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jp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 defaultThemeVersion="124226"/>
  <workbookProtection workbookAlgorithmName="SHA-512" workbookHashValue="SYJt/XgAkQXHbNqiq6XdsESx/IZdxTH+toejjiFh7MyozSX/ZSpXAI8FOpQVjAMgShNciV9ZUmI0Rufrl+cB/Q==" workbookSaltValue="pPfYqjWXrTsBKEIfL9f4wA==" workbookSpinCount="100000" lockStructure="1"/>
  <bookViews>
    <workbookView xWindow="-105" yWindow="-105" windowWidth="19425" windowHeight="10425" activeTab="1"/>
  </bookViews>
  <sheets>
    <sheet name="Top Sheet" sheetId="58" r:id="rId1"/>
    <sheet name="Commercial GMS" sheetId="45" r:id="rId2"/>
    <sheet name="Domestic GMS" sheetId="46" r:id="rId3"/>
    <sheet name="Com Enrolled Accounts" sheetId="63" r:id="rId4"/>
    <sheet name="Dom Enrolled Accounts" sheetId="64" r:id="rId5"/>
  </sheets>
  <externalReferences>
    <externalReference r:id="rId6"/>
    <externalReference r:id="rId7"/>
    <externalReference r:id="rId8"/>
  </externalReferences>
  <definedNames>
    <definedName name="CustCode">'Top Sheet'!$B$6</definedName>
    <definedName name="DateEnd">'Top Sheet'!$E$3</definedName>
    <definedName name="DateStart">'Top Sheet'!$D$3</definedName>
    <definedName name="DealerName">'Top Sheet'!$B$7</definedName>
    <definedName name="Plant">'Top Sheet'!$B$8</definedName>
    <definedName name="TSCom">'Top Sheet'!$B$15</definedName>
    <definedName name="TSDom">'Top Sheet'!$B$16</definedName>
    <definedName name="WPPCom">'Top Sheet'!$B$11</definedName>
    <definedName name="WPPDom">'Top Sheet'!$B$12</definedName>
  </definedName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E164" i="46" l="1"/>
  <c r="E163" i="46"/>
  <c r="E54" i="46" l="1"/>
  <c r="E36" i="46"/>
  <c r="E49" i="46"/>
  <c r="E48" i="46"/>
  <c r="E47" i="46"/>
  <c r="E46" i="46"/>
  <c r="E45" i="46"/>
  <c r="E44" i="46"/>
  <c r="E25" i="46" l="1"/>
  <c r="E24" i="46"/>
  <c r="E23" i="46"/>
  <c r="E22" i="46"/>
  <c r="E21" i="46"/>
  <c r="E20" i="46"/>
  <c r="E19" i="46"/>
  <c r="E18" i="46"/>
  <c r="E17" i="46"/>
  <c r="E16" i="46"/>
  <c r="E15" i="46"/>
  <c r="E14" i="46"/>
  <c r="E13" i="46"/>
  <c r="E12" i="46"/>
  <c r="E11" i="46"/>
  <c r="E10" i="46"/>
  <c r="E9" i="46"/>
  <c r="E125" i="45"/>
  <c r="E123" i="45"/>
  <c r="E120" i="45"/>
  <c r="E118" i="45"/>
  <c r="E115" i="45"/>
  <c r="E114" i="45"/>
  <c r="E112" i="45"/>
  <c r="E103" i="45"/>
  <c r="E95" i="45"/>
  <c r="E94" i="45"/>
  <c r="E93" i="45"/>
  <c r="E92" i="45"/>
  <c r="E90" i="45"/>
  <c r="E91" i="45"/>
  <c r="E89" i="45"/>
  <c r="E86" i="45"/>
  <c r="E83" i="45"/>
  <c r="E81" i="45"/>
  <c r="E80" i="45"/>
  <c r="E79" i="45"/>
  <c r="E78" i="45"/>
  <c r="E77" i="45"/>
  <c r="E76" i="45"/>
  <c r="E75" i="45"/>
  <c r="E74" i="45"/>
  <c r="E73" i="45"/>
  <c r="E72" i="45"/>
  <c r="E71" i="45"/>
  <c r="E70" i="45"/>
  <c r="E68" i="45"/>
  <c r="E67" i="45"/>
  <c r="E66" i="45"/>
  <c r="E65" i="45"/>
  <c r="E61" i="45"/>
  <c r="E60" i="45"/>
  <c r="E58" i="45"/>
  <c r="E53" i="45"/>
  <c r="E49" i="45"/>
  <c r="E44" i="45"/>
  <c r="E40" i="45"/>
  <c r="E36" i="45"/>
  <c r="E35" i="45"/>
  <c r="E34" i="45"/>
  <c r="E33" i="45"/>
  <c r="E32" i="45"/>
  <c r="E31" i="45"/>
  <c r="E30" i="45"/>
  <c r="E29" i="45"/>
  <c r="E28" i="45"/>
  <c r="E27" i="45"/>
  <c r="E26" i="45"/>
  <c r="E25" i="45"/>
  <c r="E23" i="45"/>
  <c r="E22" i="45"/>
  <c r="E21" i="45"/>
  <c r="E20" i="45"/>
  <c r="E19" i="45"/>
  <c r="E18" i="45"/>
  <c r="E17" i="45"/>
  <c r="E16" i="45"/>
  <c r="E15" i="45"/>
  <c r="E14" i="45"/>
  <c r="E13" i="45"/>
  <c r="E12" i="45"/>
  <c r="E11" i="45"/>
  <c r="E10" i="45"/>
  <c r="E9" i="45"/>
  <c r="E82" i="45"/>
  <c r="E127" i="45" l="1"/>
  <c r="E126" i="45"/>
  <c r="E117" i="45"/>
  <c r="E119" i="45"/>
  <c r="E121" i="45"/>
  <c r="E122" i="45"/>
  <c r="E124" i="45"/>
  <c r="E111" i="45"/>
  <c r="E116" i="45"/>
  <c r="E102" i="45" l="1"/>
  <c r="E104" i="45"/>
  <c r="E105" i="45"/>
  <c r="E106" i="45"/>
  <c r="E107" i="45"/>
  <c r="E108" i="45"/>
  <c r="E109" i="45"/>
  <c r="E110" i="45"/>
  <c r="E113" i="45"/>
  <c r="E96" i="45"/>
  <c r="E97" i="45"/>
  <c r="E98" i="45"/>
  <c r="E99" i="45"/>
  <c r="E100" i="45"/>
  <c r="E101" i="45"/>
  <c r="E88" i="45"/>
  <c r="E87" i="45"/>
  <c r="E85" i="45"/>
  <c r="E84" i="45"/>
  <c r="D48" i="46" l="1"/>
  <c r="E50" i="46"/>
  <c r="E51" i="46"/>
  <c r="E52" i="46"/>
  <c r="E53" i="46"/>
  <c r="E55" i="46"/>
  <c r="E56" i="46"/>
  <c r="E57" i="46"/>
  <c r="E58" i="46"/>
  <c r="E59" i="46"/>
  <c r="E60" i="46"/>
  <c r="E61" i="46"/>
  <c r="E62" i="46"/>
  <c r="E63" i="46"/>
  <c r="E64" i="46"/>
  <c r="E65" i="46"/>
  <c r="E66" i="46"/>
  <c r="E67" i="46"/>
  <c r="E68" i="46"/>
  <c r="E69" i="46"/>
  <c r="E70" i="46"/>
  <c r="E71" i="46"/>
  <c r="E72" i="46"/>
  <c r="E73" i="46"/>
  <c r="E74" i="46"/>
  <c r="E75" i="46"/>
  <c r="E76" i="46"/>
  <c r="E77" i="46"/>
  <c r="E78" i="46"/>
  <c r="E79" i="46"/>
  <c r="E80" i="46"/>
  <c r="E81" i="46"/>
  <c r="E82" i="46"/>
  <c r="E83" i="46"/>
  <c r="E84" i="46"/>
  <c r="E85" i="46"/>
  <c r="E86" i="46"/>
  <c r="E87" i="46"/>
  <c r="E88" i="46"/>
  <c r="E89" i="46"/>
  <c r="E90" i="46"/>
  <c r="E91" i="46"/>
  <c r="E92" i="46"/>
  <c r="E93" i="46"/>
  <c r="E94" i="46"/>
  <c r="E95" i="46"/>
  <c r="E96" i="46"/>
  <c r="E97" i="46"/>
  <c r="E98" i="46"/>
  <c r="E99" i="46"/>
  <c r="E100" i="46"/>
  <c r="E101" i="46"/>
  <c r="E102" i="46"/>
  <c r="E103" i="46"/>
  <c r="E104" i="46"/>
  <c r="E105" i="46"/>
  <c r="E106" i="46"/>
  <c r="E107" i="46"/>
  <c r="E108" i="46"/>
  <c r="E109" i="46"/>
  <c r="E110" i="46"/>
  <c r="E111" i="46"/>
  <c r="E112" i="46"/>
  <c r="E113" i="46"/>
  <c r="E114" i="46"/>
  <c r="E115" i="46"/>
  <c r="E116" i="46"/>
  <c r="E117" i="46"/>
  <c r="E118" i="46"/>
  <c r="E119" i="46"/>
  <c r="E120" i="46"/>
  <c r="E121" i="46"/>
  <c r="E122" i="46"/>
  <c r="E123" i="46"/>
  <c r="E124" i="46"/>
  <c r="E125" i="46"/>
  <c r="E126" i="46"/>
  <c r="E127" i="46"/>
  <c r="E128" i="46"/>
  <c r="E129" i="46"/>
  <c r="E130" i="46"/>
  <c r="E131" i="46"/>
  <c r="E132" i="46"/>
  <c r="E133" i="46"/>
  <c r="E134" i="46"/>
  <c r="E135" i="46"/>
  <c r="E136" i="46"/>
  <c r="D137" i="46"/>
  <c r="E137" i="46" s="1"/>
  <c r="D138" i="46"/>
  <c r="E138" i="46" s="1"/>
  <c r="D139" i="46"/>
  <c r="E139" i="46"/>
  <c r="D140" i="46"/>
  <c r="E140" i="46" s="1"/>
  <c r="D141" i="46"/>
  <c r="E141" i="46"/>
  <c r="D142" i="46"/>
  <c r="E142" i="46" s="1"/>
  <c r="D143" i="46"/>
  <c r="E143" i="46"/>
  <c r="D144" i="46"/>
  <c r="E144" i="46" s="1"/>
  <c r="E145" i="46"/>
  <c r="D146" i="46"/>
  <c r="E146" i="46" s="1"/>
  <c r="E147" i="46"/>
  <c r="E148" i="46"/>
  <c r="E149" i="46"/>
  <c r="E150" i="46"/>
  <c r="E151" i="46"/>
  <c r="E152" i="46"/>
  <c r="E153" i="46"/>
  <c r="E154" i="46"/>
  <c r="E155" i="46"/>
  <c r="E156" i="46"/>
  <c r="E157" i="46"/>
  <c r="E158" i="46"/>
  <c r="E159" i="46"/>
  <c r="E160" i="46"/>
  <c r="E161" i="46"/>
  <c r="E162" i="46"/>
  <c r="E62" i="45"/>
  <c r="E63" i="45"/>
  <c r="E64" i="45"/>
  <c r="E69" i="45"/>
  <c r="E47" i="45"/>
  <c r="E48" i="45"/>
  <c r="E50" i="45"/>
  <c r="E51" i="45"/>
  <c r="E52" i="45"/>
  <c r="E54" i="45"/>
  <c r="E55" i="45"/>
  <c r="E56" i="45"/>
  <c r="E57" i="45"/>
  <c r="E59" i="45"/>
  <c r="E37" i="45"/>
  <c r="E38" i="45"/>
  <c r="E41" i="45"/>
  <c r="E42" i="45"/>
  <c r="E43" i="45"/>
  <c r="E45" i="45"/>
  <c r="E46" i="45"/>
  <c r="E24" i="45"/>
  <c r="D47" i="46"/>
  <c r="D46" i="46"/>
  <c r="D45" i="46"/>
  <c r="D44" i="46"/>
  <c r="E43" i="46"/>
  <c r="E42" i="46"/>
  <c r="E41" i="46"/>
  <c r="E40" i="46"/>
  <c r="E39" i="46"/>
  <c r="E38" i="46"/>
  <c r="E37" i="46"/>
  <c r="E35" i="46"/>
  <c r="E34" i="46"/>
  <c r="E33" i="46"/>
  <c r="E32" i="46"/>
  <c r="E31" i="46"/>
  <c r="E30" i="46"/>
  <c r="E29" i="46"/>
  <c r="E28" i="46" l="1"/>
  <c r="E27" i="46"/>
  <c r="E26" i="46"/>
  <c r="B3" i="63" l="1"/>
  <c r="B4" i="63"/>
  <c r="B5" i="63"/>
  <c r="B6" i="63"/>
  <c r="B7" i="63"/>
  <c r="B8" i="63"/>
  <c r="B9" i="63"/>
  <c r="B10" i="63"/>
  <c r="B11" i="63"/>
  <c r="B12" i="63"/>
  <c r="B13" i="63"/>
  <c r="B14" i="63"/>
  <c r="B15" i="63"/>
  <c r="B16" i="63"/>
  <c r="B17" i="63"/>
  <c r="B18" i="63"/>
  <c r="B19" i="63"/>
  <c r="B20" i="63"/>
  <c r="B21" i="63"/>
  <c r="B22" i="63"/>
  <c r="B23" i="63"/>
  <c r="B24" i="63"/>
  <c r="B25" i="63"/>
  <c r="B26" i="63"/>
  <c r="B27" i="63"/>
  <c r="B28" i="63"/>
  <c r="B29" i="63"/>
  <c r="B30" i="63"/>
  <c r="B31" i="63"/>
  <c r="B32" i="63"/>
  <c r="B33" i="63"/>
  <c r="B34" i="63"/>
  <c r="B35" i="63"/>
  <c r="B36" i="63"/>
  <c r="B37" i="63"/>
  <c r="B38" i="63"/>
  <c r="B39" i="63"/>
  <c r="B40" i="63"/>
  <c r="B41" i="63"/>
  <c r="B42" i="63"/>
  <c r="B43" i="63"/>
  <c r="B44" i="63"/>
  <c r="B45" i="63"/>
  <c r="B46" i="63"/>
  <c r="B47" i="63"/>
  <c r="B48" i="63"/>
  <c r="B49" i="63"/>
  <c r="B50" i="63"/>
  <c r="B51" i="63"/>
  <c r="B52" i="63"/>
  <c r="B53" i="63"/>
  <c r="B54" i="63"/>
  <c r="B55" i="63"/>
  <c r="B56" i="63"/>
  <c r="B57" i="63"/>
  <c r="B58" i="63"/>
  <c r="B59" i="63"/>
  <c r="B60" i="63"/>
  <c r="B61" i="63"/>
  <c r="B62" i="63"/>
  <c r="B63" i="63"/>
  <c r="B64" i="63"/>
  <c r="B65" i="63"/>
  <c r="B66" i="63"/>
  <c r="B67" i="63"/>
  <c r="B68" i="63"/>
  <c r="B69" i="63"/>
  <c r="B70" i="63"/>
  <c r="B71" i="63"/>
  <c r="B72" i="63"/>
  <c r="B73" i="63"/>
  <c r="B74" i="63"/>
  <c r="B75" i="63"/>
  <c r="B76" i="63"/>
  <c r="B77" i="63"/>
  <c r="B78" i="63"/>
  <c r="B79" i="63"/>
  <c r="B80" i="63"/>
  <c r="B81" i="63"/>
  <c r="B82" i="63"/>
  <c r="B83" i="63"/>
  <c r="B84" i="63"/>
  <c r="B85" i="63"/>
  <c r="B86" i="63"/>
  <c r="B87" i="63"/>
  <c r="B88" i="63"/>
  <c r="B89" i="63"/>
  <c r="B90" i="63"/>
  <c r="B91" i="63"/>
  <c r="B92" i="63"/>
  <c r="B93" i="63"/>
  <c r="B94" i="63"/>
  <c r="B95" i="63"/>
  <c r="B96" i="63"/>
  <c r="B97" i="63"/>
  <c r="B98" i="63"/>
  <c r="B99" i="63"/>
  <c r="B100" i="63"/>
  <c r="B101" i="63"/>
  <c r="B102" i="63"/>
  <c r="B103" i="63"/>
  <c r="B104" i="63"/>
  <c r="B105" i="63"/>
  <c r="B106" i="63"/>
  <c r="B107" i="63"/>
  <c r="B108" i="63"/>
  <c r="B109" i="63"/>
  <c r="B110" i="63"/>
  <c r="B111" i="63"/>
  <c r="B112" i="63"/>
  <c r="B113" i="63"/>
  <c r="B114" i="63"/>
  <c r="B115" i="63"/>
  <c r="B116" i="63"/>
  <c r="B117" i="63"/>
  <c r="B118" i="63"/>
  <c r="B119" i="63"/>
  <c r="B120" i="63"/>
  <c r="B121" i="63"/>
  <c r="B122" i="63"/>
  <c r="B123" i="63"/>
  <c r="B124" i="63"/>
  <c r="B125" i="63"/>
  <c r="B126" i="63"/>
  <c r="B127" i="63"/>
  <c r="B128" i="63"/>
  <c r="B129" i="63"/>
  <c r="B130" i="63"/>
  <c r="B131" i="63"/>
  <c r="B132" i="63"/>
  <c r="B133" i="63"/>
  <c r="B134" i="63"/>
  <c r="B135" i="63"/>
  <c r="B136" i="63"/>
  <c r="B137" i="63"/>
  <c r="B138" i="63"/>
  <c r="B139" i="63"/>
  <c r="B140" i="63"/>
  <c r="B141" i="63"/>
  <c r="B142" i="63"/>
  <c r="B143" i="63"/>
  <c r="B144" i="63"/>
  <c r="B145" i="63"/>
  <c r="B146" i="63"/>
  <c r="B147" i="63"/>
  <c r="B148" i="63"/>
  <c r="B149" i="63"/>
  <c r="B150" i="63"/>
  <c r="B151" i="63"/>
  <c r="B152" i="63"/>
  <c r="B153" i="63"/>
  <c r="B154" i="63"/>
  <c r="B155" i="63"/>
  <c r="B156" i="63"/>
  <c r="B157" i="63"/>
  <c r="B158" i="63"/>
  <c r="B159" i="63"/>
  <c r="B160" i="63"/>
  <c r="B161" i="63"/>
  <c r="B162" i="63"/>
  <c r="B163" i="63"/>
  <c r="B164" i="63"/>
  <c r="B165" i="63"/>
  <c r="B166" i="63"/>
  <c r="B167" i="63"/>
  <c r="B168" i="63"/>
  <c r="B169" i="63"/>
  <c r="B170" i="63"/>
  <c r="B171" i="63"/>
  <c r="B172" i="63"/>
  <c r="B173" i="63"/>
  <c r="B174" i="63"/>
  <c r="B175" i="63"/>
  <c r="B176" i="63"/>
  <c r="B177" i="63"/>
  <c r="B178" i="63"/>
  <c r="B179" i="63"/>
  <c r="B180" i="63"/>
  <c r="B181" i="63"/>
  <c r="B182" i="63"/>
  <c r="B183" i="63"/>
  <c r="B184" i="63"/>
  <c r="B185" i="63"/>
  <c r="B186" i="63"/>
  <c r="B187" i="63"/>
  <c r="B188" i="63"/>
  <c r="B189" i="63"/>
  <c r="B190" i="63"/>
  <c r="B191" i="63"/>
  <c r="B192" i="63"/>
  <c r="B193" i="63"/>
  <c r="B194" i="63"/>
  <c r="B195" i="63"/>
  <c r="B196" i="63"/>
  <c r="B197" i="63"/>
  <c r="B198" i="63"/>
  <c r="B199" i="63"/>
  <c r="B200" i="63"/>
  <c r="B201" i="63"/>
  <c r="B202" i="63"/>
  <c r="B203" i="63"/>
  <c r="B204" i="63"/>
  <c r="B205" i="63"/>
  <c r="B206" i="63"/>
  <c r="B207" i="63"/>
  <c r="B208" i="63"/>
  <c r="B209" i="63"/>
  <c r="B210" i="63"/>
  <c r="B211" i="63"/>
  <c r="B212" i="63"/>
  <c r="B213" i="63"/>
  <c r="B214" i="63"/>
  <c r="B215" i="63"/>
  <c r="B216" i="63"/>
  <c r="B217" i="63"/>
  <c r="B218" i="63"/>
  <c r="B219" i="63"/>
  <c r="B220" i="63"/>
  <c r="B221" i="63"/>
  <c r="B222" i="63"/>
  <c r="B223" i="63"/>
  <c r="B224" i="63"/>
  <c r="B225" i="63"/>
  <c r="B226" i="63"/>
  <c r="B227" i="63"/>
  <c r="B228" i="63"/>
  <c r="B229" i="63"/>
  <c r="B230" i="63"/>
  <c r="B231" i="63"/>
  <c r="B232" i="63"/>
  <c r="B233" i="63"/>
  <c r="B234" i="63"/>
  <c r="B235" i="63"/>
  <c r="B236" i="63"/>
  <c r="B237" i="63"/>
  <c r="B238" i="63"/>
  <c r="B239" i="63"/>
  <c r="B240" i="63"/>
  <c r="B241" i="63"/>
  <c r="B242" i="63"/>
  <c r="B243" i="63"/>
  <c r="B244" i="63"/>
  <c r="B245" i="63"/>
  <c r="B246" i="63"/>
  <c r="B247" i="63"/>
  <c r="B248" i="63"/>
  <c r="B249" i="63"/>
  <c r="B250" i="63"/>
  <c r="B251" i="63"/>
  <c r="B252" i="63"/>
  <c r="B253" i="63"/>
  <c r="B254" i="63"/>
  <c r="B255" i="63"/>
  <c r="B256" i="63"/>
  <c r="B257" i="63"/>
  <c r="B258" i="63"/>
  <c r="B259" i="63"/>
  <c r="B260" i="63"/>
  <c r="B261" i="63"/>
  <c r="B262" i="63"/>
  <c r="B263" i="63"/>
  <c r="B264" i="63"/>
  <c r="B265" i="63"/>
  <c r="B266" i="63"/>
  <c r="B267" i="63"/>
  <c r="B268" i="63"/>
  <c r="B269" i="63"/>
  <c r="B270" i="63"/>
  <c r="B271" i="63"/>
  <c r="B272" i="63"/>
  <c r="B273" i="63"/>
  <c r="B274" i="63"/>
  <c r="B275" i="63"/>
  <c r="B276" i="63"/>
  <c r="B277" i="63"/>
  <c r="B278" i="63"/>
  <c r="B279" i="63"/>
  <c r="B280" i="63"/>
  <c r="B281" i="63"/>
  <c r="B282" i="63"/>
  <c r="B283" i="63"/>
  <c r="B284" i="63"/>
  <c r="B285" i="63"/>
  <c r="B286" i="63"/>
  <c r="B287" i="63"/>
  <c r="B288" i="63"/>
  <c r="B289" i="63"/>
  <c r="B290" i="63"/>
  <c r="B291" i="63"/>
  <c r="B292" i="63"/>
  <c r="B293" i="63"/>
  <c r="B294" i="63"/>
  <c r="B295" i="63"/>
  <c r="B296" i="63"/>
  <c r="B297" i="63"/>
  <c r="B298" i="63"/>
  <c r="B299" i="63"/>
  <c r="B300" i="63"/>
  <c r="B301" i="63"/>
  <c r="B302" i="63"/>
  <c r="B303" i="63"/>
  <c r="B304" i="63"/>
  <c r="B305" i="63"/>
  <c r="B306" i="63"/>
  <c r="B307" i="63"/>
  <c r="B308" i="63"/>
  <c r="B309" i="63"/>
  <c r="B310" i="63"/>
  <c r="B311" i="63"/>
  <c r="B312" i="63"/>
  <c r="B313" i="63"/>
  <c r="B314" i="63"/>
  <c r="B315" i="63"/>
  <c r="B316" i="63"/>
  <c r="B317" i="63"/>
  <c r="B318" i="63"/>
  <c r="B319" i="63"/>
  <c r="B320" i="63"/>
  <c r="B321" i="63"/>
  <c r="B322" i="63"/>
  <c r="B323" i="63"/>
  <c r="B324" i="63"/>
  <c r="B325" i="63"/>
  <c r="B326" i="63"/>
  <c r="B327" i="63"/>
  <c r="B328" i="63"/>
  <c r="B329" i="63"/>
  <c r="B330" i="63"/>
  <c r="B331" i="63"/>
  <c r="B332" i="63"/>
  <c r="B333" i="63"/>
  <c r="B334" i="63"/>
  <c r="B335" i="63"/>
  <c r="B336" i="63"/>
  <c r="B337" i="63"/>
  <c r="B338" i="63"/>
  <c r="B339" i="63"/>
  <c r="B340" i="63"/>
  <c r="B341" i="63"/>
  <c r="B342" i="63"/>
  <c r="B343" i="63"/>
  <c r="B344" i="63"/>
  <c r="B345" i="63"/>
  <c r="B346" i="63"/>
  <c r="B347" i="63"/>
  <c r="B348" i="63"/>
  <c r="B349" i="63"/>
  <c r="B350" i="63"/>
  <c r="B351" i="63"/>
  <c r="B352" i="63"/>
  <c r="B353" i="63"/>
  <c r="B354" i="63"/>
  <c r="B355" i="63"/>
  <c r="B356" i="63"/>
  <c r="B357" i="63"/>
  <c r="B358" i="63"/>
  <c r="B359" i="63"/>
  <c r="B360" i="63"/>
  <c r="B361" i="63"/>
  <c r="B362" i="63"/>
  <c r="B363" i="63"/>
  <c r="B364" i="63"/>
  <c r="B365" i="63"/>
  <c r="B366" i="63"/>
  <c r="B367" i="63"/>
  <c r="B368" i="63"/>
  <c r="B369" i="63"/>
  <c r="B370" i="63"/>
  <c r="B371" i="63"/>
  <c r="B372" i="63"/>
  <c r="B373" i="63"/>
  <c r="B374" i="63"/>
  <c r="B375" i="63"/>
  <c r="B376" i="63"/>
  <c r="B377" i="63"/>
  <c r="B378" i="63"/>
  <c r="B379" i="63"/>
  <c r="B380" i="63"/>
  <c r="B381" i="63"/>
  <c r="B382" i="63"/>
  <c r="B383" i="63"/>
  <c r="B384" i="63"/>
  <c r="B385" i="63"/>
  <c r="B386" i="63"/>
  <c r="B387" i="63"/>
  <c r="B388" i="63"/>
  <c r="B389" i="63"/>
  <c r="B390" i="63"/>
  <c r="B391" i="63"/>
  <c r="B392" i="63"/>
  <c r="B393" i="63"/>
  <c r="B394" i="63"/>
  <c r="B395" i="63"/>
  <c r="B396" i="63"/>
  <c r="B397" i="63"/>
  <c r="B398" i="63"/>
  <c r="B399" i="63"/>
  <c r="B400" i="63"/>
  <c r="B401" i="63"/>
  <c r="B402" i="63"/>
  <c r="B403" i="63"/>
  <c r="B404" i="63"/>
  <c r="B405" i="63"/>
  <c r="B406" i="63"/>
  <c r="B407" i="63"/>
  <c r="B408" i="63"/>
  <c r="B409" i="63"/>
  <c r="B410" i="63"/>
  <c r="B411" i="63"/>
  <c r="B412" i="63"/>
  <c r="B413" i="63"/>
  <c r="B414" i="63"/>
  <c r="B415" i="63"/>
  <c r="B416" i="63"/>
  <c r="B417" i="63"/>
  <c r="B418" i="63"/>
  <c r="B419" i="63"/>
  <c r="B420" i="63"/>
  <c r="B421" i="63"/>
  <c r="B422" i="63"/>
  <c r="B423" i="63"/>
  <c r="B424" i="63"/>
  <c r="B425" i="63"/>
  <c r="B426" i="63"/>
  <c r="B427" i="63"/>
  <c r="B428" i="63"/>
  <c r="B429" i="63"/>
  <c r="B430" i="63"/>
  <c r="B431" i="63"/>
  <c r="B432" i="63"/>
  <c r="B433" i="63"/>
  <c r="B434" i="63"/>
  <c r="B435" i="63"/>
  <c r="B436" i="63"/>
  <c r="B437" i="63"/>
  <c r="B438" i="63"/>
  <c r="B439" i="63"/>
  <c r="B440" i="63"/>
  <c r="B441" i="63"/>
  <c r="B442" i="63"/>
  <c r="B443" i="63"/>
  <c r="B444" i="63"/>
  <c r="B445" i="63"/>
  <c r="B446" i="63"/>
  <c r="B447" i="63"/>
  <c r="B448" i="63"/>
  <c r="B449" i="63"/>
  <c r="B450" i="63"/>
  <c r="B451" i="63"/>
  <c r="B452" i="63"/>
  <c r="B453" i="63"/>
  <c r="B454" i="63"/>
  <c r="B455" i="63"/>
  <c r="B456" i="63"/>
  <c r="B457" i="63"/>
  <c r="B458" i="63"/>
  <c r="B459" i="63"/>
  <c r="B460" i="63"/>
  <c r="B461" i="63"/>
  <c r="B462" i="63"/>
  <c r="B463" i="63"/>
  <c r="B464" i="63"/>
  <c r="B465" i="63"/>
  <c r="B466" i="63"/>
  <c r="B467" i="63"/>
  <c r="B468" i="63"/>
  <c r="B469" i="63"/>
  <c r="B470" i="63"/>
  <c r="B471" i="63"/>
  <c r="B472" i="63"/>
  <c r="B473" i="63"/>
  <c r="B474" i="63"/>
  <c r="B475" i="63"/>
  <c r="B476" i="63"/>
  <c r="B477" i="63"/>
  <c r="B478" i="63"/>
  <c r="B479" i="63"/>
  <c r="B480" i="63"/>
  <c r="B481" i="63"/>
  <c r="B482" i="63"/>
  <c r="B483" i="63"/>
  <c r="B484" i="63"/>
  <c r="B485" i="63"/>
  <c r="B486" i="63"/>
  <c r="B487" i="63"/>
  <c r="B488" i="63"/>
  <c r="B489" i="63"/>
  <c r="B490" i="63"/>
  <c r="B491" i="63"/>
  <c r="B492" i="63"/>
  <c r="B493" i="63"/>
  <c r="B494" i="63"/>
  <c r="B495" i="63"/>
  <c r="B496" i="63"/>
  <c r="B497" i="63"/>
  <c r="B498" i="63"/>
  <c r="B499" i="63"/>
  <c r="B500" i="63"/>
  <c r="B501" i="63"/>
  <c r="B502" i="63"/>
  <c r="B503" i="63"/>
  <c r="B504" i="63"/>
  <c r="B505" i="63"/>
  <c r="B506" i="63"/>
  <c r="B507" i="63"/>
  <c r="B508" i="63"/>
  <c r="B509" i="63"/>
  <c r="B510" i="63"/>
  <c r="B511" i="63"/>
  <c r="B512" i="63"/>
  <c r="B513" i="63"/>
  <c r="B514" i="63"/>
  <c r="B515" i="63"/>
  <c r="B516" i="63"/>
  <c r="B517" i="63"/>
  <c r="B518" i="63"/>
  <c r="B519" i="63"/>
  <c r="B520" i="63"/>
  <c r="B521" i="63"/>
  <c r="B522" i="63"/>
  <c r="B523" i="63"/>
  <c r="B524" i="63"/>
  <c r="B525" i="63"/>
  <c r="B526" i="63"/>
  <c r="B527" i="63"/>
  <c r="B528" i="63"/>
  <c r="B529" i="63"/>
  <c r="B530" i="63"/>
  <c r="B531" i="63"/>
  <c r="B532" i="63"/>
  <c r="B533" i="63"/>
  <c r="B534" i="63"/>
  <c r="B535" i="63"/>
  <c r="B536" i="63"/>
  <c r="B537" i="63"/>
  <c r="B538" i="63"/>
  <c r="B539" i="63"/>
  <c r="B540" i="63"/>
  <c r="B541" i="63"/>
  <c r="B542" i="63"/>
  <c r="B543" i="63"/>
  <c r="B544" i="63"/>
  <c r="B545" i="63"/>
  <c r="B546" i="63"/>
  <c r="B547" i="63"/>
  <c r="B548" i="63"/>
  <c r="B549" i="63"/>
  <c r="B550" i="63"/>
  <c r="B551" i="63"/>
  <c r="B552" i="63"/>
  <c r="B553" i="63"/>
  <c r="B554" i="63"/>
  <c r="B555" i="63"/>
  <c r="B556" i="63"/>
  <c r="B557" i="63"/>
  <c r="B558" i="63"/>
  <c r="B559" i="63"/>
  <c r="B560" i="63"/>
  <c r="B561" i="63"/>
  <c r="B562" i="63"/>
  <c r="B563" i="63"/>
  <c r="B564" i="63"/>
  <c r="B565" i="63"/>
  <c r="B566" i="63"/>
  <c r="B567" i="63"/>
  <c r="B568" i="63"/>
  <c r="B569" i="63"/>
  <c r="B570" i="63"/>
  <c r="B571" i="63"/>
  <c r="B572" i="63"/>
  <c r="B573" i="63"/>
  <c r="B574" i="63"/>
  <c r="B575" i="63"/>
  <c r="B576" i="63"/>
  <c r="B577" i="63"/>
  <c r="B578" i="63"/>
  <c r="B579" i="63"/>
  <c r="B580" i="63"/>
  <c r="B581" i="63"/>
  <c r="B582" i="63"/>
  <c r="B583" i="63"/>
  <c r="B584" i="63"/>
  <c r="B585" i="63"/>
  <c r="B586" i="63"/>
  <c r="B587" i="63"/>
  <c r="B588" i="63"/>
  <c r="B589" i="63"/>
  <c r="B590" i="63"/>
  <c r="B591" i="63"/>
  <c r="B592" i="63"/>
  <c r="B593" i="63"/>
  <c r="B594" i="63"/>
  <c r="B595" i="63"/>
  <c r="B596" i="63"/>
  <c r="B597" i="63"/>
  <c r="B598" i="63"/>
  <c r="B599" i="63"/>
  <c r="B600" i="63"/>
  <c r="B601" i="63"/>
  <c r="B602" i="63"/>
  <c r="B603" i="63"/>
  <c r="B604" i="63"/>
  <c r="B605" i="63"/>
  <c r="B606" i="63"/>
  <c r="B607" i="63"/>
  <c r="B608" i="63"/>
  <c r="B609" i="63"/>
  <c r="B610" i="63"/>
  <c r="B611" i="63"/>
  <c r="B612" i="63"/>
  <c r="B613" i="63"/>
  <c r="B614" i="63"/>
  <c r="B615" i="63"/>
  <c r="B616" i="63"/>
  <c r="B617" i="63"/>
  <c r="B618" i="63"/>
  <c r="B619" i="63"/>
  <c r="B620" i="63"/>
  <c r="B621" i="63"/>
  <c r="B622" i="63"/>
  <c r="B623" i="63"/>
  <c r="B624" i="63"/>
  <c r="B625" i="63"/>
  <c r="B626" i="63"/>
  <c r="B627" i="63"/>
  <c r="B628" i="63"/>
  <c r="B629" i="63"/>
  <c r="B630" i="63"/>
  <c r="B631" i="63"/>
  <c r="B632" i="63"/>
  <c r="B633" i="63"/>
  <c r="B634" i="63"/>
  <c r="B635" i="63"/>
  <c r="B636" i="63"/>
  <c r="B637" i="63"/>
  <c r="B638" i="63"/>
  <c r="B639" i="63"/>
  <c r="B640" i="63"/>
  <c r="B641" i="63"/>
  <c r="B642" i="63"/>
  <c r="B643" i="63"/>
  <c r="B644" i="63"/>
  <c r="B645" i="63"/>
  <c r="B646" i="63"/>
  <c r="B647" i="63"/>
  <c r="B648" i="63"/>
  <c r="B649" i="63"/>
  <c r="B650" i="63"/>
  <c r="B651" i="63"/>
  <c r="B652" i="63"/>
  <c r="B653" i="63"/>
  <c r="B654" i="63"/>
  <c r="B655" i="63"/>
  <c r="B656" i="63"/>
  <c r="B657" i="63"/>
  <c r="B658" i="63"/>
  <c r="B659" i="63"/>
  <c r="B660" i="63"/>
  <c r="B661" i="63"/>
  <c r="B662" i="63"/>
  <c r="B663" i="63"/>
  <c r="B664" i="63"/>
  <c r="B665" i="63"/>
  <c r="B666" i="63"/>
  <c r="B667" i="63"/>
  <c r="B668" i="63"/>
  <c r="B669" i="63"/>
  <c r="B670" i="63"/>
  <c r="B671" i="63"/>
  <c r="B672" i="63"/>
  <c r="B673" i="63"/>
  <c r="B674" i="63"/>
  <c r="B675" i="63"/>
  <c r="B676" i="63"/>
  <c r="B677" i="63"/>
  <c r="B678" i="63"/>
  <c r="B679" i="63"/>
  <c r="B680" i="63"/>
  <c r="B681" i="63"/>
  <c r="B682" i="63"/>
  <c r="B683" i="63"/>
  <c r="B684" i="63"/>
  <c r="B685" i="63"/>
  <c r="B686" i="63"/>
  <c r="B687" i="63"/>
  <c r="B688" i="63"/>
  <c r="B689" i="63"/>
  <c r="B690" i="63"/>
  <c r="B691" i="63"/>
  <c r="B692" i="63"/>
  <c r="B693" i="63"/>
  <c r="B694" i="63"/>
  <c r="B695" i="63"/>
  <c r="B696" i="63"/>
  <c r="B697" i="63"/>
  <c r="B698" i="63"/>
  <c r="B699" i="63"/>
  <c r="B700" i="63"/>
  <c r="B701" i="63"/>
  <c r="B702" i="63"/>
  <c r="B703" i="63"/>
  <c r="B704" i="63"/>
  <c r="B705" i="63"/>
  <c r="B706" i="63"/>
  <c r="B707" i="63"/>
  <c r="B708" i="63"/>
  <c r="B709" i="63"/>
  <c r="B710" i="63"/>
  <c r="B711" i="63"/>
  <c r="B712" i="63"/>
  <c r="B713" i="63"/>
  <c r="B714" i="63"/>
  <c r="B715" i="63"/>
  <c r="B716" i="63"/>
  <c r="B717" i="63"/>
  <c r="B718" i="63"/>
  <c r="B719" i="63"/>
  <c r="B720" i="63"/>
  <c r="B721" i="63"/>
  <c r="B722" i="63"/>
  <c r="B723" i="63"/>
  <c r="B724" i="63"/>
  <c r="B725" i="63"/>
  <c r="B726" i="63"/>
  <c r="B727" i="63"/>
  <c r="B728" i="63"/>
  <c r="B729" i="63"/>
  <c r="B730" i="63"/>
  <c r="B731" i="63"/>
  <c r="B732" i="63"/>
  <c r="B733" i="63"/>
  <c r="B734" i="63"/>
  <c r="B735" i="63"/>
  <c r="B736" i="63"/>
  <c r="B737" i="63"/>
  <c r="B738" i="63"/>
  <c r="B739" i="63"/>
  <c r="B740" i="63"/>
  <c r="B741" i="63"/>
  <c r="B742" i="63"/>
  <c r="B743" i="63"/>
  <c r="B744" i="63"/>
  <c r="B745" i="63"/>
  <c r="B746" i="63"/>
  <c r="B747" i="63"/>
  <c r="B748" i="63"/>
  <c r="B749" i="63"/>
  <c r="B750" i="63"/>
  <c r="B751" i="63"/>
  <c r="B752" i="63"/>
  <c r="B753" i="63"/>
  <c r="B754" i="63"/>
  <c r="B755" i="63"/>
  <c r="B756" i="63"/>
  <c r="B757" i="63"/>
  <c r="B758" i="63"/>
  <c r="B759" i="63"/>
  <c r="B760" i="63"/>
  <c r="B761" i="63"/>
  <c r="B762" i="63"/>
  <c r="B763" i="63"/>
  <c r="B764" i="63"/>
  <c r="B765" i="63"/>
  <c r="B766" i="63"/>
  <c r="B767" i="63"/>
  <c r="B768" i="63"/>
  <c r="B769" i="63"/>
  <c r="B770" i="63"/>
  <c r="B771" i="63"/>
  <c r="B772" i="63"/>
  <c r="B773" i="63"/>
  <c r="B774" i="63"/>
  <c r="B775" i="63"/>
  <c r="B776" i="63"/>
  <c r="B777" i="63"/>
  <c r="B778" i="63"/>
  <c r="B779" i="63"/>
  <c r="B780" i="63"/>
  <c r="B781" i="63"/>
  <c r="B782" i="63"/>
  <c r="B783" i="63"/>
  <c r="B784" i="63"/>
  <c r="B785" i="63"/>
  <c r="B786" i="63"/>
  <c r="B787" i="63"/>
  <c r="B788" i="63"/>
  <c r="B789" i="63"/>
  <c r="B790" i="63"/>
  <c r="B791" i="63"/>
  <c r="B792" i="63"/>
  <c r="B793" i="63"/>
  <c r="B794" i="63"/>
  <c r="B795" i="63"/>
  <c r="B796" i="63"/>
  <c r="B797" i="63"/>
  <c r="B798" i="63"/>
  <c r="B799" i="63"/>
  <c r="B800" i="63"/>
  <c r="B801" i="63"/>
  <c r="B802" i="63"/>
  <c r="B803" i="63"/>
  <c r="B804" i="63"/>
  <c r="B805" i="63"/>
  <c r="B806" i="63"/>
  <c r="B807" i="63"/>
  <c r="B808" i="63"/>
  <c r="B809" i="63"/>
  <c r="B810" i="63"/>
  <c r="B811" i="63"/>
  <c r="B812" i="63"/>
  <c r="B813" i="63"/>
  <c r="B814" i="63"/>
  <c r="B815" i="63"/>
  <c r="B816" i="63"/>
  <c r="B817" i="63"/>
  <c r="B818" i="63"/>
  <c r="B819" i="63"/>
  <c r="B820" i="63"/>
  <c r="B821" i="63"/>
  <c r="B822" i="63"/>
  <c r="B823" i="63"/>
  <c r="B824" i="63"/>
  <c r="B825" i="63"/>
  <c r="B826" i="63"/>
  <c r="B827" i="63"/>
  <c r="B828" i="63"/>
  <c r="B829" i="63"/>
  <c r="B830" i="63"/>
  <c r="B831" i="63"/>
  <c r="B832" i="63"/>
  <c r="B833" i="63"/>
  <c r="B834" i="63"/>
  <c r="B835" i="63"/>
  <c r="B836" i="63"/>
  <c r="B837" i="63"/>
  <c r="B838" i="63"/>
  <c r="B839" i="63"/>
  <c r="B840" i="63"/>
  <c r="B841" i="63"/>
  <c r="B842" i="63"/>
  <c r="B843" i="63"/>
  <c r="B844" i="63"/>
  <c r="B845" i="63"/>
  <c r="B846" i="63"/>
  <c r="B847" i="63"/>
  <c r="B848" i="63"/>
  <c r="B849" i="63"/>
  <c r="B850" i="63"/>
  <c r="B851" i="63"/>
  <c r="B852" i="63"/>
  <c r="B853" i="63"/>
  <c r="B854" i="63"/>
  <c r="B855" i="63"/>
  <c r="B856" i="63"/>
  <c r="B857" i="63"/>
  <c r="B858" i="63"/>
  <c r="B859" i="63"/>
  <c r="B860" i="63"/>
  <c r="B861" i="63"/>
  <c r="B862" i="63"/>
  <c r="B863" i="63"/>
  <c r="B864" i="63"/>
  <c r="B865" i="63"/>
  <c r="B866" i="63"/>
  <c r="B867" i="63"/>
  <c r="B868" i="63"/>
  <c r="B869" i="63"/>
  <c r="B870" i="63"/>
  <c r="B871" i="63"/>
  <c r="B872" i="63"/>
  <c r="B873" i="63"/>
  <c r="B874" i="63"/>
  <c r="B875" i="63"/>
  <c r="B876" i="63"/>
  <c r="B877" i="63"/>
  <c r="B878" i="63"/>
  <c r="B879" i="63"/>
  <c r="B880" i="63"/>
  <c r="B881" i="63"/>
  <c r="B882" i="63"/>
  <c r="B883" i="63"/>
  <c r="B884" i="63"/>
  <c r="B885" i="63"/>
  <c r="B886" i="63"/>
  <c r="B887" i="63"/>
  <c r="B888" i="63"/>
  <c r="B889" i="63"/>
  <c r="B890" i="63"/>
  <c r="B891" i="63"/>
  <c r="B892" i="63"/>
  <c r="B893" i="63"/>
  <c r="B894" i="63"/>
  <c r="B895" i="63"/>
  <c r="B896" i="63"/>
  <c r="B897" i="63"/>
  <c r="B898" i="63"/>
  <c r="B899" i="63"/>
  <c r="B900" i="63"/>
  <c r="B901" i="63"/>
  <c r="B902" i="63"/>
  <c r="B903" i="63"/>
  <c r="B904" i="63"/>
  <c r="B905" i="63"/>
  <c r="B906" i="63"/>
  <c r="B907" i="63"/>
  <c r="B908" i="63"/>
  <c r="B909" i="63"/>
  <c r="B910" i="63"/>
  <c r="B911" i="63"/>
  <c r="B912" i="63"/>
  <c r="B913" i="63"/>
  <c r="B914" i="63"/>
  <c r="B915" i="63"/>
  <c r="B916" i="63"/>
  <c r="B917" i="63"/>
  <c r="B918" i="63"/>
  <c r="B919" i="63"/>
  <c r="B920" i="63"/>
  <c r="B921" i="63"/>
  <c r="B922" i="63"/>
  <c r="B923" i="63"/>
  <c r="B924" i="63"/>
  <c r="B925" i="63"/>
  <c r="B926" i="63"/>
  <c r="B927" i="63"/>
  <c r="B928" i="63"/>
  <c r="B929" i="63"/>
  <c r="B930" i="63"/>
  <c r="B931" i="63"/>
  <c r="B932" i="63"/>
  <c r="B933" i="63"/>
  <c r="B934" i="63"/>
  <c r="B935" i="63"/>
  <c r="B936" i="63"/>
  <c r="B937" i="63"/>
  <c r="B938" i="63"/>
  <c r="B939" i="63"/>
  <c r="B940" i="63"/>
  <c r="B941" i="63"/>
  <c r="B942" i="63"/>
  <c r="B943" i="63"/>
  <c r="B944" i="63"/>
  <c r="B945" i="63"/>
  <c r="B946" i="63"/>
  <c r="B947" i="63"/>
  <c r="B948" i="63"/>
  <c r="B949" i="63"/>
  <c r="B950" i="63"/>
  <c r="B951" i="63"/>
  <c r="B952" i="63"/>
  <c r="B953" i="63"/>
  <c r="B954" i="63"/>
  <c r="B955" i="63"/>
  <c r="B956" i="63"/>
  <c r="B957" i="63"/>
  <c r="B958" i="63"/>
  <c r="B959" i="63"/>
  <c r="B960" i="63"/>
  <c r="B961" i="63"/>
  <c r="B962" i="63"/>
  <c r="B963" i="63"/>
  <c r="B964" i="63"/>
  <c r="B965" i="63"/>
  <c r="B966" i="63"/>
  <c r="B967" i="63"/>
  <c r="B968" i="63"/>
  <c r="B969" i="63"/>
  <c r="B970" i="63"/>
  <c r="B971" i="63"/>
  <c r="B972" i="63"/>
  <c r="B973" i="63"/>
  <c r="B974" i="63"/>
  <c r="B975" i="63"/>
  <c r="B976" i="63"/>
  <c r="B977" i="63"/>
  <c r="B978" i="63"/>
  <c r="B979" i="63"/>
  <c r="B980" i="63"/>
  <c r="B981" i="63"/>
  <c r="B982" i="63"/>
  <c r="B983" i="63"/>
  <c r="B984" i="63"/>
  <c r="B985" i="63"/>
  <c r="B986" i="63"/>
  <c r="B987" i="63"/>
  <c r="B988" i="63"/>
  <c r="B989" i="63"/>
  <c r="B990" i="63"/>
  <c r="B991" i="63"/>
  <c r="B992" i="63"/>
  <c r="B993" i="63"/>
  <c r="B994" i="63"/>
  <c r="B995" i="63"/>
  <c r="B996" i="63"/>
  <c r="B997" i="63"/>
  <c r="B998" i="63"/>
  <c r="B999" i="63"/>
  <c r="B1000" i="63"/>
  <c r="C3" i="63"/>
  <c r="C4" i="63"/>
  <c r="C5" i="63"/>
  <c r="C6" i="63"/>
  <c r="C7" i="63"/>
  <c r="C8" i="63"/>
  <c r="C9" i="63"/>
  <c r="C10" i="63"/>
  <c r="C11" i="63"/>
  <c r="C12" i="63"/>
  <c r="C13" i="63"/>
  <c r="C14" i="63"/>
  <c r="C15" i="63"/>
  <c r="C16" i="63"/>
  <c r="C17" i="63"/>
  <c r="C18" i="63"/>
  <c r="C19" i="63"/>
  <c r="C20" i="63"/>
  <c r="C21" i="63"/>
  <c r="C22" i="63"/>
  <c r="C23" i="63"/>
  <c r="C24" i="63"/>
  <c r="C25" i="63"/>
  <c r="C26" i="63"/>
  <c r="C27" i="63"/>
  <c r="C28" i="63"/>
  <c r="C29" i="63"/>
  <c r="C30" i="63"/>
  <c r="C31" i="63"/>
  <c r="C32" i="63"/>
  <c r="C33" i="63"/>
  <c r="C34" i="63"/>
  <c r="C35" i="63"/>
  <c r="C36" i="63"/>
  <c r="C37" i="63"/>
  <c r="C38" i="63"/>
  <c r="C39" i="63"/>
  <c r="C40" i="63"/>
  <c r="C41" i="63"/>
  <c r="C42" i="63"/>
  <c r="C43" i="63"/>
  <c r="C44" i="63"/>
  <c r="C45" i="63"/>
  <c r="C46" i="63"/>
  <c r="C47" i="63"/>
  <c r="C48" i="63"/>
  <c r="C49" i="63"/>
  <c r="C50" i="63"/>
  <c r="C51" i="63"/>
  <c r="C52" i="63"/>
  <c r="C53" i="63"/>
  <c r="C54" i="63"/>
  <c r="C55" i="63"/>
  <c r="C56" i="63"/>
  <c r="C57" i="63"/>
  <c r="C58" i="63"/>
  <c r="C59" i="63"/>
  <c r="C60" i="63"/>
  <c r="C61" i="63"/>
  <c r="C62" i="63"/>
  <c r="C63" i="63"/>
  <c r="C64" i="63"/>
  <c r="C65" i="63"/>
  <c r="C66" i="63"/>
  <c r="C67" i="63"/>
  <c r="C68" i="63"/>
  <c r="C69" i="63"/>
  <c r="C70" i="63"/>
  <c r="C71" i="63"/>
  <c r="C72" i="63"/>
  <c r="C73" i="63"/>
  <c r="C74" i="63"/>
  <c r="C75" i="63"/>
  <c r="C76" i="63"/>
  <c r="C77" i="63"/>
  <c r="C78" i="63"/>
  <c r="C79" i="63"/>
  <c r="C80" i="63"/>
  <c r="C81" i="63"/>
  <c r="C82" i="63"/>
  <c r="C83" i="63"/>
  <c r="C84" i="63"/>
  <c r="C85" i="63"/>
  <c r="C86" i="63"/>
  <c r="C87" i="63"/>
  <c r="C88" i="63"/>
  <c r="C89" i="63"/>
  <c r="C90" i="63"/>
  <c r="C91" i="63"/>
  <c r="C92" i="63"/>
  <c r="C93" i="63"/>
  <c r="C94" i="63"/>
  <c r="C95" i="63"/>
  <c r="C96" i="63"/>
  <c r="C97" i="63"/>
  <c r="C98" i="63"/>
  <c r="C99" i="63"/>
  <c r="C100" i="63"/>
  <c r="C101" i="63"/>
  <c r="C102" i="63"/>
  <c r="C103" i="63"/>
  <c r="C104" i="63"/>
  <c r="C105" i="63"/>
  <c r="C106" i="63"/>
  <c r="C107" i="63"/>
  <c r="C108" i="63"/>
  <c r="C109" i="63"/>
  <c r="C110" i="63"/>
  <c r="C111" i="63"/>
  <c r="C112" i="63"/>
  <c r="C113" i="63"/>
  <c r="C114" i="63"/>
  <c r="C115" i="63"/>
  <c r="C116" i="63"/>
  <c r="C117" i="63"/>
  <c r="C118" i="63"/>
  <c r="C119" i="63"/>
  <c r="C120" i="63"/>
  <c r="C121" i="63"/>
  <c r="C122" i="63"/>
  <c r="C123" i="63"/>
  <c r="C124" i="63"/>
  <c r="C125" i="63"/>
  <c r="C126" i="63"/>
  <c r="C127" i="63"/>
  <c r="C128" i="63"/>
  <c r="C129" i="63"/>
  <c r="C130" i="63"/>
  <c r="C131" i="63"/>
  <c r="C132" i="63"/>
  <c r="C133" i="63"/>
  <c r="C134" i="63"/>
  <c r="C135" i="63"/>
  <c r="C136" i="63"/>
  <c r="C137" i="63"/>
  <c r="C138" i="63"/>
  <c r="C139" i="63"/>
  <c r="C140" i="63"/>
  <c r="C141" i="63"/>
  <c r="C142" i="63"/>
  <c r="C143" i="63"/>
  <c r="C144" i="63"/>
  <c r="C145" i="63"/>
  <c r="C146" i="63"/>
  <c r="C147" i="63"/>
  <c r="C148" i="63"/>
  <c r="C149" i="63"/>
  <c r="C150" i="63"/>
  <c r="C151" i="63"/>
  <c r="C152" i="63"/>
  <c r="C153" i="63"/>
  <c r="C154" i="63"/>
  <c r="C155" i="63"/>
  <c r="C156" i="63"/>
  <c r="C157" i="63"/>
  <c r="C158" i="63"/>
  <c r="C159" i="63"/>
  <c r="C160" i="63"/>
  <c r="C161" i="63"/>
  <c r="C162" i="63"/>
  <c r="C163" i="63"/>
  <c r="C164" i="63"/>
  <c r="C165" i="63"/>
  <c r="C166" i="63"/>
  <c r="C167" i="63"/>
  <c r="C168" i="63"/>
  <c r="C169" i="63"/>
  <c r="C170" i="63"/>
  <c r="C171" i="63"/>
  <c r="C172" i="63"/>
  <c r="C173" i="63"/>
  <c r="C174" i="63"/>
  <c r="C175" i="63"/>
  <c r="C176" i="63"/>
  <c r="C177" i="63"/>
  <c r="C178" i="63"/>
  <c r="C179" i="63"/>
  <c r="C180" i="63"/>
  <c r="C181" i="63"/>
  <c r="C182" i="63"/>
  <c r="C183" i="63"/>
  <c r="C184" i="63"/>
  <c r="C185" i="63"/>
  <c r="C186" i="63"/>
  <c r="C187" i="63"/>
  <c r="C188" i="63"/>
  <c r="C189" i="63"/>
  <c r="C190" i="63"/>
  <c r="C191" i="63"/>
  <c r="C192" i="63"/>
  <c r="C193" i="63"/>
  <c r="C194" i="63"/>
  <c r="C195" i="63"/>
  <c r="C196" i="63"/>
  <c r="C197" i="63"/>
  <c r="C198" i="63"/>
  <c r="C199" i="63"/>
  <c r="C200" i="63"/>
  <c r="C201" i="63"/>
  <c r="C202" i="63"/>
  <c r="C203" i="63"/>
  <c r="C204" i="63"/>
  <c r="C205" i="63"/>
  <c r="C206" i="63"/>
  <c r="C207" i="63"/>
  <c r="C208" i="63"/>
  <c r="C209" i="63"/>
  <c r="C210" i="63"/>
  <c r="C211" i="63"/>
  <c r="C212" i="63"/>
  <c r="C213" i="63"/>
  <c r="C214" i="63"/>
  <c r="C215" i="63"/>
  <c r="C216" i="63"/>
  <c r="C217" i="63"/>
  <c r="C218" i="63"/>
  <c r="C219" i="63"/>
  <c r="C220" i="63"/>
  <c r="C221" i="63"/>
  <c r="C222" i="63"/>
  <c r="C223" i="63"/>
  <c r="C224" i="63"/>
  <c r="C225" i="63"/>
  <c r="C226" i="63"/>
  <c r="C227" i="63"/>
  <c r="C228" i="63"/>
  <c r="C229" i="63"/>
  <c r="C230" i="63"/>
  <c r="C231" i="63"/>
  <c r="C232" i="63"/>
  <c r="C233" i="63"/>
  <c r="C234" i="63"/>
  <c r="C235" i="63"/>
  <c r="C236" i="63"/>
  <c r="C237" i="63"/>
  <c r="C238" i="63"/>
  <c r="C239" i="63"/>
  <c r="C240" i="63"/>
  <c r="C241" i="63"/>
  <c r="C242" i="63"/>
  <c r="C243" i="63"/>
  <c r="C244" i="63"/>
  <c r="C245" i="63"/>
  <c r="C246" i="63"/>
  <c r="C247" i="63"/>
  <c r="C248" i="63"/>
  <c r="C249" i="63"/>
  <c r="C250" i="63"/>
  <c r="C251" i="63"/>
  <c r="C252" i="63"/>
  <c r="C253" i="63"/>
  <c r="C254" i="63"/>
  <c r="C255" i="63"/>
  <c r="C256" i="63"/>
  <c r="C257" i="63"/>
  <c r="C258" i="63"/>
  <c r="C259" i="63"/>
  <c r="C260" i="63"/>
  <c r="C261" i="63"/>
  <c r="C262" i="63"/>
  <c r="C263" i="63"/>
  <c r="C264" i="63"/>
  <c r="C265" i="63"/>
  <c r="C266" i="63"/>
  <c r="C267" i="63"/>
  <c r="C268" i="63"/>
  <c r="C269" i="63"/>
  <c r="C270" i="63"/>
  <c r="C271" i="63"/>
  <c r="C272" i="63"/>
  <c r="C273" i="63"/>
  <c r="C274" i="63"/>
  <c r="C275" i="63"/>
  <c r="C276" i="63"/>
  <c r="C277" i="63"/>
  <c r="C278" i="63"/>
  <c r="C279" i="63"/>
  <c r="C280" i="63"/>
  <c r="C281" i="63"/>
  <c r="C282" i="63"/>
  <c r="C283" i="63"/>
  <c r="C284" i="63"/>
  <c r="C285" i="63"/>
  <c r="C286" i="63"/>
  <c r="C287" i="63"/>
  <c r="C288" i="63"/>
  <c r="C289" i="63"/>
  <c r="C290" i="63"/>
  <c r="C291" i="63"/>
  <c r="C292" i="63"/>
  <c r="C293" i="63"/>
  <c r="C294" i="63"/>
  <c r="C295" i="63"/>
  <c r="C296" i="63"/>
  <c r="C297" i="63"/>
  <c r="C298" i="63"/>
  <c r="C299" i="63"/>
  <c r="C300" i="63"/>
  <c r="C301" i="63"/>
  <c r="C302" i="63"/>
  <c r="C303" i="63"/>
  <c r="C304" i="63"/>
  <c r="C305" i="63"/>
  <c r="C306" i="63"/>
  <c r="C307" i="63"/>
  <c r="C308" i="63"/>
  <c r="C309" i="63"/>
  <c r="C310" i="63"/>
  <c r="C311" i="63"/>
  <c r="C312" i="63"/>
  <c r="C313" i="63"/>
  <c r="C314" i="63"/>
  <c r="C315" i="63"/>
  <c r="C316" i="63"/>
  <c r="C317" i="63"/>
  <c r="C318" i="63"/>
  <c r="C319" i="63"/>
  <c r="C320" i="63"/>
  <c r="C321" i="63"/>
  <c r="C322" i="63"/>
  <c r="C323" i="63"/>
  <c r="C324" i="63"/>
  <c r="C325" i="63"/>
  <c r="C326" i="63"/>
  <c r="C327" i="63"/>
  <c r="C328" i="63"/>
  <c r="C329" i="63"/>
  <c r="C330" i="63"/>
  <c r="C331" i="63"/>
  <c r="C332" i="63"/>
  <c r="C333" i="63"/>
  <c r="C334" i="63"/>
  <c r="C335" i="63"/>
  <c r="C336" i="63"/>
  <c r="C337" i="63"/>
  <c r="C338" i="63"/>
  <c r="C339" i="63"/>
  <c r="C340" i="63"/>
  <c r="C341" i="63"/>
  <c r="C342" i="63"/>
  <c r="C343" i="63"/>
  <c r="C344" i="63"/>
  <c r="C345" i="63"/>
  <c r="C346" i="63"/>
  <c r="C347" i="63"/>
  <c r="C348" i="63"/>
  <c r="C349" i="63"/>
  <c r="C350" i="63"/>
  <c r="C351" i="63"/>
  <c r="C352" i="63"/>
  <c r="C353" i="63"/>
  <c r="C354" i="63"/>
  <c r="C355" i="63"/>
  <c r="C356" i="63"/>
  <c r="C357" i="63"/>
  <c r="C358" i="63"/>
  <c r="C359" i="63"/>
  <c r="C360" i="63"/>
  <c r="C361" i="63"/>
  <c r="C362" i="63"/>
  <c r="C363" i="63"/>
  <c r="C364" i="63"/>
  <c r="C365" i="63"/>
  <c r="C366" i="63"/>
  <c r="C367" i="63"/>
  <c r="C368" i="63"/>
  <c r="C369" i="63"/>
  <c r="C370" i="63"/>
  <c r="C371" i="63"/>
  <c r="C372" i="63"/>
  <c r="C373" i="63"/>
  <c r="C374" i="63"/>
  <c r="C375" i="63"/>
  <c r="C376" i="63"/>
  <c r="C377" i="63"/>
  <c r="C378" i="63"/>
  <c r="C379" i="63"/>
  <c r="C380" i="63"/>
  <c r="C381" i="63"/>
  <c r="C382" i="63"/>
  <c r="C383" i="63"/>
  <c r="C384" i="63"/>
  <c r="C385" i="63"/>
  <c r="C386" i="63"/>
  <c r="C387" i="63"/>
  <c r="C388" i="63"/>
  <c r="C389" i="63"/>
  <c r="C390" i="63"/>
  <c r="C391" i="63"/>
  <c r="C392" i="63"/>
  <c r="C393" i="63"/>
  <c r="C394" i="63"/>
  <c r="C395" i="63"/>
  <c r="C396" i="63"/>
  <c r="C397" i="63"/>
  <c r="C398" i="63"/>
  <c r="C399" i="63"/>
  <c r="C400" i="63"/>
  <c r="C401" i="63"/>
  <c r="C402" i="63"/>
  <c r="C403" i="63"/>
  <c r="C404" i="63"/>
  <c r="C405" i="63"/>
  <c r="C406" i="63"/>
  <c r="C407" i="63"/>
  <c r="C408" i="63"/>
  <c r="C409" i="63"/>
  <c r="C410" i="63"/>
  <c r="C411" i="63"/>
  <c r="C412" i="63"/>
  <c r="C413" i="63"/>
  <c r="C414" i="63"/>
  <c r="C415" i="63"/>
  <c r="C416" i="63"/>
  <c r="C417" i="63"/>
  <c r="C418" i="63"/>
  <c r="C419" i="63"/>
  <c r="C420" i="63"/>
  <c r="C421" i="63"/>
  <c r="C422" i="63"/>
  <c r="C423" i="63"/>
  <c r="C424" i="63"/>
  <c r="C425" i="63"/>
  <c r="C426" i="63"/>
  <c r="C427" i="63"/>
  <c r="C428" i="63"/>
  <c r="C429" i="63"/>
  <c r="C430" i="63"/>
  <c r="C431" i="63"/>
  <c r="C432" i="63"/>
  <c r="C433" i="63"/>
  <c r="C434" i="63"/>
  <c r="C435" i="63"/>
  <c r="C436" i="63"/>
  <c r="C437" i="63"/>
  <c r="C438" i="63"/>
  <c r="C439" i="63"/>
  <c r="C440" i="63"/>
  <c r="C441" i="63"/>
  <c r="C442" i="63"/>
  <c r="C443" i="63"/>
  <c r="C444" i="63"/>
  <c r="C445" i="63"/>
  <c r="C446" i="63"/>
  <c r="C447" i="63"/>
  <c r="C448" i="63"/>
  <c r="C449" i="63"/>
  <c r="C450" i="63"/>
  <c r="C451" i="63"/>
  <c r="C452" i="63"/>
  <c r="C453" i="63"/>
  <c r="C454" i="63"/>
  <c r="C455" i="63"/>
  <c r="C456" i="63"/>
  <c r="C457" i="63"/>
  <c r="C458" i="63"/>
  <c r="C459" i="63"/>
  <c r="C460" i="63"/>
  <c r="C461" i="63"/>
  <c r="C462" i="63"/>
  <c r="C463" i="63"/>
  <c r="C464" i="63"/>
  <c r="C465" i="63"/>
  <c r="C466" i="63"/>
  <c r="C467" i="63"/>
  <c r="C468" i="63"/>
  <c r="C469" i="63"/>
  <c r="C470" i="63"/>
  <c r="C471" i="63"/>
  <c r="C472" i="63"/>
  <c r="C473" i="63"/>
  <c r="C474" i="63"/>
  <c r="C475" i="63"/>
  <c r="C476" i="63"/>
  <c r="C477" i="63"/>
  <c r="C478" i="63"/>
  <c r="C479" i="63"/>
  <c r="C480" i="63"/>
  <c r="C481" i="63"/>
  <c r="C482" i="63"/>
  <c r="C483" i="63"/>
  <c r="C484" i="63"/>
  <c r="C485" i="63"/>
  <c r="C486" i="63"/>
  <c r="C487" i="63"/>
  <c r="C488" i="63"/>
  <c r="C489" i="63"/>
  <c r="C490" i="63"/>
  <c r="C491" i="63"/>
  <c r="C492" i="63"/>
  <c r="C493" i="63"/>
  <c r="C494" i="63"/>
  <c r="C495" i="63"/>
  <c r="C496" i="63"/>
  <c r="C497" i="63"/>
  <c r="C498" i="63"/>
  <c r="C499" i="63"/>
  <c r="C500" i="63"/>
  <c r="C501" i="63"/>
  <c r="C502" i="63"/>
  <c r="C503" i="63"/>
  <c r="C504" i="63"/>
  <c r="C505" i="63"/>
  <c r="C506" i="63"/>
  <c r="C507" i="63"/>
  <c r="C508" i="63"/>
  <c r="C509" i="63"/>
  <c r="C510" i="63"/>
  <c r="C511" i="63"/>
  <c r="C512" i="63"/>
  <c r="C513" i="63"/>
  <c r="C514" i="63"/>
  <c r="C515" i="63"/>
  <c r="C516" i="63"/>
  <c r="C517" i="63"/>
  <c r="C518" i="63"/>
  <c r="C519" i="63"/>
  <c r="C520" i="63"/>
  <c r="C521" i="63"/>
  <c r="C522" i="63"/>
  <c r="C523" i="63"/>
  <c r="C524" i="63"/>
  <c r="C525" i="63"/>
  <c r="C526" i="63"/>
  <c r="C527" i="63"/>
  <c r="C528" i="63"/>
  <c r="C529" i="63"/>
  <c r="C530" i="63"/>
  <c r="C531" i="63"/>
  <c r="C532" i="63"/>
  <c r="C533" i="63"/>
  <c r="C534" i="63"/>
  <c r="C535" i="63"/>
  <c r="C536" i="63"/>
  <c r="C537" i="63"/>
  <c r="C538" i="63"/>
  <c r="C539" i="63"/>
  <c r="C540" i="63"/>
  <c r="C541" i="63"/>
  <c r="C542" i="63"/>
  <c r="C543" i="63"/>
  <c r="C544" i="63"/>
  <c r="C545" i="63"/>
  <c r="C546" i="63"/>
  <c r="C547" i="63"/>
  <c r="C548" i="63"/>
  <c r="C549" i="63"/>
  <c r="C550" i="63"/>
  <c r="C551" i="63"/>
  <c r="C552" i="63"/>
  <c r="C553" i="63"/>
  <c r="C554" i="63"/>
  <c r="C555" i="63"/>
  <c r="C556" i="63"/>
  <c r="C557" i="63"/>
  <c r="C558" i="63"/>
  <c r="C559" i="63"/>
  <c r="C560" i="63"/>
  <c r="C561" i="63"/>
  <c r="C562" i="63"/>
  <c r="C563" i="63"/>
  <c r="C564" i="63"/>
  <c r="C565" i="63"/>
  <c r="C566" i="63"/>
  <c r="C567" i="63"/>
  <c r="C568" i="63"/>
  <c r="C569" i="63"/>
  <c r="C570" i="63"/>
  <c r="C571" i="63"/>
  <c r="C572" i="63"/>
  <c r="C573" i="63"/>
  <c r="C574" i="63"/>
  <c r="C575" i="63"/>
  <c r="C576" i="63"/>
  <c r="C577" i="63"/>
  <c r="C578" i="63"/>
  <c r="C579" i="63"/>
  <c r="C580" i="63"/>
  <c r="C581" i="63"/>
  <c r="C582" i="63"/>
  <c r="C583" i="63"/>
  <c r="C584" i="63"/>
  <c r="C585" i="63"/>
  <c r="C586" i="63"/>
  <c r="C587" i="63"/>
  <c r="C588" i="63"/>
  <c r="C589" i="63"/>
  <c r="C590" i="63"/>
  <c r="C591" i="63"/>
  <c r="C592" i="63"/>
  <c r="C593" i="63"/>
  <c r="C594" i="63"/>
  <c r="C595" i="63"/>
  <c r="C596" i="63"/>
  <c r="C597" i="63"/>
  <c r="C598" i="63"/>
  <c r="C599" i="63"/>
  <c r="C600" i="63"/>
  <c r="C601" i="63"/>
  <c r="C602" i="63"/>
  <c r="C603" i="63"/>
  <c r="C604" i="63"/>
  <c r="C605" i="63"/>
  <c r="C606" i="63"/>
  <c r="C607" i="63"/>
  <c r="C608" i="63"/>
  <c r="C609" i="63"/>
  <c r="C610" i="63"/>
  <c r="C611" i="63"/>
  <c r="C612" i="63"/>
  <c r="C613" i="63"/>
  <c r="C614" i="63"/>
  <c r="C615" i="63"/>
  <c r="C616" i="63"/>
  <c r="C617" i="63"/>
  <c r="C618" i="63"/>
  <c r="C619" i="63"/>
  <c r="C620" i="63"/>
  <c r="C621" i="63"/>
  <c r="C622" i="63"/>
  <c r="C623" i="63"/>
  <c r="C624" i="63"/>
  <c r="C625" i="63"/>
  <c r="C626" i="63"/>
  <c r="C627" i="63"/>
  <c r="C628" i="63"/>
  <c r="C629" i="63"/>
  <c r="C630" i="63"/>
  <c r="C631" i="63"/>
  <c r="C632" i="63"/>
  <c r="C633" i="63"/>
  <c r="C634" i="63"/>
  <c r="C635" i="63"/>
  <c r="C636" i="63"/>
  <c r="C637" i="63"/>
  <c r="C638" i="63"/>
  <c r="C639" i="63"/>
  <c r="C640" i="63"/>
  <c r="C641" i="63"/>
  <c r="C642" i="63"/>
  <c r="C643" i="63"/>
  <c r="C644" i="63"/>
  <c r="C645" i="63"/>
  <c r="C646" i="63"/>
  <c r="C647" i="63"/>
  <c r="C648" i="63"/>
  <c r="C649" i="63"/>
  <c r="C650" i="63"/>
  <c r="C651" i="63"/>
  <c r="C652" i="63"/>
  <c r="C653" i="63"/>
  <c r="C654" i="63"/>
  <c r="C655" i="63"/>
  <c r="C656" i="63"/>
  <c r="C657" i="63"/>
  <c r="C658" i="63"/>
  <c r="C659" i="63"/>
  <c r="C660" i="63"/>
  <c r="C661" i="63"/>
  <c r="C662" i="63"/>
  <c r="C663" i="63"/>
  <c r="C664" i="63"/>
  <c r="C665" i="63"/>
  <c r="C666" i="63"/>
  <c r="C667" i="63"/>
  <c r="C668" i="63"/>
  <c r="C669" i="63"/>
  <c r="C670" i="63"/>
  <c r="C671" i="63"/>
  <c r="C672" i="63"/>
  <c r="C673" i="63"/>
  <c r="C674" i="63"/>
  <c r="C675" i="63"/>
  <c r="C676" i="63"/>
  <c r="C677" i="63"/>
  <c r="C678" i="63"/>
  <c r="C679" i="63"/>
  <c r="C680" i="63"/>
  <c r="C681" i="63"/>
  <c r="C682" i="63"/>
  <c r="C683" i="63"/>
  <c r="C684" i="63"/>
  <c r="C685" i="63"/>
  <c r="C686" i="63"/>
  <c r="C687" i="63"/>
  <c r="C688" i="63"/>
  <c r="C689" i="63"/>
  <c r="C690" i="63"/>
  <c r="C691" i="63"/>
  <c r="C692" i="63"/>
  <c r="C693" i="63"/>
  <c r="C694" i="63"/>
  <c r="C695" i="63"/>
  <c r="C696" i="63"/>
  <c r="C697" i="63"/>
  <c r="C698" i="63"/>
  <c r="C699" i="63"/>
  <c r="C700" i="63"/>
  <c r="C701" i="63"/>
  <c r="C702" i="63"/>
  <c r="C703" i="63"/>
  <c r="C704" i="63"/>
  <c r="C705" i="63"/>
  <c r="C706" i="63"/>
  <c r="C707" i="63"/>
  <c r="C708" i="63"/>
  <c r="C709" i="63"/>
  <c r="C710" i="63"/>
  <c r="C711" i="63"/>
  <c r="C712" i="63"/>
  <c r="C713" i="63"/>
  <c r="C714" i="63"/>
  <c r="C715" i="63"/>
  <c r="C716" i="63"/>
  <c r="C717" i="63"/>
  <c r="C718" i="63"/>
  <c r="C719" i="63"/>
  <c r="C720" i="63"/>
  <c r="C721" i="63"/>
  <c r="C722" i="63"/>
  <c r="C723" i="63"/>
  <c r="C724" i="63"/>
  <c r="C725" i="63"/>
  <c r="C726" i="63"/>
  <c r="C727" i="63"/>
  <c r="C728" i="63"/>
  <c r="C729" i="63"/>
  <c r="C730" i="63"/>
  <c r="C731" i="63"/>
  <c r="C732" i="63"/>
  <c r="C733" i="63"/>
  <c r="C734" i="63"/>
  <c r="C735" i="63"/>
  <c r="C736" i="63"/>
  <c r="C737" i="63"/>
  <c r="C738" i="63"/>
  <c r="C739" i="63"/>
  <c r="C740" i="63"/>
  <c r="C741" i="63"/>
  <c r="C742" i="63"/>
  <c r="C743" i="63"/>
  <c r="C744" i="63"/>
  <c r="C745" i="63"/>
  <c r="C746" i="63"/>
  <c r="C747" i="63"/>
  <c r="C748" i="63"/>
  <c r="C749" i="63"/>
  <c r="C750" i="63"/>
  <c r="C751" i="63"/>
  <c r="C752" i="63"/>
  <c r="C753" i="63"/>
  <c r="C754" i="63"/>
  <c r="C755" i="63"/>
  <c r="C756" i="63"/>
  <c r="C757" i="63"/>
  <c r="C758" i="63"/>
  <c r="C759" i="63"/>
  <c r="C760" i="63"/>
  <c r="C761" i="63"/>
  <c r="C762" i="63"/>
  <c r="C763" i="63"/>
  <c r="C764" i="63"/>
  <c r="C765" i="63"/>
  <c r="C766" i="63"/>
  <c r="C767" i="63"/>
  <c r="C768" i="63"/>
  <c r="C769" i="63"/>
  <c r="C770" i="63"/>
  <c r="C771" i="63"/>
  <c r="C772" i="63"/>
  <c r="C773" i="63"/>
  <c r="C774" i="63"/>
  <c r="C775" i="63"/>
  <c r="C776" i="63"/>
  <c r="C777" i="63"/>
  <c r="C778" i="63"/>
  <c r="C779" i="63"/>
  <c r="C780" i="63"/>
  <c r="C781" i="63"/>
  <c r="C782" i="63"/>
  <c r="C783" i="63"/>
  <c r="C784" i="63"/>
  <c r="C785" i="63"/>
  <c r="C786" i="63"/>
  <c r="C787" i="63"/>
  <c r="C788" i="63"/>
  <c r="C789" i="63"/>
  <c r="C790" i="63"/>
  <c r="C791" i="63"/>
  <c r="C792" i="63"/>
  <c r="C793" i="63"/>
  <c r="C794" i="63"/>
  <c r="C795" i="63"/>
  <c r="C796" i="63"/>
  <c r="C797" i="63"/>
  <c r="C798" i="63"/>
  <c r="C799" i="63"/>
  <c r="C800" i="63"/>
  <c r="C801" i="63"/>
  <c r="C802" i="63"/>
  <c r="C803" i="63"/>
  <c r="C804" i="63"/>
  <c r="C805" i="63"/>
  <c r="C806" i="63"/>
  <c r="C807" i="63"/>
  <c r="C808" i="63"/>
  <c r="C809" i="63"/>
  <c r="C810" i="63"/>
  <c r="C811" i="63"/>
  <c r="C812" i="63"/>
  <c r="C813" i="63"/>
  <c r="C814" i="63"/>
  <c r="C815" i="63"/>
  <c r="C816" i="63"/>
  <c r="C817" i="63"/>
  <c r="C818" i="63"/>
  <c r="C819" i="63"/>
  <c r="C820" i="63"/>
  <c r="C821" i="63"/>
  <c r="C822" i="63"/>
  <c r="C823" i="63"/>
  <c r="C824" i="63"/>
  <c r="C825" i="63"/>
  <c r="C826" i="63"/>
  <c r="C827" i="63"/>
  <c r="C828" i="63"/>
  <c r="C829" i="63"/>
  <c r="C830" i="63"/>
  <c r="C831" i="63"/>
  <c r="C832" i="63"/>
  <c r="C833" i="63"/>
  <c r="C834" i="63"/>
  <c r="C835" i="63"/>
  <c r="C836" i="63"/>
  <c r="C837" i="63"/>
  <c r="C838" i="63"/>
  <c r="C839" i="63"/>
  <c r="C840" i="63"/>
  <c r="C841" i="63"/>
  <c r="C842" i="63"/>
  <c r="C843" i="63"/>
  <c r="C844" i="63"/>
  <c r="C845" i="63"/>
  <c r="C846" i="63"/>
  <c r="C847" i="63"/>
  <c r="C848" i="63"/>
  <c r="C849" i="63"/>
  <c r="C850" i="63"/>
  <c r="C851" i="63"/>
  <c r="C852" i="63"/>
  <c r="C853" i="63"/>
  <c r="C854" i="63"/>
  <c r="C855" i="63"/>
  <c r="C856" i="63"/>
  <c r="C857" i="63"/>
  <c r="C858" i="63"/>
  <c r="C859" i="63"/>
  <c r="C860" i="63"/>
  <c r="C861" i="63"/>
  <c r="C862" i="63"/>
  <c r="C863" i="63"/>
  <c r="C864" i="63"/>
  <c r="C865" i="63"/>
  <c r="C866" i="63"/>
  <c r="C867" i="63"/>
  <c r="C868" i="63"/>
  <c r="C869" i="63"/>
  <c r="C870" i="63"/>
  <c r="C871" i="63"/>
  <c r="C872" i="63"/>
  <c r="C873" i="63"/>
  <c r="C874" i="63"/>
  <c r="C875" i="63"/>
  <c r="C876" i="63"/>
  <c r="C877" i="63"/>
  <c r="C878" i="63"/>
  <c r="C879" i="63"/>
  <c r="C880" i="63"/>
  <c r="C881" i="63"/>
  <c r="C882" i="63"/>
  <c r="C883" i="63"/>
  <c r="C884" i="63"/>
  <c r="C885" i="63"/>
  <c r="C886" i="63"/>
  <c r="C887" i="63"/>
  <c r="C888" i="63"/>
  <c r="C889" i="63"/>
  <c r="C890" i="63"/>
  <c r="C891" i="63"/>
  <c r="C892" i="63"/>
  <c r="C893" i="63"/>
  <c r="C894" i="63"/>
  <c r="C895" i="63"/>
  <c r="C896" i="63"/>
  <c r="C897" i="63"/>
  <c r="C898" i="63"/>
  <c r="C899" i="63"/>
  <c r="C900" i="63"/>
  <c r="C901" i="63"/>
  <c r="C902" i="63"/>
  <c r="C903" i="63"/>
  <c r="C904" i="63"/>
  <c r="C905" i="63"/>
  <c r="C906" i="63"/>
  <c r="C907" i="63"/>
  <c r="C908" i="63"/>
  <c r="C909" i="63"/>
  <c r="C910" i="63"/>
  <c r="C911" i="63"/>
  <c r="C912" i="63"/>
  <c r="C913" i="63"/>
  <c r="C914" i="63"/>
  <c r="C915" i="63"/>
  <c r="C916" i="63"/>
  <c r="C917" i="63"/>
  <c r="C918" i="63"/>
  <c r="C919" i="63"/>
  <c r="C920" i="63"/>
  <c r="C921" i="63"/>
  <c r="C922" i="63"/>
  <c r="C923" i="63"/>
  <c r="C924" i="63"/>
  <c r="C925" i="63"/>
  <c r="C926" i="63"/>
  <c r="C927" i="63"/>
  <c r="C928" i="63"/>
  <c r="C929" i="63"/>
  <c r="C930" i="63"/>
  <c r="C931" i="63"/>
  <c r="C932" i="63"/>
  <c r="C933" i="63"/>
  <c r="C934" i="63"/>
  <c r="C935" i="63"/>
  <c r="C936" i="63"/>
  <c r="C937" i="63"/>
  <c r="C938" i="63"/>
  <c r="C939" i="63"/>
  <c r="C940" i="63"/>
  <c r="C941" i="63"/>
  <c r="C942" i="63"/>
  <c r="C943" i="63"/>
  <c r="C944" i="63"/>
  <c r="C945" i="63"/>
  <c r="C946" i="63"/>
  <c r="C947" i="63"/>
  <c r="C948" i="63"/>
  <c r="C949" i="63"/>
  <c r="C950" i="63"/>
  <c r="C951" i="63"/>
  <c r="C952" i="63"/>
  <c r="C953" i="63"/>
  <c r="C954" i="63"/>
  <c r="C955" i="63"/>
  <c r="C956" i="63"/>
  <c r="C957" i="63"/>
  <c r="C958" i="63"/>
  <c r="C959" i="63"/>
  <c r="C960" i="63"/>
  <c r="C961" i="63"/>
  <c r="C962" i="63"/>
  <c r="C963" i="63"/>
  <c r="C964" i="63"/>
  <c r="C965" i="63"/>
  <c r="C966" i="63"/>
  <c r="C967" i="63"/>
  <c r="C968" i="63"/>
  <c r="C969" i="63"/>
  <c r="C970" i="63"/>
  <c r="C971" i="63"/>
  <c r="C972" i="63"/>
  <c r="C973" i="63"/>
  <c r="C974" i="63"/>
  <c r="C975" i="63"/>
  <c r="C976" i="63"/>
  <c r="C977" i="63"/>
  <c r="C978" i="63"/>
  <c r="C979" i="63"/>
  <c r="C980" i="63"/>
  <c r="C981" i="63"/>
  <c r="C982" i="63"/>
  <c r="C983" i="63"/>
  <c r="C984" i="63"/>
  <c r="C985" i="63"/>
  <c r="C986" i="63"/>
  <c r="C987" i="63"/>
  <c r="C988" i="63"/>
  <c r="C989" i="63"/>
  <c r="C990" i="63"/>
  <c r="C991" i="63"/>
  <c r="C992" i="63"/>
  <c r="C993" i="63"/>
  <c r="C994" i="63"/>
  <c r="C995" i="63"/>
  <c r="C996" i="63"/>
  <c r="C997" i="63"/>
  <c r="C998" i="63"/>
  <c r="C999" i="63"/>
  <c r="C1000" i="63"/>
  <c r="D3" i="63"/>
  <c r="D4" i="63"/>
  <c r="D5" i="63"/>
  <c r="D6" i="63"/>
  <c r="D7" i="63"/>
  <c r="D8" i="63"/>
  <c r="D9" i="63"/>
  <c r="D10" i="63"/>
  <c r="D11" i="63"/>
  <c r="D12" i="63"/>
  <c r="D13" i="63"/>
  <c r="D14" i="63"/>
  <c r="D15" i="63"/>
  <c r="D16" i="63"/>
  <c r="D17" i="63"/>
  <c r="D18" i="63"/>
  <c r="D19" i="63"/>
  <c r="D20" i="63"/>
  <c r="D21" i="63"/>
  <c r="D22" i="63"/>
  <c r="D23" i="63"/>
  <c r="D24" i="63"/>
  <c r="D25" i="63"/>
  <c r="D26" i="63"/>
  <c r="D27" i="63"/>
  <c r="D28" i="63"/>
  <c r="D29" i="63"/>
  <c r="D30" i="63"/>
  <c r="D31" i="63"/>
  <c r="D32" i="63"/>
  <c r="D33" i="63"/>
  <c r="D34" i="63"/>
  <c r="D35" i="63"/>
  <c r="D36" i="63"/>
  <c r="D37" i="63"/>
  <c r="D38" i="63"/>
  <c r="D39" i="63"/>
  <c r="D40" i="63"/>
  <c r="D41" i="63"/>
  <c r="D42" i="63"/>
  <c r="D43" i="63"/>
  <c r="D44" i="63"/>
  <c r="D45" i="63"/>
  <c r="D46" i="63"/>
  <c r="D47" i="63"/>
  <c r="D48" i="63"/>
  <c r="D49" i="63"/>
  <c r="D50" i="63"/>
  <c r="D51" i="63"/>
  <c r="D52" i="63"/>
  <c r="D53" i="63"/>
  <c r="D54" i="63"/>
  <c r="D55" i="63"/>
  <c r="D56" i="63"/>
  <c r="D57" i="63"/>
  <c r="D58" i="63"/>
  <c r="D59" i="63"/>
  <c r="D60" i="63"/>
  <c r="D61" i="63"/>
  <c r="D62" i="63"/>
  <c r="D63" i="63"/>
  <c r="D64" i="63"/>
  <c r="D65" i="63"/>
  <c r="D66" i="63"/>
  <c r="D67" i="63"/>
  <c r="D68" i="63"/>
  <c r="D69" i="63"/>
  <c r="D70" i="63"/>
  <c r="D71" i="63"/>
  <c r="D72" i="63"/>
  <c r="D73" i="63"/>
  <c r="D74" i="63"/>
  <c r="D75" i="63"/>
  <c r="D76" i="63"/>
  <c r="D77" i="63"/>
  <c r="D78" i="63"/>
  <c r="D79" i="63"/>
  <c r="D80" i="63"/>
  <c r="D81" i="63"/>
  <c r="D82" i="63"/>
  <c r="D83" i="63"/>
  <c r="D84" i="63"/>
  <c r="D85" i="63"/>
  <c r="D86" i="63"/>
  <c r="D87" i="63"/>
  <c r="D88" i="63"/>
  <c r="D89" i="63"/>
  <c r="D90" i="63"/>
  <c r="D91" i="63"/>
  <c r="D92" i="63"/>
  <c r="D93" i="63"/>
  <c r="D94" i="63"/>
  <c r="D95" i="63"/>
  <c r="D96" i="63"/>
  <c r="D97" i="63"/>
  <c r="D98" i="63"/>
  <c r="D99" i="63"/>
  <c r="D100" i="63"/>
  <c r="D101" i="63"/>
  <c r="D102" i="63"/>
  <c r="D103" i="63"/>
  <c r="D104" i="63"/>
  <c r="D105" i="63"/>
  <c r="D106" i="63"/>
  <c r="D107" i="63"/>
  <c r="D108" i="63"/>
  <c r="D109" i="63"/>
  <c r="D110" i="63"/>
  <c r="D111" i="63"/>
  <c r="D112" i="63"/>
  <c r="D113" i="63"/>
  <c r="D114" i="63"/>
  <c r="D115" i="63"/>
  <c r="D116" i="63"/>
  <c r="D117" i="63"/>
  <c r="D118" i="63"/>
  <c r="D119" i="63"/>
  <c r="D120" i="63"/>
  <c r="D121" i="63"/>
  <c r="D122" i="63"/>
  <c r="D123" i="63"/>
  <c r="D124" i="63"/>
  <c r="D125" i="63"/>
  <c r="D126" i="63"/>
  <c r="D127" i="63"/>
  <c r="D128" i="63"/>
  <c r="D129" i="63"/>
  <c r="D130" i="63"/>
  <c r="D131" i="63"/>
  <c r="D132" i="63"/>
  <c r="D133" i="63"/>
  <c r="D134" i="63"/>
  <c r="D135" i="63"/>
  <c r="D136" i="63"/>
  <c r="D137" i="63"/>
  <c r="D138" i="63"/>
  <c r="D139" i="63"/>
  <c r="D140" i="63"/>
  <c r="D141" i="63"/>
  <c r="D142" i="63"/>
  <c r="D143" i="63"/>
  <c r="D144" i="63"/>
  <c r="D145" i="63"/>
  <c r="D146" i="63"/>
  <c r="D147" i="63"/>
  <c r="D148" i="63"/>
  <c r="D149" i="63"/>
  <c r="D150" i="63"/>
  <c r="D151" i="63"/>
  <c r="D152" i="63"/>
  <c r="D153" i="63"/>
  <c r="D154" i="63"/>
  <c r="D155" i="63"/>
  <c r="D156" i="63"/>
  <c r="D157" i="63"/>
  <c r="D158" i="63"/>
  <c r="D159" i="63"/>
  <c r="D160" i="63"/>
  <c r="D161" i="63"/>
  <c r="D162" i="63"/>
  <c r="D163" i="63"/>
  <c r="D164" i="63"/>
  <c r="D165" i="63"/>
  <c r="D166" i="63"/>
  <c r="D167" i="63"/>
  <c r="D168" i="63"/>
  <c r="D169" i="63"/>
  <c r="D170" i="63"/>
  <c r="D171" i="63"/>
  <c r="D172" i="63"/>
  <c r="D173" i="63"/>
  <c r="D174" i="63"/>
  <c r="D175" i="63"/>
  <c r="D176" i="63"/>
  <c r="D177" i="63"/>
  <c r="D178" i="63"/>
  <c r="D179" i="63"/>
  <c r="D180" i="63"/>
  <c r="D181" i="63"/>
  <c r="D182" i="63"/>
  <c r="D183" i="63"/>
  <c r="D184" i="63"/>
  <c r="D185" i="63"/>
  <c r="D186" i="63"/>
  <c r="D187" i="63"/>
  <c r="D188" i="63"/>
  <c r="D189" i="63"/>
  <c r="D190" i="63"/>
  <c r="D191" i="63"/>
  <c r="D192" i="63"/>
  <c r="D193" i="63"/>
  <c r="D194" i="63"/>
  <c r="D195" i="63"/>
  <c r="D196" i="63"/>
  <c r="D197" i="63"/>
  <c r="D198" i="63"/>
  <c r="D199" i="63"/>
  <c r="D200" i="63"/>
  <c r="D201" i="63"/>
  <c r="D202" i="63"/>
  <c r="D203" i="63"/>
  <c r="D204" i="63"/>
  <c r="D205" i="63"/>
  <c r="D206" i="63"/>
  <c r="D207" i="63"/>
  <c r="D208" i="63"/>
  <c r="D209" i="63"/>
  <c r="D210" i="63"/>
  <c r="D211" i="63"/>
  <c r="D212" i="63"/>
  <c r="D213" i="63"/>
  <c r="D214" i="63"/>
  <c r="D215" i="63"/>
  <c r="D216" i="63"/>
  <c r="D217" i="63"/>
  <c r="D218" i="63"/>
  <c r="D219" i="63"/>
  <c r="D220" i="63"/>
  <c r="D221" i="63"/>
  <c r="D222" i="63"/>
  <c r="D223" i="63"/>
  <c r="D224" i="63"/>
  <c r="D225" i="63"/>
  <c r="D226" i="63"/>
  <c r="D227" i="63"/>
  <c r="D228" i="63"/>
  <c r="D229" i="63"/>
  <c r="D230" i="63"/>
  <c r="D231" i="63"/>
  <c r="D232" i="63"/>
  <c r="D233" i="63"/>
  <c r="D234" i="63"/>
  <c r="D235" i="63"/>
  <c r="D236" i="63"/>
  <c r="D237" i="63"/>
  <c r="D238" i="63"/>
  <c r="D239" i="63"/>
  <c r="D240" i="63"/>
  <c r="D241" i="63"/>
  <c r="D242" i="63"/>
  <c r="D243" i="63"/>
  <c r="D244" i="63"/>
  <c r="D245" i="63"/>
  <c r="D246" i="63"/>
  <c r="D247" i="63"/>
  <c r="D248" i="63"/>
  <c r="D249" i="63"/>
  <c r="D250" i="63"/>
  <c r="D251" i="63"/>
  <c r="D252" i="63"/>
  <c r="D253" i="63"/>
  <c r="D254" i="63"/>
  <c r="D255" i="63"/>
  <c r="D256" i="63"/>
  <c r="D257" i="63"/>
  <c r="D258" i="63"/>
  <c r="D259" i="63"/>
  <c r="D260" i="63"/>
  <c r="D261" i="63"/>
  <c r="D262" i="63"/>
  <c r="D263" i="63"/>
  <c r="D264" i="63"/>
  <c r="D265" i="63"/>
  <c r="D266" i="63"/>
  <c r="D267" i="63"/>
  <c r="D268" i="63"/>
  <c r="D269" i="63"/>
  <c r="D270" i="63"/>
  <c r="D271" i="63"/>
  <c r="D272" i="63"/>
  <c r="D273" i="63"/>
  <c r="D274" i="63"/>
  <c r="D275" i="63"/>
  <c r="D276" i="63"/>
  <c r="D277" i="63"/>
  <c r="D278" i="63"/>
  <c r="D279" i="63"/>
  <c r="D280" i="63"/>
  <c r="D281" i="63"/>
  <c r="D282" i="63"/>
  <c r="D283" i="63"/>
  <c r="D284" i="63"/>
  <c r="D285" i="63"/>
  <c r="D286" i="63"/>
  <c r="D287" i="63"/>
  <c r="D288" i="63"/>
  <c r="D289" i="63"/>
  <c r="D290" i="63"/>
  <c r="D291" i="63"/>
  <c r="D292" i="63"/>
  <c r="D293" i="63"/>
  <c r="D294" i="63"/>
  <c r="D295" i="63"/>
  <c r="D296" i="63"/>
  <c r="D297" i="63"/>
  <c r="D298" i="63"/>
  <c r="D299" i="63"/>
  <c r="D300" i="63"/>
  <c r="D301" i="63"/>
  <c r="D302" i="63"/>
  <c r="D303" i="63"/>
  <c r="D304" i="63"/>
  <c r="D305" i="63"/>
  <c r="D306" i="63"/>
  <c r="D307" i="63"/>
  <c r="D308" i="63"/>
  <c r="D309" i="63"/>
  <c r="D310" i="63"/>
  <c r="D311" i="63"/>
  <c r="D312" i="63"/>
  <c r="D313" i="63"/>
  <c r="D314" i="63"/>
  <c r="D315" i="63"/>
  <c r="D316" i="63"/>
  <c r="D317" i="63"/>
  <c r="D318" i="63"/>
  <c r="D319" i="63"/>
  <c r="D320" i="63"/>
  <c r="D321" i="63"/>
  <c r="D322" i="63"/>
  <c r="D323" i="63"/>
  <c r="D324" i="63"/>
  <c r="D325" i="63"/>
  <c r="D326" i="63"/>
  <c r="D327" i="63"/>
  <c r="D328" i="63"/>
  <c r="D329" i="63"/>
  <c r="D330" i="63"/>
  <c r="D331" i="63"/>
  <c r="D332" i="63"/>
  <c r="D333" i="63"/>
  <c r="D334" i="63"/>
  <c r="D335" i="63"/>
  <c r="D336" i="63"/>
  <c r="D337" i="63"/>
  <c r="D338" i="63"/>
  <c r="D339" i="63"/>
  <c r="D340" i="63"/>
  <c r="D341" i="63"/>
  <c r="D342" i="63"/>
  <c r="D343" i="63"/>
  <c r="D344" i="63"/>
  <c r="D345" i="63"/>
  <c r="D346" i="63"/>
  <c r="D347" i="63"/>
  <c r="D348" i="63"/>
  <c r="D349" i="63"/>
  <c r="D350" i="63"/>
  <c r="D351" i="63"/>
  <c r="D352" i="63"/>
  <c r="D353" i="63"/>
  <c r="D354" i="63"/>
  <c r="D355" i="63"/>
  <c r="D356" i="63"/>
  <c r="D357" i="63"/>
  <c r="D358" i="63"/>
  <c r="D359" i="63"/>
  <c r="D360" i="63"/>
  <c r="D361" i="63"/>
  <c r="D362" i="63"/>
  <c r="D363" i="63"/>
  <c r="D364" i="63"/>
  <c r="D365" i="63"/>
  <c r="D366" i="63"/>
  <c r="D367" i="63"/>
  <c r="D368" i="63"/>
  <c r="D369" i="63"/>
  <c r="D370" i="63"/>
  <c r="D371" i="63"/>
  <c r="D372" i="63"/>
  <c r="D373" i="63"/>
  <c r="D374" i="63"/>
  <c r="D375" i="63"/>
  <c r="D376" i="63"/>
  <c r="D377" i="63"/>
  <c r="D378" i="63"/>
  <c r="D379" i="63"/>
  <c r="D380" i="63"/>
  <c r="D381" i="63"/>
  <c r="D382" i="63"/>
  <c r="D383" i="63"/>
  <c r="D384" i="63"/>
  <c r="D385" i="63"/>
  <c r="D386" i="63"/>
  <c r="D387" i="63"/>
  <c r="D388" i="63"/>
  <c r="D389" i="63"/>
  <c r="D390" i="63"/>
  <c r="D391" i="63"/>
  <c r="D392" i="63"/>
  <c r="D393" i="63"/>
  <c r="D394" i="63"/>
  <c r="D395" i="63"/>
  <c r="D396" i="63"/>
  <c r="D397" i="63"/>
  <c r="D398" i="63"/>
  <c r="D399" i="63"/>
  <c r="D400" i="63"/>
  <c r="D401" i="63"/>
  <c r="D402" i="63"/>
  <c r="D403" i="63"/>
  <c r="D404" i="63"/>
  <c r="D405" i="63"/>
  <c r="D406" i="63"/>
  <c r="D407" i="63"/>
  <c r="D408" i="63"/>
  <c r="D409" i="63"/>
  <c r="D410" i="63"/>
  <c r="D411" i="63"/>
  <c r="D412" i="63"/>
  <c r="D413" i="63"/>
  <c r="D414" i="63"/>
  <c r="D415" i="63"/>
  <c r="D416" i="63"/>
  <c r="D417" i="63"/>
  <c r="D418" i="63"/>
  <c r="D419" i="63"/>
  <c r="D420" i="63"/>
  <c r="D421" i="63"/>
  <c r="D422" i="63"/>
  <c r="D423" i="63"/>
  <c r="D424" i="63"/>
  <c r="D425" i="63"/>
  <c r="D426" i="63"/>
  <c r="D427" i="63"/>
  <c r="D428" i="63"/>
  <c r="D429" i="63"/>
  <c r="D430" i="63"/>
  <c r="D431" i="63"/>
  <c r="D432" i="63"/>
  <c r="D433" i="63"/>
  <c r="D434" i="63"/>
  <c r="D435" i="63"/>
  <c r="D436" i="63"/>
  <c r="D437" i="63"/>
  <c r="D438" i="63"/>
  <c r="D439" i="63"/>
  <c r="D440" i="63"/>
  <c r="D441" i="63"/>
  <c r="D442" i="63"/>
  <c r="D443" i="63"/>
  <c r="D444" i="63"/>
  <c r="D445" i="63"/>
  <c r="D446" i="63"/>
  <c r="D447" i="63"/>
  <c r="D448" i="63"/>
  <c r="D449" i="63"/>
  <c r="D450" i="63"/>
  <c r="D451" i="63"/>
  <c r="D452" i="63"/>
  <c r="D453" i="63"/>
  <c r="D454" i="63"/>
  <c r="D455" i="63"/>
  <c r="D456" i="63"/>
  <c r="D457" i="63"/>
  <c r="D458" i="63"/>
  <c r="D459" i="63"/>
  <c r="D460" i="63"/>
  <c r="D461" i="63"/>
  <c r="D462" i="63"/>
  <c r="D463" i="63"/>
  <c r="D464" i="63"/>
  <c r="D465" i="63"/>
  <c r="D466" i="63"/>
  <c r="D467" i="63"/>
  <c r="D468" i="63"/>
  <c r="D469" i="63"/>
  <c r="D470" i="63"/>
  <c r="D471" i="63"/>
  <c r="D472" i="63"/>
  <c r="D473" i="63"/>
  <c r="D474" i="63"/>
  <c r="D475" i="63"/>
  <c r="D476" i="63"/>
  <c r="D477" i="63"/>
  <c r="D478" i="63"/>
  <c r="D479" i="63"/>
  <c r="D480" i="63"/>
  <c r="D481" i="63"/>
  <c r="D482" i="63"/>
  <c r="D483" i="63"/>
  <c r="D484" i="63"/>
  <c r="D485" i="63"/>
  <c r="D486" i="63"/>
  <c r="D487" i="63"/>
  <c r="D488" i="63"/>
  <c r="D489" i="63"/>
  <c r="D490" i="63"/>
  <c r="D491" i="63"/>
  <c r="D492" i="63"/>
  <c r="D493" i="63"/>
  <c r="D494" i="63"/>
  <c r="D495" i="63"/>
  <c r="D496" i="63"/>
  <c r="D497" i="63"/>
  <c r="D498" i="63"/>
  <c r="D499" i="63"/>
  <c r="D500" i="63"/>
  <c r="D501" i="63"/>
  <c r="D502" i="63"/>
  <c r="D503" i="63"/>
  <c r="D504" i="63"/>
  <c r="D505" i="63"/>
  <c r="D506" i="63"/>
  <c r="D507" i="63"/>
  <c r="D508" i="63"/>
  <c r="D509" i="63"/>
  <c r="D510" i="63"/>
  <c r="D511" i="63"/>
  <c r="D512" i="63"/>
  <c r="D513" i="63"/>
  <c r="D514" i="63"/>
  <c r="D515" i="63"/>
  <c r="D516" i="63"/>
  <c r="D517" i="63"/>
  <c r="D518" i="63"/>
  <c r="D519" i="63"/>
  <c r="D520" i="63"/>
  <c r="D521" i="63"/>
  <c r="D522" i="63"/>
  <c r="D523" i="63"/>
  <c r="D524" i="63"/>
  <c r="D525" i="63"/>
  <c r="D526" i="63"/>
  <c r="D527" i="63"/>
  <c r="D528" i="63"/>
  <c r="D529" i="63"/>
  <c r="D530" i="63"/>
  <c r="D531" i="63"/>
  <c r="D532" i="63"/>
  <c r="D533" i="63"/>
  <c r="D534" i="63"/>
  <c r="D535" i="63"/>
  <c r="D536" i="63"/>
  <c r="D537" i="63"/>
  <c r="D538" i="63"/>
  <c r="D539" i="63"/>
  <c r="D540" i="63"/>
  <c r="D541" i="63"/>
  <c r="D542" i="63"/>
  <c r="D543" i="63"/>
  <c r="D544" i="63"/>
  <c r="D545" i="63"/>
  <c r="D546" i="63"/>
  <c r="D547" i="63"/>
  <c r="D548" i="63"/>
  <c r="D549" i="63"/>
  <c r="D550" i="63"/>
  <c r="D551" i="63"/>
  <c r="D552" i="63"/>
  <c r="D553" i="63"/>
  <c r="D554" i="63"/>
  <c r="D555" i="63"/>
  <c r="D556" i="63"/>
  <c r="D557" i="63"/>
  <c r="D558" i="63"/>
  <c r="D559" i="63"/>
  <c r="D560" i="63"/>
  <c r="D561" i="63"/>
  <c r="D562" i="63"/>
  <c r="D563" i="63"/>
  <c r="D564" i="63"/>
  <c r="D565" i="63"/>
  <c r="D566" i="63"/>
  <c r="D567" i="63"/>
  <c r="D568" i="63"/>
  <c r="D569" i="63"/>
  <c r="D570" i="63"/>
  <c r="D571" i="63"/>
  <c r="D572" i="63"/>
  <c r="D573" i="63"/>
  <c r="D574" i="63"/>
  <c r="D575" i="63"/>
  <c r="D576" i="63"/>
  <c r="D577" i="63"/>
  <c r="D578" i="63"/>
  <c r="D579" i="63"/>
  <c r="D580" i="63"/>
  <c r="D581" i="63"/>
  <c r="D582" i="63"/>
  <c r="D583" i="63"/>
  <c r="D584" i="63"/>
  <c r="D585" i="63"/>
  <c r="D586" i="63"/>
  <c r="D587" i="63"/>
  <c r="D588" i="63"/>
  <c r="D589" i="63"/>
  <c r="D590" i="63"/>
  <c r="D591" i="63"/>
  <c r="D592" i="63"/>
  <c r="D593" i="63"/>
  <c r="D594" i="63"/>
  <c r="D595" i="63"/>
  <c r="D596" i="63"/>
  <c r="D597" i="63"/>
  <c r="D598" i="63"/>
  <c r="D599" i="63"/>
  <c r="D600" i="63"/>
  <c r="D601" i="63"/>
  <c r="D602" i="63"/>
  <c r="D603" i="63"/>
  <c r="D604" i="63"/>
  <c r="D605" i="63"/>
  <c r="D606" i="63"/>
  <c r="D607" i="63"/>
  <c r="D608" i="63"/>
  <c r="D609" i="63"/>
  <c r="D610" i="63"/>
  <c r="D611" i="63"/>
  <c r="D612" i="63"/>
  <c r="D613" i="63"/>
  <c r="D614" i="63"/>
  <c r="D615" i="63"/>
  <c r="D616" i="63"/>
  <c r="D617" i="63"/>
  <c r="D618" i="63"/>
  <c r="D619" i="63"/>
  <c r="D620" i="63"/>
  <c r="D621" i="63"/>
  <c r="D622" i="63"/>
  <c r="D623" i="63"/>
  <c r="D624" i="63"/>
  <c r="D625" i="63"/>
  <c r="D626" i="63"/>
  <c r="D627" i="63"/>
  <c r="D628" i="63"/>
  <c r="D629" i="63"/>
  <c r="D630" i="63"/>
  <c r="D631" i="63"/>
  <c r="D632" i="63"/>
  <c r="D633" i="63"/>
  <c r="D634" i="63"/>
  <c r="D635" i="63"/>
  <c r="D636" i="63"/>
  <c r="D637" i="63"/>
  <c r="D638" i="63"/>
  <c r="D639" i="63"/>
  <c r="D640" i="63"/>
  <c r="D641" i="63"/>
  <c r="D642" i="63"/>
  <c r="D643" i="63"/>
  <c r="D644" i="63"/>
  <c r="D645" i="63"/>
  <c r="D646" i="63"/>
  <c r="D647" i="63"/>
  <c r="D648" i="63"/>
  <c r="D649" i="63"/>
  <c r="D650" i="63"/>
  <c r="D651" i="63"/>
  <c r="D652" i="63"/>
  <c r="D653" i="63"/>
  <c r="D654" i="63"/>
  <c r="D655" i="63"/>
  <c r="D656" i="63"/>
  <c r="D657" i="63"/>
  <c r="D658" i="63"/>
  <c r="D659" i="63"/>
  <c r="D660" i="63"/>
  <c r="D661" i="63"/>
  <c r="D662" i="63"/>
  <c r="D663" i="63"/>
  <c r="D664" i="63"/>
  <c r="D665" i="63"/>
  <c r="D666" i="63"/>
  <c r="D667" i="63"/>
  <c r="D668" i="63"/>
  <c r="D669" i="63"/>
  <c r="D670" i="63"/>
  <c r="D671" i="63"/>
  <c r="D672" i="63"/>
  <c r="D673" i="63"/>
  <c r="D674" i="63"/>
  <c r="D675" i="63"/>
  <c r="D676" i="63"/>
  <c r="D677" i="63"/>
  <c r="D678" i="63"/>
  <c r="D679" i="63"/>
  <c r="D680" i="63"/>
  <c r="D681" i="63"/>
  <c r="D682" i="63"/>
  <c r="D683" i="63"/>
  <c r="D684" i="63"/>
  <c r="D685" i="63"/>
  <c r="D686" i="63"/>
  <c r="D687" i="63"/>
  <c r="D688" i="63"/>
  <c r="D689" i="63"/>
  <c r="D690" i="63"/>
  <c r="D691" i="63"/>
  <c r="D692" i="63"/>
  <c r="D693" i="63"/>
  <c r="D694" i="63"/>
  <c r="D695" i="63"/>
  <c r="D696" i="63"/>
  <c r="D697" i="63"/>
  <c r="D698" i="63"/>
  <c r="D699" i="63"/>
  <c r="D700" i="63"/>
  <c r="D701" i="63"/>
  <c r="D702" i="63"/>
  <c r="D703" i="63"/>
  <c r="D704" i="63"/>
  <c r="D705" i="63"/>
  <c r="D706" i="63"/>
  <c r="D707" i="63"/>
  <c r="D708" i="63"/>
  <c r="D709" i="63"/>
  <c r="D710" i="63"/>
  <c r="D711" i="63"/>
  <c r="D712" i="63"/>
  <c r="D713" i="63"/>
  <c r="D714" i="63"/>
  <c r="D715" i="63"/>
  <c r="D716" i="63"/>
  <c r="D717" i="63"/>
  <c r="D718" i="63"/>
  <c r="D719" i="63"/>
  <c r="D720" i="63"/>
  <c r="D721" i="63"/>
  <c r="D722" i="63"/>
  <c r="D723" i="63"/>
  <c r="D724" i="63"/>
  <c r="D725" i="63"/>
  <c r="D726" i="63"/>
  <c r="D727" i="63"/>
  <c r="D728" i="63"/>
  <c r="D729" i="63"/>
  <c r="D730" i="63"/>
  <c r="D731" i="63"/>
  <c r="D732" i="63"/>
  <c r="D733" i="63"/>
  <c r="D734" i="63"/>
  <c r="D735" i="63"/>
  <c r="D736" i="63"/>
  <c r="D737" i="63"/>
  <c r="D738" i="63"/>
  <c r="D739" i="63"/>
  <c r="D740" i="63"/>
  <c r="D741" i="63"/>
  <c r="D742" i="63"/>
  <c r="D743" i="63"/>
  <c r="D744" i="63"/>
  <c r="D745" i="63"/>
  <c r="D746" i="63"/>
  <c r="D747" i="63"/>
  <c r="D748" i="63"/>
  <c r="D749" i="63"/>
  <c r="D750" i="63"/>
  <c r="D751" i="63"/>
  <c r="D752" i="63"/>
  <c r="D753" i="63"/>
  <c r="D754" i="63"/>
  <c r="D755" i="63"/>
  <c r="D756" i="63"/>
  <c r="D757" i="63"/>
  <c r="D758" i="63"/>
  <c r="D759" i="63"/>
  <c r="D760" i="63"/>
  <c r="D761" i="63"/>
  <c r="D762" i="63"/>
  <c r="D763" i="63"/>
  <c r="D764" i="63"/>
  <c r="D765" i="63"/>
  <c r="D766" i="63"/>
  <c r="D767" i="63"/>
  <c r="D768" i="63"/>
  <c r="D769" i="63"/>
  <c r="D770" i="63"/>
  <c r="D771" i="63"/>
  <c r="D772" i="63"/>
  <c r="D773" i="63"/>
  <c r="D774" i="63"/>
  <c r="D775" i="63"/>
  <c r="D776" i="63"/>
  <c r="D777" i="63"/>
  <c r="D778" i="63"/>
  <c r="D779" i="63"/>
  <c r="D780" i="63"/>
  <c r="D781" i="63"/>
  <c r="D782" i="63"/>
  <c r="D783" i="63"/>
  <c r="D784" i="63"/>
  <c r="D785" i="63"/>
  <c r="D786" i="63"/>
  <c r="D787" i="63"/>
  <c r="D788" i="63"/>
  <c r="D789" i="63"/>
  <c r="D790" i="63"/>
  <c r="D791" i="63"/>
  <c r="D792" i="63"/>
  <c r="D793" i="63"/>
  <c r="D794" i="63"/>
  <c r="D795" i="63"/>
  <c r="D796" i="63"/>
  <c r="D797" i="63"/>
  <c r="D798" i="63"/>
  <c r="D799" i="63"/>
  <c r="D800" i="63"/>
  <c r="D801" i="63"/>
  <c r="D802" i="63"/>
  <c r="D803" i="63"/>
  <c r="D804" i="63"/>
  <c r="D805" i="63"/>
  <c r="D806" i="63"/>
  <c r="D807" i="63"/>
  <c r="D808" i="63"/>
  <c r="D809" i="63"/>
  <c r="D810" i="63"/>
  <c r="D811" i="63"/>
  <c r="D812" i="63"/>
  <c r="D813" i="63"/>
  <c r="D814" i="63"/>
  <c r="D815" i="63"/>
  <c r="D816" i="63"/>
  <c r="D817" i="63"/>
  <c r="D818" i="63"/>
  <c r="D819" i="63"/>
  <c r="D820" i="63"/>
  <c r="D821" i="63"/>
  <c r="D822" i="63"/>
  <c r="D823" i="63"/>
  <c r="D824" i="63"/>
  <c r="D825" i="63"/>
  <c r="D826" i="63"/>
  <c r="D827" i="63"/>
  <c r="D828" i="63"/>
  <c r="D829" i="63"/>
  <c r="D830" i="63"/>
  <c r="D831" i="63"/>
  <c r="D832" i="63"/>
  <c r="D833" i="63"/>
  <c r="D834" i="63"/>
  <c r="D835" i="63"/>
  <c r="D836" i="63"/>
  <c r="D837" i="63"/>
  <c r="D838" i="63"/>
  <c r="D839" i="63"/>
  <c r="D840" i="63"/>
  <c r="D841" i="63"/>
  <c r="D842" i="63"/>
  <c r="D843" i="63"/>
  <c r="D844" i="63"/>
  <c r="D845" i="63"/>
  <c r="D846" i="63"/>
  <c r="D847" i="63"/>
  <c r="D848" i="63"/>
  <c r="D849" i="63"/>
  <c r="D850" i="63"/>
  <c r="D851" i="63"/>
  <c r="D852" i="63"/>
  <c r="D853" i="63"/>
  <c r="D854" i="63"/>
  <c r="D855" i="63"/>
  <c r="D856" i="63"/>
  <c r="D857" i="63"/>
  <c r="D858" i="63"/>
  <c r="D859" i="63"/>
  <c r="D860" i="63"/>
  <c r="D861" i="63"/>
  <c r="D862" i="63"/>
  <c r="D863" i="63"/>
  <c r="D864" i="63"/>
  <c r="D865" i="63"/>
  <c r="D866" i="63"/>
  <c r="D867" i="63"/>
  <c r="D868" i="63"/>
  <c r="D869" i="63"/>
  <c r="D870" i="63"/>
  <c r="D871" i="63"/>
  <c r="D872" i="63"/>
  <c r="D873" i="63"/>
  <c r="D874" i="63"/>
  <c r="D875" i="63"/>
  <c r="D876" i="63"/>
  <c r="D877" i="63"/>
  <c r="D878" i="63"/>
  <c r="D879" i="63"/>
  <c r="D880" i="63"/>
  <c r="D881" i="63"/>
  <c r="D882" i="63"/>
  <c r="D883" i="63"/>
  <c r="D884" i="63"/>
  <c r="D885" i="63"/>
  <c r="D886" i="63"/>
  <c r="D887" i="63"/>
  <c r="D888" i="63"/>
  <c r="D889" i="63"/>
  <c r="D890" i="63"/>
  <c r="D891" i="63"/>
  <c r="D892" i="63"/>
  <c r="D893" i="63"/>
  <c r="D894" i="63"/>
  <c r="D895" i="63"/>
  <c r="D896" i="63"/>
  <c r="D897" i="63"/>
  <c r="D898" i="63"/>
  <c r="D899" i="63"/>
  <c r="D900" i="63"/>
  <c r="D901" i="63"/>
  <c r="D902" i="63"/>
  <c r="D903" i="63"/>
  <c r="D904" i="63"/>
  <c r="D905" i="63"/>
  <c r="D906" i="63"/>
  <c r="D907" i="63"/>
  <c r="D908" i="63"/>
  <c r="D909" i="63"/>
  <c r="D910" i="63"/>
  <c r="D911" i="63"/>
  <c r="D912" i="63"/>
  <c r="D913" i="63"/>
  <c r="D914" i="63"/>
  <c r="D915" i="63"/>
  <c r="D916" i="63"/>
  <c r="D917" i="63"/>
  <c r="D918" i="63"/>
  <c r="D919" i="63"/>
  <c r="D920" i="63"/>
  <c r="D921" i="63"/>
  <c r="D922" i="63"/>
  <c r="D923" i="63"/>
  <c r="D924" i="63"/>
  <c r="D925" i="63"/>
  <c r="D926" i="63"/>
  <c r="D927" i="63"/>
  <c r="D928" i="63"/>
  <c r="D929" i="63"/>
  <c r="D930" i="63"/>
  <c r="D931" i="63"/>
  <c r="D932" i="63"/>
  <c r="D933" i="63"/>
  <c r="D934" i="63"/>
  <c r="D935" i="63"/>
  <c r="D936" i="63"/>
  <c r="D937" i="63"/>
  <c r="D938" i="63"/>
  <c r="D939" i="63"/>
  <c r="D940" i="63"/>
  <c r="D941" i="63"/>
  <c r="D942" i="63"/>
  <c r="D943" i="63"/>
  <c r="D944" i="63"/>
  <c r="D945" i="63"/>
  <c r="D946" i="63"/>
  <c r="D947" i="63"/>
  <c r="D948" i="63"/>
  <c r="D949" i="63"/>
  <c r="D950" i="63"/>
  <c r="D951" i="63"/>
  <c r="D952" i="63"/>
  <c r="D953" i="63"/>
  <c r="D954" i="63"/>
  <c r="D955" i="63"/>
  <c r="D956" i="63"/>
  <c r="D957" i="63"/>
  <c r="D958" i="63"/>
  <c r="D959" i="63"/>
  <c r="D960" i="63"/>
  <c r="D961" i="63"/>
  <c r="D962" i="63"/>
  <c r="D963" i="63"/>
  <c r="D964" i="63"/>
  <c r="D965" i="63"/>
  <c r="D966" i="63"/>
  <c r="D967" i="63"/>
  <c r="D968" i="63"/>
  <c r="D969" i="63"/>
  <c r="D970" i="63"/>
  <c r="D971" i="63"/>
  <c r="D972" i="63"/>
  <c r="D973" i="63"/>
  <c r="D974" i="63"/>
  <c r="D975" i="63"/>
  <c r="D976" i="63"/>
  <c r="D977" i="63"/>
  <c r="D978" i="63"/>
  <c r="D979" i="63"/>
  <c r="D980" i="63"/>
  <c r="D981" i="63"/>
  <c r="D982" i="63"/>
  <c r="D983" i="63"/>
  <c r="D984" i="63"/>
  <c r="D985" i="63"/>
  <c r="D986" i="63"/>
  <c r="D987" i="63"/>
  <c r="D988" i="63"/>
  <c r="D989" i="63"/>
  <c r="D990" i="63"/>
  <c r="D991" i="63"/>
  <c r="D992" i="63"/>
  <c r="D993" i="63"/>
  <c r="D994" i="63"/>
  <c r="D995" i="63"/>
  <c r="D996" i="63"/>
  <c r="D997" i="63"/>
  <c r="D998" i="63"/>
  <c r="D999" i="63"/>
  <c r="D1000" i="63"/>
  <c r="E3" i="63"/>
  <c r="E4" i="63"/>
  <c r="E5" i="63"/>
  <c r="E6" i="63"/>
  <c r="E7" i="63"/>
  <c r="E8" i="63"/>
  <c r="E9" i="63"/>
  <c r="E10" i="63"/>
  <c r="E11" i="63"/>
  <c r="E12" i="63"/>
  <c r="E13" i="63"/>
  <c r="E14" i="63"/>
  <c r="E15" i="63"/>
  <c r="E16" i="63"/>
  <c r="E17" i="63"/>
  <c r="E18" i="63"/>
  <c r="E19" i="63"/>
  <c r="E20" i="63"/>
  <c r="E21" i="63"/>
  <c r="E22" i="63"/>
  <c r="E23" i="63"/>
  <c r="E24" i="63"/>
  <c r="E25" i="63"/>
  <c r="E26" i="63"/>
  <c r="E27" i="63"/>
  <c r="E28" i="63"/>
  <c r="E29" i="63"/>
  <c r="E30" i="63"/>
  <c r="E31" i="63"/>
  <c r="E32" i="63"/>
  <c r="E33" i="63"/>
  <c r="E34" i="63"/>
  <c r="E35" i="63"/>
  <c r="E36" i="63"/>
  <c r="E37" i="63"/>
  <c r="E38" i="63"/>
  <c r="E39" i="63"/>
  <c r="E40" i="63"/>
  <c r="E41" i="63"/>
  <c r="E42" i="63"/>
  <c r="E43" i="63"/>
  <c r="E44" i="63"/>
  <c r="E45" i="63"/>
  <c r="E46" i="63"/>
  <c r="E47" i="63"/>
  <c r="E48" i="63"/>
  <c r="E49" i="63"/>
  <c r="E50" i="63"/>
  <c r="E51" i="63"/>
  <c r="E52" i="63"/>
  <c r="E53" i="63"/>
  <c r="E54" i="63"/>
  <c r="E55" i="63"/>
  <c r="E56" i="63"/>
  <c r="E57" i="63"/>
  <c r="E58" i="63"/>
  <c r="E59" i="63"/>
  <c r="E60" i="63"/>
  <c r="E61" i="63"/>
  <c r="E62" i="63"/>
  <c r="E63" i="63"/>
  <c r="E64" i="63"/>
  <c r="E65" i="63"/>
  <c r="E66" i="63"/>
  <c r="E67" i="63"/>
  <c r="E68" i="63"/>
  <c r="E69" i="63"/>
  <c r="E70" i="63"/>
  <c r="E71" i="63"/>
  <c r="E72" i="63"/>
  <c r="E73" i="63"/>
  <c r="E74" i="63"/>
  <c r="E75" i="63"/>
  <c r="E76" i="63"/>
  <c r="E77" i="63"/>
  <c r="E78" i="63"/>
  <c r="E79" i="63"/>
  <c r="E80" i="63"/>
  <c r="E81" i="63"/>
  <c r="E82" i="63"/>
  <c r="E83" i="63"/>
  <c r="E84" i="63"/>
  <c r="E85" i="63"/>
  <c r="E86" i="63"/>
  <c r="E87" i="63"/>
  <c r="E88" i="63"/>
  <c r="E89" i="63"/>
  <c r="E90" i="63"/>
  <c r="E91" i="63"/>
  <c r="E92" i="63"/>
  <c r="E93" i="63"/>
  <c r="E94" i="63"/>
  <c r="E95" i="63"/>
  <c r="E96" i="63"/>
  <c r="E97" i="63"/>
  <c r="E98" i="63"/>
  <c r="E99" i="63"/>
  <c r="E100" i="63"/>
  <c r="E101" i="63"/>
  <c r="E102" i="63"/>
  <c r="E103" i="63"/>
  <c r="E104" i="63"/>
  <c r="E105" i="63"/>
  <c r="E106" i="63"/>
  <c r="E107" i="63"/>
  <c r="E108" i="63"/>
  <c r="E109" i="63"/>
  <c r="E110" i="63"/>
  <c r="E111" i="63"/>
  <c r="E112" i="63"/>
  <c r="E113" i="63"/>
  <c r="E114" i="63"/>
  <c r="E115" i="63"/>
  <c r="E116" i="63"/>
  <c r="E117" i="63"/>
  <c r="E118" i="63"/>
  <c r="E119" i="63"/>
  <c r="E120" i="63"/>
  <c r="E121" i="63"/>
  <c r="E122" i="63"/>
  <c r="E123" i="63"/>
  <c r="E124" i="63"/>
  <c r="E125" i="63"/>
  <c r="E126" i="63"/>
  <c r="E127" i="63"/>
  <c r="E128" i="63"/>
  <c r="E129" i="63"/>
  <c r="E130" i="63"/>
  <c r="E131" i="63"/>
  <c r="E132" i="63"/>
  <c r="E133" i="63"/>
  <c r="E134" i="63"/>
  <c r="E135" i="63"/>
  <c r="E136" i="63"/>
  <c r="E137" i="63"/>
  <c r="E138" i="63"/>
  <c r="E139" i="63"/>
  <c r="E140" i="63"/>
  <c r="E141" i="63"/>
  <c r="E142" i="63"/>
  <c r="E143" i="63"/>
  <c r="E144" i="63"/>
  <c r="E145" i="63"/>
  <c r="E146" i="63"/>
  <c r="E147" i="63"/>
  <c r="E148" i="63"/>
  <c r="E149" i="63"/>
  <c r="E150" i="63"/>
  <c r="E151" i="63"/>
  <c r="E152" i="63"/>
  <c r="E153" i="63"/>
  <c r="E154" i="63"/>
  <c r="E155" i="63"/>
  <c r="E156" i="63"/>
  <c r="E157" i="63"/>
  <c r="E158" i="63"/>
  <c r="E159" i="63"/>
  <c r="E160" i="63"/>
  <c r="E161" i="63"/>
  <c r="E162" i="63"/>
  <c r="E163" i="63"/>
  <c r="E164" i="63"/>
  <c r="E165" i="63"/>
  <c r="E166" i="63"/>
  <c r="E167" i="63"/>
  <c r="E168" i="63"/>
  <c r="E169" i="63"/>
  <c r="E170" i="63"/>
  <c r="E171" i="63"/>
  <c r="E172" i="63"/>
  <c r="E173" i="63"/>
  <c r="E174" i="63"/>
  <c r="E175" i="63"/>
  <c r="E176" i="63"/>
  <c r="E177" i="63"/>
  <c r="E178" i="63"/>
  <c r="E179" i="63"/>
  <c r="E180" i="63"/>
  <c r="E181" i="63"/>
  <c r="E182" i="63"/>
  <c r="E183" i="63"/>
  <c r="E184" i="63"/>
  <c r="E185" i="63"/>
  <c r="E186" i="63"/>
  <c r="E187" i="63"/>
  <c r="E188" i="63"/>
  <c r="E189" i="63"/>
  <c r="E190" i="63"/>
  <c r="E191" i="63"/>
  <c r="E192" i="63"/>
  <c r="E193" i="63"/>
  <c r="E194" i="63"/>
  <c r="E195" i="63"/>
  <c r="E196" i="63"/>
  <c r="E197" i="63"/>
  <c r="E198" i="63"/>
  <c r="E199" i="63"/>
  <c r="E200" i="63"/>
  <c r="E201" i="63"/>
  <c r="E202" i="63"/>
  <c r="E203" i="63"/>
  <c r="E204" i="63"/>
  <c r="E205" i="63"/>
  <c r="E206" i="63"/>
  <c r="E207" i="63"/>
  <c r="E208" i="63"/>
  <c r="E209" i="63"/>
  <c r="E210" i="63"/>
  <c r="E211" i="63"/>
  <c r="E212" i="63"/>
  <c r="E213" i="63"/>
  <c r="E214" i="63"/>
  <c r="E215" i="63"/>
  <c r="E216" i="63"/>
  <c r="E217" i="63"/>
  <c r="E218" i="63"/>
  <c r="E219" i="63"/>
  <c r="E220" i="63"/>
  <c r="E221" i="63"/>
  <c r="E222" i="63"/>
  <c r="E223" i="63"/>
  <c r="E224" i="63"/>
  <c r="E225" i="63"/>
  <c r="E226" i="63"/>
  <c r="E227" i="63"/>
  <c r="E228" i="63"/>
  <c r="E229" i="63"/>
  <c r="E230" i="63"/>
  <c r="E231" i="63"/>
  <c r="E232" i="63"/>
  <c r="E233" i="63"/>
  <c r="E234" i="63"/>
  <c r="E235" i="63"/>
  <c r="E236" i="63"/>
  <c r="E237" i="63"/>
  <c r="E238" i="63"/>
  <c r="E239" i="63"/>
  <c r="E240" i="63"/>
  <c r="E241" i="63"/>
  <c r="E242" i="63"/>
  <c r="E243" i="63"/>
  <c r="E244" i="63"/>
  <c r="E245" i="63"/>
  <c r="E246" i="63"/>
  <c r="E247" i="63"/>
  <c r="E248" i="63"/>
  <c r="E249" i="63"/>
  <c r="E250" i="63"/>
  <c r="E251" i="63"/>
  <c r="E252" i="63"/>
  <c r="E253" i="63"/>
  <c r="E254" i="63"/>
  <c r="E255" i="63"/>
  <c r="E256" i="63"/>
  <c r="E257" i="63"/>
  <c r="E258" i="63"/>
  <c r="E259" i="63"/>
  <c r="E260" i="63"/>
  <c r="E261" i="63"/>
  <c r="E262" i="63"/>
  <c r="E263" i="63"/>
  <c r="E264" i="63"/>
  <c r="E265" i="63"/>
  <c r="E266" i="63"/>
  <c r="E267" i="63"/>
  <c r="E268" i="63"/>
  <c r="E269" i="63"/>
  <c r="E270" i="63"/>
  <c r="E271" i="63"/>
  <c r="E272" i="63"/>
  <c r="E273" i="63"/>
  <c r="E274" i="63"/>
  <c r="E275" i="63"/>
  <c r="E276" i="63"/>
  <c r="E277" i="63"/>
  <c r="E278" i="63"/>
  <c r="E279" i="63"/>
  <c r="E280" i="63"/>
  <c r="E281" i="63"/>
  <c r="E282" i="63"/>
  <c r="E283" i="63"/>
  <c r="E284" i="63"/>
  <c r="E285" i="63"/>
  <c r="E286" i="63"/>
  <c r="E287" i="63"/>
  <c r="E288" i="63"/>
  <c r="E289" i="63"/>
  <c r="E290" i="63"/>
  <c r="E291" i="63"/>
  <c r="E292" i="63"/>
  <c r="E293" i="63"/>
  <c r="E294" i="63"/>
  <c r="E295" i="63"/>
  <c r="E296" i="63"/>
  <c r="E297" i="63"/>
  <c r="E298" i="63"/>
  <c r="E299" i="63"/>
  <c r="E300" i="63"/>
  <c r="E301" i="63"/>
  <c r="E302" i="63"/>
  <c r="E303" i="63"/>
  <c r="E304" i="63"/>
  <c r="E305" i="63"/>
  <c r="E306" i="63"/>
  <c r="E307" i="63"/>
  <c r="E308" i="63"/>
  <c r="E309" i="63"/>
  <c r="E310" i="63"/>
  <c r="E311" i="63"/>
  <c r="E312" i="63"/>
  <c r="E313" i="63"/>
  <c r="E314" i="63"/>
  <c r="E315" i="63"/>
  <c r="E316" i="63"/>
  <c r="E317" i="63"/>
  <c r="E318" i="63"/>
  <c r="E319" i="63"/>
  <c r="E320" i="63"/>
  <c r="E321" i="63"/>
  <c r="E322" i="63"/>
  <c r="E323" i="63"/>
  <c r="E324" i="63"/>
  <c r="E325" i="63"/>
  <c r="E326" i="63"/>
  <c r="E327" i="63"/>
  <c r="E328" i="63"/>
  <c r="E329" i="63"/>
  <c r="E330" i="63"/>
  <c r="E331" i="63"/>
  <c r="E332" i="63"/>
  <c r="E333" i="63"/>
  <c r="E334" i="63"/>
  <c r="E335" i="63"/>
  <c r="E336" i="63"/>
  <c r="E337" i="63"/>
  <c r="E338" i="63"/>
  <c r="E339" i="63"/>
  <c r="E340" i="63"/>
  <c r="E341" i="63"/>
  <c r="E342" i="63"/>
  <c r="E343" i="63"/>
  <c r="E344" i="63"/>
  <c r="E345" i="63"/>
  <c r="E346" i="63"/>
  <c r="E347" i="63"/>
  <c r="E348" i="63"/>
  <c r="E349" i="63"/>
  <c r="E350" i="63"/>
  <c r="E351" i="63"/>
  <c r="E352" i="63"/>
  <c r="E353" i="63"/>
  <c r="E354" i="63"/>
  <c r="E355" i="63"/>
  <c r="E356" i="63"/>
  <c r="E357" i="63"/>
  <c r="E358" i="63"/>
  <c r="E359" i="63"/>
  <c r="E360" i="63"/>
  <c r="E361" i="63"/>
  <c r="E362" i="63"/>
  <c r="E363" i="63"/>
  <c r="E364" i="63"/>
  <c r="E365" i="63"/>
  <c r="E366" i="63"/>
  <c r="E367" i="63"/>
  <c r="E368" i="63"/>
  <c r="E369" i="63"/>
  <c r="E370" i="63"/>
  <c r="E371" i="63"/>
  <c r="E372" i="63"/>
  <c r="E373" i="63"/>
  <c r="E374" i="63"/>
  <c r="E375" i="63"/>
  <c r="E376" i="63"/>
  <c r="E377" i="63"/>
  <c r="E378" i="63"/>
  <c r="E379" i="63"/>
  <c r="E380" i="63"/>
  <c r="E381" i="63"/>
  <c r="E382" i="63"/>
  <c r="E383" i="63"/>
  <c r="E384" i="63"/>
  <c r="E385" i="63"/>
  <c r="E386" i="63"/>
  <c r="E387" i="63"/>
  <c r="E388" i="63"/>
  <c r="E389" i="63"/>
  <c r="E390" i="63"/>
  <c r="E391" i="63"/>
  <c r="E392" i="63"/>
  <c r="E393" i="63"/>
  <c r="E394" i="63"/>
  <c r="E395" i="63"/>
  <c r="E396" i="63"/>
  <c r="E397" i="63"/>
  <c r="E398" i="63"/>
  <c r="E399" i="63"/>
  <c r="E400" i="63"/>
  <c r="E401" i="63"/>
  <c r="E402" i="63"/>
  <c r="E403" i="63"/>
  <c r="E404" i="63"/>
  <c r="E405" i="63"/>
  <c r="E406" i="63"/>
  <c r="E407" i="63"/>
  <c r="E408" i="63"/>
  <c r="E409" i="63"/>
  <c r="E410" i="63"/>
  <c r="E411" i="63"/>
  <c r="E412" i="63"/>
  <c r="E413" i="63"/>
  <c r="E414" i="63"/>
  <c r="E415" i="63"/>
  <c r="E416" i="63"/>
  <c r="E417" i="63"/>
  <c r="E418" i="63"/>
  <c r="E419" i="63"/>
  <c r="E420" i="63"/>
  <c r="E421" i="63"/>
  <c r="E422" i="63"/>
  <c r="E423" i="63"/>
  <c r="E424" i="63"/>
  <c r="E425" i="63"/>
  <c r="E426" i="63"/>
  <c r="E427" i="63"/>
  <c r="E428" i="63"/>
  <c r="E429" i="63"/>
  <c r="E430" i="63"/>
  <c r="E431" i="63"/>
  <c r="E432" i="63"/>
  <c r="E433" i="63"/>
  <c r="E434" i="63"/>
  <c r="E435" i="63"/>
  <c r="E436" i="63"/>
  <c r="E437" i="63"/>
  <c r="E438" i="63"/>
  <c r="E439" i="63"/>
  <c r="E440" i="63"/>
  <c r="E441" i="63"/>
  <c r="E442" i="63"/>
  <c r="E443" i="63"/>
  <c r="E444" i="63"/>
  <c r="E445" i="63"/>
  <c r="E446" i="63"/>
  <c r="E447" i="63"/>
  <c r="E448" i="63"/>
  <c r="E449" i="63"/>
  <c r="E450" i="63"/>
  <c r="E451" i="63"/>
  <c r="E452" i="63"/>
  <c r="E453" i="63"/>
  <c r="E454" i="63"/>
  <c r="E455" i="63"/>
  <c r="E456" i="63"/>
  <c r="E457" i="63"/>
  <c r="E458" i="63"/>
  <c r="E459" i="63"/>
  <c r="E460" i="63"/>
  <c r="E461" i="63"/>
  <c r="E462" i="63"/>
  <c r="E463" i="63"/>
  <c r="E464" i="63"/>
  <c r="E465" i="63"/>
  <c r="E466" i="63"/>
  <c r="E467" i="63"/>
  <c r="E468" i="63"/>
  <c r="E469" i="63"/>
  <c r="E470" i="63"/>
  <c r="E471" i="63"/>
  <c r="E472" i="63"/>
  <c r="E473" i="63"/>
  <c r="E474" i="63"/>
  <c r="E475" i="63"/>
  <c r="E476" i="63"/>
  <c r="E477" i="63"/>
  <c r="E478" i="63"/>
  <c r="E479" i="63"/>
  <c r="E480" i="63"/>
  <c r="E481" i="63"/>
  <c r="E482" i="63"/>
  <c r="E483" i="63"/>
  <c r="E484" i="63"/>
  <c r="E485" i="63"/>
  <c r="E486" i="63"/>
  <c r="E487" i="63"/>
  <c r="E488" i="63"/>
  <c r="E489" i="63"/>
  <c r="E490" i="63"/>
  <c r="E491" i="63"/>
  <c r="E492" i="63"/>
  <c r="E493" i="63"/>
  <c r="E494" i="63"/>
  <c r="E495" i="63"/>
  <c r="E496" i="63"/>
  <c r="E497" i="63"/>
  <c r="E498" i="63"/>
  <c r="E499" i="63"/>
  <c r="E500" i="63"/>
  <c r="E501" i="63"/>
  <c r="E502" i="63"/>
  <c r="E503" i="63"/>
  <c r="E504" i="63"/>
  <c r="E505" i="63"/>
  <c r="E506" i="63"/>
  <c r="E507" i="63"/>
  <c r="E508" i="63"/>
  <c r="E509" i="63"/>
  <c r="E510" i="63"/>
  <c r="E511" i="63"/>
  <c r="E512" i="63"/>
  <c r="E513" i="63"/>
  <c r="E514" i="63"/>
  <c r="E515" i="63"/>
  <c r="E516" i="63"/>
  <c r="E517" i="63"/>
  <c r="E518" i="63"/>
  <c r="E519" i="63"/>
  <c r="E520" i="63"/>
  <c r="E521" i="63"/>
  <c r="E522" i="63"/>
  <c r="E523" i="63"/>
  <c r="E524" i="63"/>
  <c r="E525" i="63"/>
  <c r="E526" i="63"/>
  <c r="E527" i="63"/>
  <c r="E528" i="63"/>
  <c r="E529" i="63"/>
  <c r="E530" i="63"/>
  <c r="E531" i="63"/>
  <c r="E532" i="63"/>
  <c r="E533" i="63"/>
  <c r="E534" i="63"/>
  <c r="E535" i="63"/>
  <c r="E536" i="63"/>
  <c r="E537" i="63"/>
  <c r="E538" i="63"/>
  <c r="E539" i="63"/>
  <c r="E540" i="63"/>
  <c r="E541" i="63"/>
  <c r="E542" i="63"/>
  <c r="E543" i="63"/>
  <c r="E544" i="63"/>
  <c r="E545" i="63"/>
  <c r="E546" i="63"/>
  <c r="E547" i="63"/>
  <c r="E548" i="63"/>
  <c r="E549" i="63"/>
  <c r="E550" i="63"/>
  <c r="E551" i="63"/>
  <c r="E552" i="63"/>
  <c r="E553" i="63"/>
  <c r="E554" i="63"/>
  <c r="E555" i="63"/>
  <c r="E556" i="63"/>
  <c r="E557" i="63"/>
  <c r="E558" i="63"/>
  <c r="E559" i="63"/>
  <c r="E560" i="63"/>
  <c r="E561" i="63"/>
  <c r="E562" i="63"/>
  <c r="E563" i="63"/>
  <c r="E564" i="63"/>
  <c r="E565" i="63"/>
  <c r="E566" i="63"/>
  <c r="E567" i="63"/>
  <c r="E568" i="63"/>
  <c r="E569" i="63"/>
  <c r="E570" i="63"/>
  <c r="E571" i="63"/>
  <c r="E572" i="63"/>
  <c r="E573" i="63"/>
  <c r="E574" i="63"/>
  <c r="E575" i="63"/>
  <c r="E576" i="63"/>
  <c r="E577" i="63"/>
  <c r="E578" i="63"/>
  <c r="E579" i="63"/>
  <c r="E580" i="63"/>
  <c r="E581" i="63"/>
  <c r="E582" i="63"/>
  <c r="E583" i="63"/>
  <c r="E584" i="63"/>
  <c r="E585" i="63"/>
  <c r="E586" i="63"/>
  <c r="E587" i="63"/>
  <c r="E588" i="63"/>
  <c r="E589" i="63"/>
  <c r="E590" i="63"/>
  <c r="E591" i="63"/>
  <c r="E592" i="63"/>
  <c r="E593" i="63"/>
  <c r="E594" i="63"/>
  <c r="E595" i="63"/>
  <c r="E596" i="63"/>
  <c r="E597" i="63"/>
  <c r="E598" i="63"/>
  <c r="E599" i="63"/>
  <c r="E600" i="63"/>
  <c r="E601" i="63"/>
  <c r="E602" i="63"/>
  <c r="E603" i="63"/>
  <c r="E604" i="63"/>
  <c r="E605" i="63"/>
  <c r="E606" i="63"/>
  <c r="E607" i="63"/>
  <c r="E608" i="63"/>
  <c r="E609" i="63"/>
  <c r="E610" i="63"/>
  <c r="E611" i="63"/>
  <c r="E612" i="63"/>
  <c r="E613" i="63"/>
  <c r="E614" i="63"/>
  <c r="E615" i="63"/>
  <c r="E616" i="63"/>
  <c r="E617" i="63"/>
  <c r="E618" i="63"/>
  <c r="E619" i="63"/>
  <c r="E620" i="63"/>
  <c r="E621" i="63"/>
  <c r="E622" i="63"/>
  <c r="E623" i="63"/>
  <c r="E624" i="63"/>
  <c r="E625" i="63"/>
  <c r="E626" i="63"/>
  <c r="E627" i="63"/>
  <c r="E628" i="63"/>
  <c r="E629" i="63"/>
  <c r="E630" i="63"/>
  <c r="E631" i="63"/>
  <c r="E632" i="63"/>
  <c r="E633" i="63"/>
  <c r="E634" i="63"/>
  <c r="E635" i="63"/>
  <c r="E636" i="63"/>
  <c r="E637" i="63"/>
  <c r="E638" i="63"/>
  <c r="E639" i="63"/>
  <c r="E640" i="63"/>
  <c r="E641" i="63"/>
  <c r="E642" i="63"/>
  <c r="E643" i="63"/>
  <c r="E644" i="63"/>
  <c r="E645" i="63"/>
  <c r="E646" i="63"/>
  <c r="E647" i="63"/>
  <c r="E648" i="63"/>
  <c r="E649" i="63"/>
  <c r="E650" i="63"/>
  <c r="E651" i="63"/>
  <c r="E652" i="63"/>
  <c r="E653" i="63"/>
  <c r="E654" i="63"/>
  <c r="E655" i="63"/>
  <c r="E656" i="63"/>
  <c r="E657" i="63"/>
  <c r="E658" i="63"/>
  <c r="E659" i="63"/>
  <c r="E660" i="63"/>
  <c r="E661" i="63"/>
  <c r="E662" i="63"/>
  <c r="E663" i="63"/>
  <c r="E664" i="63"/>
  <c r="E665" i="63"/>
  <c r="E666" i="63"/>
  <c r="E667" i="63"/>
  <c r="E668" i="63"/>
  <c r="E669" i="63"/>
  <c r="E670" i="63"/>
  <c r="E671" i="63"/>
  <c r="E672" i="63"/>
  <c r="E673" i="63"/>
  <c r="E674" i="63"/>
  <c r="E675" i="63"/>
  <c r="E676" i="63"/>
  <c r="E677" i="63"/>
  <c r="E678" i="63"/>
  <c r="E679" i="63"/>
  <c r="E680" i="63"/>
  <c r="E681" i="63"/>
  <c r="E682" i="63"/>
  <c r="E683" i="63"/>
  <c r="E684" i="63"/>
  <c r="E685" i="63"/>
  <c r="E686" i="63"/>
  <c r="E687" i="63"/>
  <c r="E688" i="63"/>
  <c r="E689" i="63"/>
  <c r="E690" i="63"/>
  <c r="E691" i="63"/>
  <c r="E692" i="63"/>
  <c r="E693" i="63"/>
  <c r="E694" i="63"/>
  <c r="E695" i="63"/>
  <c r="E696" i="63"/>
  <c r="E697" i="63"/>
  <c r="E698" i="63"/>
  <c r="E699" i="63"/>
  <c r="E700" i="63"/>
  <c r="E701" i="63"/>
  <c r="E702" i="63"/>
  <c r="E703" i="63"/>
  <c r="E704" i="63"/>
  <c r="E705" i="63"/>
  <c r="E706" i="63"/>
  <c r="E707" i="63"/>
  <c r="E708" i="63"/>
  <c r="E709" i="63"/>
  <c r="E710" i="63"/>
  <c r="E711" i="63"/>
  <c r="E712" i="63"/>
  <c r="E713" i="63"/>
  <c r="E714" i="63"/>
  <c r="E715" i="63"/>
  <c r="E716" i="63"/>
  <c r="E717" i="63"/>
  <c r="E718" i="63"/>
  <c r="E719" i="63"/>
  <c r="E720" i="63"/>
  <c r="E721" i="63"/>
  <c r="E722" i="63"/>
  <c r="E723" i="63"/>
  <c r="E724" i="63"/>
  <c r="E725" i="63"/>
  <c r="E726" i="63"/>
  <c r="E727" i="63"/>
  <c r="E728" i="63"/>
  <c r="E729" i="63"/>
  <c r="E730" i="63"/>
  <c r="E731" i="63"/>
  <c r="E732" i="63"/>
  <c r="E733" i="63"/>
  <c r="E734" i="63"/>
  <c r="E735" i="63"/>
  <c r="E736" i="63"/>
  <c r="E737" i="63"/>
  <c r="E738" i="63"/>
  <c r="E739" i="63"/>
  <c r="E740" i="63"/>
  <c r="E741" i="63"/>
  <c r="E742" i="63"/>
  <c r="E743" i="63"/>
  <c r="E744" i="63"/>
  <c r="E745" i="63"/>
  <c r="E746" i="63"/>
  <c r="E747" i="63"/>
  <c r="E748" i="63"/>
  <c r="E749" i="63"/>
  <c r="E750" i="63"/>
  <c r="E751" i="63"/>
  <c r="E752" i="63"/>
  <c r="E753" i="63"/>
  <c r="E754" i="63"/>
  <c r="E755" i="63"/>
  <c r="E756" i="63"/>
  <c r="E757" i="63"/>
  <c r="E758" i="63"/>
  <c r="E759" i="63"/>
  <c r="E760" i="63"/>
  <c r="E761" i="63"/>
  <c r="E762" i="63"/>
  <c r="E763" i="63"/>
  <c r="E764" i="63"/>
  <c r="E765" i="63"/>
  <c r="E766" i="63"/>
  <c r="E767" i="63"/>
  <c r="E768" i="63"/>
  <c r="E769" i="63"/>
  <c r="E770" i="63"/>
  <c r="E771" i="63"/>
  <c r="E772" i="63"/>
  <c r="E773" i="63"/>
  <c r="E774" i="63"/>
  <c r="E775" i="63"/>
  <c r="E776" i="63"/>
  <c r="E777" i="63"/>
  <c r="E778" i="63"/>
  <c r="E779" i="63"/>
  <c r="E780" i="63"/>
  <c r="E781" i="63"/>
  <c r="E782" i="63"/>
  <c r="E783" i="63"/>
  <c r="E784" i="63"/>
  <c r="E785" i="63"/>
  <c r="E786" i="63"/>
  <c r="E787" i="63"/>
  <c r="E788" i="63"/>
  <c r="E789" i="63"/>
  <c r="E790" i="63"/>
  <c r="E791" i="63"/>
  <c r="E792" i="63"/>
  <c r="E793" i="63"/>
  <c r="E794" i="63"/>
  <c r="E795" i="63"/>
  <c r="E796" i="63"/>
  <c r="E797" i="63"/>
  <c r="E798" i="63"/>
  <c r="E799" i="63"/>
  <c r="E800" i="63"/>
  <c r="E801" i="63"/>
  <c r="E802" i="63"/>
  <c r="E803" i="63"/>
  <c r="E804" i="63"/>
  <c r="E805" i="63"/>
  <c r="E806" i="63"/>
  <c r="E807" i="63"/>
  <c r="E808" i="63"/>
  <c r="E809" i="63"/>
  <c r="E810" i="63"/>
  <c r="E811" i="63"/>
  <c r="E812" i="63"/>
  <c r="E813" i="63"/>
  <c r="E814" i="63"/>
  <c r="E815" i="63"/>
  <c r="E816" i="63"/>
  <c r="E817" i="63"/>
  <c r="E818" i="63"/>
  <c r="E819" i="63"/>
  <c r="E820" i="63"/>
  <c r="E821" i="63"/>
  <c r="E822" i="63"/>
  <c r="E823" i="63"/>
  <c r="E824" i="63"/>
  <c r="E825" i="63"/>
  <c r="E826" i="63"/>
  <c r="E827" i="63"/>
  <c r="E828" i="63"/>
  <c r="E829" i="63"/>
  <c r="E830" i="63"/>
  <c r="E831" i="63"/>
  <c r="E832" i="63"/>
  <c r="E833" i="63"/>
  <c r="E834" i="63"/>
  <c r="E835" i="63"/>
  <c r="E836" i="63"/>
  <c r="E837" i="63"/>
  <c r="E838" i="63"/>
  <c r="E839" i="63"/>
  <c r="E840" i="63"/>
  <c r="E841" i="63"/>
  <c r="E842" i="63"/>
  <c r="E843" i="63"/>
  <c r="E844" i="63"/>
  <c r="E845" i="63"/>
  <c r="E846" i="63"/>
  <c r="E847" i="63"/>
  <c r="E848" i="63"/>
  <c r="E849" i="63"/>
  <c r="E850" i="63"/>
  <c r="E851" i="63"/>
  <c r="E852" i="63"/>
  <c r="E853" i="63"/>
  <c r="E854" i="63"/>
  <c r="E855" i="63"/>
  <c r="E856" i="63"/>
  <c r="E857" i="63"/>
  <c r="E858" i="63"/>
  <c r="E859" i="63"/>
  <c r="E860" i="63"/>
  <c r="E861" i="63"/>
  <c r="E862" i="63"/>
  <c r="E863" i="63"/>
  <c r="E864" i="63"/>
  <c r="E865" i="63"/>
  <c r="E866" i="63"/>
  <c r="E867" i="63"/>
  <c r="E868" i="63"/>
  <c r="E869" i="63"/>
  <c r="E870" i="63"/>
  <c r="E871" i="63"/>
  <c r="E872" i="63"/>
  <c r="E873" i="63"/>
  <c r="E874" i="63"/>
  <c r="E875" i="63"/>
  <c r="E876" i="63"/>
  <c r="E877" i="63"/>
  <c r="E878" i="63"/>
  <c r="E879" i="63"/>
  <c r="E880" i="63"/>
  <c r="E881" i="63"/>
  <c r="E882" i="63"/>
  <c r="E883" i="63"/>
  <c r="E884" i="63"/>
  <c r="E885" i="63"/>
  <c r="E886" i="63"/>
  <c r="E887" i="63"/>
  <c r="E888" i="63"/>
  <c r="E889" i="63"/>
  <c r="E890" i="63"/>
  <c r="E891" i="63"/>
  <c r="E892" i="63"/>
  <c r="E893" i="63"/>
  <c r="E894" i="63"/>
  <c r="E895" i="63"/>
  <c r="E896" i="63"/>
  <c r="E897" i="63"/>
  <c r="E898" i="63"/>
  <c r="E899" i="63"/>
  <c r="E900" i="63"/>
  <c r="E901" i="63"/>
  <c r="E902" i="63"/>
  <c r="E903" i="63"/>
  <c r="E904" i="63"/>
  <c r="E905" i="63"/>
  <c r="E906" i="63"/>
  <c r="E907" i="63"/>
  <c r="E908" i="63"/>
  <c r="E909" i="63"/>
  <c r="E910" i="63"/>
  <c r="E911" i="63"/>
  <c r="E912" i="63"/>
  <c r="E913" i="63"/>
  <c r="E914" i="63"/>
  <c r="E915" i="63"/>
  <c r="E916" i="63"/>
  <c r="E917" i="63"/>
  <c r="E918" i="63"/>
  <c r="E919" i="63"/>
  <c r="E920" i="63"/>
  <c r="E921" i="63"/>
  <c r="E922" i="63"/>
  <c r="E923" i="63"/>
  <c r="E924" i="63"/>
  <c r="E925" i="63"/>
  <c r="E926" i="63"/>
  <c r="E927" i="63"/>
  <c r="E928" i="63"/>
  <c r="E929" i="63"/>
  <c r="E930" i="63"/>
  <c r="E931" i="63"/>
  <c r="E932" i="63"/>
  <c r="E933" i="63"/>
  <c r="E934" i="63"/>
  <c r="E935" i="63"/>
  <c r="E936" i="63"/>
  <c r="E937" i="63"/>
  <c r="E938" i="63"/>
  <c r="E939" i="63"/>
  <c r="E940" i="63"/>
  <c r="E941" i="63"/>
  <c r="E942" i="63"/>
  <c r="E943" i="63"/>
  <c r="E944" i="63"/>
  <c r="E945" i="63"/>
  <c r="E946" i="63"/>
  <c r="E947" i="63"/>
  <c r="E948" i="63"/>
  <c r="E949" i="63"/>
  <c r="E950" i="63"/>
  <c r="E951" i="63"/>
  <c r="E952" i="63"/>
  <c r="E953" i="63"/>
  <c r="E954" i="63"/>
  <c r="E955" i="63"/>
  <c r="E956" i="63"/>
  <c r="E957" i="63"/>
  <c r="E958" i="63"/>
  <c r="E959" i="63"/>
  <c r="E960" i="63"/>
  <c r="E961" i="63"/>
  <c r="E962" i="63"/>
  <c r="E963" i="63"/>
  <c r="E964" i="63"/>
  <c r="E965" i="63"/>
  <c r="E966" i="63"/>
  <c r="E967" i="63"/>
  <c r="E968" i="63"/>
  <c r="E969" i="63"/>
  <c r="E970" i="63"/>
  <c r="E971" i="63"/>
  <c r="E972" i="63"/>
  <c r="E973" i="63"/>
  <c r="E974" i="63"/>
  <c r="E975" i="63"/>
  <c r="E976" i="63"/>
  <c r="E977" i="63"/>
  <c r="E978" i="63"/>
  <c r="E979" i="63"/>
  <c r="E980" i="63"/>
  <c r="E981" i="63"/>
  <c r="E982" i="63"/>
  <c r="E983" i="63"/>
  <c r="E984" i="63"/>
  <c r="E985" i="63"/>
  <c r="E986" i="63"/>
  <c r="E987" i="63"/>
  <c r="E988" i="63"/>
  <c r="E989" i="63"/>
  <c r="E990" i="63"/>
  <c r="E991" i="63"/>
  <c r="E992" i="63"/>
  <c r="E993" i="63"/>
  <c r="E994" i="63"/>
  <c r="E995" i="63"/>
  <c r="E996" i="63"/>
  <c r="E997" i="63"/>
  <c r="E998" i="63"/>
  <c r="E999" i="63"/>
  <c r="E1000" i="63"/>
  <c r="F3" i="63"/>
  <c r="F4" i="63"/>
  <c r="F5" i="63"/>
  <c r="F6" i="63"/>
  <c r="F7" i="63"/>
  <c r="F8" i="63"/>
  <c r="F9" i="63"/>
  <c r="F10" i="63"/>
  <c r="F11" i="63"/>
  <c r="F12" i="63"/>
  <c r="F13" i="63"/>
  <c r="F14" i="63"/>
  <c r="F15" i="63"/>
  <c r="F16" i="63"/>
  <c r="F17" i="63"/>
  <c r="F18" i="63"/>
  <c r="F19" i="63"/>
  <c r="F20" i="63"/>
  <c r="F21" i="63"/>
  <c r="F22" i="63"/>
  <c r="F23" i="63"/>
  <c r="F24" i="63"/>
  <c r="F25" i="63"/>
  <c r="F26" i="63"/>
  <c r="F27" i="63"/>
  <c r="F28" i="63"/>
  <c r="F29" i="63"/>
  <c r="F30" i="63"/>
  <c r="F31" i="63"/>
  <c r="F32" i="63"/>
  <c r="F33" i="63"/>
  <c r="F34" i="63"/>
  <c r="F35" i="63"/>
  <c r="F36" i="63"/>
  <c r="F37" i="63"/>
  <c r="F38" i="63"/>
  <c r="F39" i="63"/>
  <c r="F40" i="63"/>
  <c r="F41" i="63"/>
  <c r="F42" i="63"/>
  <c r="F43" i="63"/>
  <c r="F44" i="63"/>
  <c r="F45" i="63"/>
  <c r="F46" i="63"/>
  <c r="F47" i="63"/>
  <c r="F48" i="63"/>
  <c r="F49" i="63"/>
  <c r="F50" i="63"/>
  <c r="F51" i="63"/>
  <c r="F52" i="63"/>
  <c r="F53" i="63"/>
  <c r="F54" i="63"/>
  <c r="F55" i="63"/>
  <c r="F56" i="63"/>
  <c r="F57" i="63"/>
  <c r="F58" i="63"/>
  <c r="F59" i="63"/>
  <c r="F60" i="63"/>
  <c r="F61" i="63"/>
  <c r="F62" i="63"/>
  <c r="F63" i="63"/>
  <c r="F64" i="63"/>
  <c r="F65" i="63"/>
  <c r="F66" i="63"/>
  <c r="F67" i="63"/>
  <c r="F68" i="63"/>
  <c r="F69" i="63"/>
  <c r="F70" i="63"/>
  <c r="F71" i="63"/>
  <c r="F72" i="63"/>
  <c r="F73" i="63"/>
  <c r="F74" i="63"/>
  <c r="F75" i="63"/>
  <c r="F76" i="63"/>
  <c r="F77" i="63"/>
  <c r="F78" i="63"/>
  <c r="F79" i="63"/>
  <c r="F80" i="63"/>
  <c r="F81" i="63"/>
  <c r="F82" i="63"/>
  <c r="F83" i="63"/>
  <c r="F84" i="63"/>
  <c r="F85" i="63"/>
  <c r="F86" i="63"/>
  <c r="F87" i="63"/>
  <c r="F88" i="63"/>
  <c r="F89" i="63"/>
  <c r="F90" i="63"/>
  <c r="F91" i="63"/>
  <c r="F92" i="63"/>
  <c r="F93" i="63"/>
  <c r="F94" i="63"/>
  <c r="F95" i="63"/>
  <c r="F96" i="63"/>
  <c r="F97" i="63"/>
  <c r="F98" i="63"/>
  <c r="F99" i="63"/>
  <c r="F100" i="63"/>
  <c r="F101" i="63"/>
  <c r="F102" i="63"/>
  <c r="F103" i="63"/>
  <c r="F104" i="63"/>
  <c r="F105" i="63"/>
  <c r="F106" i="63"/>
  <c r="F107" i="63"/>
  <c r="F108" i="63"/>
  <c r="F109" i="63"/>
  <c r="F110" i="63"/>
  <c r="F111" i="63"/>
  <c r="F112" i="63"/>
  <c r="F113" i="63"/>
  <c r="F114" i="63"/>
  <c r="F115" i="63"/>
  <c r="F116" i="63"/>
  <c r="F117" i="63"/>
  <c r="F118" i="63"/>
  <c r="F119" i="63"/>
  <c r="F120" i="63"/>
  <c r="F121" i="63"/>
  <c r="F122" i="63"/>
  <c r="F123" i="63"/>
  <c r="F124" i="63"/>
  <c r="F125" i="63"/>
  <c r="F126" i="63"/>
  <c r="F127" i="63"/>
  <c r="F128" i="63"/>
  <c r="F129" i="63"/>
  <c r="F130" i="63"/>
  <c r="F131" i="63"/>
  <c r="F132" i="63"/>
  <c r="F133" i="63"/>
  <c r="F134" i="63"/>
  <c r="F135" i="63"/>
  <c r="F136" i="63"/>
  <c r="F137" i="63"/>
  <c r="F138" i="63"/>
  <c r="F139" i="63"/>
  <c r="F140" i="63"/>
  <c r="F141" i="63"/>
  <c r="F142" i="63"/>
  <c r="F143" i="63"/>
  <c r="F144" i="63"/>
  <c r="F145" i="63"/>
  <c r="F146" i="63"/>
  <c r="F147" i="63"/>
  <c r="F148" i="63"/>
  <c r="F149" i="63"/>
  <c r="F150" i="63"/>
  <c r="F151" i="63"/>
  <c r="F152" i="63"/>
  <c r="F153" i="63"/>
  <c r="F154" i="63"/>
  <c r="F155" i="63"/>
  <c r="F156" i="63"/>
  <c r="F157" i="63"/>
  <c r="F158" i="63"/>
  <c r="F159" i="63"/>
  <c r="F160" i="63"/>
  <c r="F161" i="63"/>
  <c r="F162" i="63"/>
  <c r="F163" i="63"/>
  <c r="F164" i="63"/>
  <c r="F165" i="63"/>
  <c r="F166" i="63"/>
  <c r="F167" i="63"/>
  <c r="F168" i="63"/>
  <c r="F169" i="63"/>
  <c r="F170" i="63"/>
  <c r="F171" i="63"/>
  <c r="F172" i="63"/>
  <c r="F173" i="63"/>
  <c r="F174" i="63"/>
  <c r="F175" i="63"/>
  <c r="F176" i="63"/>
  <c r="F177" i="63"/>
  <c r="F178" i="63"/>
  <c r="F179" i="63"/>
  <c r="F180" i="63"/>
  <c r="F181" i="63"/>
  <c r="F182" i="63"/>
  <c r="F183" i="63"/>
  <c r="F184" i="63"/>
  <c r="F185" i="63"/>
  <c r="F186" i="63"/>
  <c r="F187" i="63"/>
  <c r="F188" i="63"/>
  <c r="F189" i="63"/>
  <c r="F190" i="63"/>
  <c r="F191" i="63"/>
  <c r="F192" i="63"/>
  <c r="F193" i="63"/>
  <c r="F194" i="63"/>
  <c r="F195" i="63"/>
  <c r="F196" i="63"/>
  <c r="F197" i="63"/>
  <c r="F198" i="63"/>
  <c r="F199" i="63"/>
  <c r="F200" i="63"/>
  <c r="F201" i="63"/>
  <c r="F202" i="63"/>
  <c r="F203" i="63"/>
  <c r="F204" i="63"/>
  <c r="F205" i="63"/>
  <c r="F206" i="63"/>
  <c r="F207" i="63"/>
  <c r="F208" i="63"/>
  <c r="F209" i="63"/>
  <c r="F210" i="63"/>
  <c r="F211" i="63"/>
  <c r="F212" i="63"/>
  <c r="F213" i="63"/>
  <c r="F214" i="63"/>
  <c r="F215" i="63"/>
  <c r="F216" i="63"/>
  <c r="F217" i="63"/>
  <c r="F218" i="63"/>
  <c r="F219" i="63"/>
  <c r="F220" i="63"/>
  <c r="F221" i="63"/>
  <c r="F222" i="63"/>
  <c r="F223" i="63"/>
  <c r="F224" i="63"/>
  <c r="F225" i="63"/>
  <c r="F226" i="63"/>
  <c r="F227" i="63"/>
  <c r="F228" i="63"/>
  <c r="F229" i="63"/>
  <c r="F230" i="63"/>
  <c r="F231" i="63"/>
  <c r="F232" i="63"/>
  <c r="F233" i="63"/>
  <c r="F234" i="63"/>
  <c r="F235" i="63"/>
  <c r="F236" i="63"/>
  <c r="F237" i="63"/>
  <c r="F238" i="63"/>
  <c r="F239" i="63"/>
  <c r="F240" i="63"/>
  <c r="F241" i="63"/>
  <c r="F242" i="63"/>
  <c r="F243" i="63"/>
  <c r="F244" i="63"/>
  <c r="F245" i="63"/>
  <c r="F246" i="63"/>
  <c r="F247" i="63"/>
  <c r="F248" i="63"/>
  <c r="F249" i="63"/>
  <c r="F250" i="63"/>
  <c r="F251" i="63"/>
  <c r="F252" i="63"/>
  <c r="F253" i="63"/>
  <c r="F254" i="63"/>
  <c r="F255" i="63"/>
  <c r="F256" i="63"/>
  <c r="F257" i="63"/>
  <c r="F258" i="63"/>
  <c r="F259" i="63"/>
  <c r="F260" i="63"/>
  <c r="F261" i="63"/>
  <c r="F262" i="63"/>
  <c r="F263" i="63"/>
  <c r="F264" i="63"/>
  <c r="F265" i="63"/>
  <c r="F266" i="63"/>
  <c r="F267" i="63"/>
  <c r="F268" i="63"/>
  <c r="F269" i="63"/>
  <c r="F270" i="63"/>
  <c r="F271" i="63"/>
  <c r="F272" i="63"/>
  <c r="F273" i="63"/>
  <c r="F274" i="63"/>
  <c r="F275" i="63"/>
  <c r="F276" i="63"/>
  <c r="F277" i="63"/>
  <c r="F278" i="63"/>
  <c r="F279" i="63"/>
  <c r="F280" i="63"/>
  <c r="F281" i="63"/>
  <c r="F282" i="63"/>
  <c r="F283" i="63"/>
  <c r="F284" i="63"/>
  <c r="F285" i="63"/>
  <c r="F286" i="63"/>
  <c r="F287" i="63"/>
  <c r="F288" i="63"/>
  <c r="F289" i="63"/>
  <c r="F290" i="63"/>
  <c r="F291" i="63"/>
  <c r="F292" i="63"/>
  <c r="F293" i="63"/>
  <c r="F294" i="63"/>
  <c r="F295" i="63"/>
  <c r="F296" i="63"/>
  <c r="F297" i="63"/>
  <c r="F298" i="63"/>
  <c r="F299" i="63"/>
  <c r="F300" i="63"/>
  <c r="F301" i="63"/>
  <c r="F302" i="63"/>
  <c r="F303" i="63"/>
  <c r="F304" i="63"/>
  <c r="F305" i="63"/>
  <c r="F306" i="63"/>
  <c r="F307" i="63"/>
  <c r="F308" i="63"/>
  <c r="F309" i="63"/>
  <c r="F310" i="63"/>
  <c r="F311" i="63"/>
  <c r="F312" i="63"/>
  <c r="F313" i="63"/>
  <c r="F314" i="63"/>
  <c r="F315" i="63"/>
  <c r="F316" i="63"/>
  <c r="F317" i="63"/>
  <c r="F318" i="63"/>
  <c r="F319" i="63"/>
  <c r="F320" i="63"/>
  <c r="F321" i="63"/>
  <c r="F322" i="63"/>
  <c r="F323" i="63"/>
  <c r="F324" i="63"/>
  <c r="F325" i="63"/>
  <c r="F326" i="63"/>
  <c r="F327" i="63"/>
  <c r="F328" i="63"/>
  <c r="F329" i="63"/>
  <c r="F330" i="63"/>
  <c r="F331" i="63"/>
  <c r="F332" i="63"/>
  <c r="F333" i="63"/>
  <c r="F334" i="63"/>
  <c r="F335" i="63"/>
  <c r="F336" i="63"/>
  <c r="F337" i="63"/>
  <c r="F338" i="63"/>
  <c r="F339" i="63"/>
  <c r="F340" i="63"/>
  <c r="F341" i="63"/>
  <c r="F342" i="63"/>
  <c r="F343" i="63"/>
  <c r="F344" i="63"/>
  <c r="F345" i="63"/>
  <c r="F346" i="63"/>
  <c r="F347" i="63"/>
  <c r="F348" i="63"/>
  <c r="F349" i="63"/>
  <c r="F350" i="63"/>
  <c r="F351" i="63"/>
  <c r="F352" i="63"/>
  <c r="F353" i="63"/>
  <c r="F354" i="63"/>
  <c r="F355" i="63"/>
  <c r="F356" i="63"/>
  <c r="F357" i="63"/>
  <c r="F358" i="63"/>
  <c r="F359" i="63"/>
  <c r="F360" i="63"/>
  <c r="F361" i="63"/>
  <c r="F362" i="63"/>
  <c r="F363" i="63"/>
  <c r="F364" i="63"/>
  <c r="F365" i="63"/>
  <c r="F366" i="63"/>
  <c r="F367" i="63"/>
  <c r="F368" i="63"/>
  <c r="F369" i="63"/>
  <c r="F370" i="63"/>
  <c r="F371" i="63"/>
  <c r="F372" i="63"/>
  <c r="F373" i="63"/>
  <c r="F374" i="63"/>
  <c r="F375" i="63"/>
  <c r="F376" i="63"/>
  <c r="F377" i="63"/>
  <c r="F378" i="63"/>
  <c r="F379" i="63"/>
  <c r="F380" i="63"/>
  <c r="F381" i="63"/>
  <c r="F382" i="63"/>
  <c r="F383" i="63"/>
  <c r="F384" i="63"/>
  <c r="F385" i="63"/>
  <c r="F386" i="63"/>
  <c r="F387" i="63"/>
  <c r="F388" i="63"/>
  <c r="F389" i="63"/>
  <c r="F390" i="63"/>
  <c r="F391" i="63"/>
  <c r="F392" i="63"/>
  <c r="F393" i="63"/>
  <c r="F394" i="63"/>
  <c r="F395" i="63"/>
  <c r="F396" i="63"/>
  <c r="F397" i="63"/>
  <c r="F398" i="63"/>
  <c r="F399" i="63"/>
  <c r="F400" i="63"/>
  <c r="F401" i="63"/>
  <c r="F402" i="63"/>
  <c r="F403" i="63"/>
  <c r="F404" i="63"/>
  <c r="F405" i="63"/>
  <c r="F406" i="63"/>
  <c r="F407" i="63"/>
  <c r="F408" i="63"/>
  <c r="F409" i="63"/>
  <c r="F410" i="63"/>
  <c r="F411" i="63"/>
  <c r="F412" i="63"/>
  <c r="F413" i="63"/>
  <c r="F414" i="63"/>
  <c r="F415" i="63"/>
  <c r="F416" i="63"/>
  <c r="F417" i="63"/>
  <c r="F418" i="63"/>
  <c r="F419" i="63"/>
  <c r="F420" i="63"/>
  <c r="F421" i="63"/>
  <c r="F422" i="63"/>
  <c r="F423" i="63"/>
  <c r="F424" i="63"/>
  <c r="F425" i="63"/>
  <c r="F426" i="63"/>
  <c r="F427" i="63"/>
  <c r="F428" i="63"/>
  <c r="F429" i="63"/>
  <c r="F430" i="63"/>
  <c r="F431" i="63"/>
  <c r="F432" i="63"/>
  <c r="F433" i="63"/>
  <c r="F434" i="63"/>
  <c r="F435" i="63"/>
  <c r="F436" i="63"/>
  <c r="F437" i="63"/>
  <c r="F438" i="63"/>
  <c r="F439" i="63"/>
  <c r="F440" i="63"/>
  <c r="F441" i="63"/>
  <c r="F442" i="63"/>
  <c r="F443" i="63"/>
  <c r="F444" i="63"/>
  <c r="F445" i="63"/>
  <c r="F446" i="63"/>
  <c r="F447" i="63"/>
  <c r="F448" i="63"/>
  <c r="F449" i="63"/>
  <c r="F450" i="63"/>
  <c r="F451" i="63"/>
  <c r="F452" i="63"/>
  <c r="F453" i="63"/>
  <c r="F454" i="63"/>
  <c r="F455" i="63"/>
  <c r="F456" i="63"/>
  <c r="F457" i="63"/>
  <c r="F458" i="63"/>
  <c r="F459" i="63"/>
  <c r="F460" i="63"/>
  <c r="F461" i="63"/>
  <c r="F462" i="63"/>
  <c r="F463" i="63"/>
  <c r="F464" i="63"/>
  <c r="F465" i="63"/>
  <c r="F466" i="63"/>
  <c r="F467" i="63"/>
  <c r="F468" i="63"/>
  <c r="F469" i="63"/>
  <c r="F470" i="63"/>
  <c r="F471" i="63"/>
  <c r="F472" i="63"/>
  <c r="F473" i="63"/>
  <c r="F474" i="63"/>
  <c r="F475" i="63"/>
  <c r="F476" i="63"/>
  <c r="F477" i="63"/>
  <c r="F478" i="63"/>
  <c r="F479" i="63"/>
  <c r="F480" i="63"/>
  <c r="F481" i="63"/>
  <c r="F482" i="63"/>
  <c r="F483" i="63"/>
  <c r="F484" i="63"/>
  <c r="F485" i="63"/>
  <c r="F486" i="63"/>
  <c r="F487" i="63"/>
  <c r="F488" i="63"/>
  <c r="F489" i="63"/>
  <c r="F490" i="63"/>
  <c r="F491" i="63"/>
  <c r="F492" i="63"/>
  <c r="F493" i="63"/>
  <c r="F494" i="63"/>
  <c r="F495" i="63"/>
  <c r="F496" i="63"/>
  <c r="F497" i="63"/>
  <c r="F498" i="63"/>
  <c r="F499" i="63"/>
  <c r="F500" i="63"/>
  <c r="F501" i="63"/>
  <c r="F502" i="63"/>
  <c r="F503" i="63"/>
  <c r="F504" i="63"/>
  <c r="F505" i="63"/>
  <c r="F506" i="63"/>
  <c r="F507" i="63"/>
  <c r="F508" i="63"/>
  <c r="F509" i="63"/>
  <c r="F510" i="63"/>
  <c r="F511" i="63"/>
  <c r="F512" i="63"/>
  <c r="F513" i="63"/>
  <c r="F514" i="63"/>
  <c r="F515" i="63"/>
  <c r="F516" i="63"/>
  <c r="F517" i="63"/>
  <c r="F518" i="63"/>
  <c r="F519" i="63"/>
  <c r="F520" i="63"/>
  <c r="F521" i="63"/>
  <c r="F522" i="63"/>
  <c r="F523" i="63"/>
  <c r="F524" i="63"/>
  <c r="F525" i="63"/>
  <c r="F526" i="63"/>
  <c r="F527" i="63"/>
  <c r="F528" i="63"/>
  <c r="F529" i="63"/>
  <c r="F530" i="63"/>
  <c r="F531" i="63"/>
  <c r="F532" i="63"/>
  <c r="F533" i="63"/>
  <c r="F534" i="63"/>
  <c r="F535" i="63"/>
  <c r="F536" i="63"/>
  <c r="F537" i="63"/>
  <c r="F538" i="63"/>
  <c r="F539" i="63"/>
  <c r="F540" i="63"/>
  <c r="F541" i="63"/>
  <c r="F542" i="63"/>
  <c r="F543" i="63"/>
  <c r="F544" i="63"/>
  <c r="F545" i="63"/>
  <c r="F546" i="63"/>
  <c r="F547" i="63"/>
  <c r="F548" i="63"/>
  <c r="F549" i="63"/>
  <c r="F550" i="63"/>
  <c r="F551" i="63"/>
  <c r="F552" i="63"/>
  <c r="F553" i="63"/>
  <c r="F554" i="63"/>
  <c r="F555" i="63"/>
  <c r="F556" i="63"/>
  <c r="F557" i="63"/>
  <c r="F558" i="63"/>
  <c r="F559" i="63"/>
  <c r="F560" i="63"/>
  <c r="F561" i="63"/>
  <c r="F562" i="63"/>
  <c r="F563" i="63"/>
  <c r="F564" i="63"/>
  <c r="F565" i="63"/>
  <c r="F566" i="63"/>
  <c r="F567" i="63"/>
  <c r="F568" i="63"/>
  <c r="F569" i="63"/>
  <c r="F570" i="63"/>
  <c r="F571" i="63"/>
  <c r="F572" i="63"/>
  <c r="F573" i="63"/>
  <c r="F574" i="63"/>
  <c r="F575" i="63"/>
  <c r="F576" i="63"/>
  <c r="F577" i="63"/>
  <c r="F578" i="63"/>
  <c r="F579" i="63"/>
  <c r="F580" i="63"/>
  <c r="F581" i="63"/>
  <c r="F582" i="63"/>
  <c r="F583" i="63"/>
  <c r="F584" i="63"/>
  <c r="F585" i="63"/>
  <c r="F586" i="63"/>
  <c r="F587" i="63"/>
  <c r="F588" i="63"/>
  <c r="F589" i="63"/>
  <c r="F590" i="63"/>
  <c r="F591" i="63"/>
  <c r="F592" i="63"/>
  <c r="F593" i="63"/>
  <c r="F594" i="63"/>
  <c r="F595" i="63"/>
  <c r="F596" i="63"/>
  <c r="F597" i="63"/>
  <c r="F598" i="63"/>
  <c r="F599" i="63"/>
  <c r="F600" i="63"/>
  <c r="F601" i="63"/>
  <c r="F602" i="63"/>
  <c r="F603" i="63"/>
  <c r="F604" i="63"/>
  <c r="F605" i="63"/>
  <c r="F606" i="63"/>
  <c r="F607" i="63"/>
  <c r="F608" i="63"/>
  <c r="F609" i="63"/>
  <c r="F610" i="63"/>
  <c r="F611" i="63"/>
  <c r="F612" i="63"/>
  <c r="F613" i="63"/>
  <c r="F614" i="63"/>
  <c r="F615" i="63"/>
  <c r="F616" i="63"/>
  <c r="F617" i="63"/>
  <c r="F618" i="63"/>
  <c r="F619" i="63"/>
  <c r="F620" i="63"/>
  <c r="F621" i="63"/>
  <c r="F622" i="63"/>
  <c r="F623" i="63"/>
  <c r="F624" i="63"/>
  <c r="F625" i="63"/>
  <c r="F626" i="63"/>
  <c r="F627" i="63"/>
  <c r="F628" i="63"/>
  <c r="F629" i="63"/>
  <c r="F630" i="63"/>
  <c r="F631" i="63"/>
  <c r="F632" i="63"/>
  <c r="F633" i="63"/>
  <c r="F634" i="63"/>
  <c r="F635" i="63"/>
  <c r="F636" i="63"/>
  <c r="F637" i="63"/>
  <c r="F638" i="63"/>
  <c r="F639" i="63"/>
  <c r="F640" i="63"/>
  <c r="F641" i="63"/>
  <c r="F642" i="63"/>
  <c r="F643" i="63"/>
  <c r="F644" i="63"/>
  <c r="F645" i="63"/>
  <c r="F646" i="63"/>
  <c r="F647" i="63"/>
  <c r="F648" i="63"/>
  <c r="F649" i="63"/>
  <c r="F650" i="63"/>
  <c r="F651" i="63"/>
  <c r="F652" i="63"/>
  <c r="F653" i="63"/>
  <c r="F654" i="63"/>
  <c r="F655" i="63"/>
  <c r="F656" i="63"/>
  <c r="F657" i="63"/>
  <c r="F658" i="63"/>
  <c r="F659" i="63"/>
  <c r="F660" i="63"/>
  <c r="F661" i="63"/>
  <c r="F662" i="63"/>
  <c r="F663" i="63"/>
  <c r="F664" i="63"/>
  <c r="F665" i="63"/>
  <c r="F666" i="63"/>
  <c r="F667" i="63"/>
  <c r="F668" i="63"/>
  <c r="F669" i="63"/>
  <c r="F670" i="63"/>
  <c r="F671" i="63"/>
  <c r="F672" i="63"/>
  <c r="F673" i="63"/>
  <c r="F674" i="63"/>
  <c r="F675" i="63"/>
  <c r="F676" i="63"/>
  <c r="F677" i="63"/>
  <c r="F678" i="63"/>
  <c r="F679" i="63"/>
  <c r="F680" i="63"/>
  <c r="F681" i="63"/>
  <c r="F682" i="63"/>
  <c r="F683" i="63"/>
  <c r="F684" i="63"/>
  <c r="F685" i="63"/>
  <c r="F686" i="63"/>
  <c r="F687" i="63"/>
  <c r="F688" i="63"/>
  <c r="F689" i="63"/>
  <c r="F690" i="63"/>
  <c r="F691" i="63"/>
  <c r="F692" i="63"/>
  <c r="F693" i="63"/>
  <c r="F694" i="63"/>
  <c r="F695" i="63"/>
  <c r="F696" i="63"/>
  <c r="F697" i="63"/>
  <c r="F698" i="63"/>
  <c r="F699" i="63"/>
  <c r="F700" i="63"/>
  <c r="F701" i="63"/>
  <c r="F702" i="63"/>
  <c r="F703" i="63"/>
  <c r="F704" i="63"/>
  <c r="F705" i="63"/>
  <c r="F706" i="63"/>
  <c r="F707" i="63"/>
  <c r="F708" i="63"/>
  <c r="F709" i="63"/>
  <c r="F710" i="63"/>
  <c r="F711" i="63"/>
  <c r="F712" i="63"/>
  <c r="F713" i="63"/>
  <c r="F714" i="63"/>
  <c r="F715" i="63"/>
  <c r="F716" i="63"/>
  <c r="F717" i="63"/>
  <c r="F718" i="63"/>
  <c r="F719" i="63"/>
  <c r="F720" i="63"/>
  <c r="F721" i="63"/>
  <c r="F722" i="63"/>
  <c r="F723" i="63"/>
  <c r="F724" i="63"/>
  <c r="F725" i="63"/>
  <c r="F726" i="63"/>
  <c r="F727" i="63"/>
  <c r="F728" i="63"/>
  <c r="F729" i="63"/>
  <c r="F730" i="63"/>
  <c r="F731" i="63"/>
  <c r="F732" i="63"/>
  <c r="F733" i="63"/>
  <c r="F734" i="63"/>
  <c r="F735" i="63"/>
  <c r="F736" i="63"/>
  <c r="F737" i="63"/>
  <c r="F738" i="63"/>
  <c r="F739" i="63"/>
  <c r="F740" i="63"/>
  <c r="F741" i="63"/>
  <c r="F742" i="63"/>
  <c r="F743" i="63"/>
  <c r="F744" i="63"/>
  <c r="F745" i="63"/>
  <c r="F746" i="63"/>
  <c r="F747" i="63"/>
  <c r="F748" i="63"/>
  <c r="F749" i="63"/>
  <c r="F750" i="63"/>
  <c r="F751" i="63"/>
  <c r="F752" i="63"/>
  <c r="F753" i="63"/>
  <c r="F754" i="63"/>
  <c r="F755" i="63"/>
  <c r="F756" i="63"/>
  <c r="F757" i="63"/>
  <c r="F758" i="63"/>
  <c r="F759" i="63"/>
  <c r="F760" i="63"/>
  <c r="F761" i="63"/>
  <c r="F762" i="63"/>
  <c r="F763" i="63"/>
  <c r="F764" i="63"/>
  <c r="F765" i="63"/>
  <c r="F766" i="63"/>
  <c r="F767" i="63"/>
  <c r="F768" i="63"/>
  <c r="F769" i="63"/>
  <c r="F770" i="63"/>
  <c r="F771" i="63"/>
  <c r="F772" i="63"/>
  <c r="F773" i="63"/>
  <c r="F774" i="63"/>
  <c r="F775" i="63"/>
  <c r="F776" i="63"/>
  <c r="F777" i="63"/>
  <c r="F778" i="63"/>
  <c r="F779" i="63"/>
  <c r="F780" i="63"/>
  <c r="F781" i="63"/>
  <c r="F782" i="63"/>
  <c r="F783" i="63"/>
  <c r="F784" i="63"/>
  <c r="F785" i="63"/>
  <c r="F786" i="63"/>
  <c r="F787" i="63"/>
  <c r="F788" i="63"/>
  <c r="F789" i="63"/>
  <c r="F790" i="63"/>
  <c r="F791" i="63"/>
  <c r="F792" i="63"/>
  <c r="F793" i="63"/>
  <c r="F794" i="63"/>
  <c r="F795" i="63"/>
  <c r="F796" i="63"/>
  <c r="F797" i="63"/>
  <c r="F798" i="63"/>
  <c r="F799" i="63"/>
  <c r="F800" i="63"/>
  <c r="F801" i="63"/>
  <c r="F802" i="63"/>
  <c r="F803" i="63"/>
  <c r="F804" i="63"/>
  <c r="F805" i="63"/>
  <c r="F806" i="63"/>
  <c r="F807" i="63"/>
  <c r="F808" i="63"/>
  <c r="F809" i="63"/>
  <c r="F810" i="63"/>
  <c r="F811" i="63"/>
  <c r="F812" i="63"/>
  <c r="F813" i="63"/>
  <c r="F814" i="63"/>
  <c r="F815" i="63"/>
  <c r="F816" i="63"/>
  <c r="F817" i="63"/>
  <c r="F818" i="63"/>
  <c r="F819" i="63"/>
  <c r="F820" i="63"/>
  <c r="F821" i="63"/>
  <c r="F822" i="63"/>
  <c r="F823" i="63"/>
  <c r="F824" i="63"/>
  <c r="F825" i="63"/>
  <c r="F826" i="63"/>
  <c r="F827" i="63"/>
  <c r="F828" i="63"/>
  <c r="F829" i="63"/>
  <c r="F830" i="63"/>
  <c r="F831" i="63"/>
  <c r="F832" i="63"/>
  <c r="F833" i="63"/>
  <c r="F834" i="63"/>
  <c r="F835" i="63"/>
  <c r="F836" i="63"/>
  <c r="F837" i="63"/>
  <c r="F838" i="63"/>
  <c r="F839" i="63"/>
  <c r="F840" i="63"/>
  <c r="F841" i="63"/>
  <c r="F842" i="63"/>
  <c r="F843" i="63"/>
  <c r="F844" i="63"/>
  <c r="F845" i="63"/>
  <c r="F846" i="63"/>
  <c r="F847" i="63"/>
  <c r="F848" i="63"/>
  <c r="F849" i="63"/>
  <c r="F850" i="63"/>
  <c r="F851" i="63"/>
  <c r="F852" i="63"/>
  <c r="F853" i="63"/>
  <c r="F854" i="63"/>
  <c r="F855" i="63"/>
  <c r="F856" i="63"/>
  <c r="F857" i="63"/>
  <c r="F858" i="63"/>
  <c r="F859" i="63"/>
  <c r="F860" i="63"/>
  <c r="F861" i="63"/>
  <c r="F862" i="63"/>
  <c r="F863" i="63"/>
  <c r="F864" i="63"/>
  <c r="F865" i="63"/>
  <c r="F866" i="63"/>
  <c r="F867" i="63"/>
  <c r="F868" i="63"/>
  <c r="F869" i="63"/>
  <c r="F870" i="63"/>
  <c r="F871" i="63"/>
  <c r="F872" i="63"/>
  <c r="F873" i="63"/>
  <c r="F874" i="63"/>
  <c r="F875" i="63"/>
  <c r="F876" i="63"/>
  <c r="F877" i="63"/>
  <c r="F878" i="63"/>
  <c r="F879" i="63"/>
  <c r="F880" i="63"/>
  <c r="F881" i="63"/>
  <c r="F882" i="63"/>
  <c r="F883" i="63"/>
  <c r="F884" i="63"/>
  <c r="F885" i="63"/>
  <c r="F886" i="63"/>
  <c r="F887" i="63"/>
  <c r="F888" i="63"/>
  <c r="F889" i="63"/>
  <c r="F890" i="63"/>
  <c r="F891" i="63"/>
  <c r="F892" i="63"/>
  <c r="F893" i="63"/>
  <c r="F894" i="63"/>
  <c r="F895" i="63"/>
  <c r="F896" i="63"/>
  <c r="F897" i="63"/>
  <c r="F898" i="63"/>
  <c r="F899" i="63"/>
  <c r="F900" i="63"/>
  <c r="F901" i="63"/>
  <c r="F902" i="63"/>
  <c r="F903" i="63"/>
  <c r="F904" i="63"/>
  <c r="F905" i="63"/>
  <c r="F906" i="63"/>
  <c r="F907" i="63"/>
  <c r="F908" i="63"/>
  <c r="F909" i="63"/>
  <c r="F910" i="63"/>
  <c r="F911" i="63"/>
  <c r="F912" i="63"/>
  <c r="F913" i="63"/>
  <c r="F914" i="63"/>
  <c r="F915" i="63"/>
  <c r="F916" i="63"/>
  <c r="F917" i="63"/>
  <c r="F918" i="63"/>
  <c r="F919" i="63"/>
  <c r="F920" i="63"/>
  <c r="F921" i="63"/>
  <c r="F922" i="63"/>
  <c r="F923" i="63"/>
  <c r="F924" i="63"/>
  <c r="F925" i="63"/>
  <c r="F926" i="63"/>
  <c r="F927" i="63"/>
  <c r="F928" i="63"/>
  <c r="F929" i="63"/>
  <c r="F930" i="63"/>
  <c r="F931" i="63"/>
  <c r="F932" i="63"/>
  <c r="F933" i="63"/>
  <c r="F934" i="63"/>
  <c r="F935" i="63"/>
  <c r="F936" i="63"/>
  <c r="F937" i="63"/>
  <c r="F938" i="63"/>
  <c r="F939" i="63"/>
  <c r="F940" i="63"/>
  <c r="F941" i="63"/>
  <c r="F942" i="63"/>
  <c r="F943" i="63"/>
  <c r="F944" i="63"/>
  <c r="F945" i="63"/>
  <c r="F946" i="63"/>
  <c r="F947" i="63"/>
  <c r="F948" i="63"/>
  <c r="F949" i="63"/>
  <c r="F950" i="63"/>
  <c r="F951" i="63"/>
  <c r="F952" i="63"/>
  <c r="F953" i="63"/>
  <c r="F954" i="63"/>
  <c r="F955" i="63"/>
  <c r="F956" i="63"/>
  <c r="F957" i="63"/>
  <c r="F958" i="63"/>
  <c r="F959" i="63"/>
  <c r="F960" i="63"/>
  <c r="F961" i="63"/>
  <c r="F962" i="63"/>
  <c r="F963" i="63"/>
  <c r="F964" i="63"/>
  <c r="F965" i="63"/>
  <c r="F966" i="63"/>
  <c r="F967" i="63"/>
  <c r="F968" i="63"/>
  <c r="F969" i="63"/>
  <c r="F970" i="63"/>
  <c r="F971" i="63"/>
  <c r="F972" i="63"/>
  <c r="F973" i="63"/>
  <c r="F974" i="63"/>
  <c r="F975" i="63"/>
  <c r="F976" i="63"/>
  <c r="F977" i="63"/>
  <c r="F978" i="63"/>
  <c r="F979" i="63"/>
  <c r="F980" i="63"/>
  <c r="F981" i="63"/>
  <c r="F982" i="63"/>
  <c r="F983" i="63"/>
  <c r="F984" i="63"/>
  <c r="F985" i="63"/>
  <c r="F986" i="63"/>
  <c r="F987" i="63"/>
  <c r="F988" i="63"/>
  <c r="F989" i="63"/>
  <c r="F990" i="63"/>
  <c r="F991" i="63"/>
  <c r="F992" i="63"/>
  <c r="F993" i="63"/>
  <c r="F994" i="63"/>
  <c r="F995" i="63"/>
  <c r="F996" i="63"/>
  <c r="F997" i="63"/>
  <c r="F998" i="63"/>
  <c r="F999" i="63"/>
  <c r="F1000" i="63"/>
  <c r="A3" i="63"/>
  <c r="A4" i="63" s="1"/>
  <c r="A5" i="63" s="1"/>
  <c r="A6" i="63" s="1"/>
  <c r="A7" i="63" s="1"/>
  <c r="A8" i="63" s="1"/>
  <c r="A9" i="63" s="1"/>
  <c r="A10" i="63" s="1"/>
  <c r="A11" i="63" s="1"/>
  <c r="A12" i="63" s="1"/>
  <c r="A13" i="63" s="1"/>
  <c r="A14" i="63" s="1"/>
  <c r="A15" i="63" s="1"/>
  <c r="A16" i="63" s="1"/>
  <c r="A17" i="63" s="1"/>
  <c r="A18" i="63" s="1"/>
  <c r="A19" i="63" s="1"/>
  <c r="A20" i="63" s="1"/>
  <c r="A21" i="63" s="1"/>
  <c r="A22" i="63" s="1"/>
  <c r="A23" i="63" s="1"/>
  <c r="A24" i="63" s="1"/>
  <c r="A25" i="63" s="1"/>
  <c r="A26" i="63" s="1"/>
  <c r="A27" i="63" s="1"/>
  <c r="A28" i="63" s="1"/>
  <c r="A29" i="63" s="1"/>
  <c r="A30" i="63" s="1"/>
  <c r="A31" i="63" s="1"/>
  <c r="A32" i="63" s="1"/>
  <c r="A33" i="63" s="1"/>
  <c r="A34" i="63" s="1"/>
  <c r="A35" i="63" s="1"/>
  <c r="A36" i="63" s="1"/>
  <c r="A37" i="63" s="1"/>
  <c r="A38" i="63" s="1"/>
  <c r="A39" i="63" s="1"/>
  <c r="A40" i="63" s="1"/>
  <c r="A41" i="63" s="1"/>
  <c r="A42" i="63" s="1"/>
  <c r="A43" i="63" s="1"/>
  <c r="A44" i="63" s="1"/>
  <c r="A45" i="63" s="1"/>
  <c r="A46" i="63" s="1"/>
  <c r="A47" i="63" s="1"/>
  <c r="B16" i="58"/>
  <c r="B15" i="58"/>
  <c r="B12" i="58"/>
  <c r="B11" i="58"/>
  <c r="E3" i="58"/>
  <c r="D3" i="58"/>
  <c r="B8" i="58"/>
  <c r="F1000" i="64" l="1"/>
  <c r="E1000" i="64"/>
  <c r="D1000" i="64"/>
  <c r="C1000" i="64"/>
  <c r="B1000" i="64"/>
  <c r="A1000" i="64"/>
  <c r="F999" i="64"/>
  <c r="E999" i="64"/>
  <c r="D999" i="64"/>
  <c r="C999" i="64"/>
  <c r="B999" i="64"/>
  <c r="A999" i="64"/>
  <c r="F998" i="64"/>
  <c r="E998" i="64"/>
  <c r="D998" i="64"/>
  <c r="C998" i="64"/>
  <c r="B998" i="64"/>
  <c r="A998" i="64"/>
  <c r="F997" i="64"/>
  <c r="E997" i="64"/>
  <c r="D997" i="64"/>
  <c r="C997" i="64"/>
  <c r="B997" i="64"/>
  <c r="A997" i="64"/>
  <c r="F996" i="64"/>
  <c r="E996" i="64"/>
  <c r="D996" i="64"/>
  <c r="C996" i="64"/>
  <c r="B996" i="64"/>
  <c r="A996" i="64"/>
  <c r="F995" i="64"/>
  <c r="E995" i="64"/>
  <c r="D995" i="64"/>
  <c r="C995" i="64"/>
  <c r="B995" i="64"/>
  <c r="A995" i="64"/>
  <c r="F994" i="64"/>
  <c r="E994" i="64"/>
  <c r="D994" i="64"/>
  <c r="C994" i="64"/>
  <c r="B994" i="64"/>
  <c r="A994" i="64"/>
  <c r="F993" i="64"/>
  <c r="E993" i="64"/>
  <c r="D993" i="64"/>
  <c r="C993" i="64"/>
  <c r="B993" i="64"/>
  <c r="A993" i="64"/>
  <c r="F992" i="64"/>
  <c r="E992" i="64"/>
  <c r="D992" i="64"/>
  <c r="C992" i="64"/>
  <c r="B992" i="64"/>
  <c r="A992" i="64"/>
  <c r="F991" i="64"/>
  <c r="E991" i="64"/>
  <c r="D991" i="64"/>
  <c r="C991" i="64"/>
  <c r="B991" i="64"/>
  <c r="A991" i="64"/>
  <c r="F990" i="64"/>
  <c r="E990" i="64"/>
  <c r="D990" i="64"/>
  <c r="C990" i="64"/>
  <c r="B990" i="64"/>
  <c r="A990" i="64"/>
  <c r="F989" i="64"/>
  <c r="E989" i="64"/>
  <c r="D989" i="64"/>
  <c r="C989" i="64"/>
  <c r="B989" i="64"/>
  <c r="A989" i="64"/>
  <c r="F988" i="64"/>
  <c r="E988" i="64"/>
  <c r="D988" i="64"/>
  <c r="C988" i="64"/>
  <c r="B988" i="64"/>
  <c r="A988" i="64"/>
  <c r="F987" i="64"/>
  <c r="E987" i="64"/>
  <c r="D987" i="64"/>
  <c r="C987" i="64"/>
  <c r="B987" i="64"/>
  <c r="A987" i="64"/>
  <c r="F986" i="64"/>
  <c r="E986" i="64"/>
  <c r="D986" i="64"/>
  <c r="C986" i="64"/>
  <c r="B986" i="64"/>
  <c r="A986" i="64"/>
  <c r="F985" i="64"/>
  <c r="E985" i="64"/>
  <c r="D985" i="64"/>
  <c r="C985" i="64"/>
  <c r="B985" i="64"/>
  <c r="A985" i="64"/>
  <c r="F984" i="64"/>
  <c r="E984" i="64"/>
  <c r="D984" i="64"/>
  <c r="C984" i="64"/>
  <c r="B984" i="64"/>
  <c r="A984" i="64"/>
  <c r="F983" i="64"/>
  <c r="E983" i="64"/>
  <c r="D983" i="64"/>
  <c r="C983" i="64"/>
  <c r="B983" i="64"/>
  <c r="A983" i="64"/>
  <c r="F982" i="64"/>
  <c r="E982" i="64"/>
  <c r="D982" i="64"/>
  <c r="C982" i="64"/>
  <c r="B982" i="64"/>
  <c r="A982" i="64"/>
  <c r="F981" i="64"/>
  <c r="E981" i="64"/>
  <c r="D981" i="64"/>
  <c r="C981" i="64"/>
  <c r="B981" i="64"/>
  <c r="A981" i="64"/>
  <c r="F980" i="64"/>
  <c r="E980" i="64"/>
  <c r="D980" i="64"/>
  <c r="C980" i="64"/>
  <c r="B980" i="64"/>
  <c r="A980" i="64"/>
  <c r="F979" i="64"/>
  <c r="E979" i="64"/>
  <c r="D979" i="64"/>
  <c r="C979" i="64"/>
  <c r="B979" i="64"/>
  <c r="A979" i="64"/>
  <c r="F978" i="64"/>
  <c r="E978" i="64"/>
  <c r="D978" i="64"/>
  <c r="C978" i="64"/>
  <c r="B978" i="64"/>
  <c r="A978" i="64"/>
  <c r="F977" i="64"/>
  <c r="E977" i="64"/>
  <c r="D977" i="64"/>
  <c r="C977" i="64"/>
  <c r="B977" i="64"/>
  <c r="A977" i="64"/>
  <c r="F976" i="64"/>
  <c r="E976" i="64"/>
  <c r="D976" i="64"/>
  <c r="C976" i="64"/>
  <c r="B976" i="64"/>
  <c r="A976" i="64"/>
  <c r="F975" i="64"/>
  <c r="E975" i="64"/>
  <c r="D975" i="64"/>
  <c r="C975" i="64"/>
  <c r="B975" i="64"/>
  <c r="A975" i="64"/>
  <c r="F974" i="64"/>
  <c r="E974" i="64"/>
  <c r="D974" i="64"/>
  <c r="C974" i="64"/>
  <c r="B974" i="64"/>
  <c r="A974" i="64"/>
  <c r="F973" i="64"/>
  <c r="E973" i="64"/>
  <c r="D973" i="64"/>
  <c r="C973" i="64"/>
  <c r="B973" i="64"/>
  <c r="A973" i="64"/>
  <c r="F972" i="64"/>
  <c r="E972" i="64"/>
  <c r="D972" i="64"/>
  <c r="C972" i="64"/>
  <c r="B972" i="64"/>
  <c r="A972" i="64"/>
  <c r="F971" i="64"/>
  <c r="E971" i="64"/>
  <c r="D971" i="64"/>
  <c r="C971" i="64"/>
  <c r="B971" i="64"/>
  <c r="A971" i="64"/>
  <c r="F970" i="64"/>
  <c r="E970" i="64"/>
  <c r="D970" i="64"/>
  <c r="C970" i="64"/>
  <c r="B970" i="64"/>
  <c r="A970" i="64"/>
  <c r="F969" i="64"/>
  <c r="E969" i="64"/>
  <c r="D969" i="64"/>
  <c r="C969" i="64"/>
  <c r="B969" i="64"/>
  <c r="A969" i="64"/>
  <c r="F968" i="64"/>
  <c r="E968" i="64"/>
  <c r="D968" i="64"/>
  <c r="C968" i="64"/>
  <c r="B968" i="64"/>
  <c r="A968" i="64"/>
  <c r="F967" i="64"/>
  <c r="E967" i="64"/>
  <c r="D967" i="64"/>
  <c r="C967" i="64"/>
  <c r="B967" i="64"/>
  <c r="A967" i="64"/>
  <c r="F966" i="64"/>
  <c r="E966" i="64"/>
  <c r="D966" i="64"/>
  <c r="C966" i="64"/>
  <c r="B966" i="64"/>
  <c r="A966" i="64"/>
  <c r="F965" i="64"/>
  <c r="E965" i="64"/>
  <c r="D965" i="64"/>
  <c r="C965" i="64"/>
  <c r="B965" i="64"/>
  <c r="A965" i="64"/>
  <c r="F964" i="64"/>
  <c r="E964" i="64"/>
  <c r="D964" i="64"/>
  <c r="C964" i="64"/>
  <c r="B964" i="64"/>
  <c r="A964" i="64"/>
  <c r="F963" i="64"/>
  <c r="E963" i="64"/>
  <c r="D963" i="64"/>
  <c r="C963" i="64"/>
  <c r="B963" i="64"/>
  <c r="A963" i="64"/>
  <c r="F962" i="64"/>
  <c r="E962" i="64"/>
  <c r="D962" i="64"/>
  <c r="C962" i="64"/>
  <c r="B962" i="64"/>
  <c r="A962" i="64"/>
  <c r="F961" i="64"/>
  <c r="E961" i="64"/>
  <c r="D961" i="64"/>
  <c r="C961" i="64"/>
  <c r="B961" i="64"/>
  <c r="A961" i="64"/>
  <c r="F960" i="64"/>
  <c r="E960" i="64"/>
  <c r="D960" i="64"/>
  <c r="C960" i="64"/>
  <c r="B960" i="64"/>
  <c r="A960" i="64"/>
  <c r="F959" i="64"/>
  <c r="E959" i="64"/>
  <c r="D959" i="64"/>
  <c r="C959" i="64"/>
  <c r="B959" i="64"/>
  <c r="A959" i="64"/>
  <c r="F958" i="64"/>
  <c r="E958" i="64"/>
  <c r="D958" i="64"/>
  <c r="C958" i="64"/>
  <c r="B958" i="64"/>
  <c r="A958" i="64"/>
  <c r="F957" i="64"/>
  <c r="E957" i="64"/>
  <c r="D957" i="64"/>
  <c r="C957" i="64"/>
  <c r="B957" i="64"/>
  <c r="A957" i="64"/>
  <c r="F956" i="64"/>
  <c r="E956" i="64"/>
  <c r="D956" i="64"/>
  <c r="C956" i="64"/>
  <c r="B956" i="64"/>
  <c r="A956" i="64"/>
  <c r="F955" i="64"/>
  <c r="E955" i="64"/>
  <c r="D955" i="64"/>
  <c r="C955" i="64"/>
  <c r="B955" i="64"/>
  <c r="A955" i="64"/>
  <c r="F954" i="64"/>
  <c r="E954" i="64"/>
  <c r="D954" i="64"/>
  <c r="C954" i="64"/>
  <c r="B954" i="64"/>
  <c r="A954" i="64"/>
  <c r="F953" i="64"/>
  <c r="E953" i="64"/>
  <c r="D953" i="64"/>
  <c r="C953" i="64"/>
  <c r="B953" i="64"/>
  <c r="A953" i="64"/>
  <c r="F952" i="64"/>
  <c r="E952" i="64"/>
  <c r="D952" i="64"/>
  <c r="C952" i="64"/>
  <c r="B952" i="64"/>
  <c r="A952" i="64"/>
  <c r="F951" i="64"/>
  <c r="E951" i="64"/>
  <c r="D951" i="64"/>
  <c r="C951" i="64"/>
  <c r="B951" i="64"/>
  <c r="A951" i="64"/>
  <c r="F950" i="64"/>
  <c r="E950" i="64"/>
  <c r="D950" i="64"/>
  <c r="C950" i="64"/>
  <c r="B950" i="64"/>
  <c r="A950" i="64"/>
  <c r="F949" i="64"/>
  <c r="E949" i="64"/>
  <c r="D949" i="64"/>
  <c r="C949" i="64"/>
  <c r="B949" i="64"/>
  <c r="A949" i="64"/>
  <c r="F948" i="64"/>
  <c r="E948" i="64"/>
  <c r="D948" i="64"/>
  <c r="C948" i="64"/>
  <c r="B948" i="64"/>
  <c r="A948" i="64"/>
  <c r="F947" i="64"/>
  <c r="E947" i="64"/>
  <c r="D947" i="64"/>
  <c r="C947" i="64"/>
  <c r="B947" i="64"/>
  <c r="A947" i="64"/>
  <c r="F946" i="64"/>
  <c r="E946" i="64"/>
  <c r="D946" i="64"/>
  <c r="C946" i="64"/>
  <c r="B946" i="64"/>
  <c r="A946" i="64"/>
  <c r="F945" i="64"/>
  <c r="E945" i="64"/>
  <c r="D945" i="64"/>
  <c r="C945" i="64"/>
  <c r="B945" i="64"/>
  <c r="A945" i="64"/>
  <c r="F944" i="64"/>
  <c r="E944" i="64"/>
  <c r="D944" i="64"/>
  <c r="C944" i="64"/>
  <c r="B944" i="64"/>
  <c r="A944" i="64"/>
  <c r="F943" i="64"/>
  <c r="E943" i="64"/>
  <c r="D943" i="64"/>
  <c r="C943" i="64"/>
  <c r="B943" i="64"/>
  <c r="A943" i="64"/>
  <c r="F942" i="64"/>
  <c r="E942" i="64"/>
  <c r="D942" i="64"/>
  <c r="C942" i="64"/>
  <c r="B942" i="64"/>
  <c r="A942" i="64"/>
  <c r="F941" i="64"/>
  <c r="E941" i="64"/>
  <c r="D941" i="64"/>
  <c r="C941" i="64"/>
  <c r="B941" i="64"/>
  <c r="A941" i="64"/>
  <c r="F940" i="64"/>
  <c r="E940" i="64"/>
  <c r="D940" i="64"/>
  <c r="C940" i="64"/>
  <c r="B940" i="64"/>
  <c r="A940" i="64"/>
  <c r="F939" i="64"/>
  <c r="E939" i="64"/>
  <c r="D939" i="64"/>
  <c r="C939" i="64"/>
  <c r="B939" i="64"/>
  <c r="A939" i="64"/>
  <c r="F938" i="64"/>
  <c r="E938" i="64"/>
  <c r="D938" i="64"/>
  <c r="C938" i="64"/>
  <c r="B938" i="64"/>
  <c r="A938" i="64"/>
  <c r="F937" i="64"/>
  <c r="E937" i="64"/>
  <c r="D937" i="64"/>
  <c r="C937" i="64"/>
  <c r="B937" i="64"/>
  <c r="A937" i="64"/>
  <c r="F936" i="64"/>
  <c r="E936" i="64"/>
  <c r="D936" i="64"/>
  <c r="C936" i="64"/>
  <c r="B936" i="64"/>
  <c r="A936" i="64"/>
  <c r="F935" i="64"/>
  <c r="E935" i="64"/>
  <c r="D935" i="64"/>
  <c r="C935" i="64"/>
  <c r="B935" i="64"/>
  <c r="A935" i="64"/>
  <c r="F934" i="64"/>
  <c r="E934" i="64"/>
  <c r="D934" i="64"/>
  <c r="C934" i="64"/>
  <c r="B934" i="64"/>
  <c r="A934" i="64"/>
  <c r="F933" i="64"/>
  <c r="E933" i="64"/>
  <c r="D933" i="64"/>
  <c r="C933" i="64"/>
  <c r="B933" i="64"/>
  <c r="A933" i="64"/>
  <c r="F932" i="64"/>
  <c r="E932" i="64"/>
  <c r="D932" i="64"/>
  <c r="C932" i="64"/>
  <c r="B932" i="64"/>
  <c r="A932" i="64"/>
  <c r="F931" i="64"/>
  <c r="E931" i="64"/>
  <c r="D931" i="64"/>
  <c r="C931" i="64"/>
  <c r="B931" i="64"/>
  <c r="A931" i="64"/>
  <c r="F930" i="64"/>
  <c r="E930" i="64"/>
  <c r="D930" i="64"/>
  <c r="C930" i="64"/>
  <c r="B930" i="64"/>
  <c r="A930" i="64"/>
  <c r="F929" i="64"/>
  <c r="E929" i="64"/>
  <c r="D929" i="64"/>
  <c r="C929" i="64"/>
  <c r="B929" i="64"/>
  <c r="A929" i="64"/>
  <c r="F928" i="64"/>
  <c r="E928" i="64"/>
  <c r="D928" i="64"/>
  <c r="C928" i="64"/>
  <c r="B928" i="64"/>
  <c r="A928" i="64"/>
  <c r="F927" i="64"/>
  <c r="E927" i="64"/>
  <c r="D927" i="64"/>
  <c r="C927" i="64"/>
  <c r="B927" i="64"/>
  <c r="A927" i="64"/>
  <c r="F926" i="64"/>
  <c r="E926" i="64"/>
  <c r="D926" i="64"/>
  <c r="C926" i="64"/>
  <c r="B926" i="64"/>
  <c r="A926" i="64"/>
  <c r="F925" i="64"/>
  <c r="E925" i="64"/>
  <c r="D925" i="64"/>
  <c r="C925" i="64"/>
  <c r="B925" i="64"/>
  <c r="A925" i="64"/>
  <c r="F924" i="64"/>
  <c r="E924" i="64"/>
  <c r="D924" i="64"/>
  <c r="C924" i="64"/>
  <c r="B924" i="64"/>
  <c r="A924" i="64"/>
  <c r="F923" i="64"/>
  <c r="E923" i="64"/>
  <c r="D923" i="64"/>
  <c r="C923" i="64"/>
  <c r="B923" i="64"/>
  <c r="A923" i="64"/>
  <c r="F922" i="64"/>
  <c r="E922" i="64"/>
  <c r="D922" i="64"/>
  <c r="C922" i="64"/>
  <c r="B922" i="64"/>
  <c r="A922" i="64"/>
  <c r="F921" i="64"/>
  <c r="E921" i="64"/>
  <c r="D921" i="64"/>
  <c r="C921" i="64"/>
  <c r="B921" i="64"/>
  <c r="A921" i="64"/>
  <c r="F920" i="64"/>
  <c r="E920" i="64"/>
  <c r="D920" i="64"/>
  <c r="C920" i="64"/>
  <c r="B920" i="64"/>
  <c r="A920" i="64"/>
  <c r="F919" i="64"/>
  <c r="E919" i="64"/>
  <c r="D919" i="64"/>
  <c r="C919" i="64"/>
  <c r="B919" i="64"/>
  <c r="A919" i="64"/>
  <c r="F918" i="64"/>
  <c r="E918" i="64"/>
  <c r="D918" i="64"/>
  <c r="C918" i="64"/>
  <c r="B918" i="64"/>
  <c r="A918" i="64"/>
  <c r="F917" i="64"/>
  <c r="E917" i="64"/>
  <c r="D917" i="64"/>
  <c r="C917" i="64"/>
  <c r="B917" i="64"/>
  <c r="A917" i="64"/>
  <c r="F916" i="64"/>
  <c r="E916" i="64"/>
  <c r="D916" i="64"/>
  <c r="C916" i="64"/>
  <c r="B916" i="64"/>
  <c r="A916" i="64"/>
  <c r="F915" i="64"/>
  <c r="E915" i="64"/>
  <c r="D915" i="64"/>
  <c r="C915" i="64"/>
  <c r="B915" i="64"/>
  <c r="A915" i="64"/>
  <c r="F914" i="64"/>
  <c r="E914" i="64"/>
  <c r="D914" i="64"/>
  <c r="C914" i="64"/>
  <c r="B914" i="64"/>
  <c r="A914" i="64"/>
  <c r="F913" i="64"/>
  <c r="E913" i="64"/>
  <c r="D913" i="64"/>
  <c r="C913" i="64"/>
  <c r="B913" i="64"/>
  <c r="A913" i="64"/>
  <c r="F912" i="64"/>
  <c r="E912" i="64"/>
  <c r="D912" i="64"/>
  <c r="C912" i="64"/>
  <c r="B912" i="64"/>
  <c r="A912" i="64"/>
  <c r="F911" i="64"/>
  <c r="E911" i="64"/>
  <c r="D911" i="64"/>
  <c r="C911" i="64"/>
  <c r="B911" i="64"/>
  <c r="A911" i="64"/>
  <c r="F910" i="64"/>
  <c r="E910" i="64"/>
  <c r="D910" i="64"/>
  <c r="C910" i="64"/>
  <c r="B910" i="64"/>
  <c r="A910" i="64"/>
  <c r="F909" i="64"/>
  <c r="E909" i="64"/>
  <c r="D909" i="64"/>
  <c r="C909" i="64"/>
  <c r="B909" i="64"/>
  <c r="A909" i="64"/>
  <c r="F908" i="64"/>
  <c r="E908" i="64"/>
  <c r="D908" i="64"/>
  <c r="C908" i="64"/>
  <c r="B908" i="64"/>
  <c r="A908" i="64"/>
  <c r="F907" i="64"/>
  <c r="E907" i="64"/>
  <c r="D907" i="64"/>
  <c r="C907" i="64"/>
  <c r="B907" i="64"/>
  <c r="A907" i="64"/>
  <c r="F906" i="64"/>
  <c r="E906" i="64"/>
  <c r="D906" i="64"/>
  <c r="C906" i="64"/>
  <c r="B906" i="64"/>
  <c r="A906" i="64"/>
  <c r="F905" i="64"/>
  <c r="E905" i="64"/>
  <c r="D905" i="64"/>
  <c r="C905" i="64"/>
  <c r="B905" i="64"/>
  <c r="A905" i="64"/>
  <c r="F904" i="64"/>
  <c r="E904" i="64"/>
  <c r="D904" i="64"/>
  <c r="C904" i="64"/>
  <c r="B904" i="64"/>
  <c r="A904" i="64"/>
  <c r="F903" i="64"/>
  <c r="E903" i="64"/>
  <c r="D903" i="64"/>
  <c r="C903" i="64"/>
  <c r="B903" i="64"/>
  <c r="A903" i="64"/>
  <c r="F902" i="64"/>
  <c r="E902" i="64"/>
  <c r="D902" i="64"/>
  <c r="C902" i="64"/>
  <c r="B902" i="64"/>
  <c r="A902" i="64"/>
  <c r="F901" i="64"/>
  <c r="E901" i="64"/>
  <c r="D901" i="64"/>
  <c r="C901" i="64"/>
  <c r="B901" i="64"/>
  <c r="A901" i="64"/>
  <c r="F900" i="64"/>
  <c r="E900" i="64"/>
  <c r="D900" i="64"/>
  <c r="C900" i="64"/>
  <c r="B900" i="64"/>
  <c r="A900" i="64"/>
  <c r="F899" i="64"/>
  <c r="E899" i="64"/>
  <c r="D899" i="64"/>
  <c r="C899" i="64"/>
  <c r="B899" i="64"/>
  <c r="A899" i="64"/>
  <c r="F898" i="64"/>
  <c r="E898" i="64"/>
  <c r="D898" i="64"/>
  <c r="C898" i="64"/>
  <c r="B898" i="64"/>
  <c r="A898" i="64"/>
  <c r="F897" i="64"/>
  <c r="E897" i="64"/>
  <c r="D897" i="64"/>
  <c r="C897" i="64"/>
  <c r="B897" i="64"/>
  <c r="A897" i="64"/>
  <c r="F896" i="64"/>
  <c r="E896" i="64"/>
  <c r="D896" i="64"/>
  <c r="C896" i="64"/>
  <c r="B896" i="64"/>
  <c r="A896" i="64"/>
  <c r="F895" i="64"/>
  <c r="E895" i="64"/>
  <c r="D895" i="64"/>
  <c r="C895" i="64"/>
  <c r="B895" i="64"/>
  <c r="A895" i="64"/>
  <c r="F894" i="64"/>
  <c r="E894" i="64"/>
  <c r="D894" i="64"/>
  <c r="C894" i="64"/>
  <c r="B894" i="64"/>
  <c r="A894" i="64"/>
  <c r="F893" i="64"/>
  <c r="E893" i="64"/>
  <c r="D893" i="64"/>
  <c r="C893" i="64"/>
  <c r="B893" i="64"/>
  <c r="A893" i="64"/>
  <c r="F892" i="64"/>
  <c r="E892" i="64"/>
  <c r="D892" i="64"/>
  <c r="C892" i="64"/>
  <c r="B892" i="64"/>
  <c r="A892" i="64"/>
  <c r="F891" i="64"/>
  <c r="E891" i="64"/>
  <c r="D891" i="64"/>
  <c r="C891" i="64"/>
  <c r="B891" i="64"/>
  <c r="A891" i="64"/>
  <c r="F890" i="64"/>
  <c r="E890" i="64"/>
  <c r="D890" i="64"/>
  <c r="C890" i="64"/>
  <c r="B890" i="64"/>
  <c r="A890" i="64"/>
  <c r="F889" i="64"/>
  <c r="E889" i="64"/>
  <c r="D889" i="64"/>
  <c r="C889" i="64"/>
  <c r="B889" i="64"/>
  <c r="A889" i="64"/>
  <c r="F888" i="64"/>
  <c r="E888" i="64"/>
  <c r="D888" i="64"/>
  <c r="C888" i="64"/>
  <c r="B888" i="64"/>
  <c r="A888" i="64"/>
  <c r="F887" i="64"/>
  <c r="E887" i="64"/>
  <c r="D887" i="64"/>
  <c r="C887" i="64"/>
  <c r="B887" i="64"/>
  <c r="A887" i="64"/>
  <c r="F886" i="64"/>
  <c r="E886" i="64"/>
  <c r="D886" i="64"/>
  <c r="C886" i="64"/>
  <c r="B886" i="64"/>
  <c r="A886" i="64"/>
  <c r="F885" i="64"/>
  <c r="E885" i="64"/>
  <c r="D885" i="64"/>
  <c r="C885" i="64"/>
  <c r="B885" i="64"/>
  <c r="A885" i="64"/>
  <c r="F884" i="64"/>
  <c r="E884" i="64"/>
  <c r="D884" i="64"/>
  <c r="C884" i="64"/>
  <c r="B884" i="64"/>
  <c r="A884" i="64"/>
  <c r="F883" i="64"/>
  <c r="E883" i="64"/>
  <c r="D883" i="64"/>
  <c r="C883" i="64"/>
  <c r="B883" i="64"/>
  <c r="A883" i="64"/>
  <c r="F882" i="64"/>
  <c r="E882" i="64"/>
  <c r="D882" i="64"/>
  <c r="C882" i="64"/>
  <c r="B882" i="64"/>
  <c r="A882" i="64"/>
  <c r="F881" i="64"/>
  <c r="E881" i="64"/>
  <c r="D881" i="64"/>
  <c r="C881" i="64"/>
  <c r="B881" i="64"/>
  <c r="A881" i="64"/>
  <c r="F880" i="64"/>
  <c r="E880" i="64"/>
  <c r="D880" i="64"/>
  <c r="C880" i="64"/>
  <c r="B880" i="64"/>
  <c r="A880" i="64"/>
  <c r="F879" i="64"/>
  <c r="E879" i="64"/>
  <c r="D879" i="64"/>
  <c r="C879" i="64"/>
  <c r="B879" i="64"/>
  <c r="A879" i="64"/>
  <c r="F878" i="64"/>
  <c r="E878" i="64"/>
  <c r="D878" i="64"/>
  <c r="C878" i="64"/>
  <c r="B878" i="64"/>
  <c r="A878" i="64"/>
  <c r="F877" i="64"/>
  <c r="E877" i="64"/>
  <c r="D877" i="64"/>
  <c r="C877" i="64"/>
  <c r="B877" i="64"/>
  <c r="A877" i="64"/>
  <c r="F876" i="64"/>
  <c r="E876" i="64"/>
  <c r="D876" i="64"/>
  <c r="C876" i="64"/>
  <c r="B876" i="64"/>
  <c r="A876" i="64"/>
  <c r="F875" i="64"/>
  <c r="E875" i="64"/>
  <c r="D875" i="64"/>
  <c r="C875" i="64"/>
  <c r="B875" i="64"/>
  <c r="A875" i="64"/>
  <c r="F874" i="64"/>
  <c r="E874" i="64"/>
  <c r="D874" i="64"/>
  <c r="C874" i="64"/>
  <c r="B874" i="64"/>
  <c r="A874" i="64"/>
  <c r="F873" i="64"/>
  <c r="E873" i="64"/>
  <c r="D873" i="64"/>
  <c r="C873" i="64"/>
  <c r="B873" i="64"/>
  <c r="A873" i="64"/>
  <c r="F872" i="64"/>
  <c r="E872" i="64"/>
  <c r="D872" i="64"/>
  <c r="C872" i="64"/>
  <c r="B872" i="64"/>
  <c r="A872" i="64"/>
  <c r="F871" i="64"/>
  <c r="E871" i="64"/>
  <c r="D871" i="64"/>
  <c r="C871" i="64"/>
  <c r="B871" i="64"/>
  <c r="A871" i="64"/>
  <c r="F870" i="64"/>
  <c r="E870" i="64"/>
  <c r="D870" i="64"/>
  <c r="C870" i="64"/>
  <c r="B870" i="64"/>
  <c r="A870" i="64"/>
  <c r="F869" i="64"/>
  <c r="E869" i="64"/>
  <c r="D869" i="64"/>
  <c r="C869" i="64"/>
  <c r="B869" i="64"/>
  <c r="A869" i="64"/>
  <c r="F868" i="64"/>
  <c r="E868" i="64"/>
  <c r="D868" i="64"/>
  <c r="C868" i="64"/>
  <c r="B868" i="64"/>
  <c r="A868" i="64"/>
  <c r="F867" i="64"/>
  <c r="E867" i="64"/>
  <c r="D867" i="64"/>
  <c r="C867" i="64"/>
  <c r="B867" i="64"/>
  <c r="A867" i="64"/>
  <c r="F866" i="64"/>
  <c r="E866" i="64"/>
  <c r="D866" i="64"/>
  <c r="C866" i="64"/>
  <c r="B866" i="64"/>
  <c r="A866" i="64"/>
  <c r="F865" i="64"/>
  <c r="E865" i="64"/>
  <c r="D865" i="64"/>
  <c r="C865" i="64"/>
  <c r="B865" i="64"/>
  <c r="A865" i="64"/>
  <c r="F864" i="64"/>
  <c r="E864" i="64"/>
  <c r="D864" i="64"/>
  <c r="C864" i="64"/>
  <c r="B864" i="64"/>
  <c r="A864" i="64"/>
  <c r="F863" i="64"/>
  <c r="E863" i="64"/>
  <c r="D863" i="64"/>
  <c r="C863" i="64"/>
  <c r="B863" i="64"/>
  <c r="A863" i="64"/>
  <c r="F862" i="64"/>
  <c r="E862" i="64"/>
  <c r="D862" i="64"/>
  <c r="C862" i="64"/>
  <c r="B862" i="64"/>
  <c r="A862" i="64"/>
  <c r="F861" i="64"/>
  <c r="E861" i="64"/>
  <c r="D861" i="64"/>
  <c r="C861" i="64"/>
  <c r="B861" i="64"/>
  <c r="A861" i="64"/>
  <c r="F860" i="64"/>
  <c r="E860" i="64"/>
  <c r="D860" i="64"/>
  <c r="C860" i="64"/>
  <c r="B860" i="64"/>
  <c r="A860" i="64"/>
  <c r="F859" i="64"/>
  <c r="E859" i="64"/>
  <c r="D859" i="64"/>
  <c r="C859" i="64"/>
  <c r="B859" i="64"/>
  <c r="A859" i="64"/>
  <c r="F858" i="64"/>
  <c r="E858" i="64"/>
  <c r="D858" i="64"/>
  <c r="C858" i="64"/>
  <c r="B858" i="64"/>
  <c r="A858" i="64"/>
  <c r="F857" i="64"/>
  <c r="E857" i="64"/>
  <c r="D857" i="64"/>
  <c r="C857" i="64"/>
  <c r="B857" i="64"/>
  <c r="A857" i="64"/>
  <c r="F856" i="64"/>
  <c r="E856" i="64"/>
  <c r="D856" i="64"/>
  <c r="C856" i="64"/>
  <c r="B856" i="64"/>
  <c r="A856" i="64"/>
  <c r="F855" i="64"/>
  <c r="E855" i="64"/>
  <c r="D855" i="64"/>
  <c r="C855" i="64"/>
  <c r="B855" i="64"/>
  <c r="A855" i="64"/>
  <c r="F854" i="64"/>
  <c r="E854" i="64"/>
  <c r="D854" i="64"/>
  <c r="C854" i="64"/>
  <c r="B854" i="64"/>
  <c r="A854" i="64"/>
  <c r="F853" i="64"/>
  <c r="E853" i="64"/>
  <c r="D853" i="64"/>
  <c r="C853" i="64"/>
  <c r="B853" i="64"/>
  <c r="A853" i="64"/>
  <c r="F852" i="64"/>
  <c r="E852" i="64"/>
  <c r="D852" i="64"/>
  <c r="C852" i="64"/>
  <c r="B852" i="64"/>
  <c r="A852" i="64"/>
  <c r="F851" i="64"/>
  <c r="E851" i="64"/>
  <c r="D851" i="64"/>
  <c r="C851" i="64"/>
  <c r="B851" i="64"/>
  <c r="A851" i="64"/>
  <c r="F850" i="64"/>
  <c r="E850" i="64"/>
  <c r="D850" i="64"/>
  <c r="C850" i="64"/>
  <c r="B850" i="64"/>
  <c r="A850" i="64"/>
  <c r="F849" i="64"/>
  <c r="E849" i="64"/>
  <c r="D849" i="64"/>
  <c r="C849" i="64"/>
  <c r="B849" i="64"/>
  <c r="A849" i="64"/>
  <c r="F848" i="64"/>
  <c r="E848" i="64"/>
  <c r="D848" i="64"/>
  <c r="C848" i="64"/>
  <c r="B848" i="64"/>
  <c r="A848" i="64"/>
  <c r="F847" i="64"/>
  <c r="E847" i="64"/>
  <c r="D847" i="64"/>
  <c r="C847" i="64"/>
  <c r="B847" i="64"/>
  <c r="A847" i="64"/>
  <c r="F846" i="64"/>
  <c r="E846" i="64"/>
  <c r="D846" i="64"/>
  <c r="C846" i="64"/>
  <c r="B846" i="64"/>
  <c r="A846" i="64"/>
  <c r="F845" i="64"/>
  <c r="E845" i="64"/>
  <c r="D845" i="64"/>
  <c r="C845" i="64"/>
  <c r="B845" i="64"/>
  <c r="A845" i="64"/>
  <c r="F844" i="64"/>
  <c r="E844" i="64"/>
  <c r="D844" i="64"/>
  <c r="C844" i="64"/>
  <c r="B844" i="64"/>
  <c r="A844" i="64"/>
  <c r="F843" i="64"/>
  <c r="E843" i="64"/>
  <c r="D843" i="64"/>
  <c r="C843" i="64"/>
  <c r="B843" i="64"/>
  <c r="A843" i="64"/>
  <c r="F842" i="64"/>
  <c r="E842" i="64"/>
  <c r="D842" i="64"/>
  <c r="C842" i="64"/>
  <c r="B842" i="64"/>
  <c r="A842" i="64"/>
  <c r="F841" i="64"/>
  <c r="E841" i="64"/>
  <c r="D841" i="64"/>
  <c r="C841" i="64"/>
  <c r="B841" i="64"/>
  <c r="A841" i="64"/>
  <c r="F840" i="64"/>
  <c r="E840" i="64"/>
  <c r="D840" i="64"/>
  <c r="C840" i="64"/>
  <c r="B840" i="64"/>
  <c r="A840" i="64"/>
  <c r="F839" i="64"/>
  <c r="E839" i="64"/>
  <c r="D839" i="64"/>
  <c r="C839" i="64"/>
  <c r="B839" i="64"/>
  <c r="A839" i="64"/>
  <c r="F838" i="64"/>
  <c r="E838" i="64"/>
  <c r="D838" i="64"/>
  <c r="C838" i="64"/>
  <c r="B838" i="64"/>
  <c r="A838" i="64"/>
  <c r="F837" i="64"/>
  <c r="E837" i="64"/>
  <c r="D837" i="64"/>
  <c r="C837" i="64"/>
  <c r="B837" i="64"/>
  <c r="A837" i="64"/>
  <c r="F836" i="64"/>
  <c r="E836" i="64"/>
  <c r="D836" i="64"/>
  <c r="C836" i="64"/>
  <c r="B836" i="64"/>
  <c r="A836" i="64"/>
  <c r="F835" i="64"/>
  <c r="E835" i="64"/>
  <c r="D835" i="64"/>
  <c r="C835" i="64"/>
  <c r="B835" i="64"/>
  <c r="A835" i="64"/>
  <c r="F834" i="64"/>
  <c r="E834" i="64"/>
  <c r="D834" i="64"/>
  <c r="C834" i="64"/>
  <c r="B834" i="64"/>
  <c r="A834" i="64"/>
  <c r="F833" i="64"/>
  <c r="E833" i="64"/>
  <c r="D833" i="64"/>
  <c r="C833" i="64"/>
  <c r="B833" i="64"/>
  <c r="A833" i="64"/>
  <c r="F832" i="64"/>
  <c r="E832" i="64"/>
  <c r="D832" i="64"/>
  <c r="C832" i="64"/>
  <c r="B832" i="64"/>
  <c r="A832" i="64"/>
  <c r="F831" i="64"/>
  <c r="E831" i="64"/>
  <c r="D831" i="64"/>
  <c r="C831" i="64"/>
  <c r="B831" i="64"/>
  <c r="A831" i="64"/>
  <c r="F830" i="64"/>
  <c r="E830" i="64"/>
  <c r="D830" i="64"/>
  <c r="C830" i="64"/>
  <c r="B830" i="64"/>
  <c r="A830" i="64"/>
  <c r="F829" i="64"/>
  <c r="E829" i="64"/>
  <c r="D829" i="64"/>
  <c r="C829" i="64"/>
  <c r="B829" i="64"/>
  <c r="A829" i="64"/>
  <c r="F828" i="64"/>
  <c r="E828" i="64"/>
  <c r="D828" i="64"/>
  <c r="C828" i="64"/>
  <c r="B828" i="64"/>
  <c r="A828" i="64"/>
  <c r="F827" i="64"/>
  <c r="E827" i="64"/>
  <c r="D827" i="64"/>
  <c r="C827" i="64"/>
  <c r="B827" i="64"/>
  <c r="A827" i="64"/>
  <c r="F826" i="64"/>
  <c r="E826" i="64"/>
  <c r="D826" i="64"/>
  <c r="C826" i="64"/>
  <c r="B826" i="64"/>
  <c r="A826" i="64"/>
  <c r="F825" i="64"/>
  <c r="E825" i="64"/>
  <c r="D825" i="64"/>
  <c r="C825" i="64"/>
  <c r="B825" i="64"/>
  <c r="A825" i="64"/>
  <c r="F824" i="64"/>
  <c r="E824" i="64"/>
  <c r="D824" i="64"/>
  <c r="C824" i="64"/>
  <c r="B824" i="64"/>
  <c r="A824" i="64"/>
  <c r="F823" i="64"/>
  <c r="E823" i="64"/>
  <c r="D823" i="64"/>
  <c r="C823" i="64"/>
  <c r="B823" i="64"/>
  <c r="A823" i="64"/>
  <c r="F822" i="64"/>
  <c r="E822" i="64"/>
  <c r="D822" i="64"/>
  <c r="C822" i="64"/>
  <c r="B822" i="64"/>
  <c r="A822" i="64"/>
  <c r="F821" i="64"/>
  <c r="E821" i="64"/>
  <c r="D821" i="64"/>
  <c r="C821" i="64"/>
  <c r="B821" i="64"/>
  <c r="A821" i="64"/>
  <c r="F820" i="64"/>
  <c r="E820" i="64"/>
  <c r="D820" i="64"/>
  <c r="C820" i="64"/>
  <c r="B820" i="64"/>
  <c r="A820" i="64"/>
  <c r="F819" i="64"/>
  <c r="E819" i="64"/>
  <c r="D819" i="64"/>
  <c r="C819" i="64"/>
  <c r="B819" i="64"/>
  <c r="A819" i="64"/>
  <c r="F818" i="64"/>
  <c r="E818" i="64"/>
  <c r="D818" i="64"/>
  <c r="C818" i="64"/>
  <c r="B818" i="64"/>
  <c r="A818" i="64"/>
  <c r="F817" i="64"/>
  <c r="E817" i="64"/>
  <c r="D817" i="64"/>
  <c r="C817" i="64"/>
  <c r="B817" i="64"/>
  <c r="A817" i="64"/>
  <c r="F816" i="64"/>
  <c r="E816" i="64"/>
  <c r="D816" i="64"/>
  <c r="C816" i="64"/>
  <c r="B816" i="64"/>
  <c r="A816" i="64"/>
  <c r="F815" i="64"/>
  <c r="E815" i="64"/>
  <c r="D815" i="64"/>
  <c r="C815" i="64"/>
  <c r="B815" i="64"/>
  <c r="A815" i="64"/>
  <c r="F814" i="64"/>
  <c r="E814" i="64"/>
  <c r="D814" i="64"/>
  <c r="C814" i="64"/>
  <c r="B814" i="64"/>
  <c r="A814" i="64"/>
  <c r="F813" i="64"/>
  <c r="E813" i="64"/>
  <c r="D813" i="64"/>
  <c r="C813" i="64"/>
  <c r="B813" i="64"/>
  <c r="A813" i="64"/>
  <c r="F812" i="64"/>
  <c r="E812" i="64"/>
  <c r="D812" i="64"/>
  <c r="C812" i="64"/>
  <c r="B812" i="64"/>
  <c r="A812" i="64"/>
  <c r="F811" i="64"/>
  <c r="E811" i="64"/>
  <c r="D811" i="64"/>
  <c r="C811" i="64"/>
  <c r="B811" i="64"/>
  <c r="A811" i="64"/>
  <c r="F810" i="64"/>
  <c r="E810" i="64"/>
  <c r="D810" i="64"/>
  <c r="C810" i="64"/>
  <c r="B810" i="64"/>
  <c r="A810" i="64"/>
  <c r="F809" i="64"/>
  <c r="E809" i="64"/>
  <c r="D809" i="64"/>
  <c r="C809" i="64"/>
  <c r="B809" i="64"/>
  <c r="A809" i="64"/>
  <c r="F808" i="64"/>
  <c r="E808" i="64"/>
  <c r="D808" i="64"/>
  <c r="C808" i="64"/>
  <c r="B808" i="64"/>
  <c r="A808" i="64"/>
  <c r="F807" i="64"/>
  <c r="E807" i="64"/>
  <c r="D807" i="64"/>
  <c r="C807" i="64"/>
  <c r="B807" i="64"/>
  <c r="A807" i="64"/>
  <c r="F806" i="64"/>
  <c r="E806" i="64"/>
  <c r="D806" i="64"/>
  <c r="C806" i="64"/>
  <c r="B806" i="64"/>
  <c r="A806" i="64"/>
  <c r="F805" i="64"/>
  <c r="E805" i="64"/>
  <c r="D805" i="64"/>
  <c r="C805" i="64"/>
  <c r="B805" i="64"/>
  <c r="A805" i="64"/>
  <c r="F804" i="64"/>
  <c r="E804" i="64"/>
  <c r="D804" i="64"/>
  <c r="C804" i="64"/>
  <c r="B804" i="64"/>
  <c r="A804" i="64"/>
  <c r="F803" i="64"/>
  <c r="E803" i="64"/>
  <c r="D803" i="64"/>
  <c r="C803" i="64"/>
  <c r="B803" i="64"/>
  <c r="A803" i="64"/>
  <c r="F802" i="64"/>
  <c r="E802" i="64"/>
  <c r="D802" i="64"/>
  <c r="C802" i="64"/>
  <c r="B802" i="64"/>
  <c r="A802" i="64"/>
  <c r="F801" i="64"/>
  <c r="E801" i="64"/>
  <c r="D801" i="64"/>
  <c r="C801" i="64"/>
  <c r="B801" i="64"/>
  <c r="A801" i="64"/>
  <c r="F800" i="64"/>
  <c r="E800" i="64"/>
  <c r="D800" i="64"/>
  <c r="C800" i="64"/>
  <c r="B800" i="64"/>
  <c r="A800" i="64"/>
  <c r="F799" i="64"/>
  <c r="E799" i="64"/>
  <c r="D799" i="64"/>
  <c r="C799" i="64"/>
  <c r="B799" i="64"/>
  <c r="A799" i="64"/>
  <c r="F798" i="64"/>
  <c r="E798" i="64"/>
  <c r="D798" i="64"/>
  <c r="C798" i="64"/>
  <c r="B798" i="64"/>
  <c r="A798" i="64"/>
  <c r="F797" i="64"/>
  <c r="E797" i="64"/>
  <c r="D797" i="64"/>
  <c r="C797" i="64"/>
  <c r="B797" i="64"/>
  <c r="A797" i="64"/>
  <c r="F796" i="64"/>
  <c r="E796" i="64"/>
  <c r="D796" i="64"/>
  <c r="C796" i="64"/>
  <c r="B796" i="64"/>
  <c r="A796" i="64"/>
  <c r="F795" i="64"/>
  <c r="E795" i="64"/>
  <c r="D795" i="64"/>
  <c r="C795" i="64"/>
  <c r="B795" i="64"/>
  <c r="A795" i="64"/>
  <c r="F794" i="64"/>
  <c r="E794" i="64"/>
  <c r="D794" i="64"/>
  <c r="C794" i="64"/>
  <c r="B794" i="64"/>
  <c r="A794" i="64"/>
  <c r="F793" i="64"/>
  <c r="E793" i="64"/>
  <c r="D793" i="64"/>
  <c r="C793" i="64"/>
  <c r="B793" i="64"/>
  <c r="A793" i="64"/>
  <c r="F792" i="64"/>
  <c r="E792" i="64"/>
  <c r="D792" i="64"/>
  <c r="C792" i="64"/>
  <c r="B792" i="64"/>
  <c r="A792" i="64"/>
  <c r="F791" i="64"/>
  <c r="E791" i="64"/>
  <c r="D791" i="64"/>
  <c r="C791" i="64"/>
  <c r="B791" i="64"/>
  <c r="A791" i="64"/>
  <c r="F790" i="64"/>
  <c r="E790" i="64"/>
  <c r="D790" i="64"/>
  <c r="C790" i="64"/>
  <c r="B790" i="64"/>
  <c r="A790" i="64"/>
  <c r="F789" i="64"/>
  <c r="E789" i="64"/>
  <c r="D789" i="64"/>
  <c r="C789" i="64"/>
  <c r="B789" i="64"/>
  <c r="A789" i="64"/>
  <c r="F788" i="64"/>
  <c r="E788" i="64"/>
  <c r="D788" i="64"/>
  <c r="C788" i="64"/>
  <c r="B788" i="64"/>
  <c r="A788" i="64"/>
  <c r="F787" i="64"/>
  <c r="E787" i="64"/>
  <c r="D787" i="64"/>
  <c r="C787" i="64"/>
  <c r="B787" i="64"/>
  <c r="A787" i="64"/>
  <c r="F786" i="64"/>
  <c r="E786" i="64"/>
  <c r="D786" i="64"/>
  <c r="C786" i="64"/>
  <c r="B786" i="64"/>
  <c r="A786" i="64"/>
  <c r="F785" i="64"/>
  <c r="E785" i="64"/>
  <c r="D785" i="64"/>
  <c r="C785" i="64"/>
  <c r="B785" i="64"/>
  <c r="A785" i="64"/>
  <c r="F784" i="64"/>
  <c r="E784" i="64"/>
  <c r="D784" i="64"/>
  <c r="C784" i="64"/>
  <c r="B784" i="64"/>
  <c r="A784" i="64"/>
  <c r="F783" i="64"/>
  <c r="E783" i="64"/>
  <c r="D783" i="64"/>
  <c r="C783" i="64"/>
  <c r="B783" i="64"/>
  <c r="A783" i="64"/>
  <c r="F782" i="64"/>
  <c r="E782" i="64"/>
  <c r="D782" i="64"/>
  <c r="C782" i="64"/>
  <c r="B782" i="64"/>
  <c r="A782" i="64"/>
  <c r="F781" i="64"/>
  <c r="E781" i="64"/>
  <c r="D781" i="64"/>
  <c r="C781" i="64"/>
  <c r="B781" i="64"/>
  <c r="A781" i="64"/>
  <c r="F780" i="64"/>
  <c r="E780" i="64"/>
  <c r="D780" i="64"/>
  <c r="C780" i="64"/>
  <c r="B780" i="64"/>
  <c r="A780" i="64"/>
  <c r="F779" i="64"/>
  <c r="E779" i="64"/>
  <c r="D779" i="64"/>
  <c r="C779" i="64"/>
  <c r="B779" i="64"/>
  <c r="A779" i="64"/>
  <c r="F778" i="64"/>
  <c r="E778" i="64"/>
  <c r="D778" i="64"/>
  <c r="C778" i="64"/>
  <c r="B778" i="64"/>
  <c r="A778" i="64"/>
  <c r="F777" i="64"/>
  <c r="E777" i="64"/>
  <c r="D777" i="64"/>
  <c r="C777" i="64"/>
  <c r="B777" i="64"/>
  <c r="A777" i="64"/>
  <c r="F776" i="64"/>
  <c r="E776" i="64"/>
  <c r="D776" i="64"/>
  <c r="C776" i="64"/>
  <c r="B776" i="64"/>
  <c r="A776" i="64"/>
  <c r="F775" i="64"/>
  <c r="E775" i="64"/>
  <c r="D775" i="64"/>
  <c r="C775" i="64"/>
  <c r="B775" i="64"/>
  <c r="A775" i="64"/>
  <c r="F774" i="64"/>
  <c r="E774" i="64"/>
  <c r="D774" i="64"/>
  <c r="C774" i="64"/>
  <c r="B774" i="64"/>
  <c r="A774" i="64"/>
  <c r="F773" i="64"/>
  <c r="E773" i="64"/>
  <c r="D773" i="64"/>
  <c r="C773" i="64"/>
  <c r="B773" i="64"/>
  <c r="A773" i="64"/>
  <c r="F772" i="64"/>
  <c r="E772" i="64"/>
  <c r="D772" i="64"/>
  <c r="C772" i="64"/>
  <c r="B772" i="64"/>
  <c r="A772" i="64"/>
  <c r="F771" i="64"/>
  <c r="E771" i="64"/>
  <c r="D771" i="64"/>
  <c r="C771" i="64"/>
  <c r="B771" i="64"/>
  <c r="A771" i="64"/>
  <c r="F770" i="64"/>
  <c r="E770" i="64"/>
  <c r="D770" i="64"/>
  <c r="C770" i="64"/>
  <c r="B770" i="64"/>
  <c r="A770" i="64"/>
  <c r="F769" i="64"/>
  <c r="E769" i="64"/>
  <c r="D769" i="64"/>
  <c r="C769" i="64"/>
  <c r="B769" i="64"/>
  <c r="A769" i="64"/>
  <c r="F768" i="64"/>
  <c r="E768" i="64"/>
  <c r="D768" i="64"/>
  <c r="C768" i="64"/>
  <c r="B768" i="64"/>
  <c r="A768" i="64"/>
  <c r="F767" i="64"/>
  <c r="E767" i="64"/>
  <c r="D767" i="64"/>
  <c r="C767" i="64"/>
  <c r="B767" i="64"/>
  <c r="A767" i="64"/>
  <c r="F766" i="64"/>
  <c r="E766" i="64"/>
  <c r="D766" i="64"/>
  <c r="C766" i="64"/>
  <c r="B766" i="64"/>
  <c r="A766" i="64"/>
  <c r="F765" i="64"/>
  <c r="E765" i="64"/>
  <c r="D765" i="64"/>
  <c r="C765" i="64"/>
  <c r="B765" i="64"/>
  <c r="A765" i="64"/>
  <c r="F764" i="64"/>
  <c r="E764" i="64"/>
  <c r="D764" i="64"/>
  <c r="C764" i="64"/>
  <c r="B764" i="64"/>
  <c r="A764" i="64"/>
  <c r="F763" i="64"/>
  <c r="E763" i="64"/>
  <c r="D763" i="64"/>
  <c r="C763" i="64"/>
  <c r="B763" i="64"/>
  <c r="A763" i="64"/>
  <c r="F762" i="64"/>
  <c r="E762" i="64"/>
  <c r="D762" i="64"/>
  <c r="C762" i="64"/>
  <c r="B762" i="64"/>
  <c r="A762" i="64"/>
  <c r="F761" i="64"/>
  <c r="E761" i="64"/>
  <c r="D761" i="64"/>
  <c r="C761" i="64"/>
  <c r="B761" i="64"/>
  <c r="A761" i="64"/>
  <c r="F760" i="64"/>
  <c r="E760" i="64"/>
  <c r="D760" i="64"/>
  <c r="C760" i="64"/>
  <c r="B760" i="64"/>
  <c r="A760" i="64"/>
  <c r="F759" i="64"/>
  <c r="E759" i="64"/>
  <c r="D759" i="64"/>
  <c r="C759" i="64"/>
  <c r="B759" i="64"/>
  <c r="A759" i="64"/>
  <c r="F758" i="64"/>
  <c r="E758" i="64"/>
  <c r="D758" i="64"/>
  <c r="C758" i="64"/>
  <c r="B758" i="64"/>
  <c r="A758" i="64"/>
  <c r="F757" i="64"/>
  <c r="E757" i="64"/>
  <c r="D757" i="64"/>
  <c r="C757" i="64"/>
  <c r="B757" i="64"/>
  <c r="A757" i="64"/>
  <c r="F756" i="64"/>
  <c r="E756" i="64"/>
  <c r="D756" i="64"/>
  <c r="C756" i="64"/>
  <c r="B756" i="64"/>
  <c r="A756" i="64"/>
  <c r="F755" i="64"/>
  <c r="E755" i="64"/>
  <c r="D755" i="64"/>
  <c r="C755" i="64"/>
  <c r="B755" i="64"/>
  <c r="A755" i="64"/>
  <c r="F754" i="64"/>
  <c r="E754" i="64"/>
  <c r="D754" i="64"/>
  <c r="C754" i="64"/>
  <c r="B754" i="64"/>
  <c r="A754" i="64"/>
  <c r="F753" i="64"/>
  <c r="E753" i="64"/>
  <c r="D753" i="64"/>
  <c r="C753" i="64"/>
  <c r="B753" i="64"/>
  <c r="A753" i="64"/>
  <c r="F752" i="64"/>
  <c r="E752" i="64"/>
  <c r="D752" i="64"/>
  <c r="C752" i="64"/>
  <c r="B752" i="64"/>
  <c r="A752" i="64"/>
  <c r="F751" i="64"/>
  <c r="E751" i="64"/>
  <c r="D751" i="64"/>
  <c r="C751" i="64"/>
  <c r="B751" i="64"/>
  <c r="A751" i="64"/>
  <c r="F750" i="64"/>
  <c r="E750" i="64"/>
  <c r="D750" i="64"/>
  <c r="C750" i="64"/>
  <c r="B750" i="64"/>
  <c r="A750" i="64"/>
  <c r="F749" i="64"/>
  <c r="E749" i="64"/>
  <c r="D749" i="64"/>
  <c r="C749" i="64"/>
  <c r="B749" i="64"/>
  <c r="A749" i="64"/>
  <c r="F748" i="64"/>
  <c r="E748" i="64"/>
  <c r="D748" i="64"/>
  <c r="C748" i="64"/>
  <c r="B748" i="64"/>
  <c r="A748" i="64"/>
  <c r="F747" i="64"/>
  <c r="E747" i="64"/>
  <c r="D747" i="64"/>
  <c r="C747" i="64"/>
  <c r="B747" i="64"/>
  <c r="A747" i="64"/>
  <c r="F746" i="64"/>
  <c r="E746" i="64"/>
  <c r="D746" i="64"/>
  <c r="C746" i="64"/>
  <c r="B746" i="64"/>
  <c r="A746" i="64"/>
  <c r="F745" i="64"/>
  <c r="E745" i="64"/>
  <c r="D745" i="64"/>
  <c r="C745" i="64"/>
  <c r="B745" i="64"/>
  <c r="A745" i="64"/>
  <c r="F744" i="64"/>
  <c r="E744" i="64"/>
  <c r="D744" i="64"/>
  <c r="C744" i="64"/>
  <c r="B744" i="64"/>
  <c r="A744" i="64"/>
  <c r="F743" i="64"/>
  <c r="E743" i="64"/>
  <c r="D743" i="64"/>
  <c r="C743" i="64"/>
  <c r="B743" i="64"/>
  <c r="A743" i="64"/>
  <c r="F742" i="64"/>
  <c r="E742" i="64"/>
  <c r="D742" i="64"/>
  <c r="C742" i="64"/>
  <c r="B742" i="64"/>
  <c r="A742" i="64"/>
  <c r="F741" i="64"/>
  <c r="E741" i="64"/>
  <c r="D741" i="64"/>
  <c r="C741" i="64"/>
  <c r="B741" i="64"/>
  <c r="A741" i="64"/>
  <c r="F740" i="64"/>
  <c r="E740" i="64"/>
  <c r="D740" i="64"/>
  <c r="C740" i="64"/>
  <c r="B740" i="64"/>
  <c r="A740" i="64"/>
  <c r="F739" i="64"/>
  <c r="E739" i="64"/>
  <c r="D739" i="64"/>
  <c r="C739" i="64"/>
  <c r="B739" i="64"/>
  <c r="A739" i="64"/>
  <c r="F738" i="64"/>
  <c r="E738" i="64"/>
  <c r="D738" i="64"/>
  <c r="C738" i="64"/>
  <c r="B738" i="64"/>
  <c r="A738" i="64"/>
  <c r="F737" i="64"/>
  <c r="E737" i="64"/>
  <c r="D737" i="64"/>
  <c r="C737" i="64"/>
  <c r="B737" i="64"/>
  <c r="A737" i="64"/>
  <c r="F736" i="64"/>
  <c r="E736" i="64"/>
  <c r="D736" i="64"/>
  <c r="C736" i="64"/>
  <c r="B736" i="64"/>
  <c r="A736" i="64"/>
  <c r="F735" i="64"/>
  <c r="E735" i="64"/>
  <c r="D735" i="64"/>
  <c r="C735" i="64"/>
  <c r="B735" i="64"/>
  <c r="A735" i="64"/>
  <c r="F734" i="64"/>
  <c r="E734" i="64"/>
  <c r="D734" i="64"/>
  <c r="C734" i="64"/>
  <c r="B734" i="64"/>
  <c r="A734" i="64"/>
  <c r="F733" i="64"/>
  <c r="E733" i="64"/>
  <c r="D733" i="64"/>
  <c r="C733" i="64"/>
  <c r="B733" i="64"/>
  <c r="A733" i="64"/>
  <c r="F732" i="64"/>
  <c r="E732" i="64"/>
  <c r="D732" i="64"/>
  <c r="C732" i="64"/>
  <c r="B732" i="64"/>
  <c r="A732" i="64"/>
  <c r="F731" i="64"/>
  <c r="E731" i="64"/>
  <c r="D731" i="64"/>
  <c r="C731" i="64"/>
  <c r="B731" i="64"/>
  <c r="A731" i="64"/>
  <c r="F730" i="64"/>
  <c r="E730" i="64"/>
  <c r="D730" i="64"/>
  <c r="C730" i="64"/>
  <c r="B730" i="64"/>
  <c r="A730" i="64"/>
  <c r="F729" i="64"/>
  <c r="E729" i="64"/>
  <c r="D729" i="64"/>
  <c r="C729" i="64"/>
  <c r="B729" i="64"/>
  <c r="A729" i="64"/>
  <c r="F728" i="64"/>
  <c r="E728" i="64"/>
  <c r="D728" i="64"/>
  <c r="C728" i="64"/>
  <c r="B728" i="64"/>
  <c r="A728" i="64"/>
  <c r="F727" i="64"/>
  <c r="E727" i="64"/>
  <c r="D727" i="64"/>
  <c r="C727" i="64"/>
  <c r="B727" i="64"/>
  <c r="A727" i="64"/>
  <c r="F726" i="64"/>
  <c r="E726" i="64"/>
  <c r="D726" i="64"/>
  <c r="C726" i="64"/>
  <c r="B726" i="64"/>
  <c r="A726" i="64"/>
  <c r="F725" i="64"/>
  <c r="E725" i="64"/>
  <c r="D725" i="64"/>
  <c r="C725" i="64"/>
  <c r="B725" i="64"/>
  <c r="A725" i="64"/>
  <c r="F724" i="64"/>
  <c r="E724" i="64"/>
  <c r="D724" i="64"/>
  <c r="C724" i="64"/>
  <c r="B724" i="64"/>
  <c r="A724" i="64"/>
  <c r="F723" i="64"/>
  <c r="E723" i="64"/>
  <c r="D723" i="64"/>
  <c r="C723" i="64"/>
  <c r="B723" i="64"/>
  <c r="A723" i="64"/>
  <c r="F722" i="64"/>
  <c r="E722" i="64"/>
  <c r="D722" i="64"/>
  <c r="C722" i="64"/>
  <c r="B722" i="64"/>
  <c r="A722" i="64"/>
  <c r="F721" i="64"/>
  <c r="E721" i="64"/>
  <c r="D721" i="64"/>
  <c r="C721" i="64"/>
  <c r="B721" i="64"/>
  <c r="A721" i="64"/>
  <c r="F720" i="64"/>
  <c r="E720" i="64"/>
  <c r="D720" i="64"/>
  <c r="C720" i="64"/>
  <c r="B720" i="64"/>
  <c r="A720" i="64"/>
  <c r="F719" i="64"/>
  <c r="E719" i="64"/>
  <c r="D719" i="64"/>
  <c r="C719" i="64"/>
  <c r="B719" i="64"/>
  <c r="A719" i="64"/>
  <c r="F718" i="64"/>
  <c r="E718" i="64"/>
  <c r="D718" i="64"/>
  <c r="C718" i="64"/>
  <c r="B718" i="64"/>
  <c r="A718" i="64"/>
  <c r="F717" i="64"/>
  <c r="E717" i="64"/>
  <c r="D717" i="64"/>
  <c r="C717" i="64"/>
  <c r="B717" i="64"/>
  <c r="A717" i="64"/>
  <c r="F716" i="64"/>
  <c r="E716" i="64"/>
  <c r="D716" i="64"/>
  <c r="C716" i="64"/>
  <c r="B716" i="64"/>
  <c r="A716" i="64"/>
  <c r="F715" i="64"/>
  <c r="E715" i="64"/>
  <c r="D715" i="64"/>
  <c r="C715" i="64"/>
  <c r="B715" i="64"/>
  <c r="A715" i="64"/>
  <c r="F714" i="64"/>
  <c r="E714" i="64"/>
  <c r="D714" i="64"/>
  <c r="C714" i="64"/>
  <c r="B714" i="64"/>
  <c r="A714" i="64"/>
  <c r="F713" i="64"/>
  <c r="E713" i="64"/>
  <c r="D713" i="64"/>
  <c r="C713" i="64"/>
  <c r="B713" i="64"/>
  <c r="A713" i="64"/>
  <c r="F712" i="64"/>
  <c r="E712" i="64"/>
  <c r="D712" i="64"/>
  <c r="C712" i="64"/>
  <c r="B712" i="64"/>
  <c r="A712" i="64"/>
  <c r="F711" i="64"/>
  <c r="E711" i="64"/>
  <c r="D711" i="64"/>
  <c r="C711" i="64"/>
  <c r="B711" i="64"/>
  <c r="A711" i="64"/>
  <c r="F710" i="64"/>
  <c r="E710" i="64"/>
  <c r="D710" i="64"/>
  <c r="C710" i="64"/>
  <c r="B710" i="64"/>
  <c r="A710" i="64"/>
  <c r="F709" i="64"/>
  <c r="E709" i="64"/>
  <c r="D709" i="64"/>
  <c r="C709" i="64"/>
  <c r="B709" i="64"/>
  <c r="A709" i="64"/>
  <c r="F708" i="64"/>
  <c r="E708" i="64"/>
  <c r="D708" i="64"/>
  <c r="C708" i="64"/>
  <c r="B708" i="64"/>
  <c r="A708" i="64"/>
  <c r="F707" i="64"/>
  <c r="E707" i="64"/>
  <c r="D707" i="64"/>
  <c r="C707" i="64"/>
  <c r="B707" i="64"/>
  <c r="A707" i="64"/>
  <c r="F706" i="64"/>
  <c r="E706" i="64"/>
  <c r="D706" i="64"/>
  <c r="C706" i="64"/>
  <c r="B706" i="64"/>
  <c r="A706" i="64"/>
  <c r="F705" i="64"/>
  <c r="E705" i="64"/>
  <c r="D705" i="64"/>
  <c r="C705" i="64"/>
  <c r="B705" i="64"/>
  <c r="A705" i="64"/>
  <c r="F704" i="64"/>
  <c r="E704" i="64"/>
  <c r="D704" i="64"/>
  <c r="C704" i="64"/>
  <c r="B704" i="64"/>
  <c r="A704" i="64"/>
  <c r="F703" i="64"/>
  <c r="E703" i="64"/>
  <c r="D703" i="64"/>
  <c r="C703" i="64"/>
  <c r="B703" i="64"/>
  <c r="A703" i="64"/>
  <c r="F702" i="64"/>
  <c r="E702" i="64"/>
  <c r="D702" i="64"/>
  <c r="C702" i="64"/>
  <c r="B702" i="64"/>
  <c r="A702" i="64"/>
  <c r="F701" i="64"/>
  <c r="E701" i="64"/>
  <c r="D701" i="64"/>
  <c r="C701" i="64"/>
  <c r="B701" i="64"/>
  <c r="A701" i="64"/>
  <c r="F700" i="64"/>
  <c r="E700" i="64"/>
  <c r="D700" i="64"/>
  <c r="C700" i="64"/>
  <c r="B700" i="64"/>
  <c r="A700" i="64"/>
  <c r="F699" i="64"/>
  <c r="E699" i="64"/>
  <c r="D699" i="64"/>
  <c r="C699" i="64"/>
  <c r="B699" i="64"/>
  <c r="A699" i="64"/>
  <c r="F698" i="64"/>
  <c r="E698" i="64"/>
  <c r="D698" i="64"/>
  <c r="C698" i="64"/>
  <c r="B698" i="64"/>
  <c r="A698" i="64"/>
  <c r="F697" i="64"/>
  <c r="E697" i="64"/>
  <c r="D697" i="64"/>
  <c r="C697" i="64"/>
  <c r="B697" i="64"/>
  <c r="A697" i="64"/>
  <c r="F696" i="64"/>
  <c r="E696" i="64"/>
  <c r="D696" i="64"/>
  <c r="C696" i="64"/>
  <c r="B696" i="64"/>
  <c r="A696" i="64"/>
  <c r="F695" i="64"/>
  <c r="E695" i="64"/>
  <c r="D695" i="64"/>
  <c r="C695" i="64"/>
  <c r="B695" i="64"/>
  <c r="A695" i="64"/>
  <c r="F694" i="64"/>
  <c r="E694" i="64"/>
  <c r="D694" i="64"/>
  <c r="C694" i="64"/>
  <c r="B694" i="64"/>
  <c r="A694" i="64"/>
  <c r="F693" i="64"/>
  <c r="E693" i="64"/>
  <c r="D693" i="64"/>
  <c r="C693" i="64"/>
  <c r="B693" i="64"/>
  <c r="A693" i="64"/>
  <c r="F692" i="64"/>
  <c r="E692" i="64"/>
  <c r="D692" i="64"/>
  <c r="C692" i="64"/>
  <c r="B692" i="64"/>
  <c r="A692" i="64"/>
  <c r="F691" i="64"/>
  <c r="E691" i="64"/>
  <c r="D691" i="64"/>
  <c r="C691" i="64"/>
  <c r="B691" i="64"/>
  <c r="A691" i="64"/>
  <c r="F690" i="64"/>
  <c r="E690" i="64"/>
  <c r="D690" i="64"/>
  <c r="C690" i="64"/>
  <c r="B690" i="64"/>
  <c r="A690" i="64"/>
  <c r="F689" i="64"/>
  <c r="E689" i="64"/>
  <c r="D689" i="64"/>
  <c r="C689" i="64"/>
  <c r="B689" i="64"/>
  <c r="A689" i="64"/>
  <c r="F688" i="64"/>
  <c r="E688" i="64"/>
  <c r="D688" i="64"/>
  <c r="C688" i="64"/>
  <c r="B688" i="64"/>
  <c r="A688" i="64"/>
  <c r="F687" i="64"/>
  <c r="E687" i="64"/>
  <c r="D687" i="64"/>
  <c r="C687" i="64"/>
  <c r="B687" i="64"/>
  <c r="A687" i="64"/>
  <c r="F686" i="64"/>
  <c r="E686" i="64"/>
  <c r="D686" i="64"/>
  <c r="C686" i="64"/>
  <c r="B686" i="64"/>
  <c r="A686" i="64"/>
  <c r="F685" i="64"/>
  <c r="E685" i="64"/>
  <c r="D685" i="64"/>
  <c r="C685" i="64"/>
  <c r="B685" i="64"/>
  <c r="A685" i="64"/>
  <c r="F684" i="64"/>
  <c r="E684" i="64"/>
  <c r="D684" i="64"/>
  <c r="C684" i="64"/>
  <c r="B684" i="64"/>
  <c r="A684" i="64"/>
  <c r="F683" i="64"/>
  <c r="E683" i="64"/>
  <c r="D683" i="64"/>
  <c r="C683" i="64"/>
  <c r="B683" i="64"/>
  <c r="A683" i="64"/>
  <c r="F682" i="64"/>
  <c r="E682" i="64"/>
  <c r="D682" i="64"/>
  <c r="C682" i="64"/>
  <c r="B682" i="64"/>
  <c r="A682" i="64"/>
  <c r="F681" i="64"/>
  <c r="E681" i="64"/>
  <c r="D681" i="64"/>
  <c r="C681" i="64"/>
  <c r="B681" i="64"/>
  <c r="A681" i="64"/>
  <c r="F680" i="64"/>
  <c r="E680" i="64"/>
  <c r="D680" i="64"/>
  <c r="C680" i="64"/>
  <c r="B680" i="64"/>
  <c r="A680" i="64"/>
  <c r="F679" i="64"/>
  <c r="E679" i="64"/>
  <c r="D679" i="64"/>
  <c r="C679" i="64"/>
  <c r="B679" i="64"/>
  <c r="A679" i="64"/>
  <c r="F678" i="64"/>
  <c r="E678" i="64"/>
  <c r="D678" i="64"/>
  <c r="C678" i="64"/>
  <c r="B678" i="64"/>
  <c r="A678" i="64"/>
  <c r="F677" i="64"/>
  <c r="E677" i="64"/>
  <c r="D677" i="64"/>
  <c r="C677" i="64"/>
  <c r="B677" i="64"/>
  <c r="A677" i="64"/>
  <c r="F676" i="64"/>
  <c r="E676" i="64"/>
  <c r="D676" i="64"/>
  <c r="C676" i="64"/>
  <c r="B676" i="64"/>
  <c r="A676" i="64"/>
  <c r="F675" i="64"/>
  <c r="E675" i="64"/>
  <c r="D675" i="64"/>
  <c r="C675" i="64"/>
  <c r="B675" i="64"/>
  <c r="A675" i="64"/>
  <c r="F674" i="64"/>
  <c r="E674" i="64"/>
  <c r="D674" i="64"/>
  <c r="C674" i="64"/>
  <c r="B674" i="64"/>
  <c r="A674" i="64"/>
  <c r="F673" i="64"/>
  <c r="E673" i="64"/>
  <c r="D673" i="64"/>
  <c r="C673" i="64"/>
  <c r="B673" i="64"/>
  <c r="A673" i="64"/>
  <c r="F672" i="64"/>
  <c r="E672" i="64"/>
  <c r="D672" i="64"/>
  <c r="C672" i="64"/>
  <c r="B672" i="64"/>
  <c r="A672" i="64"/>
  <c r="F671" i="64"/>
  <c r="E671" i="64"/>
  <c r="D671" i="64"/>
  <c r="C671" i="64"/>
  <c r="B671" i="64"/>
  <c r="A671" i="64"/>
  <c r="F670" i="64"/>
  <c r="E670" i="64"/>
  <c r="D670" i="64"/>
  <c r="C670" i="64"/>
  <c r="B670" i="64"/>
  <c r="A670" i="64"/>
  <c r="F669" i="64"/>
  <c r="E669" i="64"/>
  <c r="D669" i="64"/>
  <c r="C669" i="64"/>
  <c r="B669" i="64"/>
  <c r="A669" i="64"/>
  <c r="F668" i="64"/>
  <c r="E668" i="64"/>
  <c r="D668" i="64"/>
  <c r="C668" i="64"/>
  <c r="B668" i="64"/>
  <c r="A668" i="64"/>
  <c r="F667" i="64"/>
  <c r="E667" i="64"/>
  <c r="D667" i="64"/>
  <c r="C667" i="64"/>
  <c r="B667" i="64"/>
  <c r="A667" i="64"/>
  <c r="F666" i="64"/>
  <c r="E666" i="64"/>
  <c r="D666" i="64"/>
  <c r="C666" i="64"/>
  <c r="B666" i="64"/>
  <c r="A666" i="64"/>
  <c r="F665" i="64"/>
  <c r="E665" i="64"/>
  <c r="D665" i="64"/>
  <c r="C665" i="64"/>
  <c r="B665" i="64"/>
  <c r="A665" i="64"/>
  <c r="F664" i="64"/>
  <c r="E664" i="64"/>
  <c r="D664" i="64"/>
  <c r="C664" i="64"/>
  <c r="B664" i="64"/>
  <c r="A664" i="64"/>
  <c r="F663" i="64"/>
  <c r="E663" i="64"/>
  <c r="D663" i="64"/>
  <c r="C663" i="64"/>
  <c r="B663" i="64"/>
  <c r="A663" i="64"/>
  <c r="F662" i="64"/>
  <c r="E662" i="64"/>
  <c r="D662" i="64"/>
  <c r="C662" i="64"/>
  <c r="B662" i="64"/>
  <c r="A662" i="64"/>
  <c r="F661" i="64"/>
  <c r="E661" i="64"/>
  <c r="D661" i="64"/>
  <c r="C661" i="64"/>
  <c r="B661" i="64"/>
  <c r="A661" i="64"/>
  <c r="F660" i="64"/>
  <c r="E660" i="64"/>
  <c r="D660" i="64"/>
  <c r="C660" i="64"/>
  <c r="B660" i="64"/>
  <c r="A660" i="64"/>
  <c r="F659" i="64"/>
  <c r="E659" i="64"/>
  <c r="D659" i="64"/>
  <c r="C659" i="64"/>
  <c r="B659" i="64"/>
  <c r="A659" i="64"/>
  <c r="F658" i="64"/>
  <c r="E658" i="64"/>
  <c r="D658" i="64"/>
  <c r="C658" i="64"/>
  <c r="B658" i="64"/>
  <c r="A658" i="64"/>
  <c r="F657" i="64"/>
  <c r="E657" i="64"/>
  <c r="D657" i="64"/>
  <c r="C657" i="64"/>
  <c r="B657" i="64"/>
  <c r="A657" i="64"/>
  <c r="F656" i="64"/>
  <c r="E656" i="64"/>
  <c r="D656" i="64"/>
  <c r="C656" i="64"/>
  <c r="B656" i="64"/>
  <c r="A656" i="64"/>
  <c r="F655" i="64"/>
  <c r="E655" i="64"/>
  <c r="D655" i="64"/>
  <c r="C655" i="64"/>
  <c r="B655" i="64"/>
  <c r="A655" i="64"/>
  <c r="F654" i="64"/>
  <c r="E654" i="64"/>
  <c r="D654" i="64"/>
  <c r="C654" i="64"/>
  <c r="B654" i="64"/>
  <c r="A654" i="64"/>
  <c r="F653" i="64"/>
  <c r="E653" i="64"/>
  <c r="D653" i="64"/>
  <c r="C653" i="64"/>
  <c r="B653" i="64"/>
  <c r="A653" i="64"/>
  <c r="F652" i="64"/>
  <c r="E652" i="64"/>
  <c r="D652" i="64"/>
  <c r="C652" i="64"/>
  <c r="B652" i="64"/>
  <c r="A652" i="64"/>
  <c r="F651" i="64"/>
  <c r="E651" i="64"/>
  <c r="D651" i="64"/>
  <c r="C651" i="64"/>
  <c r="B651" i="64"/>
  <c r="A651" i="64"/>
  <c r="F650" i="64"/>
  <c r="E650" i="64"/>
  <c r="D650" i="64"/>
  <c r="C650" i="64"/>
  <c r="B650" i="64"/>
  <c r="A650" i="64"/>
  <c r="F649" i="64"/>
  <c r="E649" i="64"/>
  <c r="D649" i="64"/>
  <c r="C649" i="64"/>
  <c r="B649" i="64"/>
  <c r="A649" i="64"/>
  <c r="F648" i="64"/>
  <c r="E648" i="64"/>
  <c r="D648" i="64"/>
  <c r="C648" i="64"/>
  <c r="B648" i="64"/>
  <c r="A648" i="64"/>
  <c r="F647" i="64"/>
  <c r="E647" i="64"/>
  <c r="D647" i="64"/>
  <c r="C647" i="64"/>
  <c r="B647" i="64"/>
  <c r="A647" i="64"/>
  <c r="F646" i="64"/>
  <c r="E646" i="64"/>
  <c r="D646" i="64"/>
  <c r="C646" i="64"/>
  <c r="B646" i="64"/>
  <c r="A646" i="64"/>
  <c r="F645" i="64"/>
  <c r="E645" i="64"/>
  <c r="D645" i="64"/>
  <c r="C645" i="64"/>
  <c r="B645" i="64"/>
  <c r="A645" i="64"/>
  <c r="F644" i="64"/>
  <c r="E644" i="64"/>
  <c r="D644" i="64"/>
  <c r="C644" i="64"/>
  <c r="B644" i="64"/>
  <c r="A644" i="64"/>
  <c r="F643" i="64"/>
  <c r="E643" i="64"/>
  <c r="D643" i="64"/>
  <c r="C643" i="64"/>
  <c r="B643" i="64"/>
  <c r="A643" i="64"/>
  <c r="F642" i="64"/>
  <c r="E642" i="64"/>
  <c r="D642" i="64"/>
  <c r="C642" i="64"/>
  <c r="B642" i="64"/>
  <c r="A642" i="64"/>
  <c r="F641" i="64"/>
  <c r="E641" i="64"/>
  <c r="D641" i="64"/>
  <c r="C641" i="64"/>
  <c r="B641" i="64"/>
  <c r="A641" i="64"/>
  <c r="F640" i="64"/>
  <c r="E640" i="64"/>
  <c r="D640" i="64"/>
  <c r="C640" i="64"/>
  <c r="B640" i="64"/>
  <c r="A640" i="64"/>
  <c r="F639" i="64"/>
  <c r="E639" i="64"/>
  <c r="D639" i="64"/>
  <c r="C639" i="64"/>
  <c r="B639" i="64"/>
  <c r="A639" i="64"/>
  <c r="F638" i="64"/>
  <c r="E638" i="64"/>
  <c r="D638" i="64"/>
  <c r="C638" i="64"/>
  <c r="B638" i="64"/>
  <c r="A638" i="64"/>
  <c r="F637" i="64"/>
  <c r="E637" i="64"/>
  <c r="D637" i="64"/>
  <c r="C637" i="64"/>
  <c r="B637" i="64"/>
  <c r="A637" i="64"/>
  <c r="F636" i="64"/>
  <c r="E636" i="64"/>
  <c r="D636" i="64"/>
  <c r="C636" i="64"/>
  <c r="B636" i="64"/>
  <c r="A636" i="64"/>
  <c r="F635" i="64"/>
  <c r="E635" i="64"/>
  <c r="D635" i="64"/>
  <c r="C635" i="64"/>
  <c r="B635" i="64"/>
  <c r="A635" i="64"/>
  <c r="F634" i="64"/>
  <c r="E634" i="64"/>
  <c r="D634" i="64"/>
  <c r="C634" i="64"/>
  <c r="B634" i="64"/>
  <c r="A634" i="64"/>
  <c r="F633" i="64"/>
  <c r="E633" i="64"/>
  <c r="D633" i="64"/>
  <c r="C633" i="64"/>
  <c r="B633" i="64"/>
  <c r="A633" i="64"/>
  <c r="F632" i="64"/>
  <c r="E632" i="64"/>
  <c r="D632" i="64"/>
  <c r="C632" i="64"/>
  <c r="B632" i="64"/>
  <c r="A632" i="64"/>
  <c r="F631" i="64"/>
  <c r="E631" i="64"/>
  <c r="D631" i="64"/>
  <c r="C631" i="64"/>
  <c r="B631" i="64"/>
  <c r="A631" i="64"/>
  <c r="F630" i="64"/>
  <c r="E630" i="64"/>
  <c r="D630" i="64"/>
  <c r="C630" i="64"/>
  <c r="B630" i="64"/>
  <c r="A630" i="64"/>
  <c r="F629" i="64"/>
  <c r="E629" i="64"/>
  <c r="D629" i="64"/>
  <c r="C629" i="64"/>
  <c r="B629" i="64"/>
  <c r="A629" i="64"/>
  <c r="F628" i="64"/>
  <c r="E628" i="64"/>
  <c r="D628" i="64"/>
  <c r="C628" i="64"/>
  <c r="B628" i="64"/>
  <c r="A628" i="64"/>
  <c r="F627" i="64"/>
  <c r="E627" i="64"/>
  <c r="D627" i="64"/>
  <c r="C627" i="64"/>
  <c r="B627" i="64"/>
  <c r="A627" i="64"/>
  <c r="F626" i="64"/>
  <c r="E626" i="64"/>
  <c r="D626" i="64"/>
  <c r="C626" i="64"/>
  <c r="B626" i="64"/>
  <c r="A626" i="64"/>
  <c r="F625" i="64"/>
  <c r="E625" i="64"/>
  <c r="D625" i="64"/>
  <c r="C625" i="64"/>
  <c r="B625" i="64"/>
  <c r="A625" i="64"/>
  <c r="F624" i="64"/>
  <c r="E624" i="64"/>
  <c r="D624" i="64"/>
  <c r="C624" i="64"/>
  <c r="B624" i="64"/>
  <c r="A624" i="64"/>
  <c r="F623" i="64"/>
  <c r="E623" i="64"/>
  <c r="D623" i="64"/>
  <c r="C623" i="64"/>
  <c r="B623" i="64"/>
  <c r="A623" i="64"/>
  <c r="F622" i="64"/>
  <c r="E622" i="64"/>
  <c r="D622" i="64"/>
  <c r="C622" i="64"/>
  <c r="B622" i="64"/>
  <c r="A622" i="64"/>
  <c r="F621" i="64"/>
  <c r="E621" i="64"/>
  <c r="D621" i="64"/>
  <c r="C621" i="64"/>
  <c r="B621" i="64"/>
  <c r="A621" i="64"/>
  <c r="F620" i="64"/>
  <c r="E620" i="64"/>
  <c r="D620" i="64"/>
  <c r="C620" i="64"/>
  <c r="B620" i="64"/>
  <c r="A620" i="64"/>
  <c r="F619" i="64"/>
  <c r="E619" i="64"/>
  <c r="D619" i="64"/>
  <c r="C619" i="64"/>
  <c r="B619" i="64"/>
  <c r="A619" i="64"/>
  <c r="F618" i="64"/>
  <c r="E618" i="64"/>
  <c r="D618" i="64"/>
  <c r="C618" i="64"/>
  <c r="B618" i="64"/>
  <c r="A618" i="64"/>
  <c r="F617" i="64"/>
  <c r="E617" i="64"/>
  <c r="D617" i="64"/>
  <c r="C617" i="64"/>
  <c r="B617" i="64"/>
  <c r="A617" i="64"/>
  <c r="F616" i="64"/>
  <c r="E616" i="64"/>
  <c r="D616" i="64"/>
  <c r="C616" i="64"/>
  <c r="B616" i="64"/>
  <c r="A616" i="64"/>
  <c r="F615" i="64"/>
  <c r="E615" i="64"/>
  <c r="D615" i="64"/>
  <c r="C615" i="64"/>
  <c r="B615" i="64"/>
  <c r="A615" i="64"/>
  <c r="F614" i="64"/>
  <c r="E614" i="64"/>
  <c r="D614" i="64"/>
  <c r="C614" i="64"/>
  <c r="B614" i="64"/>
  <c r="A614" i="64"/>
  <c r="F613" i="64"/>
  <c r="E613" i="64"/>
  <c r="D613" i="64"/>
  <c r="C613" i="64"/>
  <c r="B613" i="64"/>
  <c r="A613" i="64"/>
  <c r="F612" i="64"/>
  <c r="E612" i="64"/>
  <c r="D612" i="64"/>
  <c r="C612" i="64"/>
  <c r="B612" i="64"/>
  <c r="A612" i="64"/>
  <c r="F611" i="64"/>
  <c r="E611" i="64"/>
  <c r="D611" i="64"/>
  <c r="C611" i="64"/>
  <c r="B611" i="64"/>
  <c r="A611" i="64"/>
  <c r="F610" i="64"/>
  <c r="E610" i="64"/>
  <c r="D610" i="64"/>
  <c r="C610" i="64"/>
  <c r="B610" i="64"/>
  <c r="A610" i="64"/>
  <c r="F609" i="64"/>
  <c r="E609" i="64"/>
  <c r="D609" i="64"/>
  <c r="C609" i="64"/>
  <c r="B609" i="64"/>
  <c r="A609" i="64"/>
  <c r="F608" i="64"/>
  <c r="E608" i="64"/>
  <c r="D608" i="64"/>
  <c r="C608" i="64"/>
  <c r="B608" i="64"/>
  <c r="A608" i="64"/>
  <c r="F607" i="64"/>
  <c r="E607" i="64"/>
  <c r="D607" i="64"/>
  <c r="C607" i="64"/>
  <c r="B607" i="64"/>
  <c r="A607" i="64"/>
  <c r="F606" i="64"/>
  <c r="E606" i="64"/>
  <c r="D606" i="64"/>
  <c r="C606" i="64"/>
  <c r="B606" i="64"/>
  <c r="A606" i="64"/>
  <c r="F605" i="64"/>
  <c r="E605" i="64"/>
  <c r="D605" i="64"/>
  <c r="C605" i="64"/>
  <c r="B605" i="64"/>
  <c r="A605" i="64"/>
  <c r="F604" i="64"/>
  <c r="E604" i="64"/>
  <c r="D604" i="64"/>
  <c r="C604" i="64"/>
  <c r="B604" i="64"/>
  <c r="A604" i="64"/>
  <c r="F603" i="64"/>
  <c r="E603" i="64"/>
  <c r="D603" i="64"/>
  <c r="C603" i="64"/>
  <c r="B603" i="64"/>
  <c r="A603" i="64"/>
  <c r="F602" i="64"/>
  <c r="E602" i="64"/>
  <c r="D602" i="64"/>
  <c r="C602" i="64"/>
  <c r="B602" i="64"/>
  <c r="A602" i="64"/>
  <c r="F601" i="64"/>
  <c r="E601" i="64"/>
  <c r="D601" i="64"/>
  <c r="C601" i="64"/>
  <c r="B601" i="64"/>
  <c r="A601" i="64"/>
  <c r="F600" i="64"/>
  <c r="E600" i="64"/>
  <c r="D600" i="64"/>
  <c r="C600" i="64"/>
  <c r="B600" i="64"/>
  <c r="A600" i="64"/>
  <c r="F599" i="64"/>
  <c r="E599" i="64"/>
  <c r="D599" i="64"/>
  <c r="C599" i="64"/>
  <c r="B599" i="64"/>
  <c r="A599" i="64"/>
  <c r="F598" i="64"/>
  <c r="E598" i="64"/>
  <c r="D598" i="64"/>
  <c r="C598" i="64"/>
  <c r="B598" i="64"/>
  <c r="A598" i="64"/>
  <c r="F597" i="64"/>
  <c r="E597" i="64"/>
  <c r="D597" i="64"/>
  <c r="C597" i="64"/>
  <c r="B597" i="64"/>
  <c r="A597" i="64"/>
  <c r="F596" i="64"/>
  <c r="E596" i="64"/>
  <c r="D596" i="64"/>
  <c r="C596" i="64"/>
  <c r="B596" i="64"/>
  <c r="A596" i="64"/>
  <c r="F595" i="64"/>
  <c r="E595" i="64"/>
  <c r="D595" i="64"/>
  <c r="C595" i="64"/>
  <c r="B595" i="64"/>
  <c r="A595" i="64"/>
  <c r="F594" i="64"/>
  <c r="E594" i="64"/>
  <c r="D594" i="64"/>
  <c r="C594" i="64"/>
  <c r="B594" i="64"/>
  <c r="A594" i="64"/>
  <c r="F593" i="64"/>
  <c r="E593" i="64"/>
  <c r="D593" i="64"/>
  <c r="C593" i="64"/>
  <c r="B593" i="64"/>
  <c r="A593" i="64"/>
  <c r="F592" i="64"/>
  <c r="E592" i="64"/>
  <c r="D592" i="64"/>
  <c r="C592" i="64"/>
  <c r="B592" i="64"/>
  <c r="A592" i="64"/>
  <c r="F591" i="64"/>
  <c r="E591" i="64"/>
  <c r="D591" i="64"/>
  <c r="C591" i="64"/>
  <c r="B591" i="64"/>
  <c r="A591" i="64"/>
  <c r="F590" i="64"/>
  <c r="E590" i="64"/>
  <c r="D590" i="64"/>
  <c r="C590" i="64"/>
  <c r="B590" i="64"/>
  <c r="A590" i="64"/>
  <c r="F589" i="64"/>
  <c r="E589" i="64"/>
  <c r="D589" i="64"/>
  <c r="C589" i="64"/>
  <c r="B589" i="64"/>
  <c r="A589" i="64"/>
  <c r="F588" i="64"/>
  <c r="E588" i="64"/>
  <c r="D588" i="64"/>
  <c r="C588" i="64"/>
  <c r="B588" i="64"/>
  <c r="A588" i="64"/>
  <c r="F587" i="64"/>
  <c r="E587" i="64"/>
  <c r="D587" i="64"/>
  <c r="C587" i="64"/>
  <c r="B587" i="64"/>
  <c r="A587" i="64"/>
  <c r="F586" i="64"/>
  <c r="E586" i="64"/>
  <c r="D586" i="64"/>
  <c r="C586" i="64"/>
  <c r="B586" i="64"/>
  <c r="A586" i="64"/>
  <c r="F585" i="64"/>
  <c r="E585" i="64"/>
  <c r="D585" i="64"/>
  <c r="C585" i="64"/>
  <c r="B585" i="64"/>
  <c r="A585" i="64"/>
  <c r="F584" i="64"/>
  <c r="E584" i="64"/>
  <c r="D584" i="64"/>
  <c r="C584" i="64"/>
  <c r="B584" i="64"/>
  <c r="A584" i="64"/>
  <c r="F583" i="64"/>
  <c r="E583" i="64"/>
  <c r="D583" i="64"/>
  <c r="C583" i="64"/>
  <c r="B583" i="64"/>
  <c r="A583" i="64"/>
  <c r="F582" i="64"/>
  <c r="E582" i="64"/>
  <c r="D582" i="64"/>
  <c r="C582" i="64"/>
  <c r="B582" i="64"/>
  <c r="A582" i="64"/>
  <c r="F581" i="64"/>
  <c r="E581" i="64"/>
  <c r="D581" i="64"/>
  <c r="C581" i="64"/>
  <c r="B581" i="64"/>
  <c r="A581" i="64"/>
  <c r="F580" i="64"/>
  <c r="E580" i="64"/>
  <c r="D580" i="64"/>
  <c r="C580" i="64"/>
  <c r="B580" i="64"/>
  <c r="A580" i="64"/>
  <c r="F579" i="64"/>
  <c r="E579" i="64"/>
  <c r="D579" i="64"/>
  <c r="C579" i="64"/>
  <c r="B579" i="64"/>
  <c r="A579" i="64"/>
  <c r="F578" i="64"/>
  <c r="E578" i="64"/>
  <c r="D578" i="64"/>
  <c r="C578" i="64"/>
  <c r="B578" i="64"/>
  <c r="A578" i="64"/>
  <c r="F577" i="64"/>
  <c r="E577" i="64"/>
  <c r="D577" i="64"/>
  <c r="C577" i="64"/>
  <c r="B577" i="64"/>
  <c r="A577" i="64"/>
  <c r="F576" i="64"/>
  <c r="E576" i="64"/>
  <c r="D576" i="64"/>
  <c r="C576" i="64"/>
  <c r="B576" i="64"/>
  <c r="A576" i="64"/>
  <c r="F575" i="64"/>
  <c r="E575" i="64"/>
  <c r="D575" i="64"/>
  <c r="C575" i="64"/>
  <c r="B575" i="64"/>
  <c r="A575" i="64"/>
  <c r="F574" i="64"/>
  <c r="E574" i="64"/>
  <c r="D574" i="64"/>
  <c r="C574" i="64"/>
  <c r="B574" i="64"/>
  <c r="A574" i="64"/>
  <c r="F573" i="64"/>
  <c r="E573" i="64"/>
  <c r="D573" i="64"/>
  <c r="C573" i="64"/>
  <c r="B573" i="64"/>
  <c r="A573" i="64"/>
  <c r="F572" i="64"/>
  <c r="E572" i="64"/>
  <c r="D572" i="64"/>
  <c r="C572" i="64"/>
  <c r="B572" i="64"/>
  <c r="A572" i="64"/>
  <c r="F571" i="64"/>
  <c r="E571" i="64"/>
  <c r="D571" i="64"/>
  <c r="C571" i="64"/>
  <c r="B571" i="64"/>
  <c r="A571" i="64"/>
  <c r="F570" i="64"/>
  <c r="E570" i="64"/>
  <c r="D570" i="64"/>
  <c r="C570" i="64"/>
  <c r="B570" i="64"/>
  <c r="A570" i="64"/>
  <c r="F569" i="64"/>
  <c r="E569" i="64"/>
  <c r="D569" i="64"/>
  <c r="C569" i="64"/>
  <c r="B569" i="64"/>
  <c r="A569" i="64"/>
  <c r="F568" i="64"/>
  <c r="E568" i="64"/>
  <c r="D568" i="64"/>
  <c r="C568" i="64"/>
  <c r="B568" i="64"/>
  <c r="A568" i="64"/>
  <c r="F567" i="64"/>
  <c r="E567" i="64"/>
  <c r="D567" i="64"/>
  <c r="C567" i="64"/>
  <c r="B567" i="64"/>
  <c r="A567" i="64"/>
  <c r="F566" i="64"/>
  <c r="E566" i="64"/>
  <c r="D566" i="64"/>
  <c r="C566" i="64"/>
  <c r="B566" i="64"/>
  <c r="A566" i="64"/>
  <c r="F565" i="64"/>
  <c r="E565" i="64"/>
  <c r="D565" i="64"/>
  <c r="C565" i="64"/>
  <c r="B565" i="64"/>
  <c r="A565" i="64"/>
  <c r="F564" i="64"/>
  <c r="E564" i="64"/>
  <c r="D564" i="64"/>
  <c r="C564" i="64"/>
  <c r="B564" i="64"/>
  <c r="A564" i="64"/>
  <c r="F563" i="64"/>
  <c r="E563" i="64"/>
  <c r="D563" i="64"/>
  <c r="C563" i="64"/>
  <c r="B563" i="64"/>
  <c r="A563" i="64"/>
  <c r="F562" i="64"/>
  <c r="E562" i="64"/>
  <c r="D562" i="64"/>
  <c r="C562" i="64"/>
  <c r="B562" i="64"/>
  <c r="A562" i="64"/>
  <c r="F561" i="64"/>
  <c r="E561" i="64"/>
  <c r="D561" i="64"/>
  <c r="C561" i="64"/>
  <c r="B561" i="64"/>
  <c r="A561" i="64"/>
  <c r="F560" i="64"/>
  <c r="E560" i="64"/>
  <c r="D560" i="64"/>
  <c r="C560" i="64"/>
  <c r="B560" i="64"/>
  <c r="A560" i="64"/>
  <c r="F559" i="64"/>
  <c r="E559" i="64"/>
  <c r="D559" i="64"/>
  <c r="C559" i="64"/>
  <c r="B559" i="64"/>
  <c r="A559" i="64"/>
  <c r="F558" i="64"/>
  <c r="E558" i="64"/>
  <c r="D558" i="64"/>
  <c r="C558" i="64"/>
  <c r="B558" i="64"/>
  <c r="A558" i="64"/>
  <c r="F557" i="64"/>
  <c r="E557" i="64"/>
  <c r="D557" i="64"/>
  <c r="C557" i="64"/>
  <c r="B557" i="64"/>
  <c r="A557" i="64"/>
  <c r="F556" i="64"/>
  <c r="E556" i="64"/>
  <c r="D556" i="64"/>
  <c r="C556" i="64"/>
  <c r="B556" i="64"/>
  <c r="A556" i="64"/>
  <c r="F555" i="64"/>
  <c r="E555" i="64"/>
  <c r="D555" i="64"/>
  <c r="C555" i="64"/>
  <c r="B555" i="64"/>
  <c r="A555" i="64"/>
  <c r="F554" i="64"/>
  <c r="E554" i="64"/>
  <c r="D554" i="64"/>
  <c r="C554" i="64"/>
  <c r="B554" i="64"/>
  <c r="A554" i="64"/>
  <c r="F553" i="64"/>
  <c r="E553" i="64"/>
  <c r="D553" i="64"/>
  <c r="C553" i="64"/>
  <c r="B553" i="64"/>
  <c r="A553" i="64"/>
  <c r="F552" i="64"/>
  <c r="E552" i="64"/>
  <c r="D552" i="64"/>
  <c r="C552" i="64"/>
  <c r="B552" i="64"/>
  <c r="A552" i="64"/>
  <c r="F551" i="64"/>
  <c r="E551" i="64"/>
  <c r="D551" i="64"/>
  <c r="C551" i="64"/>
  <c r="B551" i="64"/>
  <c r="A551" i="64"/>
  <c r="F550" i="64"/>
  <c r="E550" i="64"/>
  <c r="D550" i="64"/>
  <c r="C550" i="64"/>
  <c r="B550" i="64"/>
  <c r="A550" i="64"/>
  <c r="F549" i="64"/>
  <c r="E549" i="64"/>
  <c r="D549" i="64"/>
  <c r="C549" i="64"/>
  <c r="B549" i="64"/>
  <c r="A549" i="64"/>
  <c r="F548" i="64"/>
  <c r="E548" i="64"/>
  <c r="D548" i="64"/>
  <c r="C548" i="64"/>
  <c r="B548" i="64"/>
  <c r="A548" i="64"/>
  <c r="F547" i="64"/>
  <c r="E547" i="64"/>
  <c r="D547" i="64"/>
  <c r="C547" i="64"/>
  <c r="B547" i="64"/>
  <c r="A547" i="64"/>
  <c r="F546" i="64"/>
  <c r="E546" i="64"/>
  <c r="D546" i="64"/>
  <c r="C546" i="64"/>
  <c r="B546" i="64"/>
  <c r="A546" i="64"/>
  <c r="F545" i="64"/>
  <c r="E545" i="64"/>
  <c r="D545" i="64"/>
  <c r="C545" i="64"/>
  <c r="B545" i="64"/>
  <c r="A545" i="64"/>
  <c r="F544" i="64"/>
  <c r="E544" i="64"/>
  <c r="D544" i="64"/>
  <c r="C544" i="64"/>
  <c r="B544" i="64"/>
  <c r="A544" i="64"/>
  <c r="F543" i="64"/>
  <c r="E543" i="64"/>
  <c r="D543" i="64"/>
  <c r="C543" i="64"/>
  <c r="B543" i="64"/>
  <c r="A543" i="64"/>
  <c r="F542" i="64"/>
  <c r="E542" i="64"/>
  <c r="D542" i="64"/>
  <c r="C542" i="64"/>
  <c r="B542" i="64"/>
  <c r="A542" i="64"/>
  <c r="F541" i="64"/>
  <c r="E541" i="64"/>
  <c r="D541" i="64"/>
  <c r="C541" i="64"/>
  <c r="B541" i="64"/>
  <c r="A541" i="64"/>
  <c r="F540" i="64"/>
  <c r="E540" i="64"/>
  <c r="D540" i="64"/>
  <c r="C540" i="64"/>
  <c r="B540" i="64"/>
  <c r="A540" i="64"/>
  <c r="F539" i="64"/>
  <c r="E539" i="64"/>
  <c r="D539" i="64"/>
  <c r="C539" i="64"/>
  <c r="B539" i="64"/>
  <c r="A539" i="64"/>
  <c r="F538" i="64"/>
  <c r="E538" i="64"/>
  <c r="D538" i="64"/>
  <c r="C538" i="64"/>
  <c r="B538" i="64"/>
  <c r="A538" i="64"/>
  <c r="F537" i="64"/>
  <c r="E537" i="64"/>
  <c r="D537" i="64"/>
  <c r="C537" i="64"/>
  <c r="B537" i="64"/>
  <c r="A537" i="64"/>
  <c r="F536" i="64"/>
  <c r="E536" i="64"/>
  <c r="D536" i="64"/>
  <c r="C536" i="64"/>
  <c r="B536" i="64"/>
  <c r="A536" i="64"/>
  <c r="F535" i="64"/>
  <c r="E535" i="64"/>
  <c r="D535" i="64"/>
  <c r="C535" i="64"/>
  <c r="B535" i="64"/>
  <c r="A535" i="64"/>
  <c r="F534" i="64"/>
  <c r="E534" i="64"/>
  <c r="D534" i="64"/>
  <c r="C534" i="64"/>
  <c r="B534" i="64"/>
  <c r="A534" i="64"/>
  <c r="F533" i="64"/>
  <c r="E533" i="64"/>
  <c r="D533" i="64"/>
  <c r="C533" i="64"/>
  <c r="B533" i="64"/>
  <c r="A533" i="64"/>
  <c r="F532" i="64"/>
  <c r="E532" i="64"/>
  <c r="D532" i="64"/>
  <c r="C532" i="64"/>
  <c r="B532" i="64"/>
  <c r="A532" i="64"/>
  <c r="F531" i="64"/>
  <c r="E531" i="64"/>
  <c r="D531" i="64"/>
  <c r="C531" i="64"/>
  <c r="B531" i="64"/>
  <c r="A531" i="64"/>
  <c r="F530" i="64"/>
  <c r="E530" i="64"/>
  <c r="D530" i="64"/>
  <c r="C530" i="64"/>
  <c r="B530" i="64"/>
  <c r="A530" i="64"/>
  <c r="F529" i="64"/>
  <c r="E529" i="64"/>
  <c r="D529" i="64"/>
  <c r="C529" i="64"/>
  <c r="B529" i="64"/>
  <c r="A529" i="64"/>
  <c r="F528" i="64"/>
  <c r="E528" i="64"/>
  <c r="D528" i="64"/>
  <c r="C528" i="64"/>
  <c r="B528" i="64"/>
  <c r="A528" i="64"/>
  <c r="F527" i="64"/>
  <c r="E527" i="64"/>
  <c r="D527" i="64"/>
  <c r="C527" i="64"/>
  <c r="B527" i="64"/>
  <c r="A527" i="64"/>
  <c r="F526" i="64"/>
  <c r="E526" i="64"/>
  <c r="D526" i="64"/>
  <c r="C526" i="64"/>
  <c r="B526" i="64"/>
  <c r="A526" i="64"/>
  <c r="F525" i="64"/>
  <c r="E525" i="64"/>
  <c r="D525" i="64"/>
  <c r="C525" i="64"/>
  <c r="B525" i="64"/>
  <c r="A525" i="64"/>
  <c r="F524" i="64"/>
  <c r="E524" i="64"/>
  <c r="D524" i="64"/>
  <c r="C524" i="64"/>
  <c r="B524" i="64"/>
  <c r="A524" i="64"/>
  <c r="F523" i="64"/>
  <c r="E523" i="64"/>
  <c r="D523" i="64"/>
  <c r="C523" i="64"/>
  <c r="B523" i="64"/>
  <c r="A523" i="64"/>
  <c r="F522" i="64"/>
  <c r="E522" i="64"/>
  <c r="D522" i="64"/>
  <c r="C522" i="64"/>
  <c r="B522" i="64"/>
  <c r="A522" i="64"/>
  <c r="F521" i="64"/>
  <c r="E521" i="64"/>
  <c r="D521" i="64"/>
  <c r="C521" i="64"/>
  <c r="B521" i="64"/>
  <c r="A521" i="64"/>
  <c r="F520" i="64"/>
  <c r="E520" i="64"/>
  <c r="D520" i="64"/>
  <c r="C520" i="64"/>
  <c r="B520" i="64"/>
  <c r="A520" i="64"/>
  <c r="F519" i="64"/>
  <c r="E519" i="64"/>
  <c r="D519" i="64"/>
  <c r="C519" i="64"/>
  <c r="B519" i="64"/>
  <c r="A519" i="64"/>
  <c r="F518" i="64"/>
  <c r="E518" i="64"/>
  <c r="D518" i="64"/>
  <c r="C518" i="64"/>
  <c r="B518" i="64"/>
  <c r="A518" i="64"/>
  <c r="F517" i="64"/>
  <c r="E517" i="64"/>
  <c r="D517" i="64"/>
  <c r="C517" i="64"/>
  <c r="B517" i="64"/>
  <c r="A517" i="64"/>
  <c r="F516" i="64"/>
  <c r="E516" i="64"/>
  <c r="D516" i="64"/>
  <c r="C516" i="64"/>
  <c r="B516" i="64"/>
  <c r="A516" i="64"/>
  <c r="F515" i="64"/>
  <c r="E515" i="64"/>
  <c r="D515" i="64"/>
  <c r="C515" i="64"/>
  <c r="B515" i="64"/>
  <c r="A515" i="64"/>
  <c r="F514" i="64"/>
  <c r="E514" i="64"/>
  <c r="D514" i="64"/>
  <c r="C514" i="64"/>
  <c r="B514" i="64"/>
  <c r="A514" i="64"/>
  <c r="F513" i="64"/>
  <c r="E513" i="64"/>
  <c r="D513" i="64"/>
  <c r="C513" i="64"/>
  <c r="B513" i="64"/>
  <c r="A513" i="64"/>
  <c r="F512" i="64"/>
  <c r="E512" i="64"/>
  <c r="D512" i="64"/>
  <c r="C512" i="64"/>
  <c r="B512" i="64"/>
  <c r="A512" i="64"/>
  <c r="F511" i="64"/>
  <c r="E511" i="64"/>
  <c r="D511" i="64"/>
  <c r="C511" i="64"/>
  <c r="B511" i="64"/>
  <c r="A511" i="64"/>
  <c r="F510" i="64"/>
  <c r="E510" i="64"/>
  <c r="D510" i="64"/>
  <c r="C510" i="64"/>
  <c r="B510" i="64"/>
  <c r="A510" i="64"/>
  <c r="F509" i="64"/>
  <c r="E509" i="64"/>
  <c r="D509" i="64"/>
  <c r="C509" i="64"/>
  <c r="B509" i="64"/>
  <c r="A509" i="64"/>
  <c r="F508" i="64"/>
  <c r="E508" i="64"/>
  <c r="D508" i="64"/>
  <c r="C508" i="64"/>
  <c r="B508" i="64"/>
  <c r="A508" i="64"/>
  <c r="F507" i="64"/>
  <c r="E507" i="64"/>
  <c r="D507" i="64"/>
  <c r="C507" i="64"/>
  <c r="B507" i="64"/>
  <c r="A507" i="64"/>
  <c r="F506" i="64"/>
  <c r="E506" i="64"/>
  <c r="D506" i="64"/>
  <c r="C506" i="64"/>
  <c r="B506" i="64"/>
  <c r="A506" i="64"/>
  <c r="F505" i="64"/>
  <c r="E505" i="64"/>
  <c r="D505" i="64"/>
  <c r="C505" i="64"/>
  <c r="B505" i="64"/>
  <c r="A505" i="64"/>
  <c r="F504" i="64"/>
  <c r="E504" i="64"/>
  <c r="D504" i="64"/>
  <c r="C504" i="64"/>
  <c r="B504" i="64"/>
  <c r="A504" i="64"/>
  <c r="F503" i="64"/>
  <c r="E503" i="64"/>
  <c r="D503" i="64"/>
  <c r="C503" i="64"/>
  <c r="B503" i="64"/>
  <c r="A503" i="64"/>
  <c r="F502" i="64"/>
  <c r="E502" i="64"/>
  <c r="D502" i="64"/>
  <c r="C502" i="64"/>
  <c r="B502" i="64"/>
  <c r="A502" i="64"/>
  <c r="F501" i="64"/>
  <c r="E501" i="64"/>
  <c r="D501" i="64"/>
  <c r="C501" i="64"/>
  <c r="B501" i="64"/>
  <c r="A501" i="64"/>
  <c r="F500" i="64"/>
  <c r="E500" i="64"/>
  <c r="D500" i="64"/>
  <c r="C500" i="64"/>
  <c r="B500" i="64"/>
  <c r="A500" i="64"/>
  <c r="F499" i="64"/>
  <c r="E499" i="64"/>
  <c r="D499" i="64"/>
  <c r="C499" i="64"/>
  <c r="B499" i="64"/>
  <c r="A499" i="64"/>
  <c r="F498" i="64"/>
  <c r="E498" i="64"/>
  <c r="D498" i="64"/>
  <c r="C498" i="64"/>
  <c r="B498" i="64"/>
  <c r="A498" i="64"/>
  <c r="F497" i="64"/>
  <c r="E497" i="64"/>
  <c r="D497" i="64"/>
  <c r="C497" i="64"/>
  <c r="B497" i="64"/>
  <c r="A497" i="64"/>
  <c r="F496" i="64"/>
  <c r="E496" i="64"/>
  <c r="D496" i="64"/>
  <c r="C496" i="64"/>
  <c r="B496" i="64"/>
  <c r="A496" i="64"/>
  <c r="F495" i="64"/>
  <c r="E495" i="64"/>
  <c r="D495" i="64"/>
  <c r="C495" i="64"/>
  <c r="B495" i="64"/>
  <c r="A495" i="64"/>
  <c r="F494" i="64"/>
  <c r="E494" i="64"/>
  <c r="D494" i="64"/>
  <c r="C494" i="64"/>
  <c r="B494" i="64"/>
  <c r="A494" i="64"/>
  <c r="F493" i="64"/>
  <c r="E493" i="64"/>
  <c r="D493" i="64"/>
  <c r="C493" i="64"/>
  <c r="B493" i="64"/>
  <c r="A493" i="64"/>
  <c r="F492" i="64"/>
  <c r="E492" i="64"/>
  <c r="D492" i="64"/>
  <c r="C492" i="64"/>
  <c r="B492" i="64"/>
  <c r="A492" i="64"/>
  <c r="F491" i="64"/>
  <c r="E491" i="64"/>
  <c r="D491" i="64"/>
  <c r="C491" i="64"/>
  <c r="B491" i="64"/>
  <c r="A491" i="64"/>
  <c r="F490" i="64"/>
  <c r="E490" i="64"/>
  <c r="D490" i="64"/>
  <c r="C490" i="64"/>
  <c r="B490" i="64"/>
  <c r="A490" i="64"/>
  <c r="F489" i="64"/>
  <c r="E489" i="64"/>
  <c r="D489" i="64"/>
  <c r="C489" i="64"/>
  <c r="B489" i="64"/>
  <c r="A489" i="64"/>
  <c r="F488" i="64"/>
  <c r="E488" i="64"/>
  <c r="D488" i="64"/>
  <c r="C488" i="64"/>
  <c r="B488" i="64"/>
  <c r="A488" i="64"/>
  <c r="F487" i="64"/>
  <c r="E487" i="64"/>
  <c r="D487" i="64"/>
  <c r="C487" i="64"/>
  <c r="B487" i="64"/>
  <c r="A487" i="64"/>
  <c r="F486" i="64"/>
  <c r="E486" i="64"/>
  <c r="D486" i="64"/>
  <c r="C486" i="64"/>
  <c r="B486" i="64"/>
  <c r="A486" i="64"/>
  <c r="F485" i="64"/>
  <c r="E485" i="64"/>
  <c r="D485" i="64"/>
  <c r="C485" i="64"/>
  <c r="B485" i="64"/>
  <c r="A485" i="64"/>
  <c r="F484" i="64"/>
  <c r="E484" i="64"/>
  <c r="D484" i="64"/>
  <c r="C484" i="64"/>
  <c r="B484" i="64"/>
  <c r="A484" i="64"/>
  <c r="F483" i="64"/>
  <c r="E483" i="64"/>
  <c r="D483" i="64"/>
  <c r="C483" i="64"/>
  <c r="B483" i="64"/>
  <c r="A483" i="64"/>
  <c r="F482" i="64"/>
  <c r="E482" i="64"/>
  <c r="D482" i="64"/>
  <c r="C482" i="64"/>
  <c r="B482" i="64"/>
  <c r="A482" i="64"/>
  <c r="F481" i="64"/>
  <c r="E481" i="64"/>
  <c r="D481" i="64"/>
  <c r="C481" i="64"/>
  <c r="B481" i="64"/>
  <c r="A481" i="64"/>
  <c r="F480" i="64"/>
  <c r="E480" i="64"/>
  <c r="D480" i="64"/>
  <c r="C480" i="64"/>
  <c r="B480" i="64"/>
  <c r="A480" i="64"/>
  <c r="F479" i="64"/>
  <c r="E479" i="64"/>
  <c r="D479" i="64"/>
  <c r="C479" i="64"/>
  <c r="B479" i="64"/>
  <c r="A479" i="64"/>
  <c r="F478" i="64"/>
  <c r="E478" i="64"/>
  <c r="D478" i="64"/>
  <c r="C478" i="64"/>
  <c r="B478" i="64"/>
  <c r="A478" i="64"/>
  <c r="F477" i="64"/>
  <c r="E477" i="64"/>
  <c r="D477" i="64"/>
  <c r="C477" i="64"/>
  <c r="B477" i="64"/>
  <c r="A477" i="64"/>
  <c r="F476" i="64"/>
  <c r="E476" i="64"/>
  <c r="D476" i="64"/>
  <c r="C476" i="64"/>
  <c r="B476" i="64"/>
  <c r="A476" i="64"/>
  <c r="F475" i="64"/>
  <c r="E475" i="64"/>
  <c r="D475" i="64"/>
  <c r="C475" i="64"/>
  <c r="B475" i="64"/>
  <c r="A475" i="64"/>
  <c r="F474" i="64"/>
  <c r="E474" i="64"/>
  <c r="D474" i="64"/>
  <c r="C474" i="64"/>
  <c r="B474" i="64"/>
  <c r="A474" i="64"/>
  <c r="F473" i="64"/>
  <c r="E473" i="64"/>
  <c r="D473" i="64"/>
  <c r="C473" i="64"/>
  <c r="B473" i="64"/>
  <c r="A473" i="64"/>
  <c r="F472" i="64"/>
  <c r="E472" i="64"/>
  <c r="D472" i="64"/>
  <c r="C472" i="64"/>
  <c r="B472" i="64"/>
  <c r="A472" i="64"/>
  <c r="F471" i="64"/>
  <c r="E471" i="64"/>
  <c r="D471" i="64"/>
  <c r="C471" i="64"/>
  <c r="B471" i="64"/>
  <c r="A471" i="64"/>
  <c r="F470" i="64"/>
  <c r="E470" i="64"/>
  <c r="D470" i="64"/>
  <c r="C470" i="64"/>
  <c r="B470" i="64"/>
  <c r="A470" i="64"/>
  <c r="F469" i="64"/>
  <c r="E469" i="64"/>
  <c r="D469" i="64"/>
  <c r="C469" i="64"/>
  <c r="B469" i="64"/>
  <c r="A469" i="64"/>
  <c r="F468" i="64"/>
  <c r="E468" i="64"/>
  <c r="D468" i="64"/>
  <c r="C468" i="64"/>
  <c r="B468" i="64"/>
  <c r="A468" i="64"/>
  <c r="F467" i="64"/>
  <c r="E467" i="64"/>
  <c r="D467" i="64"/>
  <c r="C467" i="64"/>
  <c r="B467" i="64"/>
  <c r="A467" i="64"/>
  <c r="F466" i="64"/>
  <c r="E466" i="64"/>
  <c r="D466" i="64"/>
  <c r="C466" i="64"/>
  <c r="B466" i="64"/>
  <c r="A466" i="64"/>
  <c r="F465" i="64"/>
  <c r="E465" i="64"/>
  <c r="D465" i="64"/>
  <c r="C465" i="64"/>
  <c r="B465" i="64"/>
  <c r="A465" i="64"/>
  <c r="F464" i="64"/>
  <c r="E464" i="64"/>
  <c r="D464" i="64"/>
  <c r="C464" i="64"/>
  <c r="B464" i="64"/>
  <c r="A464" i="64"/>
  <c r="F463" i="64"/>
  <c r="E463" i="64"/>
  <c r="D463" i="64"/>
  <c r="C463" i="64"/>
  <c r="B463" i="64"/>
  <c r="A463" i="64"/>
  <c r="F462" i="64"/>
  <c r="E462" i="64"/>
  <c r="D462" i="64"/>
  <c r="C462" i="64"/>
  <c r="B462" i="64"/>
  <c r="A462" i="64"/>
  <c r="F461" i="64"/>
  <c r="E461" i="64"/>
  <c r="D461" i="64"/>
  <c r="C461" i="64"/>
  <c r="B461" i="64"/>
  <c r="A461" i="64"/>
  <c r="F460" i="64"/>
  <c r="E460" i="64"/>
  <c r="D460" i="64"/>
  <c r="C460" i="64"/>
  <c r="B460" i="64"/>
  <c r="A460" i="64"/>
  <c r="F459" i="64"/>
  <c r="E459" i="64"/>
  <c r="D459" i="64"/>
  <c r="C459" i="64"/>
  <c r="B459" i="64"/>
  <c r="A459" i="64"/>
  <c r="F458" i="64"/>
  <c r="E458" i="64"/>
  <c r="D458" i="64"/>
  <c r="C458" i="64"/>
  <c r="B458" i="64"/>
  <c r="A458" i="64"/>
  <c r="F457" i="64"/>
  <c r="E457" i="64"/>
  <c r="D457" i="64"/>
  <c r="C457" i="64"/>
  <c r="B457" i="64"/>
  <c r="A457" i="64"/>
  <c r="F456" i="64"/>
  <c r="E456" i="64"/>
  <c r="D456" i="64"/>
  <c r="C456" i="64"/>
  <c r="B456" i="64"/>
  <c r="A456" i="64"/>
  <c r="F455" i="64"/>
  <c r="E455" i="64"/>
  <c r="D455" i="64"/>
  <c r="C455" i="64"/>
  <c r="B455" i="64"/>
  <c r="A455" i="64"/>
  <c r="F454" i="64"/>
  <c r="E454" i="64"/>
  <c r="D454" i="64"/>
  <c r="C454" i="64"/>
  <c r="B454" i="64"/>
  <c r="A454" i="64"/>
  <c r="F453" i="64"/>
  <c r="E453" i="64"/>
  <c r="D453" i="64"/>
  <c r="C453" i="64"/>
  <c r="B453" i="64"/>
  <c r="A453" i="64"/>
  <c r="F452" i="64"/>
  <c r="E452" i="64"/>
  <c r="D452" i="64"/>
  <c r="C452" i="64"/>
  <c r="B452" i="64"/>
  <c r="A452" i="64"/>
  <c r="F451" i="64"/>
  <c r="E451" i="64"/>
  <c r="D451" i="64"/>
  <c r="C451" i="64"/>
  <c r="B451" i="64"/>
  <c r="A451" i="64"/>
  <c r="F450" i="64"/>
  <c r="E450" i="64"/>
  <c r="D450" i="64"/>
  <c r="C450" i="64"/>
  <c r="B450" i="64"/>
  <c r="A450" i="64"/>
  <c r="F449" i="64"/>
  <c r="E449" i="64"/>
  <c r="D449" i="64"/>
  <c r="C449" i="64"/>
  <c r="B449" i="64"/>
  <c r="A449" i="64"/>
  <c r="F448" i="64"/>
  <c r="E448" i="64"/>
  <c r="D448" i="64"/>
  <c r="C448" i="64"/>
  <c r="B448" i="64"/>
  <c r="A448" i="64"/>
  <c r="F447" i="64"/>
  <c r="E447" i="64"/>
  <c r="D447" i="64"/>
  <c r="C447" i="64"/>
  <c r="B447" i="64"/>
  <c r="A447" i="64"/>
  <c r="F446" i="64"/>
  <c r="E446" i="64"/>
  <c r="D446" i="64"/>
  <c r="C446" i="64"/>
  <c r="B446" i="64"/>
  <c r="A446" i="64"/>
  <c r="F445" i="64"/>
  <c r="E445" i="64"/>
  <c r="D445" i="64"/>
  <c r="C445" i="64"/>
  <c r="B445" i="64"/>
  <c r="A445" i="64"/>
  <c r="F444" i="64"/>
  <c r="E444" i="64"/>
  <c r="D444" i="64"/>
  <c r="C444" i="64"/>
  <c r="B444" i="64"/>
  <c r="A444" i="64"/>
  <c r="F443" i="64"/>
  <c r="E443" i="64"/>
  <c r="D443" i="64"/>
  <c r="C443" i="64"/>
  <c r="B443" i="64"/>
  <c r="A443" i="64"/>
  <c r="F442" i="64"/>
  <c r="E442" i="64"/>
  <c r="D442" i="64"/>
  <c r="C442" i="64"/>
  <c r="B442" i="64"/>
  <c r="A442" i="64"/>
  <c r="F441" i="64"/>
  <c r="E441" i="64"/>
  <c r="D441" i="64"/>
  <c r="C441" i="64"/>
  <c r="B441" i="64"/>
  <c r="A441" i="64"/>
  <c r="F440" i="64"/>
  <c r="E440" i="64"/>
  <c r="D440" i="64"/>
  <c r="C440" i="64"/>
  <c r="B440" i="64"/>
  <c r="A440" i="64"/>
  <c r="F439" i="64"/>
  <c r="E439" i="64"/>
  <c r="D439" i="64"/>
  <c r="C439" i="64"/>
  <c r="B439" i="64"/>
  <c r="A439" i="64"/>
  <c r="F438" i="64"/>
  <c r="E438" i="64"/>
  <c r="D438" i="64"/>
  <c r="C438" i="64"/>
  <c r="B438" i="64"/>
  <c r="A438" i="64"/>
  <c r="F437" i="64"/>
  <c r="E437" i="64"/>
  <c r="D437" i="64"/>
  <c r="C437" i="64"/>
  <c r="B437" i="64"/>
  <c r="A437" i="64"/>
  <c r="F436" i="64"/>
  <c r="E436" i="64"/>
  <c r="D436" i="64"/>
  <c r="C436" i="64"/>
  <c r="B436" i="64"/>
  <c r="A436" i="64"/>
  <c r="F435" i="64"/>
  <c r="E435" i="64"/>
  <c r="D435" i="64"/>
  <c r="C435" i="64"/>
  <c r="B435" i="64"/>
  <c r="A435" i="64"/>
  <c r="F434" i="64"/>
  <c r="E434" i="64"/>
  <c r="D434" i="64"/>
  <c r="C434" i="64"/>
  <c r="B434" i="64"/>
  <c r="A434" i="64"/>
  <c r="F433" i="64"/>
  <c r="E433" i="64"/>
  <c r="D433" i="64"/>
  <c r="C433" i="64"/>
  <c r="B433" i="64"/>
  <c r="A433" i="64"/>
  <c r="F432" i="64"/>
  <c r="E432" i="64"/>
  <c r="D432" i="64"/>
  <c r="C432" i="64"/>
  <c r="B432" i="64"/>
  <c r="A432" i="64"/>
  <c r="F431" i="64"/>
  <c r="E431" i="64"/>
  <c r="D431" i="64"/>
  <c r="C431" i="64"/>
  <c r="B431" i="64"/>
  <c r="A431" i="64"/>
  <c r="F430" i="64"/>
  <c r="E430" i="64"/>
  <c r="D430" i="64"/>
  <c r="C430" i="64"/>
  <c r="B430" i="64"/>
  <c r="A430" i="64"/>
  <c r="F429" i="64"/>
  <c r="E429" i="64"/>
  <c r="D429" i="64"/>
  <c r="C429" i="64"/>
  <c r="B429" i="64"/>
  <c r="A429" i="64"/>
  <c r="F428" i="64"/>
  <c r="E428" i="64"/>
  <c r="D428" i="64"/>
  <c r="C428" i="64"/>
  <c r="B428" i="64"/>
  <c r="A428" i="64"/>
  <c r="F427" i="64"/>
  <c r="E427" i="64"/>
  <c r="D427" i="64"/>
  <c r="C427" i="64"/>
  <c r="B427" i="64"/>
  <c r="A427" i="64"/>
  <c r="F426" i="64"/>
  <c r="E426" i="64"/>
  <c r="D426" i="64"/>
  <c r="C426" i="64"/>
  <c r="B426" i="64"/>
  <c r="A426" i="64"/>
  <c r="F425" i="64"/>
  <c r="E425" i="64"/>
  <c r="D425" i="64"/>
  <c r="C425" i="64"/>
  <c r="B425" i="64"/>
  <c r="A425" i="64"/>
  <c r="F424" i="64"/>
  <c r="E424" i="64"/>
  <c r="D424" i="64"/>
  <c r="C424" i="64"/>
  <c r="B424" i="64"/>
  <c r="A424" i="64"/>
  <c r="F423" i="64"/>
  <c r="E423" i="64"/>
  <c r="D423" i="64"/>
  <c r="C423" i="64"/>
  <c r="B423" i="64"/>
  <c r="A423" i="64"/>
  <c r="F422" i="64"/>
  <c r="E422" i="64"/>
  <c r="D422" i="64"/>
  <c r="C422" i="64"/>
  <c r="B422" i="64"/>
  <c r="A422" i="64"/>
  <c r="F421" i="64"/>
  <c r="E421" i="64"/>
  <c r="D421" i="64"/>
  <c r="C421" i="64"/>
  <c r="B421" i="64"/>
  <c r="A421" i="64"/>
  <c r="F420" i="64"/>
  <c r="E420" i="64"/>
  <c r="D420" i="64"/>
  <c r="C420" i="64"/>
  <c r="B420" i="64"/>
  <c r="A420" i="64"/>
  <c r="F419" i="64"/>
  <c r="E419" i="64"/>
  <c r="D419" i="64"/>
  <c r="C419" i="64"/>
  <c r="B419" i="64"/>
  <c r="A419" i="64"/>
  <c r="F418" i="64"/>
  <c r="E418" i="64"/>
  <c r="D418" i="64"/>
  <c r="C418" i="64"/>
  <c r="B418" i="64"/>
  <c r="A418" i="64"/>
  <c r="F417" i="64"/>
  <c r="E417" i="64"/>
  <c r="D417" i="64"/>
  <c r="C417" i="64"/>
  <c r="B417" i="64"/>
  <c r="A417" i="64"/>
  <c r="F416" i="64"/>
  <c r="E416" i="64"/>
  <c r="D416" i="64"/>
  <c r="C416" i="64"/>
  <c r="B416" i="64"/>
  <c r="A416" i="64"/>
  <c r="F415" i="64"/>
  <c r="E415" i="64"/>
  <c r="D415" i="64"/>
  <c r="C415" i="64"/>
  <c r="B415" i="64"/>
  <c r="A415" i="64"/>
  <c r="F414" i="64"/>
  <c r="E414" i="64"/>
  <c r="D414" i="64"/>
  <c r="C414" i="64"/>
  <c r="B414" i="64"/>
  <c r="A414" i="64"/>
  <c r="F413" i="64"/>
  <c r="E413" i="64"/>
  <c r="D413" i="64"/>
  <c r="C413" i="64"/>
  <c r="B413" i="64"/>
  <c r="A413" i="64"/>
  <c r="F412" i="64"/>
  <c r="E412" i="64"/>
  <c r="D412" i="64"/>
  <c r="C412" i="64"/>
  <c r="B412" i="64"/>
  <c r="A412" i="64"/>
  <c r="F411" i="64"/>
  <c r="E411" i="64"/>
  <c r="D411" i="64"/>
  <c r="C411" i="64"/>
  <c r="B411" i="64"/>
  <c r="A411" i="64"/>
  <c r="F410" i="64"/>
  <c r="E410" i="64"/>
  <c r="D410" i="64"/>
  <c r="C410" i="64"/>
  <c r="B410" i="64"/>
  <c r="A410" i="64"/>
  <c r="F409" i="64"/>
  <c r="E409" i="64"/>
  <c r="D409" i="64"/>
  <c r="C409" i="64"/>
  <c r="B409" i="64"/>
  <c r="A409" i="64"/>
  <c r="F408" i="64"/>
  <c r="E408" i="64"/>
  <c r="D408" i="64"/>
  <c r="C408" i="64"/>
  <c r="B408" i="64"/>
  <c r="A408" i="64"/>
  <c r="F407" i="64"/>
  <c r="E407" i="64"/>
  <c r="D407" i="64"/>
  <c r="C407" i="64"/>
  <c r="B407" i="64"/>
  <c r="A407" i="64"/>
  <c r="F406" i="64"/>
  <c r="E406" i="64"/>
  <c r="D406" i="64"/>
  <c r="C406" i="64"/>
  <c r="B406" i="64"/>
  <c r="A406" i="64"/>
  <c r="F405" i="64"/>
  <c r="E405" i="64"/>
  <c r="D405" i="64"/>
  <c r="C405" i="64"/>
  <c r="B405" i="64"/>
  <c r="A405" i="64"/>
  <c r="F404" i="64"/>
  <c r="E404" i="64"/>
  <c r="D404" i="64"/>
  <c r="C404" i="64"/>
  <c r="B404" i="64"/>
  <c r="A404" i="64"/>
  <c r="F403" i="64"/>
  <c r="E403" i="64"/>
  <c r="D403" i="64"/>
  <c r="C403" i="64"/>
  <c r="B403" i="64"/>
  <c r="A403" i="64"/>
  <c r="F402" i="64"/>
  <c r="E402" i="64"/>
  <c r="D402" i="64"/>
  <c r="C402" i="64"/>
  <c r="B402" i="64"/>
  <c r="A402" i="64"/>
  <c r="F401" i="64"/>
  <c r="E401" i="64"/>
  <c r="D401" i="64"/>
  <c r="C401" i="64"/>
  <c r="B401" i="64"/>
  <c r="A401" i="64"/>
  <c r="F400" i="64"/>
  <c r="E400" i="64"/>
  <c r="D400" i="64"/>
  <c r="C400" i="64"/>
  <c r="B400" i="64"/>
  <c r="A400" i="64"/>
  <c r="F399" i="64"/>
  <c r="E399" i="64"/>
  <c r="D399" i="64"/>
  <c r="C399" i="64"/>
  <c r="B399" i="64"/>
  <c r="A399" i="64"/>
  <c r="F398" i="64"/>
  <c r="E398" i="64"/>
  <c r="D398" i="64"/>
  <c r="C398" i="64"/>
  <c r="B398" i="64"/>
  <c r="A398" i="64"/>
  <c r="F397" i="64"/>
  <c r="E397" i="64"/>
  <c r="D397" i="64"/>
  <c r="C397" i="64"/>
  <c r="B397" i="64"/>
  <c r="A397" i="64"/>
  <c r="F396" i="64"/>
  <c r="E396" i="64"/>
  <c r="D396" i="64"/>
  <c r="C396" i="64"/>
  <c r="B396" i="64"/>
  <c r="A396" i="64"/>
  <c r="F395" i="64"/>
  <c r="E395" i="64"/>
  <c r="D395" i="64"/>
  <c r="C395" i="64"/>
  <c r="B395" i="64"/>
  <c r="A395" i="64"/>
  <c r="F394" i="64"/>
  <c r="E394" i="64"/>
  <c r="D394" i="64"/>
  <c r="C394" i="64"/>
  <c r="B394" i="64"/>
  <c r="A394" i="64"/>
  <c r="F393" i="64"/>
  <c r="E393" i="64"/>
  <c r="D393" i="64"/>
  <c r="C393" i="64"/>
  <c r="B393" i="64"/>
  <c r="A393" i="64"/>
  <c r="F392" i="64"/>
  <c r="E392" i="64"/>
  <c r="D392" i="64"/>
  <c r="C392" i="64"/>
  <c r="B392" i="64"/>
  <c r="A392" i="64"/>
  <c r="F391" i="64"/>
  <c r="E391" i="64"/>
  <c r="D391" i="64"/>
  <c r="C391" i="64"/>
  <c r="B391" i="64"/>
  <c r="A391" i="64"/>
  <c r="F390" i="64"/>
  <c r="E390" i="64"/>
  <c r="D390" i="64"/>
  <c r="C390" i="64"/>
  <c r="B390" i="64"/>
  <c r="A390" i="64"/>
  <c r="F389" i="64"/>
  <c r="E389" i="64"/>
  <c r="D389" i="64"/>
  <c r="C389" i="64"/>
  <c r="B389" i="64"/>
  <c r="A389" i="64"/>
  <c r="F388" i="64"/>
  <c r="E388" i="64"/>
  <c r="D388" i="64"/>
  <c r="C388" i="64"/>
  <c r="B388" i="64"/>
  <c r="A388" i="64"/>
  <c r="F387" i="64"/>
  <c r="E387" i="64"/>
  <c r="D387" i="64"/>
  <c r="C387" i="64"/>
  <c r="B387" i="64"/>
  <c r="A387" i="64"/>
  <c r="F386" i="64"/>
  <c r="E386" i="64"/>
  <c r="D386" i="64"/>
  <c r="C386" i="64"/>
  <c r="B386" i="64"/>
  <c r="A386" i="64"/>
  <c r="F385" i="64"/>
  <c r="E385" i="64"/>
  <c r="D385" i="64"/>
  <c r="C385" i="64"/>
  <c r="B385" i="64"/>
  <c r="A385" i="64"/>
  <c r="F384" i="64"/>
  <c r="E384" i="64"/>
  <c r="D384" i="64"/>
  <c r="C384" i="64"/>
  <c r="B384" i="64"/>
  <c r="A384" i="64"/>
  <c r="F383" i="64"/>
  <c r="E383" i="64"/>
  <c r="D383" i="64"/>
  <c r="C383" i="64"/>
  <c r="B383" i="64"/>
  <c r="A383" i="64"/>
  <c r="F382" i="64"/>
  <c r="E382" i="64"/>
  <c r="D382" i="64"/>
  <c r="C382" i="64"/>
  <c r="B382" i="64"/>
  <c r="A382" i="64"/>
  <c r="F381" i="64"/>
  <c r="E381" i="64"/>
  <c r="D381" i="64"/>
  <c r="C381" i="64"/>
  <c r="B381" i="64"/>
  <c r="A381" i="64"/>
  <c r="F380" i="64"/>
  <c r="E380" i="64"/>
  <c r="D380" i="64"/>
  <c r="C380" i="64"/>
  <c r="B380" i="64"/>
  <c r="A380" i="64"/>
  <c r="F379" i="64"/>
  <c r="E379" i="64"/>
  <c r="D379" i="64"/>
  <c r="C379" i="64"/>
  <c r="B379" i="64"/>
  <c r="A379" i="64"/>
  <c r="F378" i="64"/>
  <c r="E378" i="64"/>
  <c r="D378" i="64"/>
  <c r="C378" i="64"/>
  <c r="B378" i="64"/>
  <c r="A378" i="64"/>
  <c r="F377" i="64"/>
  <c r="E377" i="64"/>
  <c r="D377" i="64"/>
  <c r="C377" i="64"/>
  <c r="B377" i="64"/>
  <c r="A377" i="64"/>
  <c r="F376" i="64"/>
  <c r="E376" i="64"/>
  <c r="D376" i="64"/>
  <c r="C376" i="64"/>
  <c r="B376" i="64"/>
  <c r="A376" i="64"/>
  <c r="F375" i="64"/>
  <c r="E375" i="64"/>
  <c r="D375" i="64"/>
  <c r="C375" i="64"/>
  <c r="B375" i="64"/>
  <c r="A375" i="64"/>
  <c r="F374" i="64"/>
  <c r="E374" i="64"/>
  <c r="D374" i="64"/>
  <c r="C374" i="64"/>
  <c r="B374" i="64"/>
  <c r="A374" i="64"/>
  <c r="F373" i="64"/>
  <c r="E373" i="64"/>
  <c r="D373" i="64"/>
  <c r="C373" i="64"/>
  <c r="B373" i="64"/>
  <c r="A373" i="64"/>
  <c r="F372" i="64"/>
  <c r="E372" i="64"/>
  <c r="D372" i="64"/>
  <c r="C372" i="64"/>
  <c r="B372" i="64"/>
  <c r="A372" i="64"/>
  <c r="F371" i="64"/>
  <c r="E371" i="64"/>
  <c r="D371" i="64"/>
  <c r="C371" i="64"/>
  <c r="B371" i="64"/>
  <c r="A371" i="64"/>
  <c r="F370" i="64"/>
  <c r="E370" i="64"/>
  <c r="D370" i="64"/>
  <c r="C370" i="64"/>
  <c r="B370" i="64"/>
  <c r="A370" i="64"/>
  <c r="F369" i="64"/>
  <c r="E369" i="64"/>
  <c r="D369" i="64"/>
  <c r="C369" i="64"/>
  <c r="B369" i="64"/>
  <c r="A369" i="64"/>
  <c r="F368" i="64"/>
  <c r="E368" i="64"/>
  <c r="D368" i="64"/>
  <c r="C368" i="64"/>
  <c r="B368" i="64"/>
  <c r="A368" i="64"/>
  <c r="F367" i="64"/>
  <c r="E367" i="64"/>
  <c r="D367" i="64"/>
  <c r="C367" i="64"/>
  <c r="B367" i="64"/>
  <c r="A367" i="64"/>
  <c r="F366" i="64"/>
  <c r="E366" i="64"/>
  <c r="D366" i="64"/>
  <c r="C366" i="64"/>
  <c r="B366" i="64"/>
  <c r="A366" i="64"/>
  <c r="F365" i="64"/>
  <c r="E365" i="64"/>
  <c r="D365" i="64"/>
  <c r="C365" i="64"/>
  <c r="B365" i="64"/>
  <c r="A365" i="64"/>
  <c r="F364" i="64"/>
  <c r="E364" i="64"/>
  <c r="D364" i="64"/>
  <c r="C364" i="64"/>
  <c r="B364" i="64"/>
  <c r="A364" i="64"/>
  <c r="F363" i="64"/>
  <c r="E363" i="64"/>
  <c r="D363" i="64"/>
  <c r="C363" i="64"/>
  <c r="B363" i="64"/>
  <c r="A363" i="64"/>
  <c r="F362" i="64"/>
  <c r="E362" i="64"/>
  <c r="D362" i="64"/>
  <c r="C362" i="64"/>
  <c r="B362" i="64"/>
  <c r="A362" i="64"/>
  <c r="F361" i="64"/>
  <c r="E361" i="64"/>
  <c r="D361" i="64"/>
  <c r="C361" i="64"/>
  <c r="B361" i="64"/>
  <c r="A361" i="64"/>
  <c r="F360" i="64"/>
  <c r="E360" i="64"/>
  <c r="D360" i="64"/>
  <c r="C360" i="64"/>
  <c r="B360" i="64"/>
  <c r="A360" i="64"/>
  <c r="F359" i="64"/>
  <c r="E359" i="64"/>
  <c r="D359" i="64"/>
  <c r="C359" i="64"/>
  <c r="B359" i="64"/>
  <c r="A359" i="64"/>
  <c r="F358" i="64"/>
  <c r="E358" i="64"/>
  <c r="D358" i="64"/>
  <c r="C358" i="64"/>
  <c r="B358" i="64"/>
  <c r="A358" i="64"/>
  <c r="F357" i="64"/>
  <c r="E357" i="64"/>
  <c r="D357" i="64"/>
  <c r="C357" i="64"/>
  <c r="B357" i="64"/>
  <c r="A357" i="64"/>
  <c r="F356" i="64"/>
  <c r="E356" i="64"/>
  <c r="D356" i="64"/>
  <c r="C356" i="64"/>
  <c r="B356" i="64"/>
  <c r="A356" i="64"/>
  <c r="F355" i="64"/>
  <c r="E355" i="64"/>
  <c r="D355" i="64"/>
  <c r="C355" i="64"/>
  <c r="B355" i="64"/>
  <c r="A355" i="64"/>
  <c r="F354" i="64"/>
  <c r="E354" i="64"/>
  <c r="D354" i="64"/>
  <c r="C354" i="64"/>
  <c r="B354" i="64"/>
  <c r="A354" i="64"/>
  <c r="F353" i="64"/>
  <c r="E353" i="64"/>
  <c r="D353" i="64"/>
  <c r="C353" i="64"/>
  <c r="B353" i="64"/>
  <c r="A353" i="64"/>
  <c r="F352" i="64"/>
  <c r="E352" i="64"/>
  <c r="D352" i="64"/>
  <c r="C352" i="64"/>
  <c r="B352" i="64"/>
  <c r="A352" i="64"/>
  <c r="F351" i="64"/>
  <c r="E351" i="64"/>
  <c r="D351" i="64"/>
  <c r="C351" i="64"/>
  <c r="B351" i="64"/>
  <c r="A351" i="64"/>
  <c r="F350" i="64"/>
  <c r="E350" i="64"/>
  <c r="D350" i="64"/>
  <c r="C350" i="64"/>
  <c r="B350" i="64"/>
  <c r="A350" i="64"/>
  <c r="F349" i="64"/>
  <c r="E349" i="64"/>
  <c r="D349" i="64"/>
  <c r="C349" i="64"/>
  <c r="B349" i="64"/>
  <c r="A349" i="64"/>
  <c r="F348" i="64"/>
  <c r="E348" i="64"/>
  <c r="D348" i="64"/>
  <c r="C348" i="64"/>
  <c r="B348" i="64"/>
  <c r="A348" i="64"/>
  <c r="F347" i="64"/>
  <c r="E347" i="64"/>
  <c r="D347" i="64"/>
  <c r="C347" i="64"/>
  <c r="B347" i="64"/>
  <c r="A347" i="64"/>
  <c r="F346" i="64"/>
  <c r="E346" i="64"/>
  <c r="D346" i="64"/>
  <c r="C346" i="64"/>
  <c r="B346" i="64"/>
  <c r="A346" i="64"/>
  <c r="F345" i="64"/>
  <c r="E345" i="64"/>
  <c r="D345" i="64"/>
  <c r="C345" i="64"/>
  <c r="B345" i="64"/>
  <c r="A345" i="64"/>
  <c r="F344" i="64"/>
  <c r="E344" i="64"/>
  <c r="D344" i="64"/>
  <c r="C344" i="64"/>
  <c r="B344" i="64"/>
  <c r="A344" i="64"/>
  <c r="F343" i="64"/>
  <c r="E343" i="64"/>
  <c r="D343" i="64"/>
  <c r="C343" i="64"/>
  <c r="B343" i="64"/>
  <c r="A343" i="64"/>
  <c r="F342" i="64"/>
  <c r="E342" i="64"/>
  <c r="D342" i="64"/>
  <c r="C342" i="64"/>
  <c r="B342" i="64"/>
  <c r="A342" i="64"/>
  <c r="F341" i="64"/>
  <c r="E341" i="64"/>
  <c r="D341" i="64"/>
  <c r="C341" i="64"/>
  <c r="B341" i="64"/>
  <c r="A341" i="64"/>
  <c r="F340" i="64"/>
  <c r="E340" i="64"/>
  <c r="D340" i="64"/>
  <c r="C340" i="64"/>
  <c r="B340" i="64"/>
  <c r="A340" i="64"/>
  <c r="F339" i="64"/>
  <c r="E339" i="64"/>
  <c r="D339" i="64"/>
  <c r="C339" i="64"/>
  <c r="B339" i="64"/>
  <c r="A339" i="64"/>
  <c r="F338" i="64"/>
  <c r="E338" i="64"/>
  <c r="D338" i="64"/>
  <c r="C338" i="64"/>
  <c r="B338" i="64"/>
  <c r="A338" i="64"/>
  <c r="F337" i="64"/>
  <c r="E337" i="64"/>
  <c r="D337" i="64"/>
  <c r="C337" i="64"/>
  <c r="B337" i="64"/>
  <c r="A337" i="64"/>
  <c r="F336" i="64"/>
  <c r="E336" i="64"/>
  <c r="D336" i="64"/>
  <c r="C336" i="64"/>
  <c r="B336" i="64"/>
  <c r="A336" i="64"/>
  <c r="F335" i="64"/>
  <c r="E335" i="64"/>
  <c r="D335" i="64"/>
  <c r="C335" i="64"/>
  <c r="B335" i="64"/>
  <c r="A335" i="64"/>
  <c r="F334" i="64"/>
  <c r="E334" i="64"/>
  <c r="D334" i="64"/>
  <c r="C334" i="64"/>
  <c r="B334" i="64"/>
  <c r="A334" i="64"/>
  <c r="F333" i="64"/>
  <c r="E333" i="64"/>
  <c r="D333" i="64"/>
  <c r="C333" i="64"/>
  <c r="B333" i="64"/>
  <c r="A333" i="64"/>
  <c r="F332" i="64"/>
  <c r="E332" i="64"/>
  <c r="D332" i="64"/>
  <c r="C332" i="64"/>
  <c r="B332" i="64"/>
  <c r="A332" i="64"/>
  <c r="F331" i="64"/>
  <c r="E331" i="64"/>
  <c r="D331" i="64"/>
  <c r="C331" i="64"/>
  <c r="B331" i="64"/>
  <c r="A331" i="64"/>
  <c r="F330" i="64"/>
  <c r="E330" i="64"/>
  <c r="D330" i="64"/>
  <c r="C330" i="64"/>
  <c r="B330" i="64"/>
  <c r="A330" i="64"/>
  <c r="F329" i="64"/>
  <c r="E329" i="64"/>
  <c r="D329" i="64"/>
  <c r="C329" i="64"/>
  <c r="B329" i="64"/>
  <c r="A329" i="64"/>
  <c r="F328" i="64"/>
  <c r="E328" i="64"/>
  <c r="D328" i="64"/>
  <c r="C328" i="64"/>
  <c r="B328" i="64"/>
  <c r="A328" i="64"/>
  <c r="F327" i="64"/>
  <c r="E327" i="64"/>
  <c r="D327" i="64"/>
  <c r="C327" i="64"/>
  <c r="B327" i="64"/>
  <c r="A327" i="64"/>
  <c r="F326" i="64"/>
  <c r="E326" i="64"/>
  <c r="D326" i="64"/>
  <c r="C326" i="64"/>
  <c r="B326" i="64"/>
  <c r="A326" i="64"/>
  <c r="F325" i="64"/>
  <c r="E325" i="64"/>
  <c r="D325" i="64"/>
  <c r="C325" i="64"/>
  <c r="B325" i="64"/>
  <c r="A325" i="64"/>
  <c r="F324" i="64"/>
  <c r="E324" i="64"/>
  <c r="D324" i="64"/>
  <c r="C324" i="64"/>
  <c r="B324" i="64"/>
  <c r="A324" i="64"/>
  <c r="F323" i="64"/>
  <c r="E323" i="64"/>
  <c r="D323" i="64"/>
  <c r="C323" i="64"/>
  <c r="B323" i="64"/>
  <c r="A323" i="64"/>
  <c r="F322" i="64"/>
  <c r="E322" i="64"/>
  <c r="D322" i="64"/>
  <c r="C322" i="64"/>
  <c r="B322" i="64"/>
  <c r="A322" i="64"/>
  <c r="F321" i="64"/>
  <c r="E321" i="64"/>
  <c r="D321" i="64"/>
  <c r="C321" i="64"/>
  <c r="B321" i="64"/>
  <c r="A321" i="64"/>
  <c r="F320" i="64"/>
  <c r="E320" i="64"/>
  <c r="D320" i="64"/>
  <c r="C320" i="64"/>
  <c r="B320" i="64"/>
  <c r="A320" i="64"/>
  <c r="F319" i="64"/>
  <c r="E319" i="64"/>
  <c r="D319" i="64"/>
  <c r="C319" i="64"/>
  <c r="B319" i="64"/>
  <c r="A319" i="64"/>
  <c r="F318" i="64"/>
  <c r="E318" i="64"/>
  <c r="D318" i="64"/>
  <c r="C318" i="64"/>
  <c r="B318" i="64"/>
  <c r="A318" i="64"/>
  <c r="F317" i="64"/>
  <c r="E317" i="64"/>
  <c r="D317" i="64"/>
  <c r="C317" i="64"/>
  <c r="B317" i="64"/>
  <c r="A317" i="64"/>
  <c r="F316" i="64"/>
  <c r="E316" i="64"/>
  <c r="D316" i="64"/>
  <c r="C316" i="64"/>
  <c r="B316" i="64"/>
  <c r="A316" i="64"/>
  <c r="F315" i="64"/>
  <c r="E315" i="64"/>
  <c r="D315" i="64"/>
  <c r="C315" i="64"/>
  <c r="B315" i="64"/>
  <c r="A315" i="64"/>
  <c r="F314" i="64"/>
  <c r="E314" i="64"/>
  <c r="D314" i="64"/>
  <c r="C314" i="64"/>
  <c r="B314" i="64"/>
  <c r="A314" i="64"/>
  <c r="F313" i="64"/>
  <c r="E313" i="64"/>
  <c r="D313" i="64"/>
  <c r="C313" i="64"/>
  <c r="B313" i="64"/>
  <c r="A313" i="64"/>
  <c r="F312" i="64"/>
  <c r="E312" i="64"/>
  <c r="D312" i="64"/>
  <c r="C312" i="64"/>
  <c r="B312" i="64"/>
  <c r="A312" i="64"/>
  <c r="F311" i="64"/>
  <c r="E311" i="64"/>
  <c r="D311" i="64"/>
  <c r="C311" i="64"/>
  <c r="B311" i="64"/>
  <c r="A311" i="64"/>
  <c r="F310" i="64"/>
  <c r="E310" i="64"/>
  <c r="D310" i="64"/>
  <c r="C310" i="64"/>
  <c r="B310" i="64"/>
  <c r="A310" i="64"/>
  <c r="F309" i="64"/>
  <c r="E309" i="64"/>
  <c r="D309" i="64"/>
  <c r="C309" i="64"/>
  <c r="B309" i="64"/>
  <c r="A309" i="64"/>
  <c r="F308" i="64"/>
  <c r="E308" i="64"/>
  <c r="D308" i="64"/>
  <c r="C308" i="64"/>
  <c r="B308" i="64"/>
  <c r="A308" i="64"/>
  <c r="F307" i="64"/>
  <c r="E307" i="64"/>
  <c r="D307" i="64"/>
  <c r="C307" i="64"/>
  <c r="B307" i="64"/>
  <c r="A307" i="64"/>
  <c r="F306" i="64"/>
  <c r="E306" i="64"/>
  <c r="D306" i="64"/>
  <c r="C306" i="64"/>
  <c r="B306" i="64"/>
  <c r="A306" i="64"/>
  <c r="F305" i="64"/>
  <c r="E305" i="64"/>
  <c r="D305" i="64"/>
  <c r="C305" i="64"/>
  <c r="B305" i="64"/>
  <c r="A305" i="64"/>
  <c r="F304" i="64"/>
  <c r="E304" i="64"/>
  <c r="D304" i="64"/>
  <c r="C304" i="64"/>
  <c r="B304" i="64"/>
  <c r="A304" i="64"/>
  <c r="F303" i="64"/>
  <c r="E303" i="64"/>
  <c r="D303" i="64"/>
  <c r="C303" i="64"/>
  <c r="B303" i="64"/>
  <c r="A303" i="64"/>
  <c r="F302" i="64"/>
  <c r="E302" i="64"/>
  <c r="D302" i="64"/>
  <c r="C302" i="64"/>
  <c r="B302" i="64"/>
  <c r="A302" i="64"/>
  <c r="F301" i="64"/>
  <c r="E301" i="64"/>
  <c r="D301" i="64"/>
  <c r="C301" i="64"/>
  <c r="B301" i="64"/>
  <c r="A301" i="64"/>
  <c r="F300" i="64"/>
  <c r="E300" i="64"/>
  <c r="D300" i="64"/>
  <c r="C300" i="64"/>
  <c r="B300" i="64"/>
  <c r="A300" i="64"/>
  <c r="F299" i="64"/>
  <c r="E299" i="64"/>
  <c r="D299" i="64"/>
  <c r="C299" i="64"/>
  <c r="B299" i="64"/>
  <c r="A299" i="64"/>
  <c r="F298" i="64"/>
  <c r="E298" i="64"/>
  <c r="D298" i="64"/>
  <c r="C298" i="64"/>
  <c r="B298" i="64"/>
  <c r="A298" i="64"/>
  <c r="F297" i="64"/>
  <c r="E297" i="64"/>
  <c r="D297" i="64"/>
  <c r="C297" i="64"/>
  <c r="B297" i="64"/>
  <c r="A297" i="64"/>
  <c r="F296" i="64"/>
  <c r="E296" i="64"/>
  <c r="D296" i="64"/>
  <c r="C296" i="64"/>
  <c r="B296" i="64"/>
  <c r="A296" i="64"/>
  <c r="F295" i="64"/>
  <c r="E295" i="64"/>
  <c r="D295" i="64"/>
  <c r="C295" i="64"/>
  <c r="B295" i="64"/>
  <c r="A295" i="64"/>
  <c r="F294" i="64"/>
  <c r="E294" i="64"/>
  <c r="D294" i="64"/>
  <c r="C294" i="64"/>
  <c r="B294" i="64"/>
  <c r="A294" i="64"/>
  <c r="F293" i="64"/>
  <c r="E293" i="64"/>
  <c r="D293" i="64"/>
  <c r="C293" i="64"/>
  <c r="B293" i="64"/>
  <c r="A293" i="64"/>
  <c r="F292" i="64"/>
  <c r="E292" i="64"/>
  <c r="D292" i="64"/>
  <c r="C292" i="64"/>
  <c r="B292" i="64"/>
  <c r="A292" i="64"/>
  <c r="F291" i="64"/>
  <c r="E291" i="64"/>
  <c r="D291" i="64"/>
  <c r="C291" i="64"/>
  <c r="B291" i="64"/>
  <c r="A291" i="64"/>
  <c r="F290" i="64"/>
  <c r="E290" i="64"/>
  <c r="D290" i="64"/>
  <c r="C290" i="64"/>
  <c r="B290" i="64"/>
  <c r="A290" i="64"/>
  <c r="F289" i="64"/>
  <c r="E289" i="64"/>
  <c r="D289" i="64"/>
  <c r="C289" i="64"/>
  <c r="B289" i="64"/>
  <c r="A289" i="64"/>
  <c r="F288" i="64"/>
  <c r="E288" i="64"/>
  <c r="D288" i="64"/>
  <c r="C288" i="64"/>
  <c r="B288" i="64"/>
  <c r="A288" i="64"/>
  <c r="F287" i="64"/>
  <c r="E287" i="64"/>
  <c r="D287" i="64"/>
  <c r="C287" i="64"/>
  <c r="B287" i="64"/>
  <c r="A287" i="64"/>
  <c r="F286" i="64"/>
  <c r="E286" i="64"/>
  <c r="D286" i="64"/>
  <c r="C286" i="64"/>
  <c r="B286" i="64"/>
  <c r="A286" i="64"/>
  <c r="F285" i="64"/>
  <c r="E285" i="64"/>
  <c r="D285" i="64"/>
  <c r="C285" i="64"/>
  <c r="B285" i="64"/>
  <c r="A285" i="64"/>
  <c r="F284" i="64"/>
  <c r="E284" i="64"/>
  <c r="D284" i="64"/>
  <c r="C284" i="64"/>
  <c r="B284" i="64"/>
  <c r="A284" i="64"/>
  <c r="F283" i="64"/>
  <c r="E283" i="64"/>
  <c r="D283" i="64"/>
  <c r="C283" i="64"/>
  <c r="B283" i="64"/>
  <c r="A283" i="64"/>
  <c r="F282" i="64"/>
  <c r="E282" i="64"/>
  <c r="D282" i="64"/>
  <c r="C282" i="64"/>
  <c r="B282" i="64"/>
  <c r="A282" i="64"/>
  <c r="F281" i="64"/>
  <c r="E281" i="64"/>
  <c r="D281" i="64"/>
  <c r="C281" i="64"/>
  <c r="B281" i="64"/>
  <c r="A281" i="64"/>
  <c r="F280" i="64"/>
  <c r="E280" i="64"/>
  <c r="D280" i="64"/>
  <c r="C280" i="64"/>
  <c r="B280" i="64"/>
  <c r="A280" i="64"/>
  <c r="F279" i="64"/>
  <c r="E279" i="64"/>
  <c r="D279" i="64"/>
  <c r="C279" i="64"/>
  <c r="B279" i="64"/>
  <c r="A279" i="64"/>
  <c r="F278" i="64"/>
  <c r="E278" i="64"/>
  <c r="D278" i="64"/>
  <c r="C278" i="64"/>
  <c r="B278" i="64"/>
  <c r="A278" i="64"/>
  <c r="F277" i="64"/>
  <c r="E277" i="64"/>
  <c r="D277" i="64"/>
  <c r="C277" i="64"/>
  <c r="B277" i="64"/>
  <c r="A277" i="64"/>
  <c r="F276" i="64"/>
  <c r="E276" i="64"/>
  <c r="D276" i="64"/>
  <c r="C276" i="64"/>
  <c r="B276" i="64"/>
  <c r="A276" i="64"/>
  <c r="F275" i="64"/>
  <c r="E275" i="64"/>
  <c r="D275" i="64"/>
  <c r="C275" i="64"/>
  <c r="B275" i="64"/>
  <c r="A275" i="64"/>
  <c r="F274" i="64"/>
  <c r="E274" i="64"/>
  <c r="D274" i="64"/>
  <c r="C274" i="64"/>
  <c r="B274" i="64"/>
  <c r="A274" i="64"/>
  <c r="F273" i="64"/>
  <c r="E273" i="64"/>
  <c r="D273" i="64"/>
  <c r="C273" i="64"/>
  <c r="B273" i="64"/>
  <c r="A273" i="64"/>
  <c r="F272" i="64"/>
  <c r="E272" i="64"/>
  <c r="D272" i="64"/>
  <c r="C272" i="64"/>
  <c r="B272" i="64"/>
  <c r="A272" i="64"/>
  <c r="F271" i="64"/>
  <c r="E271" i="64"/>
  <c r="D271" i="64"/>
  <c r="C271" i="64"/>
  <c r="B271" i="64"/>
  <c r="A271" i="64"/>
  <c r="F270" i="64"/>
  <c r="E270" i="64"/>
  <c r="D270" i="64"/>
  <c r="C270" i="64"/>
  <c r="B270" i="64"/>
  <c r="A270" i="64"/>
  <c r="F269" i="64"/>
  <c r="E269" i="64"/>
  <c r="D269" i="64"/>
  <c r="C269" i="64"/>
  <c r="B269" i="64"/>
  <c r="A269" i="64"/>
  <c r="F268" i="64"/>
  <c r="E268" i="64"/>
  <c r="D268" i="64"/>
  <c r="C268" i="64"/>
  <c r="B268" i="64"/>
  <c r="A268" i="64"/>
  <c r="F267" i="64"/>
  <c r="E267" i="64"/>
  <c r="D267" i="64"/>
  <c r="C267" i="64"/>
  <c r="B267" i="64"/>
  <c r="A267" i="64"/>
  <c r="F266" i="64"/>
  <c r="E266" i="64"/>
  <c r="D266" i="64"/>
  <c r="C266" i="64"/>
  <c r="B266" i="64"/>
  <c r="A266" i="64"/>
  <c r="F265" i="64"/>
  <c r="E265" i="64"/>
  <c r="D265" i="64"/>
  <c r="C265" i="64"/>
  <c r="B265" i="64"/>
  <c r="A265" i="64"/>
  <c r="F264" i="64"/>
  <c r="E264" i="64"/>
  <c r="D264" i="64"/>
  <c r="C264" i="64"/>
  <c r="B264" i="64"/>
  <c r="A264" i="64"/>
  <c r="F263" i="64"/>
  <c r="E263" i="64"/>
  <c r="D263" i="64"/>
  <c r="C263" i="64"/>
  <c r="B263" i="64"/>
  <c r="A263" i="64"/>
  <c r="F262" i="64"/>
  <c r="E262" i="64"/>
  <c r="D262" i="64"/>
  <c r="C262" i="64"/>
  <c r="B262" i="64"/>
  <c r="A262" i="64"/>
  <c r="F261" i="64"/>
  <c r="E261" i="64"/>
  <c r="D261" i="64"/>
  <c r="C261" i="64"/>
  <c r="B261" i="64"/>
  <c r="A261" i="64"/>
  <c r="F260" i="64"/>
  <c r="E260" i="64"/>
  <c r="D260" i="64"/>
  <c r="C260" i="64"/>
  <c r="B260" i="64"/>
  <c r="A260" i="64"/>
  <c r="F259" i="64"/>
  <c r="E259" i="64"/>
  <c r="D259" i="64"/>
  <c r="C259" i="64"/>
  <c r="B259" i="64"/>
  <c r="A259" i="64"/>
  <c r="F258" i="64"/>
  <c r="E258" i="64"/>
  <c r="D258" i="64"/>
  <c r="C258" i="64"/>
  <c r="B258" i="64"/>
  <c r="A258" i="64"/>
  <c r="F257" i="64"/>
  <c r="E257" i="64"/>
  <c r="D257" i="64"/>
  <c r="C257" i="64"/>
  <c r="B257" i="64"/>
  <c r="A257" i="64"/>
  <c r="F256" i="64"/>
  <c r="E256" i="64"/>
  <c r="D256" i="64"/>
  <c r="C256" i="64"/>
  <c r="B256" i="64"/>
  <c r="A256" i="64"/>
  <c r="F255" i="64"/>
  <c r="E255" i="64"/>
  <c r="D255" i="64"/>
  <c r="C255" i="64"/>
  <c r="B255" i="64"/>
  <c r="A255" i="64"/>
  <c r="F254" i="64"/>
  <c r="E254" i="64"/>
  <c r="D254" i="64"/>
  <c r="C254" i="64"/>
  <c r="B254" i="64"/>
  <c r="A254" i="64"/>
  <c r="F253" i="64"/>
  <c r="E253" i="64"/>
  <c r="D253" i="64"/>
  <c r="C253" i="64"/>
  <c r="B253" i="64"/>
  <c r="A253" i="64"/>
  <c r="F252" i="64"/>
  <c r="E252" i="64"/>
  <c r="D252" i="64"/>
  <c r="C252" i="64"/>
  <c r="B252" i="64"/>
  <c r="A252" i="64"/>
  <c r="F251" i="64"/>
  <c r="E251" i="64"/>
  <c r="D251" i="64"/>
  <c r="C251" i="64"/>
  <c r="B251" i="64"/>
  <c r="A251" i="64"/>
  <c r="F250" i="64"/>
  <c r="E250" i="64"/>
  <c r="D250" i="64"/>
  <c r="C250" i="64"/>
  <c r="B250" i="64"/>
  <c r="A250" i="64"/>
  <c r="F249" i="64"/>
  <c r="E249" i="64"/>
  <c r="D249" i="64"/>
  <c r="C249" i="64"/>
  <c r="B249" i="64"/>
  <c r="A249" i="64"/>
  <c r="F248" i="64"/>
  <c r="E248" i="64"/>
  <c r="D248" i="64"/>
  <c r="C248" i="64"/>
  <c r="B248" i="64"/>
  <c r="A248" i="64"/>
  <c r="F247" i="64"/>
  <c r="E247" i="64"/>
  <c r="D247" i="64"/>
  <c r="C247" i="64"/>
  <c r="B247" i="64"/>
  <c r="A247" i="64"/>
  <c r="F246" i="64"/>
  <c r="E246" i="64"/>
  <c r="D246" i="64"/>
  <c r="C246" i="64"/>
  <c r="B246" i="64"/>
  <c r="A246" i="64"/>
  <c r="F245" i="64"/>
  <c r="E245" i="64"/>
  <c r="D245" i="64"/>
  <c r="C245" i="64"/>
  <c r="B245" i="64"/>
  <c r="A245" i="64"/>
  <c r="F244" i="64"/>
  <c r="E244" i="64"/>
  <c r="D244" i="64"/>
  <c r="C244" i="64"/>
  <c r="B244" i="64"/>
  <c r="A244" i="64"/>
  <c r="F243" i="64"/>
  <c r="E243" i="64"/>
  <c r="D243" i="64"/>
  <c r="C243" i="64"/>
  <c r="B243" i="64"/>
  <c r="A243" i="64"/>
  <c r="F242" i="64"/>
  <c r="E242" i="64"/>
  <c r="D242" i="64"/>
  <c r="C242" i="64"/>
  <c r="B242" i="64"/>
  <c r="A242" i="64"/>
  <c r="F241" i="64"/>
  <c r="E241" i="64"/>
  <c r="D241" i="64"/>
  <c r="C241" i="64"/>
  <c r="B241" i="64"/>
  <c r="A241" i="64"/>
  <c r="F240" i="64"/>
  <c r="E240" i="64"/>
  <c r="D240" i="64"/>
  <c r="C240" i="64"/>
  <c r="B240" i="64"/>
  <c r="A240" i="64"/>
  <c r="F239" i="64"/>
  <c r="E239" i="64"/>
  <c r="D239" i="64"/>
  <c r="C239" i="64"/>
  <c r="B239" i="64"/>
  <c r="A239" i="64"/>
  <c r="F238" i="64"/>
  <c r="E238" i="64"/>
  <c r="D238" i="64"/>
  <c r="C238" i="64"/>
  <c r="B238" i="64"/>
  <c r="A238" i="64"/>
  <c r="F237" i="64"/>
  <c r="E237" i="64"/>
  <c r="D237" i="64"/>
  <c r="C237" i="64"/>
  <c r="B237" i="64"/>
  <c r="A237" i="64"/>
  <c r="F236" i="64"/>
  <c r="E236" i="64"/>
  <c r="D236" i="64"/>
  <c r="C236" i="64"/>
  <c r="B236" i="64"/>
  <c r="A236" i="64"/>
  <c r="F235" i="64"/>
  <c r="E235" i="64"/>
  <c r="D235" i="64"/>
  <c r="C235" i="64"/>
  <c r="B235" i="64"/>
  <c r="A235" i="64"/>
  <c r="F234" i="64"/>
  <c r="E234" i="64"/>
  <c r="D234" i="64"/>
  <c r="C234" i="64"/>
  <c r="B234" i="64"/>
  <c r="A234" i="64"/>
  <c r="F233" i="64"/>
  <c r="E233" i="64"/>
  <c r="D233" i="64"/>
  <c r="C233" i="64"/>
  <c r="B233" i="64"/>
  <c r="A233" i="64"/>
  <c r="F232" i="64"/>
  <c r="E232" i="64"/>
  <c r="D232" i="64"/>
  <c r="C232" i="64"/>
  <c r="B232" i="64"/>
  <c r="A232" i="64"/>
  <c r="F231" i="64"/>
  <c r="E231" i="64"/>
  <c r="D231" i="64"/>
  <c r="C231" i="64"/>
  <c r="B231" i="64"/>
  <c r="A231" i="64"/>
  <c r="F230" i="64"/>
  <c r="E230" i="64"/>
  <c r="D230" i="64"/>
  <c r="C230" i="64"/>
  <c r="B230" i="64"/>
  <c r="A230" i="64"/>
  <c r="F229" i="64"/>
  <c r="E229" i="64"/>
  <c r="D229" i="64"/>
  <c r="C229" i="64"/>
  <c r="B229" i="64"/>
  <c r="A229" i="64"/>
  <c r="F228" i="64"/>
  <c r="E228" i="64"/>
  <c r="D228" i="64"/>
  <c r="C228" i="64"/>
  <c r="B228" i="64"/>
  <c r="A228" i="64"/>
  <c r="F227" i="64"/>
  <c r="E227" i="64"/>
  <c r="D227" i="64"/>
  <c r="C227" i="64"/>
  <c r="B227" i="64"/>
  <c r="A227" i="64"/>
  <c r="F226" i="64"/>
  <c r="E226" i="64"/>
  <c r="D226" i="64"/>
  <c r="C226" i="64"/>
  <c r="B226" i="64"/>
  <c r="A226" i="64"/>
  <c r="F225" i="64"/>
  <c r="E225" i="64"/>
  <c r="D225" i="64"/>
  <c r="C225" i="64"/>
  <c r="B225" i="64"/>
  <c r="A225" i="64"/>
  <c r="F224" i="64"/>
  <c r="E224" i="64"/>
  <c r="D224" i="64"/>
  <c r="C224" i="64"/>
  <c r="B224" i="64"/>
  <c r="A224" i="64"/>
  <c r="F223" i="64"/>
  <c r="E223" i="64"/>
  <c r="D223" i="64"/>
  <c r="C223" i="64"/>
  <c r="B223" i="64"/>
  <c r="A223" i="64"/>
  <c r="F222" i="64"/>
  <c r="E222" i="64"/>
  <c r="D222" i="64"/>
  <c r="C222" i="64"/>
  <c r="B222" i="64"/>
  <c r="A222" i="64"/>
  <c r="F221" i="64"/>
  <c r="E221" i="64"/>
  <c r="D221" i="64"/>
  <c r="C221" i="64"/>
  <c r="B221" i="64"/>
  <c r="A221" i="64"/>
  <c r="F220" i="64"/>
  <c r="E220" i="64"/>
  <c r="D220" i="64"/>
  <c r="C220" i="64"/>
  <c r="B220" i="64"/>
  <c r="A220" i="64"/>
  <c r="F219" i="64"/>
  <c r="E219" i="64"/>
  <c r="D219" i="64"/>
  <c r="C219" i="64"/>
  <c r="B219" i="64"/>
  <c r="A219" i="64"/>
  <c r="F218" i="64"/>
  <c r="E218" i="64"/>
  <c r="D218" i="64"/>
  <c r="C218" i="64"/>
  <c r="B218" i="64"/>
  <c r="A218" i="64"/>
  <c r="F217" i="64"/>
  <c r="E217" i="64"/>
  <c r="D217" i="64"/>
  <c r="C217" i="64"/>
  <c r="B217" i="64"/>
  <c r="A217" i="64"/>
  <c r="F216" i="64"/>
  <c r="E216" i="64"/>
  <c r="D216" i="64"/>
  <c r="C216" i="64"/>
  <c r="B216" i="64"/>
  <c r="A216" i="64"/>
  <c r="F215" i="64"/>
  <c r="E215" i="64"/>
  <c r="D215" i="64"/>
  <c r="C215" i="64"/>
  <c r="B215" i="64"/>
  <c r="A215" i="64"/>
  <c r="F214" i="64"/>
  <c r="E214" i="64"/>
  <c r="D214" i="64"/>
  <c r="C214" i="64"/>
  <c r="B214" i="64"/>
  <c r="A214" i="64"/>
  <c r="F213" i="64"/>
  <c r="E213" i="64"/>
  <c r="D213" i="64"/>
  <c r="C213" i="64"/>
  <c r="B213" i="64"/>
  <c r="A213" i="64"/>
  <c r="F212" i="64"/>
  <c r="E212" i="64"/>
  <c r="D212" i="64"/>
  <c r="C212" i="64"/>
  <c r="B212" i="64"/>
  <c r="A212" i="64"/>
  <c r="F211" i="64"/>
  <c r="E211" i="64"/>
  <c r="D211" i="64"/>
  <c r="C211" i="64"/>
  <c r="B211" i="64"/>
  <c r="A211" i="64"/>
  <c r="F210" i="64"/>
  <c r="E210" i="64"/>
  <c r="D210" i="64"/>
  <c r="C210" i="64"/>
  <c r="B210" i="64"/>
  <c r="A210" i="64"/>
  <c r="F209" i="64"/>
  <c r="E209" i="64"/>
  <c r="D209" i="64"/>
  <c r="C209" i="64"/>
  <c r="B209" i="64"/>
  <c r="A209" i="64"/>
  <c r="F208" i="64"/>
  <c r="E208" i="64"/>
  <c r="D208" i="64"/>
  <c r="C208" i="64"/>
  <c r="B208" i="64"/>
  <c r="A208" i="64"/>
  <c r="F207" i="64"/>
  <c r="E207" i="64"/>
  <c r="D207" i="64"/>
  <c r="C207" i="64"/>
  <c r="B207" i="64"/>
  <c r="A207" i="64"/>
  <c r="F206" i="64"/>
  <c r="E206" i="64"/>
  <c r="D206" i="64"/>
  <c r="C206" i="64"/>
  <c r="B206" i="64"/>
  <c r="A206" i="64"/>
  <c r="F205" i="64"/>
  <c r="E205" i="64"/>
  <c r="D205" i="64"/>
  <c r="C205" i="64"/>
  <c r="B205" i="64"/>
  <c r="A205" i="64"/>
  <c r="F204" i="64"/>
  <c r="E204" i="64"/>
  <c r="D204" i="64"/>
  <c r="C204" i="64"/>
  <c r="B204" i="64"/>
  <c r="A204" i="64"/>
  <c r="F203" i="64"/>
  <c r="E203" i="64"/>
  <c r="D203" i="64"/>
  <c r="C203" i="64"/>
  <c r="B203" i="64"/>
  <c r="A203" i="64"/>
  <c r="F202" i="64"/>
  <c r="E202" i="64"/>
  <c r="D202" i="64"/>
  <c r="C202" i="64"/>
  <c r="B202" i="64"/>
  <c r="A202" i="64"/>
  <c r="F201" i="64"/>
  <c r="E201" i="64"/>
  <c r="D201" i="64"/>
  <c r="C201" i="64"/>
  <c r="B201" i="64"/>
  <c r="A201" i="64"/>
  <c r="F200" i="64"/>
  <c r="E200" i="64"/>
  <c r="D200" i="64"/>
  <c r="C200" i="64"/>
  <c r="B200" i="64"/>
  <c r="A200" i="64"/>
  <c r="F199" i="64"/>
  <c r="E199" i="64"/>
  <c r="D199" i="64"/>
  <c r="C199" i="64"/>
  <c r="B199" i="64"/>
  <c r="A199" i="64"/>
  <c r="F198" i="64"/>
  <c r="E198" i="64"/>
  <c r="D198" i="64"/>
  <c r="C198" i="64"/>
  <c r="B198" i="64"/>
  <c r="A198" i="64"/>
  <c r="F197" i="64"/>
  <c r="E197" i="64"/>
  <c r="D197" i="64"/>
  <c r="C197" i="64"/>
  <c r="B197" i="64"/>
  <c r="A197" i="64"/>
  <c r="F196" i="64"/>
  <c r="E196" i="64"/>
  <c r="D196" i="64"/>
  <c r="C196" i="64"/>
  <c r="B196" i="64"/>
  <c r="A196" i="64"/>
  <c r="F195" i="64"/>
  <c r="E195" i="64"/>
  <c r="D195" i="64"/>
  <c r="C195" i="64"/>
  <c r="B195" i="64"/>
  <c r="A195" i="64"/>
  <c r="F194" i="64"/>
  <c r="E194" i="64"/>
  <c r="D194" i="64"/>
  <c r="C194" i="64"/>
  <c r="B194" i="64"/>
  <c r="A194" i="64"/>
  <c r="F193" i="64"/>
  <c r="E193" i="64"/>
  <c r="D193" i="64"/>
  <c r="C193" i="64"/>
  <c r="B193" i="64"/>
  <c r="A193" i="64"/>
  <c r="F192" i="64"/>
  <c r="E192" i="64"/>
  <c r="D192" i="64"/>
  <c r="C192" i="64"/>
  <c r="B192" i="64"/>
  <c r="A192" i="64"/>
  <c r="F191" i="64"/>
  <c r="E191" i="64"/>
  <c r="D191" i="64"/>
  <c r="C191" i="64"/>
  <c r="B191" i="64"/>
  <c r="A191" i="64"/>
  <c r="F190" i="64"/>
  <c r="E190" i="64"/>
  <c r="D190" i="64"/>
  <c r="C190" i="64"/>
  <c r="B190" i="64"/>
  <c r="A190" i="64"/>
  <c r="F189" i="64"/>
  <c r="E189" i="64"/>
  <c r="D189" i="64"/>
  <c r="C189" i="64"/>
  <c r="B189" i="64"/>
  <c r="A189" i="64"/>
  <c r="F188" i="64"/>
  <c r="E188" i="64"/>
  <c r="D188" i="64"/>
  <c r="C188" i="64"/>
  <c r="B188" i="64"/>
  <c r="A188" i="64"/>
  <c r="F187" i="64"/>
  <c r="E187" i="64"/>
  <c r="D187" i="64"/>
  <c r="C187" i="64"/>
  <c r="B187" i="64"/>
  <c r="A187" i="64"/>
  <c r="F186" i="64"/>
  <c r="E186" i="64"/>
  <c r="D186" i="64"/>
  <c r="C186" i="64"/>
  <c r="B186" i="64"/>
  <c r="A186" i="64"/>
  <c r="F185" i="64"/>
  <c r="E185" i="64"/>
  <c r="D185" i="64"/>
  <c r="C185" i="64"/>
  <c r="B185" i="64"/>
  <c r="A185" i="64"/>
  <c r="F184" i="64"/>
  <c r="E184" i="64"/>
  <c r="D184" i="64"/>
  <c r="C184" i="64"/>
  <c r="B184" i="64"/>
  <c r="A184" i="64"/>
  <c r="F183" i="64"/>
  <c r="E183" i="64"/>
  <c r="D183" i="64"/>
  <c r="C183" i="64"/>
  <c r="B183" i="64"/>
  <c r="A183" i="64"/>
  <c r="F182" i="64"/>
  <c r="E182" i="64"/>
  <c r="D182" i="64"/>
  <c r="C182" i="64"/>
  <c r="B182" i="64"/>
  <c r="A182" i="64"/>
  <c r="F181" i="64"/>
  <c r="E181" i="64"/>
  <c r="D181" i="64"/>
  <c r="C181" i="64"/>
  <c r="B181" i="64"/>
  <c r="A181" i="64"/>
  <c r="F180" i="64"/>
  <c r="E180" i="64"/>
  <c r="D180" i="64"/>
  <c r="C180" i="64"/>
  <c r="B180" i="64"/>
  <c r="A180" i="64"/>
  <c r="F179" i="64"/>
  <c r="E179" i="64"/>
  <c r="D179" i="64"/>
  <c r="C179" i="64"/>
  <c r="B179" i="64"/>
  <c r="A179" i="64"/>
  <c r="F178" i="64"/>
  <c r="E178" i="64"/>
  <c r="D178" i="64"/>
  <c r="C178" i="64"/>
  <c r="B178" i="64"/>
  <c r="A178" i="64"/>
  <c r="F177" i="64"/>
  <c r="E177" i="64"/>
  <c r="D177" i="64"/>
  <c r="C177" i="64"/>
  <c r="B177" i="64"/>
  <c r="A177" i="64"/>
  <c r="F176" i="64"/>
  <c r="E176" i="64"/>
  <c r="D176" i="64"/>
  <c r="C176" i="64"/>
  <c r="B176" i="64"/>
  <c r="A176" i="64"/>
  <c r="F175" i="64"/>
  <c r="E175" i="64"/>
  <c r="D175" i="64"/>
  <c r="C175" i="64"/>
  <c r="B175" i="64"/>
  <c r="A175" i="64"/>
  <c r="F174" i="64"/>
  <c r="E174" i="64"/>
  <c r="D174" i="64"/>
  <c r="C174" i="64"/>
  <c r="B174" i="64"/>
  <c r="A174" i="64"/>
  <c r="F173" i="64"/>
  <c r="E173" i="64"/>
  <c r="D173" i="64"/>
  <c r="C173" i="64"/>
  <c r="B173" i="64"/>
  <c r="A173" i="64"/>
  <c r="F172" i="64"/>
  <c r="E172" i="64"/>
  <c r="D172" i="64"/>
  <c r="C172" i="64"/>
  <c r="B172" i="64"/>
  <c r="A172" i="64"/>
  <c r="F171" i="64"/>
  <c r="E171" i="64"/>
  <c r="D171" i="64"/>
  <c r="C171" i="64"/>
  <c r="B171" i="64"/>
  <c r="A171" i="64"/>
  <c r="F170" i="64"/>
  <c r="E170" i="64"/>
  <c r="D170" i="64"/>
  <c r="C170" i="64"/>
  <c r="B170" i="64"/>
  <c r="A170" i="64"/>
  <c r="F169" i="64"/>
  <c r="E169" i="64"/>
  <c r="D169" i="64"/>
  <c r="C169" i="64"/>
  <c r="B169" i="64"/>
  <c r="A169" i="64"/>
  <c r="F168" i="64"/>
  <c r="E168" i="64"/>
  <c r="D168" i="64"/>
  <c r="C168" i="64"/>
  <c r="B168" i="64"/>
  <c r="A168" i="64"/>
  <c r="F167" i="64"/>
  <c r="E167" i="64"/>
  <c r="D167" i="64"/>
  <c r="C167" i="64"/>
  <c r="B167" i="64"/>
  <c r="A167" i="64"/>
  <c r="F166" i="64"/>
  <c r="E166" i="64"/>
  <c r="D166" i="64"/>
  <c r="C166" i="64"/>
  <c r="B166" i="64"/>
  <c r="A166" i="64"/>
  <c r="F165" i="64"/>
  <c r="E165" i="64"/>
  <c r="D165" i="64"/>
  <c r="C165" i="64"/>
  <c r="B165" i="64"/>
  <c r="A165" i="64"/>
  <c r="F164" i="64"/>
  <c r="E164" i="64"/>
  <c r="D164" i="64"/>
  <c r="C164" i="64"/>
  <c r="B164" i="64"/>
  <c r="A164" i="64"/>
  <c r="F163" i="64"/>
  <c r="E163" i="64"/>
  <c r="D163" i="64"/>
  <c r="C163" i="64"/>
  <c r="B163" i="64"/>
  <c r="A163" i="64"/>
  <c r="F162" i="64"/>
  <c r="E162" i="64"/>
  <c r="D162" i="64"/>
  <c r="C162" i="64"/>
  <c r="B162" i="64"/>
  <c r="A162" i="64"/>
  <c r="F161" i="64"/>
  <c r="E161" i="64"/>
  <c r="D161" i="64"/>
  <c r="C161" i="64"/>
  <c r="B161" i="64"/>
  <c r="A161" i="64"/>
  <c r="F160" i="64"/>
  <c r="E160" i="64"/>
  <c r="D160" i="64"/>
  <c r="C160" i="64"/>
  <c r="B160" i="64"/>
  <c r="A160" i="64"/>
  <c r="F159" i="64"/>
  <c r="E159" i="64"/>
  <c r="D159" i="64"/>
  <c r="C159" i="64"/>
  <c r="B159" i="64"/>
  <c r="A159" i="64"/>
  <c r="F158" i="64"/>
  <c r="E158" i="64"/>
  <c r="D158" i="64"/>
  <c r="C158" i="64"/>
  <c r="B158" i="64"/>
  <c r="A158" i="64"/>
  <c r="F157" i="64"/>
  <c r="E157" i="64"/>
  <c r="D157" i="64"/>
  <c r="C157" i="64"/>
  <c r="B157" i="64"/>
  <c r="A157" i="64"/>
  <c r="F156" i="64"/>
  <c r="E156" i="64"/>
  <c r="D156" i="64"/>
  <c r="C156" i="64"/>
  <c r="B156" i="64"/>
  <c r="A156" i="64"/>
  <c r="F155" i="64"/>
  <c r="E155" i="64"/>
  <c r="D155" i="64"/>
  <c r="C155" i="64"/>
  <c r="B155" i="64"/>
  <c r="A155" i="64"/>
  <c r="F154" i="64"/>
  <c r="E154" i="64"/>
  <c r="D154" i="64"/>
  <c r="C154" i="64"/>
  <c r="B154" i="64"/>
  <c r="A154" i="64"/>
  <c r="F153" i="64"/>
  <c r="E153" i="64"/>
  <c r="D153" i="64"/>
  <c r="C153" i="64"/>
  <c r="B153" i="64"/>
  <c r="A153" i="64"/>
  <c r="F152" i="64"/>
  <c r="E152" i="64"/>
  <c r="D152" i="64"/>
  <c r="C152" i="64"/>
  <c r="B152" i="64"/>
  <c r="A152" i="64"/>
  <c r="F151" i="64"/>
  <c r="E151" i="64"/>
  <c r="D151" i="64"/>
  <c r="C151" i="64"/>
  <c r="B151" i="64"/>
  <c r="A151" i="64"/>
  <c r="F150" i="64"/>
  <c r="E150" i="64"/>
  <c r="D150" i="64"/>
  <c r="C150" i="64"/>
  <c r="B150" i="64"/>
  <c r="A150" i="64"/>
  <c r="F149" i="64"/>
  <c r="E149" i="64"/>
  <c r="D149" i="64"/>
  <c r="C149" i="64"/>
  <c r="B149" i="64"/>
  <c r="A149" i="64"/>
  <c r="F148" i="64"/>
  <c r="E148" i="64"/>
  <c r="D148" i="64"/>
  <c r="C148" i="64"/>
  <c r="B148" i="64"/>
  <c r="A148" i="64"/>
  <c r="F147" i="64"/>
  <c r="E147" i="64"/>
  <c r="D147" i="64"/>
  <c r="C147" i="64"/>
  <c r="B147" i="64"/>
  <c r="A147" i="64"/>
  <c r="F146" i="64"/>
  <c r="E146" i="64"/>
  <c r="D146" i="64"/>
  <c r="C146" i="64"/>
  <c r="B146" i="64"/>
  <c r="A146" i="64"/>
  <c r="F145" i="64"/>
  <c r="E145" i="64"/>
  <c r="D145" i="64"/>
  <c r="C145" i="64"/>
  <c r="B145" i="64"/>
  <c r="A145" i="64"/>
  <c r="F144" i="64"/>
  <c r="E144" i="64"/>
  <c r="D144" i="64"/>
  <c r="C144" i="64"/>
  <c r="B144" i="64"/>
  <c r="A144" i="64"/>
  <c r="F143" i="64"/>
  <c r="E143" i="64"/>
  <c r="D143" i="64"/>
  <c r="C143" i="64"/>
  <c r="B143" i="64"/>
  <c r="A143" i="64"/>
  <c r="F142" i="64"/>
  <c r="E142" i="64"/>
  <c r="D142" i="64"/>
  <c r="C142" i="64"/>
  <c r="B142" i="64"/>
  <c r="A142" i="64"/>
  <c r="F141" i="64"/>
  <c r="E141" i="64"/>
  <c r="D141" i="64"/>
  <c r="C141" i="64"/>
  <c r="B141" i="64"/>
  <c r="A141" i="64"/>
  <c r="F140" i="64"/>
  <c r="E140" i="64"/>
  <c r="D140" i="64"/>
  <c r="C140" i="64"/>
  <c r="B140" i="64"/>
  <c r="A140" i="64"/>
  <c r="F139" i="64"/>
  <c r="E139" i="64"/>
  <c r="D139" i="64"/>
  <c r="C139" i="64"/>
  <c r="B139" i="64"/>
  <c r="A139" i="64"/>
  <c r="F138" i="64"/>
  <c r="E138" i="64"/>
  <c r="D138" i="64"/>
  <c r="C138" i="64"/>
  <c r="B138" i="64"/>
  <c r="A138" i="64"/>
  <c r="F137" i="64"/>
  <c r="E137" i="64"/>
  <c r="D137" i="64"/>
  <c r="C137" i="64"/>
  <c r="B137" i="64"/>
  <c r="A137" i="64"/>
  <c r="F136" i="64"/>
  <c r="E136" i="64"/>
  <c r="D136" i="64"/>
  <c r="C136" i="64"/>
  <c r="B136" i="64"/>
  <c r="A136" i="64"/>
  <c r="F135" i="64"/>
  <c r="E135" i="64"/>
  <c r="D135" i="64"/>
  <c r="C135" i="64"/>
  <c r="B135" i="64"/>
  <c r="A135" i="64"/>
  <c r="F134" i="64"/>
  <c r="E134" i="64"/>
  <c r="D134" i="64"/>
  <c r="C134" i="64"/>
  <c r="B134" i="64"/>
  <c r="A134" i="64"/>
  <c r="F133" i="64"/>
  <c r="E133" i="64"/>
  <c r="D133" i="64"/>
  <c r="C133" i="64"/>
  <c r="B133" i="64"/>
  <c r="A133" i="64"/>
  <c r="F132" i="64"/>
  <c r="E132" i="64"/>
  <c r="D132" i="64"/>
  <c r="C132" i="64"/>
  <c r="B132" i="64"/>
  <c r="A132" i="64"/>
  <c r="F131" i="64"/>
  <c r="E131" i="64"/>
  <c r="D131" i="64"/>
  <c r="C131" i="64"/>
  <c r="B131" i="64"/>
  <c r="A131" i="64"/>
  <c r="F130" i="64"/>
  <c r="E130" i="64"/>
  <c r="D130" i="64"/>
  <c r="C130" i="64"/>
  <c r="B130" i="64"/>
  <c r="A130" i="64"/>
  <c r="F129" i="64"/>
  <c r="E129" i="64"/>
  <c r="D129" i="64"/>
  <c r="C129" i="64"/>
  <c r="B129" i="64"/>
  <c r="A129" i="64"/>
  <c r="F128" i="64"/>
  <c r="E128" i="64"/>
  <c r="D128" i="64"/>
  <c r="C128" i="64"/>
  <c r="B128" i="64"/>
  <c r="A128" i="64"/>
  <c r="F127" i="64"/>
  <c r="E127" i="64"/>
  <c r="D127" i="64"/>
  <c r="C127" i="64"/>
  <c r="B127" i="64"/>
  <c r="A127" i="64"/>
  <c r="F126" i="64"/>
  <c r="E126" i="64"/>
  <c r="D126" i="64"/>
  <c r="C126" i="64"/>
  <c r="B126" i="64"/>
  <c r="A126" i="64"/>
  <c r="F125" i="64"/>
  <c r="E125" i="64"/>
  <c r="D125" i="64"/>
  <c r="C125" i="64"/>
  <c r="B125" i="64"/>
  <c r="A125" i="64"/>
  <c r="F124" i="64"/>
  <c r="E124" i="64"/>
  <c r="D124" i="64"/>
  <c r="C124" i="64"/>
  <c r="B124" i="64"/>
  <c r="A124" i="64"/>
  <c r="F123" i="64"/>
  <c r="E123" i="64"/>
  <c r="D123" i="64"/>
  <c r="C123" i="64"/>
  <c r="B123" i="64"/>
  <c r="A123" i="64"/>
  <c r="F122" i="64"/>
  <c r="E122" i="64"/>
  <c r="D122" i="64"/>
  <c r="C122" i="64"/>
  <c r="B122" i="64"/>
  <c r="A122" i="64"/>
  <c r="F121" i="64"/>
  <c r="E121" i="64"/>
  <c r="D121" i="64"/>
  <c r="C121" i="64"/>
  <c r="B121" i="64"/>
  <c r="A121" i="64"/>
  <c r="F120" i="64"/>
  <c r="E120" i="64"/>
  <c r="D120" i="64"/>
  <c r="C120" i="64"/>
  <c r="B120" i="64"/>
  <c r="A120" i="64"/>
  <c r="F119" i="64"/>
  <c r="E119" i="64"/>
  <c r="D119" i="64"/>
  <c r="C119" i="64"/>
  <c r="B119" i="64"/>
  <c r="A119" i="64"/>
  <c r="F118" i="64"/>
  <c r="E118" i="64"/>
  <c r="D118" i="64"/>
  <c r="C118" i="64"/>
  <c r="B118" i="64"/>
  <c r="A118" i="64"/>
  <c r="F117" i="64"/>
  <c r="E117" i="64"/>
  <c r="D117" i="64"/>
  <c r="C117" i="64"/>
  <c r="B117" i="64"/>
  <c r="A117" i="64"/>
  <c r="F116" i="64"/>
  <c r="E116" i="64"/>
  <c r="D116" i="64"/>
  <c r="C116" i="64"/>
  <c r="B116" i="64"/>
  <c r="A116" i="64"/>
  <c r="F115" i="64"/>
  <c r="E115" i="64"/>
  <c r="D115" i="64"/>
  <c r="C115" i="64"/>
  <c r="B115" i="64"/>
  <c r="A115" i="64"/>
  <c r="F114" i="64"/>
  <c r="E114" i="64"/>
  <c r="D114" i="64"/>
  <c r="C114" i="64"/>
  <c r="B114" i="64"/>
  <c r="A114" i="64"/>
  <c r="F113" i="64"/>
  <c r="E113" i="64"/>
  <c r="D113" i="64"/>
  <c r="C113" i="64"/>
  <c r="B113" i="64"/>
  <c r="A113" i="64"/>
  <c r="F112" i="64"/>
  <c r="E112" i="64"/>
  <c r="D112" i="64"/>
  <c r="C112" i="64"/>
  <c r="B112" i="64"/>
  <c r="A112" i="64"/>
  <c r="F111" i="64"/>
  <c r="E111" i="64"/>
  <c r="D111" i="64"/>
  <c r="C111" i="64"/>
  <c r="B111" i="64"/>
  <c r="A111" i="64"/>
  <c r="F110" i="64"/>
  <c r="E110" i="64"/>
  <c r="D110" i="64"/>
  <c r="C110" i="64"/>
  <c r="B110" i="64"/>
  <c r="A110" i="64"/>
  <c r="F109" i="64"/>
  <c r="E109" i="64"/>
  <c r="D109" i="64"/>
  <c r="C109" i="64"/>
  <c r="B109" i="64"/>
  <c r="A109" i="64"/>
  <c r="F108" i="64"/>
  <c r="E108" i="64"/>
  <c r="D108" i="64"/>
  <c r="C108" i="64"/>
  <c r="B108" i="64"/>
  <c r="A108" i="64"/>
  <c r="F107" i="64"/>
  <c r="E107" i="64"/>
  <c r="D107" i="64"/>
  <c r="C107" i="64"/>
  <c r="B107" i="64"/>
  <c r="A107" i="64"/>
  <c r="F106" i="64"/>
  <c r="E106" i="64"/>
  <c r="D106" i="64"/>
  <c r="C106" i="64"/>
  <c r="B106" i="64"/>
  <c r="A106" i="64"/>
  <c r="F105" i="64"/>
  <c r="E105" i="64"/>
  <c r="D105" i="64"/>
  <c r="C105" i="64"/>
  <c r="B105" i="64"/>
  <c r="A105" i="64"/>
  <c r="F104" i="64"/>
  <c r="E104" i="64"/>
  <c r="D104" i="64"/>
  <c r="C104" i="64"/>
  <c r="B104" i="64"/>
  <c r="A104" i="64"/>
  <c r="F103" i="64"/>
  <c r="E103" i="64"/>
  <c r="D103" i="64"/>
  <c r="C103" i="64"/>
  <c r="B103" i="64"/>
  <c r="A103" i="64"/>
  <c r="F102" i="64"/>
  <c r="E102" i="64"/>
  <c r="D102" i="64"/>
  <c r="C102" i="64"/>
  <c r="B102" i="64"/>
  <c r="A102" i="64"/>
  <c r="F101" i="64"/>
  <c r="E101" i="64"/>
  <c r="D101" i="64"/>
  <c r="C101" i="64"/>
  <c r="B101" i="64"/>
  <c r="A101" i="64"/>
  <c r="F100" i="64"/>
  <c r="E100" i="64"/>
  <c r="D100" i="64"/>
  <c r="C100" i="64"/>
  <c r="B100" i="64"/>
  <c r="A100" i="64"/>
  <c r="F99" i="64"/>
  <c r="E99" i="64"/>
  <c r="D99" i="64"/>
  <c r="C99" i="64"/>
  <c r="B99" i="64"/>
  <c r="A99" i="64"/>
  <c r="F98" i="64"/>
  <c r="E98" i="64"/>
  <c r="D98" i="64"/>
  <c r="C98" i="64"/>
  <c r="B98" i="64"/>
  <c r="A98" i="64"/>
  <c r="F97" i="64"/>
  <c r="E97" i="64"/>
  <c r="D97" i="64"/>
  <c r="C97" i="64"/>
  <c r="B97" i="64"/>
  <c r="A97" i="64"/>
  <c r="F96" i="64"/>
  <c r="E96" i="64"/>
  <c r="D96" i="64"/>
  <c r="C96" i="64"/>
  <c r="B96" i="64"/>
  <c r="A96" i="64"/>
  <c r="F95" i="64"/>
  <c r="E95" i="64"/>
  <c r="D95" i="64"/>
  <c r="C95" i="64"/>
  <c r="B95" i="64"/>
  <c r="A95" i="64"/>
  <c r="F94" i="64"/>
  <c r="E94" i="64"/>
  <c r="D94" i="64"/>
  <c r="C94" i="64"/>
  <c r="B94" i="64"/>
  <c r="A94" i="64"/>
  <c r="F93" i="64"/>
  <c r="E93" i="64"/>
  <c r="D93" i="64"/>
  <c r="C93" i="64"/>
  <c r="B93" i="64"/>
  <c r="A93" i="64"/>
  <c r="F92" i="64"/>
  <c r="E92" i="64"/>
  <c r="D92" i="64"/>
  <c r="C92" i="64"/>
  <c r="B92" i="64"/>
  <c r="A92" i="64"/>
  <c r="F91" i="64"/>
  <c r="E91" i="64"/>
  <c r="D91" i="64"/>
  <c r="C91" i="64"/>
  <c r="B91" i="64"/>
  <c r="A91" i="64"/>
  <c r="F90" i="64"/>
  <c r="E90" i="64"/>
  <c r="D90" i="64"/>
  <c r="C90" i="64"/>
  <c r="B90" i="64"/>
  <c r="A90" i="64"/>
  <c r="F89" i="64"/>
  <c r="E89" i="64"/>
  <c r="D89" i="64"/>
  <c r="C89" i="64"/>
  <c r="B89" i="64"/>
  <c r="A89" i="64"/>
  <c r="F88" i="64"/>
  <c r="E88" i="64"/>
  <c r="D88" i="64"/>
  <c r="C88" i="64"/>
  <c r="B88" i="64"/>
  <c r="A88" i="64"/>
  <c r="F87" i="64"/>
  <c r="E87" i="64"/>
  <c r="D87" i="64"/>
  <c r="C87" i="64"/>
  <c r="B87" i="64"/>
  <c r="A87" i="64"/>
  <c r="F86" i="64"/>
  <c r="E86" i="64"/>
  <c r="D86" i="64"/>
  <c r="C86" i="64"/>
  <c r="B86" i="64"/>
  <c r="A86" i="64"/>
  <c r="F85" i="64"/>
  <c r="E85" i="64"/>
  <c r="D85" i="64"/>
  <c r="C85" i="64"/>
  <c r="B85" i="64"/>
  <c r="A85" i="64"/>
  <c r="F84" i="64"/>
  <c r="E84" i="64"/>
  <c r="D84" i="64"/>
  <c r="C84" i="64"/>
  <c r="B84" i="64"/>
  <c r="A84" i="64"/>
  <c r="F83" i="64"/>
  <c r="E83" i="64"/>
  <c r="D83" i="64"/>
  <c r="C83" i="64"/>
  <c r="B83" i="64"/>
  <c r="A83" i="64"/>
  <c r="F82" i="64"/>
  <c r="E82" i="64"/>
  <c r="D82" i="64"/>
  <c r="C82" i="64"/>
  <c r="B82" i="64"/>
  <c r="A82" i="64"/>
  <c r="F81" i="64"/>
  <c r="E81" i="64"/>
  <c r="D81" i="64"/>
  <c r="C81" i="64"/>
  <c r="B81" i="64"/>
  <c r="A81" i="64"/>
  <c r="F80" i="64"/>
  <c r="E80" i="64"/>
  <c r="D80" i="64"/>
  <c r="C80" i="64"/>
  <c r="B80" i="64"/>
  <c r="A80" i="64"/>
  <c r="F79" i="64"/>
  <c r="E79" i="64"/>
  <c r="D79" i="64"/>
  <c r="C79" i="64"/>
  <c r="B79" i="64"/>
  <c r="A79" i="64"/>
  <c r="F78" i="64"/>
  <c r="E78" i="64"/>
  <c r="D78" i="64"/>
  <c r="C78" i="64"/>
  <c r="B78" i="64"/>
  <c r="A78" i="64"/>
  <c r="F77" i="64"/>
  <c r="E77" i="64"/>
  <c r="D77" i="64"/>
  <c r="C77" i="64"/>
  <c r="B77" i="64"/>
  <c r="A77" i="64"/>
  <c r="F76" i="64"/>
  <c r="E76" i="64"/>
  <c r="D76" i="64"/>
  <c r="C76" i="64"/>
  <c r="B76" i="64"/>
  <c r="A76" i="64"/>
  <c r="F75" i="64"/>
  <c r="E75" i="64"/>
  <c r="D75" i="64"/>
  <c r="C75" i="64"/>
  <c r="B75" i="64"/>
  <c r="A75" i="64"/>
  <c r="F74" i="64"/>
  <c r="E74" i="64"/>
  <c r="D74" i="64"/>
  <c r="C74" i="64"/>
  <c r="B74" i="64"/>
  <c r="A74" i="64"/>
  <c r="F73" i="64"/>
  <c r="E73" i="64"/>
  <c r="D73" i="64"/>
  <c r="C73" i="64"/>
  <c r="B73" i="64"/>
  <c r="A73" i="64"/>
  <c r="F72" i="64"/>
  <c r="E72" i="64"/>
  <c r="D72" i="64"/>
  <c r="C72" i="64"/>
  <c r="B72" i="64"/>
  <c r="A72" i="64"/>
  <c r="F71" i="64"/>
  <c r="E71" i="64"/>
  <c r="D71" i="64"/>
  <c r="C71" i="64"/>
  <c r="B71" i="64"/>
  <c r="A71" i="64"/>
  <c r="F70" i="64"/>
  <c r="E70" i="64"/>
  <c r="D70" i="64"/>
  <c r="C70" i="64"/>
  <c r="B70" i="64"/>
  <c r="A70" i="64"/>
  <c r="F69" i="64"/>
  <c r="E69" i="64"/>
  <c r="D69" i="64"/>
  <c r="C69" i="64"/>
  <c r="B69" i="64"/>
  <c r="A69" i="64"/>
  <c r="F68" i="64"/>
  <c r="E68" i="64"/>
  <c r="D68" i="64"/>
  <c r="C68" i="64"/>
  <c r="B68" i="64"/>
  <c r="A68" i="64"/>
  <c r="F67" i="64"/>
  <c r="E67" i="64"/>
  <c r="D67" i="64"/>
  <c r="C67" i="64"/>
  <c r="B67" i="64"/>
  <c r="A67" i="64"/>
  <c r="F66" i="64"/>
  <c r="E66" i="64"/>
  <c r="D66" i="64"/>
  <c r="C66" i="64"/>
  <c r="B66" i="64"/>
  <c r="A66" i="64"/>
  <c r="F65" i="64"/>
  <c r="E65" i="64"/>
  <c r="D65" i="64"/>
  <c r="C65" i="64"/>
  <c r="B65" i="64"/>
  <c r="A65" i="64"/>
  <c r="F64" i="64"/>
  <c r="E64" i="64"/>
  <c r="D64" i="64"/>
  <c r="C64" i="64"/>
  <c r="B64" i="64"/>
  <c r="A64" i="64"/>
  <c r="F63" i="64"/>
  <c r="E63" i="64"/>
  <c r="D63" i="64"/>
  <c r="C63" i="64"/>
  <c r="B63" i="64"/>
  <c r="A63" i="64"/>
  <c r="F62" i="64"/>
  <c r="E62" i="64"/>
  <c r="D62" i="64"/>
  <c r="C62" i="64"/>
  <c r="B62" i="64"/>
  <c r="A62" i="64"/>
  <c r="F61" i="64"/>
  <c r="E61" i="64"/>
  <c r="D61" i="64"/>
  <c r="C61" i="64"/>
  <c r="B61" i="64"/>
  <c r="A61" i="64"/>
  <c r="F60" i="64"/>
  <c r="E60" i="64"/>
  <c r="D60" i="64"/>
  <c r="C60" i="64"/>
  <c r="B60" i="64"/>
  <c r="A60" i="64"/>
  <c r="F59" i="64"/>
  <c r="E59" i="64"/>
  <c r="D59" i="64"/>
  <c r="C59" i="64"/>
  <c r="B59" i="64"/>
  <c r="A59" i="64"/>
  <c r="F58" i="64"/>
  <c r="E58" i="64"/>
  <c r="D58" i="64"/>
  <c r="C58" i="64"/>
  <c r="B58" i="64"/>
  <c r="A58" i="64"/>
  <c r="F57" i="64"/>
  <c r="E57" i="64"/>
  <c r="D57" i="64"/>
  <c r="C57" i="64"/>
  <c r="B57" i="64"/>
  <c r="A57" i="64"/>
  <c r="F56" i="64"/>
  <c r="E56" i="64"/>
  <c r="D56" i="64"/>
  <c r="C56" i="64"/>
  <c r="B56" i="64"/>
  <c r="A56" i="64"/>
  <c r="F55" i="64"/>
  <c r="E55" i="64"/>
  <c r="D55" i="64"/>
  <c r="C55" i="64"/>
  <c r="B55" i="64"/>
  <c r="A55" i="64"/>
  <c r="F54" i="64"/>
  <c r="E54" i="64"/>
  <c r="D54" i="64"/>
  <c r="C54" i="64"/>
  <c r="B54" i="64"/>
  <c r="A54" i="64"/>
  <c r="F53" i="64"/>
  <c r="E53" i="64"/>
  <c r="D53" i="64"/>
  <c r="C53" i="64"/>
  <c r="B53" i="64"/>
  <c r="A53" i="64"/>
  <c r="F52" i="64"/>
  <c r="E52" i="64"/>
  <c r="D52" i="64"/>
  <c r="C52" i="64"/>
  <c r="B52" i="64"/>
  <c r="A52" i="64"/>
  <c r="F51" i="64"/>
  <c r="E51" i="64"/>
  <c r="D51" i="64"/>
  <c r="C51" i="64"/>
  <c r="B51" i="64"/>
  <c r="A51" i="64"/>
  <c r="F50" i="64"/>
  <c r="E50" i="64"/>
  <c r="D50" i="64"/>
  <c r="C50" i="64"/>
  <c r="B50" i="64"/>
  <c r="A50" i="64"/>
  <c r="F49" i="64"/>
  <c r="E49" i="64"/>
  <c r="D49" i="64"/>
  <c r="C49" i="64"/>
  <c r="B49" i="64"/>
  <c r="A49" i="64"/>
  <c r="F48" i="64"/>
  <c r="E48" i="64"/>
  <c r="D48" i="64"/>
  <c r="C48" i="64"/>
  <c r="B48" i="64"/>
  <c r="A48" i="64"/>
  <c r="F47" i="64"/>
  <c r="E47" i="64"/>
  <c r="D47" i="64"/>
  <c r="C47" i="64"/>
  <c r="B47" i="64"/>
  <c r="A47" i="64"/>
  <c r="F46" i="64"/>
  <c r="E46" i="64"/>
  <c r="D46" i="64"/>
  <c r="C46" i="64"/>
  <c r="B46" i="64"/>
  <c r="A46" i="64"/>
  <c r="F45" i="64"/>
  <c r="E45" i="64"/>
  <c r="D45" i="64"/>
  <c r="C45" i="64"/>
  <c r="B45" i="64"/>
  <c r="A45" i="64"/>
  <c r="F44" i="64"/>
  <c r="E44" i="64"/>
  <c r="D44" i="64"/>
  <c r="C44" i="64"/>
  <c r="B44" i="64"/>
  <c r="A44" i="64"/>
  <c r="F43" i="64"/>
  <c r="E43" i="64"/>
  <c r="D43" i="64"/>
  <c r="C43" i="64"/>
  <c r="B43" i="64"/>
  <c r="A43" i="64"/>
  <c r="F42" i="64"/>
  <c r="E42" i="64"/>
  <c r="D42" i="64"/>
  <c r="C42" i="64"/>
  <c r="B42" i="64"/>
  <c r="A42" i="64"/>
  <c r="F41" i="64"/>
  <c r="E41" i="64"/>
  <c r="D41" i="64"/>
  <c r="C41" i="64"/>
  <c r="B41" i="64"/>
  <c r="A41" i="64"/>
  <c r="F40" i="64"/>
  <c r="E40" i="64"/>
  <c r="D40" i="64"/>
  <c r="C40" i="64"/>
  <c r="B40" i="64"/>
  <c r="A40" i="64"/>
  <c r="F39" i="64"/>
  <c r="E39" i="64"/>
  <c r="D39" i="64"/>
  <c r="C39" i="64"/>
  <c r="B39" i="64"/>
  <c r="A39" i="64"/>
  <c r="F38" i="64"/>
  <c r="E38" i="64"/>
  <c r="D38" i="64"/>
  <c r="C38" i="64"/>
  <c r="B38" i="64"/>
  <c r="A38" i="64"/>
  <c r="F37" i="64"/>
  <c r="E37" i="64"/>
  <c r="D37" i="64"/>
  <c r="C37" i="64"/>
  <c r="B37" i="64"/>
  <c r="A37" i="64"/>
  <c r="F36" i="64"/>
  <c r="E36" i="64"/>
  <c r="D36" i="64"/>
  <c r="C36" i="64"/>
  <c r="B36" i="64"/>
  <c r="A36" i="64"/>
  <c r="F35" i="64"/>
  <c r="E35" i="64"/>
  <c r="D35" i="64"/>
  <c r="C35" i="64"/>
  <c r="B35" i="64"/>
  <c r="A35" i="64"/>
  <c r="F34" i="64"/>
  <c r="E34" i="64"/>
  <c r="D34" i="64"/>
  <c r="C34" i="64"/>
  <c r="B34" i="64"/>
  <c r="A34" i="64"/>
  <c r="F33" i="64"/>
  <c r="E33" i="64"/>
  <c r="D33" i="64"/>
  <c r="C33" i="64"/>
  <c r="B33" i="64"/>
  <c r="A33" i="64"/>
  <c r="F32" i="64"/>
  <c r="E32" i="64"/>
  <c r="D32" i="64"/>
  <c r="C32" i="64"/>
  <c r="B32" i="64"/>
  <c r="A32" i="64"/>
  <c r="F31" i="64"/>
  <c r="E31" i="64"/>
  <c r="D31" i="64"/>
  <c r="C31" i="64"/>
  <c r="B31" i="64"/>
  <c r="A31" i="64"/>
  <c r="F30" i="64"/>
  <c r="E30" i="64"/>
  <c r="D30" i="64"/>
  <c r="C30" i="64"/>
  <c r="B30" i="64"/>
  <c r="A30" i="64"/>
  <c r="F29" i="64"/>
  <c r="E29" i="64"/>
  <c r="D29" i="64"/>
  <c r="C29" i="64"/>
  <c r="B29" i="64"/>
  <c r="A29" i="64"/>
  <c r="F28" i="64"/>
  <c r="E28" i="64"/>
  <c r="D28" i="64"/>
  <c r="C28" i="64"/>
  <c r="B28" i="64"/>
  <c r="A28" i="64"/>
  <c r="F27" i="64"/>
  <c r="E27" i="64"/>
  <c r="D27" i="64"/>
  <c r="C27" i="64"/>
  <c r="B27" i="64"/>
  <c r="A27" i="64"/>
  <c r="F26" i="64"/>
  <c r="E26" i="64"/>
  <c r="D26" i="64"/>
  <c r="C26" i="64"/>
  <c r="B26" i="64"/>
  <c r="A26" i="64"/>
  <c r="F25" i="64"/>
  <c r="E25" i="64"/>
  <c r="D25" i="64"/>
  <c r="C25" i="64"/>
  <c r="B25" i="64"/>
  <c r="A25" i="64"/>
  <c r="F24" i="64"/>
  <c r="E24" i="64"/>
  <c r="D24" i="64"/>
  <c r="C24" i="64"/>
  <c r="B24" i="64"/>
  <c r="A24" i="64"/>
  <c r="F23" i="64"/>
  <c r="E23" i="64"/>
  <c r="D23" i="64"/>
  <c r="C23" i="64"/>
  <c r="B23" i="64"/>
  <c r="A23" i="64"/>
  <c r="F22" i="64"/>
  <c r="E22" i="64"/>
  <c r="D22" i="64"/>
  <c r="C22" i="64"/>
  <c r="B22" i="64"/>
  <c r="A22" i="64"/>
  <c r="F21" i="64"/>
  <c r="E21" i="64"/>
  <c r="D21" i="64"/>
  <c r="C21" i="64"/>
  <c r="B21" i="64"/>
  <c r="A21" i="64"/>
  <c r="F20" i="64"/>
  <c r="E20" i="64"/>
  <c r="D20" i="64"/>
  <c r="C20" i="64"/>
  <c r="B20" i="64"/>
  <c r="A20" i="64"/>
  <c r="F19" i="64"/>
  <c r="E19" i="64"/>
  <c r="D19" i="64"/>
  <c r="C19" i="64"/>
  <c r="B19" i="64"/>
  <c r="A19" i="64"/>
  <c r="F18" i="64"/>
  <c r="E18" i="64"/>
  <c r="D18" i="64"/>
  <c r="C18" i="64"/>
  <c r="B18" i="64"/>
  <c r="A18" i="64"/>
  <c r="F17" i="64"/>
  <c r="E17" i="64"/>
  <c r="D17" i="64"/>
  <c r="C17" i="64"/>
  <c r="B17" i="64"/>
  <c r="A17" i="64"/>
  <c r="F16" i="64"/>
  <c r="E16" i="64"/>
  <c r="D16" i="64"/>
  <c r="C16" i="64"/>
  <c r="B16" i="64"/>
  <c r="A16" i="64"/>
  <c r="F15" i="64"/>
  <c r="E15" i="64"/>
  <c r="D15" i="64"/>
  <c r="C15" i="64"/>
  <c r="B15" i="64"/>
  <c r="A15" i="64"/>
  <c r="F14" i="64"/>
  <c r="E14" i="64"/>
  <c r="D14" i="64"/>
  <c r="C14" i="64"/>
  <c r="B14" i="64"/>
  <c r="A14" i="64"/>
  <c r="F13" i="64"/>
  <c r="E13" i="64"/>
  <c r="D13" i="64"/>
  <c r="C13" i="64"/>
  <c r="B13" i="64"/>
  <c r="A13" i="64"/>
  <c r="F12" i="64"/>
  <c r="E12" i="64"/>
  <c r="D12" i="64"/>
  <c r="C12" i="64"/>
  <c r="B12" i="64"/>
  <c r="A12" i="64"/>
  <c r="F11" i="64"/>
  <c r="E11" i="64"/>
  <c r="D11" i="64"/>
  <c r="C11" i="64"/>
  <c r="B11" i="64"/>
  <c r="A11" i="64"/>
  <c r="F10" i="64"/>
  <c r="E10" i="64"/>
  <c r="D10" i="64"/>
  <c r="C10" i="64"/>
  <c r="B10" i="64"/>
  <c r="A10" i="64"/>
  <c r="F9" i="64"/>
  <c r="E9" i="64"/>
  <c r="D9" i="64"/>
  <c r="C9" i="64"/>
  <c r="B9" i="64"/>
  <c r="A9" i="64"/>
  <c r="F8" i="64"/>
  <c r="E8" i="64"/>
  <c r="D8" i="64"/>
  <c r="C8" i="64"/>
  <c r="B8" i="64"/>
  <c r="A8" i="64"/>
  <c r="F7" i="64"/>
  <c r="E7" i="64"/>
  <c r="D7" i="64"/>
  <c r="C7" i="64"/>
  <c r="B7" i="64"/>
  <c r="A7" i="64"/>
  <c r="F6" i="64"/>
  <c r="E6" i="64"/>
  <c r="D6" i="64"/>
  <c r="C6" i="64"/>
  <c r="B6" i="64"/>
  <c r="A6" i="64"/>
  <c r="F5" i="64"/>
  <c r="E5" i="64"/>
  <c r="D5" i="64"/>
  <c r="C5" i="64"/>
  <c r="B5" i="64"/>
  <c r="A5" i="64"/>
  <c r="F4" i="64"/>
  <c r="E4" i="64"/>
  <c r="D4" i="64"/>
  <c r="C4" i="64"/>
  <c r="B4" i="64"/>
  <c r="A4" i="64"/>
  <c r="F3" i="64"/>
  <c r="E3" i="64"/>
  <c r="D3" i="64"/>
  <c r="C3" i="64"/>
  <c r="B3" i="64"/>
  <c r="A3" i="64"/>
  <c r="E7" i="58" l="1"/>
  <c r="L1508" i="46" l="1"/>
  <c r="L1507" i="46"/>
  <c r="L1506" i="46"/>
  <c r="L1505" i="46"/>
  <c r="L1504" i="46"/>
  <c r="L1503" i="46"/>
  <c r="L1502" i="46"/>
  <c r="L1501" i="46"/>
  <c r="L1500" i="46"/>
  <c r="L1499" i="46"/>
  <c r="L1498" i="46"/>
  <c r="L1497" i="46"/>
  <c r="L1496" i="46"/>
  <c r="L1495" i="46"/>
  <c r="L1494" i="46"/>
  <c r="L1493" i="46"/>
  <c r="L1492" i="46"/>
  <c r="L1491" i="46"/>
  <c r="L1490" i="46"/>
  <c r="L1489" i="46"/>
  <c r="L1488" i="46"/>
  <c r="L1487" i="46"/>
  <c r="L1486" i="46"/>
  <c r="L1485" i="46"/>
  <c r="L1484" i="46"/>
  <c r="L1483" i="46"/>
  <c r="L1482" i="46"/>
  <c r="L1481" i="46"/>
  <c r="L1480" i="46"/>
  <c r="L1479" i="46"/>
  <c r="L1478" i="46"/>
  <c r="L1477" i="46"/>
  <c r="L1476" i="46"/>
  <c r="L1475" i="46"/>
  <c r="L1474" i="46"/>
  <c r="L1473" i="46"/>
  <c r="L1472" i="46"/>
  <c r="L1471" i="46"/>
  <c r="L1470" i="46"/>
  <c r="L1469" i="46"/>
  <c r="L1468" i="46"/>
  <c r="L1467" i="46"/>
  <c r="L1466" i="46"/>
  <c r="L1465" i="46"/>
  <c r="L1464" i="46"/>
  <c r="L1463" i="46"/>
  <c r="L1462" i="46"/>
  <c r="L1461" i="46"/>
  <c r="L1460" i="46"/>
  <c r="L1459" i="46"/>
  <c r="L1458" i="46"/>
  <c r="L1457" i="46"/>
  <c r="L1456" i="46"/>
  <c r="L1455" i="46"/>
  <c r="L1454" i="46"/>
  <c r="L1453" i="46"/>
  <c r="L1452" i="46"/>
  <c r="L1451" i="46"/>
  <c r="L1450" i="46"/>
  <c r="L1449" i="46"/>
  <c r="L1448" i="46"/>
  <c r="L1447" i="46"/>
  <c r="L1446" i="46"/>
  <c r="L1445" i="46"/>
  <c r="L1444" i="46"/>
  <c r="L1443" i="46"/>
  <c r="L1442" i="46"/>
  <c r="L1441" i="46"/>
  <c r="L1440" i="46"/>
  <c r="L1439" i="46"/>
  <c r="L1438" i="46"/>
  <c r="L1437" i="46"/>
  <c r="L1436" i="46"/>
  <c r="L1435" i="46"/>
  <c r="L1434" i="46"/>
  <c r="L1433" i="46"/>
  <c r="L1432" i="46"/>
  <c r="L1431" i="46"/>
  <c r="L1430" i="46"/>
  <c r="L1429" i="46"/>
  <c r="L1428" i="46"/>
  <c r="L1427" i="46"/>
  <c r="L1426" i="46"/>
  <c r="L1425" i="46"/>
  <c r="L1424" i="46"/>
  <c r="L1423" i="46"/>
  <c r="L1422" i="46"/>
  <c r="L1421" i="46"/>
  <c r="L1420" i="46"/>
  <c r="L1419" i="46"/>
  <c r="L1418" i="46"/>
  <c r="L1417" i="46"/>
  <c r="L1416" i="46"/>
  <c r="L1415" i="46"/>
  <c r="L1414" i="46"/>
  <c r="L1413" i="46"/>
  <c r="L1412" i="46"/>
  <c r="L1411" i="46"/>
  <c r="L1410" i="46"/>
  <c r="L1409" i="46"/>
  <c r="L1408" i="46"/>
  <c r="L1407" i="46"/>
  <c r="L1406" i="46"/>
  <c r="L1405" i="46"/>
  <c r="L1404" i="46"/>
  <c r="L1403" i="46"/>
  <c r="L1402" i="46"/>
  <c r="L1401" i="46"/>
  <c r="L1400" i="46"/>
  <c r="L1399" i="46"/>
  <c r="L1398" i="46"/>
  <c r="L1397" i="46"/>
  <c r="L1396" i="46"/>
  <c r="L1395" i="46"/>
  <c r="L1394" i="46"/>
  <c r="L1393" i="46"/>
  <c r="L1392" i="46"/>
  <c r="L1391" i="46"/>
  <c r="L1390" i="46"/>
  <c r="L1389" i="46"/>
  <c r="L1388" i="46"/>
  <c r="L1387" i="46"/>
  <c r="L1386" i="46"/>
  <c r="L1385" i="46"/>
  <c r="L1384" i="46"/>
  <c r="L1383" i="46"/>
  <c r="L1382" i="46"/>
  <c r="L1381" i="46"/>
  <c r="L1380" i="46"/>
  <c r="L1379" i="46"/>
  <c r="L1378" i="46"/>
  <c r="L1377" i="46"/>
  <c r="L1376" i="46"/>
  <c r="L1375" i="46"/>
  <c r="L1374" i="46"/>
  <c r="L1373" i="46"/>
  <c r="L1372" i="46"/>
  <c r="L1371" i="46"/>
  <c r="L1370" i="46"/>
  <c r="L1369" i="46"/>
  <c r="L1368" i="46"/>
  <c r="L1367" i="46"/>
  <c r="L1366" i="46"/>
  <c r="L1365" i="46"/>
  <c r="L1364" i="46"/>
  <c r="L1363" i="46"/>
  <c r="L1362" i="46"/>
  <c r="L1361" i="46"/>
  <c r="L1360" i="46"/>
  <c r="L1359" i="46"/>
  <c r="L1358" i="46"/>
  <c r="L1357" i="46"/>
  <c r="L1356" i="46"/>
  <c r="L1355" i="46"/>
  <c r="L1354" i="46"/>
  <c r="L1353" i="46"/>
  <c r="L1352" i="46"/>
  <c r="L1351" i="46"/>
  <c r="L1350" i="46"/>
  <c r="L1349" i="46"/>
  <c r="L1348" i="46"/>
  <c r="L1347" i="46"/>
  <c r="L1346" i="46"/>
  <c r="L1345" i="46"/>
  <c r="L1344" i="46"/>
  <c r="L1343" i="46"/>
  <c r="L1342" i="46"/>
  <c r="L1341" i="46"/>
  <c r="L1340" i="46"/>
  <c r="L1339" i="46"/>
  <c r="L1338" i="46"/>
  <c r="L1337" i="46"/>
  <c r="L1336" i="46"/>
  <c r="L1335" i="46"/>
  <c r="L1334" i="46"/>
  <c r="L1333" i="46"/>
  <c r="L1332" i="46"/>
  <c r="L1331" i="46"/>
  <c r="L1330" i="46"/>
  <c r="L1329" i="46"/>
  <c r="L1328" i="46"/>
  <c r="L1327" i="46"/>
  <c r="L1326" i="46"/>
  <c r="L1325" i="46"/>
  <c r="L1324" i="46"/>
  <c r="L1323" i="46"/>
  <c r="L1322" i="46"/>
  <c r="L1321" i="46"/>
  <c r="L1320" i="46"/>
  <c r="L1319" i="46"/>
  <c r="L1318" i="46"/>
  <c r="L1317" i="46"/>
  <c r="L1316" i="46"/>
  <c r="L1315" i="46"/>
  <c r="L1314" i="46"/>
  <c r="L1313" i="46"/>
  <c r="L1312" i="46"/>
  <c r="L1311" i="46"/>
  <c r="L1310" i="46"/>
  <c r="L1309" i="46"/>
  <c r="L1308" i="46"/>
  <c r="L1307" i="46"/>
  <c r="L1306" i="46"/>
  <c r="L1305" i="46"/>
  <c r="L1304" i="46"/>
  <c r="L1303" i="46"/>
  <c r="L1302" i="46"/>
  <c r="L1301" i="46"/>
  <c r="L1300" i="46"/>
  <c r="L1299" i="46"/>
  <c r="L1298" i="46"/>
  <c r="L1297" i="46"/>
  <c r="L1296" i="46"/>
  <c r="L1295" i="46"/>
  <c r="L1294" i="46"/>
  <c r="L1293" i="46"/>
  <c r="L1292" i="46"/>
  <c r="L1291" i="46"/>
  <c r="L1290" i="46"/>
  <c r="L1289" i="46"/>
  <c r="L1288" i="46"/>
  <c r="L1287" i="46"/>
  <c r="L1286" i="46"/>
  <c r="L1285" i="46"/>
  <c r="L1284" i="46"/>
  <c r="L1283" i="46"/>
  <c r="L1282" i="46"/>
  <c r="L1281" i="46"/>
  <c r="L1280" i="46"/>
  <c r="L1279" i="46"/>
  <c r="L1278" i="46"/>
  <c r="L1277" i="46"/>
  <c r="L1276" i="46"/>
  <c r="L1275" i="46"/>
  <c r="L1274" i="46"/>
  <c r="L1273" i="46"/>
  <c r="L1272" i="46"/>
  <c r="L1271" i="46"/>
  <c r="L1270" i="46"/>
  <c r="L1269" i="46"/>
  <c r="L1268" i="46"/>
  <c r="L1267" i="46"/>
  <c r="L1266" i="46"/>
  <c r="L1265" i="46"/>
  <c r="L1264" i="46"/>
  <c r="L1263" i="46"/>
  <c r="L1262" i="46"/>
  <c r="L1261" i="46"/>
  <c r="L1260" i="46"/>
  <c r="L1259" i="46"/>
  <c r="L1258" i="46"/>
  <c r="L1257" i="46"/>
  <c r="L1256" i="46"/>
  <c r="L1255" i="46"/>
  <c r="L1254" i="46"/>
  <c r="L1253" i="46"/>
  <c r="L1252" i="46"/>
  <c r="L1251" i="46"/>
  <c r="L1250" i="46"/>
  <c r="L1249" i="46"/>
  <c r="L1248" i="46"/>
  <c r="L1247" i="46"/>
  <c r="L1246" i="46"/>
  <c r="L1245" i="46"/>
  <c r="L1244" i="46"/>
  <c r="L1243" i="46"/>
  <c r="L1242" i="46"/>
  <c r="L1241" i="46"/>
  <c r="L1240" i="46"/>
  <c r="L1239" i="46"/>
  <c r="L1238" i="46"/>
  <c r="L1237" i="46"/>
  <c r="L1236" i="46"/>
  <c r="L1235" i="46"/>
  <c r="L1234" i="46"/>
  <c r="L1233" i="46"/>
  <c r="L1232" i="46"/>
  <c r="L1231" i="46"/>
  <c r="L1230" i="46"/>
  <c r="L1229" i="46"/>
  <c r="L1228" i="46"/>
  <c r="L1227" i="46"/>
  <c r="L1226" i="46"/>
  <c r="L1225" i="46"/>
  <c r="L1224" i="46"/>
  <c r="L1223" i="46"/>
  <c r="L1222" i="46"/>
  <c r="L1221" i="46"/>
  <c r="L1220" i="46"/>
  <c r="L1219" i="46"/>
  <c r="L1218" i="46"/>
  <c r="L1217" i="46"/>
  <c r="L1216" i="46"/>
  <c r="L1215" i="46"/>
  <c r="L1214" i="46"/>
  <c r="L1213" i="46"/>
  <c r="L1212" i="46"/>
  <c r="L1211" i="46"/>
  <c r="L1210" i="46"/>
  <c r="L1209" i="46"/>
  <c r="L1208" i="46"/>
  <c r="L1207" i="46"/>
  <c r="L1206" i="46"/>
  <c r="L1205" i="46"/>
  <c r="L1204" i="46"/>
  <c r="L1203" i="46"/>
  <c r="L1202" i="46"/>
  <c r="L1201" i="46"/>
  <c r="L1200" i="46"/>
  <c r="L1199" i="46"/>
  <c r="L1198" i="46"/>
  <c r="L1197" i="46"/>
  <c r="L1196" i="46"/>
  <c r="L1195" i="46"/>
  <c r="L1194" i="46"/>
  <c r="L1193" i="46"/>
  <c r="L1192" i="46"/>
  <c r="L1191" i="46"/>
  <c r="L1190" i="46"/>
  <c r="L1189" i="46"/>
  <c r="L1188" i="46"/>
  <c r="L1187" i="46"/>
  <c r="L1186" i="46"/>
  <c r="L1185" i="46"/>
  <c r="L1184" i="46"/>
  <c r="L1183" i="46"/>
  <c r="L1182" i="46"/>
  <c r="L1181" i="46"/>
  <c r="L1180" i="46"/>
  <c r="L1179" i="46"/>
  <c r="L1178" i="46"/>
  <c r="L1177" i="46"/>
  <c r="L1176" i="46"/>
  <c r="L1175" i="46"/>
  <c r="L1174" i="46"/>
  <c r="L1173" i="46"/>
  <c r="L1172" i="46"/>
  <c r="L1171" i="46"/>
  <c r="L1170" i="46"/>
  <c r="L1169" i="46"/>
  <c r="L1168" i="46"/>
  <c r="L1167" i="46"/>
  <c r="L1166" i="46"/>
  <c r="L1165" i="46"/>
  <c r="L1164" i="46"/>
  <c r="L1163" i="46"/>
  <c r="L1162" i="46"/>
  <c r="L1161" i="46"/>
  <c r="L1160" i="46"/>
  <c r="L1159" i="46"/>
  <c r="L1158" i="46"/>
  <c r="L1157" i="46"/>
  <c r="L1156" i="46"/>
  <c r="L1155" i="46"/>
  <c r="L1154" i="46"/>
  <c r="L1153" i="46"/>
  <c r="L1152" i="46"/>
  <c r="L1151" i="46"/>
  <c r="L1150" i="46"/>
  <c r="L1149" i="46"/>
  <c r="L1148" i="46"/>
  <c r="L1147" i="46"/>
  <c r="L1146" i="46"/>
  <c r="L1145" i="46"/>
  <c r="L1144" i="46"/>
  <c r="L1143" i="46"/>
  <c r="L1142" i="46"/>
  <c r="L1141" i="46"/>
  <c r="L1140" i="46"/>
  <c r="L1139" i="46"/>
  <c r="L1138" i="46"/>
  <c r="L1137" i="46"/>
  <c r="L1136" i="46"/>
  <c r="L1135" i="46"/>
  <c r="L1134" i="46"/>
  <c r="L1133" i="46"/>
  <c r="L1132" i="46"/>
  <c r="L1131" i="46"/>
  <c r="L1130" i="46"/>
  <c r="L1129" i="46"/>
  <c r="L1128" i="46"/>
  <c r="L1127" i="46"/>
  <c r="L1126" i="46"/>
  <c r="L1125" i="46"/>
  <c r="L1124" i="46"/>
  <c r="L1123" i="46"/>
  <c r="L1122" i="46"/>
  <c r="L1121" i="46"/>
  <c r="L1120" i="46"/>
  <c r="L1119" i="46"/>
  <c r="L1118" i="46"/>
  <c r="L1117" i="46"/>
  <c r="L1116" i="46"/>
  <c r="L1115" i="46"/>
  <c r="L1114" i="46"/>
  <c r="L1113" i="46"/>
  <c r="L1112" i="46"/>
  <c r="L1111" i="46"/>
  <c r="L1110" i="46"/>
  <c r="L1109" i="46"/>
  <c r="L1108" i="46"/>
  <c r="L1107" i="46"/>
  <c r="L1106" i="46"/>
  <c r="L1105" i="46"/>
  <c r="L1104" i="46"/>
  <c r="L1103" i="46"/>
  <c r="L1102" i="46"/>
  <c r="L1101" i="46"/>
  <c r="L1100" i="46"/>
  <c r="L1099" i="46"/>
  <c r="L1098" i="46"/>
  <c r="L1097" i="46"/>
  <c r="L1096" i="46"/>
  <c r="L1095" i="46"/>
  <c r="L1094" i="46"/>
  <c r="L1093" i="46"/>
  <c r="L1092" i="46"/>
  <c r="L1091" i="46"/>
  <c r="L1090" i="46"/>
  <c r="L1089" i="46"/>
  <c r="L1088" i="46"/>
  <c r="L1087" i="46"/>
  <c r="L1086" i="46"/>
  <c r="L1085" i="46"/>
  <c r="L1084" i="46"/>
  <c r="L1083" i="46"/>
  <c r="L1082" i="46"/>
  <c r="L1081" i="46"/>
  <c r="L1080" i="46"/>
  <c r="L1079" i="46"/>
  <c r="L1078" i="46"/>
  <c r="L1077" i="46"/>
  <c r="L1076" i="46"/>
  <c r="L1075" i="46"/>
  <c r="L1074" i="46"/>
  <c r="L1073" i="46"/>
  <c r="L1072" i="46"/>
  <c r="L1071" i="46"/>
  <c r="L1070" i="46"/>
  <c r="L1069" i="46"/>
  <c r="L1068" i="46"/>
  <c r="L1067" i="46"/>
  <c r="L1066" i="46"/>
  <c r="L1065" i="46"/>
  <c r="L1064" i="46"/>
  <c r="L1063" i="46"/>
  <c r="L1062" i="46"/>
  <c r="L1061" i="46"/>
  <c r="L1060" i="46"/>
  <c r="L1059" i="46"/>
  <c r="L1058" i="46"/>
  <c r="L1057" i="46"/>
  <c r="L1056" i="46"/>
  <c r="L1055" i="46"/>
  <c r="L1054" i="46"/>
  <c r="L1053" i="46"/>
  <c r="L1052" i="46"/>
  <c r="L1051" i="46"/>
  <c r="L1050" i="46"/>
  <c r="L1049" i="46"/>
  <c r="L1048" i="46"/>
  <c r="L1047" i="46"/>
  <c r="L1046" i="46"/>
  <c r="L1045" i="46"/>
  <c r="L1044" i="46"/>
  <c r="L1043" i="46"/>
  <c r="L1042" i="46"/>
  <c r="L1041" i="46"/>
  <c r="L1040" i="46"/>
  <c r="L1039" i="46"/>
  <c r="L1038" i="46"/>
  <c r="L1037" i="46"/>
  <c r="L1036" i="46"/>
  <c r="L1035" i="46"/>
  <c r="L1034" i="46"/>
  <c r="L1033" i="46"/>
  <c r="L1032" i="46"/>
  <c r="L1031" i="46"/>
  <c r="L1030" i="46"/>
  <c r="L1029" i="46"/>
  <c r="L1028" i="46"/>
  <c r="L1027" i="46"/>
  <c r="L1026" i="46"/>
  <c r="L1025" i="46"/>
  <c r="L1024" i="46"/>
  <c r="L1023" i="46"/>
  <c r="L1022" i="46"/>
  <c r="L1021" i="46"/>
  <c r="L1020" i="46"/>
  <c r="L1019" i="46"/>
  <c r="L1018" i="46"/>
  <c r="L1017" i="46"/>
  <c r="L1016" i="46"/>
  <c r="L1015" i="46"/>
  <c r="L1014" i="46"/>
  <c r="L1013" i="46"/>
  <c r="L1012" i="46"/>
  <c r="L1011" i="46"/>
  <c r="L1010" i="46"/>
  <c r="L1009" i="46"/>
  <c r="L1008" i="46"/>
  <c r="L1007" i="46"/>
  <c r="L1006" i="46"/>
  <c r="L1005" i="46"/>
  <c r="L1004" i="46"/>
  <c r="L1003" i="46"/>
  <c r="L1002" i="46"/>
  <c r="L1001" i="46"/>
  <c r="L1000" i="46"/>
  <c r="L999" i="46"/>
  <c r="L998" i="46"/>
  <c r="L997" i="46"/>
  <c r="L996" i="46"/>
  <c r="L995" i="46"/>
  <c r="L994" i="46"/>
  <c r="L993" i="46"/>
  <c r="L992" i="46"/>
  <c r="L991" i="46"/>
  <c r="L990" i="46"/>
  <c r="L989" i="46"/>
  <c r="L988" i="46"/>
  <c r="L987" i="46"/>
  <c r="L986" i="46"/>
  <c r="L985" i="46"/>
  <c r="L984" i="46"/>
  <c r="L983" i="46"/>
  <c r="L982" i="46"/>
  <c r="L981" i="46"/>
  <c r="L980" i="46"/>
  <c r="L979" i="46"/>
  <c r="L978" i="46"/>
  <c r="L977" i="46"/>
  <c r="L976" i="46"/>
  <c r="L975" i="46"/>
  <c r="L974" i="46"/>
  <c r="L973" i="46"/>
  <c r="L972" i="46"/>
  <c r="L971" i="46"/>
  <c r="L970" i="46"/>
  <c r="L969" i="46"/>
  <c r="L968" i="46"/>
  <c r="L967" i="46"/>
  <c r="L966" i="46"/>
  <c r="L965" i="46"/>
  <c r="L964" i="46"/>
  <c r="L963" i="46"/>
  <c r="L962" i="46"/>
  <c r="L961" i="46"/>
  <c r="L960" i="46"/>
  <c r="L959" i="46"/>
  <c r="L958" i="46"/>
  <c r="L957" i="46"/>
  <c r="L956" i="46"/>
  <c r="L955" i="46"/>
  <c r="L954" i="46"/>
  <c r="L953" i="46"/>
  <c r="L952" i="46"/>
  <c r="L951" i="46"/>
  <c r="L950" i="46"/>
  <c r="L949" i="46"/>
  <c r="L948" i="46"/>
  <c r="L947" i="46"/>
  <c r="L946" i="46"/>
  <c r="L945" i="46"/>
  <c r="L944" i="46"/>
  <c r="L943" i="46"/>
  <c r="L942" i="46"/>
  <c r="L941" i="46"/>
  <c r="L940" i="46"/>
  <c r="L939" i="46"/>
  <c r="L938" i="46"/>
  <c r="L937" i="46"/>
  <c r="L936" i="46"/>
  <c r="L935" i="46"/>
  <c r="L934" i="46"/>
  <c r="L933" i="46"/>
  <c r="L932" i="46"/>
  <c r="L931" i="46"/>
  <c r="L930" i="46"/>
  <c r="L929" i="46"/>
  <c r="L928" i="46"/>
  <c r="L927" i="46"/>
  <c r="L926" i="46"/>
  <c r="L925" i="46"/>
  <c r="L924" i="46"/>
  <c r="L923" i="46"/>
  <c r="L922" i="46"/>
  <c r="L921" i="46"/>
  <c r="L920" i="46"/>
  <c r="L919" i="46"/>
  <c r="L918" i="46"/>
  <c r="L917" i="46"/>
  <c r="L916" i="46"/>
  <c r="L915" i="46"/>
  <c r="L914" i="46"/>
  <c r="L913" i="46"/>
  <c r="L912" i="46"/>
  <c r="L911" i="46"/>
  <c r="L910" i="46"/>
  <c r="L909" i="46"/>
  <c r="L908" i="46"/>
  <c r="L907" i="46"/>
  <c r="L906" i="46"/>
  <c r="L905" i="46"/>
  <c r="L904" i="46"/>
  <c r="L903" i="46"/>
  <c r="L902" i="46"/>
  <c r="L901" i="46"/>
  <c r="L900" i="46"/>
  <c r="L899" i="46"/>
  <c r="L898" i="46"/>
  <c r="L897" i="46"/>
  <c r="L896" i="46"/>
  <c r="L895" i="46"/>
  <c r="L894" i="46"/>
  <c r="L893" i="46"/>
  <c r="L892" i="46"/>
  <c r="L891" i="46"/>
  <c r="L890" i="46"/>
  <c r="L889" i="46"/>
  <c r="L888" i="46"/>
  <c r="L887" i="46"/>
  <c r="L886" i="46"/>
  <c r="L885" i="46"/>
  <c r="L884" i="46"/>
  <c r="L883" i="46"/>
  <c r="L882" i="46"/>
  <c r="L881" i="46"/>
  <c r="L880" i="46"/>
  <c r="L879" i="46"/>
  <c r="L878" i="46"/>
  <c r="L877" i="46"/>
  <c r="L876" i="46"/>
  <c r="L875" i="46"/>
  <c r="L874" i="46"/>
  <c r="L873" i="46"/>
  <c r="L872" i="46"/>
  <c r="L871" i="46"/>
  <c r="L870" i="46"/>
  <c r="L869" i="46"/>
  <c r="L868" i="46"/>
  <c r="L867" i="46"/>
  <c r="L866" i="46"/>
  <c r="L865" i="46"/>
  <c r="L864" i="46"/>
  <c r="L863" i="46"/>
  <c r="L862" i="46"/>
  <c r="L861" i="46"/>
  <c r="L860" i="46"/>
  <c r="L859" i="46"/>
  <c r="L858" i="46"/>
  <c r="L857" i="46"/>
  <c r="L856" i="46"/>
  <c r="L855" i="46"/>
  <c r="L854" i="46"/>
  <c r="L853" i="46"/>
  <c r="L852" i="46"/>
  <c r="L851" i="46"/>
  <c r="L850" i="46"/>
  <c r="L849" i="46"/>
  <c r="L848" i="46"/>
  <c r="L847" i="46"/>
  <c r="L846" i="46"/>
  <c r="L845" i="46"/>
  <c r="L844" i="46"/>
  <c r="L843" i="46"/>
  <c r="L842" i="46"/>
  <c r="L841" i="46"/>
  <c r="L840" i="46"/>
  <c r="L839" i="46"/>
  <c r="L838" i="46"/>
  <c r="L837" i="46"/>
  <c r="L836" i="46"/>
  <c r="L835" i="46"/>
  <c r="L834" i="46"/>
  <c r="L833" i="46"/>
  <c r="L832" i="46"/>
  <c r="L831" i="46"/>
  <c r="L830" i="46"/>
  <c r="L829" i="46"/>
  <c r="L828" i="46"/>
  <c r="L827" i="46"/>
  <c r="L826" i="46"/>
  <c r="L825" i="46"/>
  <c r="L824" i="46"/>
  <c r="L823" i="46"/>
  <c r="L822" i="46"/>
  <c r="L821" i="46"/>
  <c r="L820" i="46"/>
  <c r="L819" i="46"/>
  <c r="L818" i="46"/>
  <c r="L817" i="46"/>
  <c r="L816" i="46"/>
  <c r="L815" i="46"/>
  <c r="L814" i="46"/>
  <c r="L813" i="46"/>
  <c r="L812" i="46"/>
  <c r="L811" i="46"/>
  <c r="L810" i="46"/>
  <c r="L809" i="46"/>
  <c r="L808" i="46"/>
  <c r="L807" i="46"/>
  <c r="L806" i="46"/>
  <c r="L805" i="46"/>
  <c r="L804" i="46"/>
  <c r="L803" i="46"/>
  <c r="L802" i="46"/>
  <c r="L801" i="46"/>
  <c r="L800" i="46"/>
  <c r="L799" i="46"/>
  <c r="L798" i="46"/>
  <c r="L797" i="46"/>
  <c r="L796" i="46"/>
  <c r="L795" i="46"/>
  <c r="L794" i="46"/>
  <c r="L793" i="46"/>
  <c r="L792" i="46"/>
  <c r="L791" i="46"/>
  <c r="L790" i="46"/>
  <c r="L789" i="46"/>
  <c r="L788" i="46"/>
  <c r="L787" i="46"/>
  <c r="L786" i="46"/>
  <c r="L785" i="46"/>
  <c r="L784" i="46"/>
  <c r="L783" i="46"/>
  <c r="L782" i="46"/>
  <c r="L781" i="46"/>
  <c r="L780" i="46"/>
  <c r="L779" i="46"/>
  <c r="L778" i="46"/>
  <c r="L777" i="46"/>
  <c r="L776" i="46"/>
  <c r="L775" i="46"/>
  <c r="L774" i="46"/>
  <c r="L773" i="46"/>
  <c r="L772" i="46"/>
  <c r="L771" i="46"/>
  <c r="L770" i="46"/>
  <c r="L769" i="46"/>
  <c r="L768" i="46"/>
  <c r="L767" i="46"/>
  <c r="L766" i="46"/>
  <c r="L765" i="46"/>
  <c r="L764" i="46"/>
  <c r="L763" i="46"/>
  <c r="L762" i="46"/>
  <c r="L761" i="46"/>
  <c r="L760" i="46"/>
  <c r="L759" i="46"/>
  <c r="L758" i="46"/>
  <c r="L757" i="46"/>
  <c r="L756" i="46"/>
  <c r="L755" i="46"/>
  <c r="L754" i="46"/>
  <c r="L753" i="46"/>
  <c r="L752" i="46"/>
  <c r="L751" i="46"/>
  <c r="L750" i="46"/>
  <c r="L749" i="46"/>
  <c r="L748" i="46"/>
  <c r="L747" i="46"/>
  <c r="L746" i="46"/>
  <c r="L745" i="46"/>
  <c r="L744" i="46"/>
  <c r="L743" i="46"/>
  <c r="L742" i="46"/>
  <c r="L741" i="46"/>
  <c r="L740" i="46"/>
  <c r="L739" i="46"/>
  <c r="L738" i="46"/>
  <c r="L737" i="46"/>
  <c r="L736" i="46"/>
  <c r="L735" i="46"/>
  <c r="L734" i="46"/>
  <c r="L733" i="46"/>
  <c r="L732" i="46"/>
  <c r="L731" i="46"/>
  <c r="L730" i="46"/>
  <c r="L729" i="46"/>
  <c r="L728" i="46"/>
  <c r="L727" i="46"/>
  <c r="L726" i="46"/>
  <c r="L725" i="46"/>
  <c r="L724" i="46"/>
  <c r="L723" i="46"/>
  <c r="L722" i="46"/>
  <c r="L721" i="46"/>
  <c r="L720" i="46"/>
  <c r="L719" i="46"/>
  <c r="L718" i="46"/>
  <c r="L717" i="46"/>
  <c r="L716" i="46"/>
  <c r="L715" i="46"/>
  <c r="L714" i="46"/>
  <c r="L713" i="46"/>
  <c r="L712" i="46"/>
  <c r="L711" i="46"/>
  <c r="L710" i="46"/>
  <c r="L709" i="46"/>
  <c r="L708" i="46"/>
  <c r="L707" i="46"/>
  <c r="L706" i="46"/>
  <c r="L705" i="46"/>
  <c r="L704" i="46"/>
  <c r="L703" i="46"/>
  <c r="L702" i="46"/>
  <c r="L701" i="46"/>
  <c r="L700" i="46"/>
  <c r="L699" i="46"/>
  <c r="L698" i="46"/>
  <c r="L697" i="46"/>
  <c r="L696" i="46"/>
  <c r="L695" i="46"/>
  <c r="L694" i="46"/>
  <c r="L693" i="46"/>
  <c r="L692" i="46"/>
  <c r="L691" i="46"/>
  <c r="L690" i="46"/>
  <c r="L689" i="46"/>
  <c r="L688" i="46"/>
  <c r="L687" i="46"/>
  <c r="L686" i="46"/>
  <c r="L685" i="46"/>
  <c r="L684" i="46"/>
  <c r="L683" i="46"/>
  <c r="L682" i="46"/>
  <c r="L681" i="46"/>
  <c r="L680" i="46"/>
  <c r="L679" i="46"/>
  <c r="L678" i="46"/>
  <c r="L677" i="46"/>
  <c r="L676" i="46"/>
  <c r="L675" i="46"/>
  <c r="L674" i="46"/>
  <c r="L673" i="46"/>
  <c r="L672" i="46"/>
  <c r="L671" i="46"/>
  <c r="L670" i="46"/>
  <c r="L669" i="46"/>
  <c r="L668" i="46"/>
  <c r="L667" i="46"/>
  <c r="L666" i="46"/>
  <c r="L665" i="46"/>
  <c r="L664" i="46"/>
  <c r="L663" i="46"/>
  <c r="L662" i="46"/>
  <c r="L661" i="46"/>
  <c r="L660" i="46"/>
  <c r="L659" i="46"/>
  <c r="L658" i="46"/>
  <c r="L657" i="46"/>
  <c r="L656" i="46"/>
  <c r="L655" i="46"/>
  <c r="L654" i="46"/>
  <c r="L653" i="46"/>
  <c r="L652" i="46"/>
  <c r="L651" i="46"/>
  <c r="L650" i="46"/>
  <c r="L649" i="46"/>
  <c r="L648" i="46"/>
  <c r="L647" i="46"/>
  <c r="L646" i="46"/>
  <c r="L645" i="46"/>
  <c r="L644" i="46"/>
  <c r="L643" i="46"/>
  <c r="L642" i="46"/>
  <c r="L641" i="46"/>
  <c r="L640" i="46"/>
  <c r="L639" i="46"/>
  <c r="L638" i="46"/>
  <c r="L637" i="46"/>
  <c r="L636" i="46"/>
  <c r="L635" i="46"/>
  <c r="L634" i="46"/>
  <c r="L633" i="46"/>
  <c r="L632" i="46"/>
  <c r="L631" i="46"/>
  <c r="L630" i="46"/>
  <c r="L629" i="46"/>
  <c r="L628" i="46"/>
  <c r="L627" i="46"/>
  <c r="L626" i="46"/>
  <c r="L625" i="46"/>
  <c r="L624" i="46"/>
  <c r="L623" i="46"/>
  <c r="L622" i="46"/>
  <c r="L621" i="46"/>
  <c r="L620" i="46"/>
  <c r="L619" i="46"/>
  <c r="L618" i="46"/>
  <c r="L617" i="46"/>
  <c r="L616" i="46"/>
  <c r="L615" i="46"/>
  <c r="L614" i="46"/>
  <c r="L613" i="46"/>
  <c r="L612" i="46"/>
  <c r="L611" i="46"/>
  <c r="L610" i="46"/>
  <c r="L609" i="46"/>
  <c r="L608" i="46"/>
  <c r="L607" i="46"/>
  <c r="L606" i="46"/>
  <c r="L605" i="46"/>
  <c r="L604" i="46"/>
  <c r="L603" i="46"/>
  <c r="L602" i="46"/>
  <c r="L601" i="46"/>
  <c r="L600" i="46"/>
  <c r="L599" i="46"/>
  <c r="L598" i="46"/>
  <c r="L597" i="46"/>
  <c r="L596" i="46"/>
  <c r="L595" i="46"/>
  <c r="L594" i="46"/>
  <c r="L593" i="46"/>
  <c r="L592" i="46"/>
  <c r="L591" i="46"/>
  <c r="L590" i="46"/>
  <c r="L589" i="46"/>
  <c r="L588" i="46"/>
  <c r="L587" i="46"/>
  <c r="L586" i="46"/>
  <c r="L585" i="46"/>
  <c r="L584" i="46"/>
  <c r="L583" i="46"/>
  <c r="L582" i="46"/>
  <c r="L581" i="46"/>
  <c r="L580" i="46"/>
  <c r="L579" i="46"/>
  <c r="L578" i="46"/>
  <c r="L577" i="46"/>
  <c r="L576" i="46"/>
  <c r="L575" i="46"/>
  <c r="L574" i="46"/>
  <c r="L573" i="46"/>
  <c r="L572" i="46"/>
  <c r="L571" i="46"/>
  <c r="L570" i="46"/>
  <c r="L569" i="46"/>
  <c r="L568" i="46"/>
  <c r="L567" i="46"/>
  <c r="L566" i="46"/>
  <c r="L565" i="46"/>
  <c r="L564" i="46"/>
  <c r="L563" i="46"/>
  <c r="L562" i="46"/>
  <c r="L561" i="46"/>
  <c r="L560" i="46"/>
  <c r="L559" i="46"/>
  <c r="L558" i="46"/>
  <c r="L557" i="46"/>
  <c r="L556" i="46"/>
  <c r="L555" i="46"/>
  <c r="L554" i="46"/>
  <c r="L553" i="46"/>
  <c r="L552" i="46"/>
  <c r="L551" i="46"/>
  <c r="L550" i="46"/>
  <c r="L549" i="46"/>
  <c r="L548" i="46"/>
  <c r="L547" i="46"/>
  <c r="L546" i="46"/>
  <c r="L545" i="46"/>
  <c r="L544" i="46"/>
  <c r="L543" i="46"/>
  <c r="L542" i="46"/>
  <c r="L541" i="46"/>
  <c r="L540" i="46"/>
  <c r="L539" i="46"/>
  <c r="L538" i="46"/>
  <c r="L537" i="46"/>
  <c r="L536" i="46"/>
  <c r="L535" i="46"/>
  <c r="L534" i="46"/>
  <c r="L533" i="46"/>
  <c r="L532" i="46"/>
  <c r="L531" i="46"/>
  <c r="L530" i="46"/>
  <c r="L529" i="46"/>
  <c r="L528" i="46"/>
  <c r="L527" i="46"/>
  <c r="L526" i="46"/>
  <c r="L525" i="46"/>
  <c r="L524" i="46"/>
  <c r="L523" i="46"/>
  <c r="L522" i="46"/>
  <c r="L521" i="46"/>
  <c r="L520" i="46"/>
  <c r="L519" i="46"/>
  <c r="L518" i="46"/>
  <c r="L517" i="46"/>
  <c r="L516" i="46"/>
  <c r="L515" i="46"/>
  <c r="L514" i="46"/>
  <c r="L513" i="46"/>
  <c r="L512" i="46"/>
  <c r="L511" i="46"/>
  <c r="L510" i="46"/>
  <c r="L509" i="46"/>
  <c r="L508" i="46"/>
  <c r="L507" i="46"/>
  <c r="L506" i="46"/>
  <c r="L505" i="46"/>
  <c r="L504" i="46"/>
  <c r="L503" i="46"/>
  <c r="L502" i="46"/>
  <c r="L501" i="46"/>
  <c r="L500" i="46"/>
  <c r="L499" i="46"/>
  <c r="L498" i="46"/>
  <c r="L497" i="46"/>
  <c r="L496" i="46"/>
  <c r="L495" i="46"/>
  <c r="L494" i="46"/>
  <c r="L493" i="46"/>
  <c r="L492" i="46"/>
  <c r="L491" i="46"/>
  <c r="L490" i="46"/>
  <c r="L489" i="46"/>
  <c r="L488" i="46"/>
  <c r="L487" i="46"/>
  <c r="L486" i="46"/>
  <c r="L485" i="46"/>
  <c r="L484" i="46"/>
  <c r="L483" i="46"/>
  <c r="L482" i="46"/>
  <c r="L481" i="46"/>
  <c r="L480" i="46"/>
  <c r="L479" i="46"/>
  <c r="L478" i="46"/>
  <c r="L477" i="46"/>
  <c r="L476" i="46"/>
  <c r="L475" i="46"/>
  <c r="L474" i="46"/>
  <c r="L473" i="46"/>
  <c r="L472" i="46"/>
  <c r="L471" i="46"/>
  <c r="L470" i="46"/>
  <c r="L469" i="46"/>
  <c r="L468" i="46"/>
  <c r="L467" i="46"/>
  <c r="L466" i="46"/>
  <c r="L465" i="46"/>
  <c r="L464" i="46"/>
  <c r="L463" i="46"/>
  <c r="L462" i="46"/>
  <c r="L461" i="46"/>
  <c r="L460" i="46"/>
  <c r="L459" i="46"/>
  <c r="L458" i="46"/>
  <c r="L457" i="46"/>
  <c r="L456" i="46"/>
  <c r="L455" i="46"/>
  <c r="L454" i="46"/>
  <c r="L453" i="46"/>
  <c r="L452" i="46"/>
  <c r="L451" i="46"/>
  <c r="L450" i="46"/>
  <c r="L449" i="46"/>
  <c r="L448" i="46"/>
  <c r="L447" i="46"/>
  <c r="L446" i="46"/>
  <c r="L445" i="46"/>
  <c r="L444" i="46"/>
  <c r="L443" i="46"/>
  <c r="L442" i="46"/>
  <c r="L441" i="46"/>
  <c r="L440" i="46"/>
  <c r="L439" i="46"/>
  <c r="L438" i="46"/>
  <c r="L437" i="46"/>
  <c r="L436" i="46"/>
  <c r="L435" i="46"/>
  <c r="L434" i="46"/>
  <c r="L433" i="46"/>
  <c r="L432" i="46"/>
  <c r="L431" i="46"/>
  <c r="L430" i="46"/>
  <c r="L429" i="46"/>
  <c r="L428" i="46"/>
  <c r="L427" i="46"/>
  <c r="L426" i="46"/>
  <c r="L425" i="46"/>
  <c r="L424" i="46"/>
  <c r="L423" i="46"/>
  <c r="L422" i="46"/>
  <c r="L421" i="46"/>
  <c r="L420" i="46"/>
  <c r="L419" i="46"/>
  <c r="L418" i="46"/>
  <c r="L417" i="46"/>
  <c r="L416" i="46"/>
  <c r="L415" i="46"/>
  <c r="L414" i="46"/>
  <c r="L413" i="46"/>
  <c r="L412" i="46"/>
  <c r="L411" i="46"/>
  <c r="L410" i="46"/>
  <c r="L409" i="46"/>
  <c r="L408" i="46"/>
  <c r="L407" i="46"/>
  <c r="L406" i="46"/>
  <c r="L405" i="46"/>
  <c r="L404" i="46"/>
  <c r="L403" i="46"/>
  <c r="L402" i="46"/>
  <c r="L401" i="46"/>
  <c r="L400" i="46"/>
  <c r="L399" i="46"/>
  <c r="L398" i="46"/>
  <c r="L397" i="46"/>
  <c r="L396" i="46"/>
  <c r="L395" i="46"/>
  <c r="L394" i="46"/>
  <c r="L393" i="46"/>
  <c r="L392" i="46"/>
  <c r="L391" i="46"/>
  <c r="L390" i="46"/>
  <c r="L389" i="46"/>
  <c r="L388" i="46"/>
  <c r="L387" i="46"/>
  <c r="L386" i="46"/>
  <c r="L385" i="46"/>
  <c r="L384" i="46"/>
  <c r="L383" i="46"/>
  <c r="L382" i="46"/>
  <c r="L381" i="46"/>
  <c r="L380" i="46"/>
  <c r="L379" i="46"/>
  <c r="L378" i="46"/>
  <c r="L377" i="46"/>
  <c r="L376" i="46"/>
  <c r="L375" i="46"/>
  <c r="L374" i="46"/>
  <c r="L373" i="46"/>
  <c r="L372" i="46"/>
  <c r="L371" i="46"/>
  <c r="L370" i="46"/>
  <c r="L369" i="46"/>
  <c r="L368" i="46"/>
  <c r="L367" i="46"/>
  <c r="L366" i="46"/>
  <c r="L365" i="46"/>
  <c r="L364" i="46"/>
  <c r="L363" i="46"/>
  <c r="L362" i="46"/>
  <c r="L361" i="46"/>
  <c r="L360" i="46"/>
  <c r="L359" i="46"/>
  <c r="L358" i="46"/>
  <c r="L357" i="46"/>
  <c r="L356" i="46"/>
  <c r="L355" i="46"/>
  <c r="L354" i="46"/>
  <c r="L353" i="46"/>
  <c r="L352" i="46"/>
  <c r="L351" i="46"/>
  <c r="L350" i="46"/>
  <c r="L349" i="46"/>
  <c r="L348" i="46"/>
  <c r="L347" i="46"/>
  <c r="L346" i="46"/>
  <c r="L345" i="46"/>
  <c r="L344" i="46"/>
  <c r="L343" i="46"/>
  <c r="L342" i="46"/>
  <c r="L341" i="46"/>
  <c r="L340" i="46"/>
  <c r="L339" i="46"/>
  <c r="L338" i="46"/>
  <c r="L337" i="46"/>
  <c r="L336" i="46"/>
  <c r="L335" i="46"/>
  <c r="L334" i="46"/>
  <c r="L333" i="46"/>
  <c r="L332" i="46"/>
  <c r="L331" i="46"/>
  <c r="L330" i="46"/>
  <c r="L329" i="46"/>
  <c r="L328" i="46"/>
  <c r="L327" i="46"/>
  <c r="L326" i="46"/>
  <c r="L325" i="46"/>
  <c r="L324" i="46"/>
  <c r="L323" i="46"/>
  <c r="L322" i="46"/>
  <c r="L321" i="46"/>
  <c r="L320" i="46"/>
  <c r="L319" i="46"/>
  <c r="L318" i="46"/>
  <c r="L317" i="46"/>
  <c r="L316" i="46"/>
  <c r="L315" i="46"/>
  <c r="L314" i="46"/>
  <c r="L313" i="46"/>
  <c r="L312" i="46"/>
  <c r="L311" i="46"/>
  <c r="L310" i="46"/>
  <c r="L309" i="46"/>
  <c r="L308" i="46"/>
  <c r="L307" i="46"/>
  <c r="L306" i="46"/>
  <c r="L305" i="46"/>
  <c r="L304" i="46"/>
  <c r="L303" i="46"/>
  <c r="L302" i="46"/>
  <c r="L301" i="46"/>
  <c r="L300" i="46"/>
  <c r="L299" i="46"/>
  <c r="L298" i="46"/>
  <c r="L297" i="46"/>
  <c r="L296" i="46"/>
  <c r="L295" i="46"/>
  <c r="L294" i="46"/>
  <c r="L293" i="46"/>
  <c r="L292" i="46"/>
  <c r="L291" i="46"/>
  <c r="L290" i="46"/>
  <c r="L289" i="46"/>
  <c r="L288" i="46"/>
  <c r="L287" i="46"/>
  <c r="L286" i="46"/>
  <c r="L285" i="46"/>
  <c r="L284" i="46"/>
  <c r="L283" i="46"/>
  <c r="L282" i="46"/>
  <c r="L281" i="46"/>
  <c r="L280" i="46"/>
  <c r="L279" i="46"/>
  <c r="L278" i="46"/>
  <c r="L277" i="46"/>
  <c r="L276" i="46"/>
  <c r="L275" i="46"/>
  <c r="L274" i="46"/>
  <c r="L273" i="46"/>
  <c r="L272" i="46"/>
  <c r="L271" i="46"/>
  <c r="L270" i="46"/>
  <c r="L269" i="46"/>
  <c r="L268" i="46"/>
  <c r="L267" i="46"/>
  <c r="L266" i="46"/>
  <c r="L265" i="46"/>
  <c r="L264" i="46"/>
  <c r="L263" i="46"/>
  <c r="L262" i="46"/>
  <c r="L261" i="46"/>
  <c r="L260" i="46"/>
  <c r="L259" i="46"/>
  <c r="L258" i="46"/>
  <c r="L257" i="46"/>
  <c r="L256" i="46"/>
  <c r="L255" i="46"/>
  <c r="L254" i="46"/>
  <c r="L253" i="46"/>
  <c r="L252" i="46"/>
  <c r="L251" i="46"/>
  <c r="L250" i="46"/>
  <c r="L249" i="46"/>
  <c r="L248" i="46"/>
  <c r="L247" i="46"/>
  <c r="L246" i="46"/>
  <c r="L245" i="46"/>
  <c r="L244" i="46"/>
  <c r="L243" i="46"/>
  <c r="L242" i="46"/>
  <c r="L241" i="46"/>
  <c r="L240" i="46"/>
  <c r="L239" i="46"/>
  <c r="L238" i="46"/>
  <c r="L237" i="46"/>
  <c r="L236" i="46"/>
  <c r="L235" i="46"/>
  <c r="L234" i="46"/>
  <c r="L233" i="46"/>
  <c r="L232" i="46"/>
  <c r="L231" i="46"/>
  <c r="L230" i="46"/>
  <c r="L229" i="46"/>
  <c r="L228" i="46"/>
  <c r="L227" i="46"/>
  <c r="L226" i="46"/>
  <c r="L225" i="46"/>
  <c r="L224" i="46"/>
  <c r="L223" i="46"/>
  <c r="L222" i="46"/>
  <c r="L221" i="46"/>
  <c r="L220" i="46"/>
  <c r="L219" i="46"/>
  <c r="L218" i="46"/>
  <c r="L217" i="46"/>
  <c r="L216" i="46"/>
  <c r="L215" i="46"/>
  <c r="L214" i="46"/>
  <c r="L213" i="46"/>
  <c r="L212" i="46"/>
  <c r="L211" i="46"/>
  <c r="L210" i="46"/>
  <c r="L209" i="46"/>
  <c r="L208" i="46"/>
  <c r="L207" i="46"/>
  <c r="L206" i="46"/>
  <c r="L205" i="46"/>
  <c r="L204" i="46"/>
  <c r="L203" i="46"/>
  <c r="L202" i="46"/>
  <c r="L201" i="46"/>
  <c r="L200" i="46"/>
  <c r="L199" i="46"/>
  <c r="L198" i="46"/>
  <c r="L197" i="46"/>
  <c r="L196" i="46"/>
  <c r="L195" i="46"/>
  <c r="L194" i="46"/>
  <c r="L193" i="46"/>
  <c r="L192" i="46"/>
  <c r="L191" i="46"/>
  <c r="L190" i="46"/>
  <c r="L189" i="46"/>
  <c r="L188" i="46"/>
  <c r="L187" i="46"/>
  <c r="L186" i="46"/>
  <c r="L185" i="46"/>
  <c r="L184" i="46"/>
  <c r="L183" i="46"/>
  <c r="L182" i="46"/>
  <c r="L181" i="46"/>
  <c r="L180" i="46"/>
  <c r="L179" i="46"/>
  <c r="L178" i="46"/>
  <c r="L177" i="46"/>
  <c r="L176" i="46"/>
  <c r="L175" i="46"/>
  <c r="L174" i="46"/>
  <c r="L173" i="46"/>
  <c r="L172" i="46"/>
  <c r="L171" i="46"/>
  <c r="L170" i="46"/>
  <c r="L169" i="46"/>
  <c r="L168" i="46"/>
  <c r="L167" i="46"/>
  <c r="L166" i="46"/>
  <c r="L165" i="46"/>
  <c r="L164" i="46"/>
  <c r="L163" i="46"/>
  <c r="L162" i="46"/>
  <c r="L161" i="46"/>
  <c r="L160" i="46"/>
  <c r="L159" i="46"/>
  <c r="L158" i="46"/>
  <c r="L157" i="46"/>
  <c r="L156" i="46"/>
  <c r="L155" i="46"/>
  <c r="L154" i="46"/>
  <c r="L153" i="46"/>
  <c r="L152" i="46"/>
  <c r="L151" i="46"/>
  <c r="L150" i="46"/>
  <c r="L149" i="46"/>
  <c r="L148" i="46"/>
  <c r="L147" i="46"/>
  <c r="L146" i="46"/>
  <c r="L145" i="46"/>
  <c r="L144" i="46"/>
  <c r="L143" i="46"/>
  <c r="L142" i="46"/>
  <c r="L141" i="46"/>
  <c r="L140" i="46"/>
  <c r="L139" i="46"/>
  <c r="L138" i="46"/>
  <c r="L137" i="46"/>
  <c r="L136" i="46"/>
  <c r="L135" i="46"/>
  <c r="L134" i="46"/>
  <c r="L133" i="46"/>
  <c r="L132" i="46"/>
  <c r="L131" i="46"/>
  <c r="L130" i="46"/>
  <c r="L129" i="46"/>
  <c r="L128" i="46"/>
  <c r="L127" i="46"/>
  <c r="L126" i="46"/>
  <c r="L125" i="46"/>
  <c r="L124" i="46"/>
  <c r="L123" i="46"/>
  <c r="L122" i="46"/>
  <c r="L121" i="46"/>
  <c r="L120" i="46"/>
  <c r="L119" i="46"/>
  <c r="L118" i="46"/>
  <c r="L117" i="46"/>
  <c r="L116" i="46"/>
  <c r="L115" i="46"/>
  <c r="L114" i="46"/>
  <c r="L113" i="46"/>
  <c r="L112" i="46"/>
  <c r="L111" i="46"/>
  <c r="L110" i="46"/>
  <c r="L109" i="46"/>
  <c r="L108" i="46"/>
  <c r="L107" i="46"/>
  <c r="L106" i="46"/>
  <c r="L105" i="46"/>
  <c r="L104" i="46"/>
  <c r="L103" i="46"/>
  <c r="L102" i="46"/>
  <c r="L101" i="46"/>
  <c r="L100" i="46"/>
  <c r="L99" i="46"/>
  <c r="L98" i="46"/>
  <c r="L97" i="46"/>
  <c r="L96" i="46"/>
  <c r="L95" i="46"/>
  <c r="L94" i="46"/>
  <c r="L93" i="46"/>
  <c r="L92" i="46"/>
  <c r="L91" i="46"/>
  <c r="L90" i="46"/>
  <c r="L89" i="46"/>
  <c r="L88" i="46"/>
  <c r="L87" i="46"/>
  <c r="L86" i="46"/>
  <c r="L85" i="46"/>
  <c r="L84" i="46"/>
  <c r="L83" i="46"/>
  <c r="L82" i="46"/>
  <c r="L81" i="46"/>
  <c r="L80" i="46"/>
  <c r="L79" i="46"/>
  <c r="L78" i="46"/>
  <c r="L77" i="46"/>
  <c r="L76" i="46"/>
  <c r="L75" i="46"/>
  <c r="L74" i="46"/>
  <c r="L73" i="46"/>
  <c r="L72" i="46"/>
  <c r="L71" i="46"/>
  <c r="L70" i="46"/>
  <c r="L69" i="46"/>
  <c r="L68" i="46"/>
  <c r="L67" i="46"/>
  <c r="L66" i="46"/>
  <c r="L65" i="46"/>
  <c r="L64" i="46"/>
  <c r="L63" i="46"/>
  <c r="L62" i="46"/>
  <c r="L61" i="46"/>
  <c r="L60" i="46"/>
  <c r="L59" i="46"/>
  <c r="L58" i="46"/>
  <c r="L57" i="46"/>
  <c r="L56" i="46"/>
  <c r="L55" i="46"/>
  <c r="L54" i="46"/>
  <c r="L53" i="46"/>
  <c r="L52" i="46"/>
  <c r="L51" i="46"/>
  <c r="L50" i="46"/>
  <c r="L49" i="46"/>
  <c r="L48" i="46"/>
  <c r="L47" i="46"/>
  <c r="L46" i="46"/>
  <c r="L45" i="46"/>
  <c r="L44" i="46"/>
  <c r="L43" i="46"/>
  <c r="L42" i="46"/>
  <c r="L41" i="46"/>
  <c r="L40" i="46"/>
  <c r="L39" i="46"/>
  <c r="L38" i="46"/>
  <c r="L37" i="46"/>
  <c r="L36" i="46"/>
  <c r="L35" i="46"/>
  <c r="L34" i="46"/>
  <c r="L33" i="46"/>
  <c r="L32" i="46"/>
  <c r="L31" i="46"/>
  <c r="L30" i="46"/>
  <c r="L29" i="46"/>
  <c r="L28" i="46"/>
  <c r="L27" i="46"/>
  <c r="L26" i="46"/>
  <c r="L25" i="46"/>
  <c r="L24" i="46"/>
  <c r="L23" i="46"/>
  <c r="L22" i="46"/>
  <c r="L21" i="46"/>
  <c r="L20" i="46"/>
  <c r="L19" i="46"/>
  <c r="L18" i="46"/>
  <c r="L17" i="46"/>
  <c r="L16" i="46"/>
  <c r="L15" i="46"/>
  <c r="L14" i="46"/>
  <c r="L13" i="46"/>
  <c r="L12" i="46"/>
  <c r="L11" i="46"/>
  <c r="L10" i="46"/>
  <c r="L9" i="46"/>
  <c r="J1508" i="46"/>
  <c r="J1507" i="46"/>
  <c r="J1506" i="46"/>
  <c r="J1505" i="46"/>
  <c r="J1504" i="46"/>
  <c r="J1503" i="46"/>
  <c r="J1502" i="46"/>
  <c r="J1501" i="46"/>
  <c r="J1500" i="46"/>
  <c r="J1499" i="46"/>
  <c r="J1498" i="46"/>
  <c r="J1497" i="46"/>
  <c r="J1496" i="46"/>
  <c r="J1495" i="46"/>
  <c r="J1494" i="46"/>
  <c r="J1493" i="46"/>
  <c r="J1492" i="46"/>
  <c r="J1491" i="46"/>
  <c r="J1490" i="46"/>
  <c r="J1489" i="46"/>
  <c r="J1488" i="46"/>
  <c r="J1487" i="46"/>
  <c r="J1486" i="46"/>
  <c r="J1485" i="46"/>
  <c r="J1484" i="46"/>
  <c r="J1483" i="46"/>
  <c r="J1482" i="46"/>
  <c r="J1481" i="46"/>
  <c r="J1480" i="46"/>
  <c r="J1479" i="46"/>
  <c r="J1478" i="46"/>
  <c r="J1477" i="46"/>
  <c r="J1476" i="46"/>
  <c r="J1475" i="46"/>
  <c r="J1474" i="46"/>
  <c r="J1473" i="46"/>
  <c r="J1472" i="46"/>
  <c r="J1471" i="46"/>
  <c r="J1470" i="46"/>
  <c r="J1469" i="46"/>
  <c r="J1468" i="46"/>
  <c r="J1467" i="46"/>
  <c r="J1466" i="46"/>
  <c r="J1465" i="46"/>
  <c r="J1464" i="46"/>
  <c r="J1463" i="46"/>
  <c r="J1462" i="46"/>
  <c r="J1461" i="46"/>
  <c r="J1460" i="46"/>
  <c r="J1459" i="46"/>
  <c r="J1458" i="46"/>
  <c r="J1457" i="46"/>
  <c r="J1456" i="46"/>
  <c r="J1455" i="46"/>
  <c r="J1454" i="46"/>
  <c r="J1453" i="46"/>
  <c r="J1452" i="46"/>
  <c r="J1451" i="46"/>
  <c r="J1450" i="46"/>
  <c r="J1449" i="46"/>
  <c r="J1448" i="46"/>
  <c r="J1447" i="46"/>
  <c r="J1446" i="46"/>
  <c r="J1445" i="46"/>
  <c r="J1444" i="46"/>
  <c r="J1443" i="46"/>
  <c r="J1442" i="46"/>
  <c r="J1441" i="46"/>
  <c r="J1440" i="46"/>
  <c r="J1439" i="46"/>
  <c r="J1438" i="46"/>
  <c r="J1437" i="46"/>
  <c r="J1436" i="46"/>
  <c r="J1435" i="46"/>
  <c r="J1434" i="46"/>
  <c r="J1433" i="46"/>
  <c r="J1432" i="46"/>
  <c r="J1431" i="46"/>
  <c r="J1430" i="46"/>
  <c r="J1429" i="46"/>
  <c r="J1428" i="46"/>
  <c r="J1427" i="46"/>
  <c r="J1426" i="46"/>
  <c r="J1425" i="46"/>
  <c r="J1424" i="46"/>
  <c r="J1423" i="46"/>
  <c r="J1422" i="46"/>
  <c r="J1421" i="46"/>
  <c r="J1420" i="46"/>
  <c r="J1419" i="46"/>
  <c r="J1418" i="46"/>
  <c r="J1417" i="46"/>
  <c r="J1416" i="46"/>
  <c r="J1415" i="46"/>
  <c r="J1414" i="46"/>
  <c r="J1413" i="46"/>
  <c r="J1412" i="46"/>
  <c r="J1411" i="46"/>
  <c r="J1410" i="46"/>
  <c r="J1409" i="46"/>
  <c r="J1408" i="46"/>
  <c r="J1407" i="46"/>
  <c r="J1406" i="46"/>
  <c r="J1405" i="46"/>
  <c r="J1404" i="46"/>
  <c r="J1403" i="46"/>
  <c r="J1402" i="46"/>
  <c r="J1401" i="46"/>
  <c r="J1400" i="46"/>
  <c r="J1399" i="46"/>
  <c r="J1398" i="46"/>
  <c r="J1397" i="46"/>
  <c r="J1396" i="46"/>
  <c r="J1395" i="46"/>
  <c r="J1394" i="46"/>
  <c r="J1393" i="46"/>
  <c r="J1392" i="46"/>
  <c r="J1391" i="46"/>
  <c r="J1390" i="46"/>
  <c r="J1389" i="46"/>
  <c r="J1388" i="46"/>
  <c r="J1387" i="46"/>
  <c r="J1386" i="46"/>
  <c r="J1385" i="46"/>
  <c r="J1384" i="46"/>
  <c r="J1383" i="46"/>
  <c r="J1382" i="46"/>
  <c r="J1381" i="46"/>
  <c r="J1380" i="46"/>
  <c r="J1379" i="46"/>
  <c r="J1378" i="46"/>
  <c r="J1377" i="46"/>
  <c r="J1376" i="46"/>
  <c r="J1375" i="46"/>
  <c r="J1374" i="46"/>
  <c r="J1373" i="46"/>
  <c r="J1372" i="46"/>
  <c r="J1371" i="46"/>
  <c r="J1370" i="46"/>
  <c r="J1369" i="46"/>
  <c r="J1368" i="46"/>
  <c r="J1367" i="46"/>
  <c r="J1366" i="46"/>
  <c r="J1365" i="46"/>
  <c r="J1364" i="46"/>
  <c r="J1363" i="46"/>
  <c r="J1362" i="46"/>
  <c r="J1361" i="46"/>
  <c r="J1360" i="46"/>
  <c r="J1359" i="46"/>
  <c r="J1358" i="46"/>
  <c r="J1357" i="46"/>
  <c r="J1356" i="46"/>
  <c r="J1355" i="46"/>
  <c r="J1354" i="46"/>
  <c r="J1353" i="46"/>
  <c r="J1352" i="46"/>
  <c r="J1351" i="46"/>
  <c r="J1350" i="46"/>
  <c r="J1349" i="46"/>
  <c r="J1348" i="46"/>
  <c r="J1347" i="46"/>
  <c r="J1346" i="46"/>
  <c r="J1345" i="46"/>
  <c r="J1344" i="46"/>
  <c r="J1343" i="46"/>
  <c r="J1342" i="46"/>
  <c r="J1341" i="46"/>
  <c r="J1340" i="46"/>
  <c r="J1339" i="46"/>
  <c r="J1338" i="46"/>
  <c r="J1337" i="46"/>
  <c r="J1336" i="46"/>
  <c r="J1335" i="46"/>
  <c r="J1334" i="46"/>
  <c r="J1333" i="46"/>
  <c r="J1332" i="46"/>
  <c r="J1331" i="46"/>
  <c r="J1330" i="46"/>
  <c r="J1329" i="46"/>
  <c r="J1328" i="46"/>
  <c r="J1327" i="46"/>
  <c r="J1326" i="46"/>
  <c r="J1325" i="46"/>
  <c r="J1324" i="46"/>
  <c r="J1323" i="46"/>
  <c r="J1322" i="46"/>
  <c r="J1321" i="46"/>
  <c r="J1320" i="46"/>
  <c r="J1319" i="46"/>
  <c r="J1318" i="46"/>
  <c r="J1317" i="46"/>
  <c r="J1316" i="46"/>
  <c r="J1315" i="46"/>
  <c r="J1314" i="46"/>
  <c r="J1313" i="46"/>
  <c r="J1312" i="46"/>
  <c r="J1311" i="46"/>
  <c r="J1310" i="46"/>
  <c r="J1309" i="46"/>
  <c r="J1308" i="46"/>
  <c r="J1307" i="46"/>
  <c r="J1306" i="46"/>
  <c r="J1305" i="46"/>
  <c r="J1304" i="46"/>
  <c r="J1303" i="46"/>
  <c r="J1302" i="46"/>
  <c r="J1301" i="46"/>
  <c r="J1300" i="46"/>
  <c r="J1299" i="46"/>
  <c r="J1298" i="46"/>
  <c r="J1297" i="46"/>
  <c r="J1296" i="46"/>
  <c r="J1295" i="46"/>
  <c r="J1294" i="46"/>
  <c r="J1293" i="46"/>
  <c r="J1292" i="46"/>
  <c r="J1291" i="46"/>
  <c r="J1290" i="46"/>
  <c r="J1289" i="46"/>
  <c r="J1288" i="46"/>
  <c r="J1287" i="46"/>
  <c r="J1286" i="46"/>
  <c r="J1285" i="46"/>
  <c r="J1284" i="46"/>
  <c r="J1283" i="46"/>
  <c r="J1282" i="46"/>
  <c r="J1281" i="46"/>
  <c r="J1280" i="46"/>
  <c r="J1279" i="46"/>
  <c r="J1278" i="46"/>
  <c r="J1277" i="46"/>
  <c r="J1276" i="46"/>
  <c r="J1275" i="46"/>
  <c r="J1274" i="46"/>
  <c r="J1273" i="46"/>
  <c r="J1272" i="46"/>
  <c r="J1271" i="46"/>
  <c r="J1270" i="46"/>
  <c r="J1269" i="46"/>
  <c r="J1268" i="46"/>
  <c r="J1267" i="46"/>
  <c r="J1266" i="46"/>
  <c r="J1265" i="46"/>
  <c r="J1264" i="46"/>
  <c r="J1263" i="46"/>
  <c r="J1262" i="46"/>
  <c r="J1261" i="46"/>
  <c r="J1260" i="46"/>
  <c r="J1259" i="46"/>
  <c r="J1258" i="46"/>
  <c r="J1257" i="46"/>
  <c r="J1256" i="46"/>
  <c r="J1255" i="46"/>
  <c r="J1254" i="46"/>
  <c r="J1253" i="46"/>
  <c r="J1252" i="46"/>
  <c r="J1251" i="46"/>
  <c r="J1250" i="46"/>
  <c r="J1249" i="46"/>
  <c r="J1248" i="46"/>
  <c r="J1247" i="46"/>
  <c r="J1246" i="46"/>
  <c r="J1245" i="46"/>
  <c r="J1244" i="46"/>
  <c r="J1243" i="46"/>
  <c r="J1242" i="46"/>
  <c r="J1241" i="46"/>
  <c r="J1240" i="46"/>
  <c r="J1239" i="46"/>
  <c r="J1238" i="46"/>
  <c r="J1237" i="46"/>
  <c r="J1236" i="46"/>
  <c r="J1235" i="46"/>
  <c r="J1234" i="46"/>
  <c r="J1233" i="46"/>
  <c r="J1232" i="46"/>
  <c r="J1231" i="46"/>
  <c r="J1230" i="46"/>
  <c r="J1229" i="46"/>
  <c r="J1228" i="46"/>
  <c r="J1227" i="46"/>
  <c r="J1226" i="46"/>
  <c r="J1225" i="46"/>
  <c r="J1224" i="46"/>
  <c r="J1223" i="46"/>
  <c r="J1222" i="46"/>
  <c r="J1221" i="46"/>
  <c r="J1220" i="46"/>
  <c r="J1219" i="46"/>
  <c r="J1218" i="46"/>
  <c r="J1217" i="46"/>
  <c r="J1216" i="46"/>
  <c r="J1215" i="46"/>
  <c r="J1214" i="46"/>
  <c r="J1213" i="46"/>
  <c r="J1212" i="46"/>
  <c r="J1211" i="46"/>
  <c r="J1210" i="46"/>
  <c r="J1209" i="46"/>
  <c r="J1208" i="46"/>
  <c r="J1207" i="46"/>
  <c r="J1206" i="46"/>
  <c r="J1205" i="46"/>
  <c r="J1204" i="46"/>
  <c r="J1203" i="46"/>
  <c r="J1202" i="46"/>
  <c r="J1201" i="46"/>
  <c r="J1200" i="46"/>
  <c r="J1199" i="46"/>
  <c r="J1198" i="46"/>
  <c r="J1197" i="46"/>
  <c r="J1196" i="46"/>
  <c r="J1195" i="46"/>
  <c r="J1194" i="46"/>
  <c r="J1193" i="46"/>
  <c r="J1192" i="46"/>
  <c r="J1191" i="46"/>
  <c r="J1190" i="46"/>
  <c r="J1189" i="46"/>
  <c r="J1188" i="46"/>
  <c r="J1187" i="46"/>
  <c r="J1186" i="46"/>
  <c r="J1185" i="46"/>
  <c r="J1184" i="46"/>
  <c r="J1183" i="46"/>
  <c r="J1182" i="46"/>
  <c r="J1181" i="46"/>
  <c r="J1180" i="46"/>
  <c r="J1179" i="46"/>
  <c r="J1178" i="46"/>
  <c r="J1177" i="46"/>
  <c r="J1176" i="46"/>
  <c r="J1175" i="46"/>
  <c r="J1174" i="46"/>
  <c r="J1173" i="46"/>
  <c r="J1172" i="46"/>
  <c r="J1171" i="46"/>
  <c r="J1170" i="46"/>
  <c r="J1169" i="46"/>
  <c r="J1168" i="46"/>
  <c r="J1167" i="46"/>
  <c r="J1166" i="46"/>
  <c r="J1165" i="46"/>
  <c r="J1164" i="46"/>
  <c r="J1163" i="46"/>
  <c r="J1162" i="46"/>
  <c r="J1161" i="46"/>
  <c r="J1160" i="46"/>
  <c r="J1159" i="46"/>
  <c r="J1158" i="46"/>
  <c r="J1157" i="46"/>
  <c r="J1156" i="46"/>
  <c r="J1155" i="46"/>
  <c r="J1154" i="46"/>
  <c r="J1153" i="46"/>
  <c r="J1152" i="46"/>
  <c r="J1151" i="46"/>
  <c r="J1150" i="46"/>
  <c r="J1149" i="46"/>
  <c r="J1148" i="46"/>
  <c r="J1147" i="46"/>
  <c r="J1146" i="46"/>
  <c r="J1145" i="46"/>
  <c r="J1144" i="46"/>
  <c r="J1143" i="46"/>
  <c r="J1142" i="46"/>
  <c r="J1141" i="46"/>
  <c r="J1140" i="46"/>
  <c r="J1139" i="46"/>
  <c r="J1138" i="46"/>
  <c r="J1137" i="46"/>
  <c r="J1136" i="46"/>
  <c r="J1135" i="46"/>
  <c r="J1134" i="46"/>
  <c r="J1133" i="46"/>
  <c r="J1132" i="46"/>
  <c r="J1131" i="46"/>
  <c r="J1130" i="46"/>
  <c r="J1129" i="46"/>
  <c r="J1128" i="46"/>
  <c r="J1127" i="46"/>
  <c r="J1126" i="46"/>
  <c r="J1125" i="46"/>
  <c r="J1124" i="46"/>
  <c r="J1123" i="46"/>
  <c r="J1122" i="46"/>
  <c r="J1121" i="46"/>
  <c r="J1120" i="46"/>
  <c r="J1119" i="46"/>
  <c r="J1118" i="46"/>
  <c r="J1117" i="46"/>
  <c r="J1116" i="46"/>
  <c r="J1115" i="46"/>
  <c r="J1114" i="46"/>
  <c r="J1113" i="46"/>
  <c r="J1112" i="46"/>
  <c r="J1111" i="46"/>
  <c r="J1110" i="46"/>
  <c r="J1109" i="46"/>
  <c r="J1108" i="46"/>
  <c r="J1107" i="46"/>
  <c r="J1106" i="46"/>
  <c r="J1105" i="46"/>
  <c r="J1104" i="46"/>
  <c r="J1103" i="46"/>
  <c r="J1102" i="46"/>
  <c r="J1101" i="46"/>
  <c r="J1100" i="46"/>
  <c r="J1099" i="46"/>
  <c r="J1098" i="46"/>
  <c r="J1097" i="46"/>
  <c r="J1096" i="46"/>
  <c r="J1095" i="46"/>
  <c r="J1094" i="46"/>
  <c r="J1093" i="46"/>
  <c r="J1092" i="46"/>
  <c r="J1091" i="46"/>
  <c r="J1090" i="46"/>
  <c r="J1089" i="46"/>
  <c r="J1088" i="46"/>
  <c r="J1087" i="46"/>
  <c r="J1086" i="46"/>
  <c r="J1085" i="46"/>
  <c r="J1084" i="46"/>
  <c r="J1083" i="46"/>
  <c r="J1082" i="46"/>
  <c r="J1081" i="46"/>
  <c r="J1080" i="46"/>
  <c r="J1079" i="46"/>
  <c r="J1078" i="46"/>
  <c r="J1077" i="46"/>
  <c r="J1076" i="46"/>
  <c r="J1075" i="46"/>
  <c r="J1074" i="46"/>
  <c r="J1073" i="46"/>
  <c r="J1072" i="46"/>
  <c r="J1071" i="46"/>
  <c r="J1070" i="46"/>
  <c r="J1069" i="46"/>
  <c r="J1068" i="46"/>
  <c r="J1067" i="46"/>
  <c r="J1066" i="46"/>
  <c r="J1065" i="46"/>
  <c r="J1064" i="46"/>
  <c r="J1063" i="46"/>
  <c r="J1062" i="46"/>
  <c r="J1061" i="46"/>
  <c r="J1060" i="46"/>
  <c r="J1059" i="46"/>
  <c r="J1058" i="46"/>
  <c r="J1057" i="46"/>
  <c r="J1056" i="46"/>
  <c r="J1055" i="46"/>
  <c r="J1054" i="46"/>
  <c r="J1053" i="46"/>
  <c r="J1052" i="46"/>
  <c r="J1051" i="46"/>
  <c r="J1050" i="46"/>
  <c r="J1049" i="46"/>
  <c r="J1048" i="46"/>
  <c r="J1047" i="46"/>
  <c r="J1046" i="46"/>
  <c r="J1045" i="46"/>
  <c r="J1044" i="46"/>
  <c r="J1043" i="46"/>
  <c r="J1042" i="46"/>
  <c r="J1041" i="46"/>
  <c r="J1040" i="46"/>
  <c r="J1039" i="46"/>
  <c r="J1038" i="46"/>
  <c r="J1037" i="46"/>
  <c r="J1036" i="46"/>
  <c r="J1035" i="46"/>
  <c r="J1034" i="46"/>
  <c r="J1033" i="46"/>
  <c r="J1032" i="46"/>
  <c r="J1031" i="46"/>
  <c r="J1030" i="46"/>
  <c r="J1029" i="46"/>
  <c r="J1028" i="46"/>
  <c r="J1027" i="46"/>
  <c r="J1026" i="46"/>
  <c r="J1025" i="46"/>
  <c r="J1024" i="46"/>
  <c r="J1023" i="46"/>
  <c r="J1022" i="46"/>
  <c r="J1021" i="46"/>
  <c r="J1020" i="46"/>
  <c r="J1019" i="46"/>
  <c r="J1018" i="46"/>
  <c r="J1017" i="46"/>
  <c r="J1016" i="46"/>
  <c r="J1015" i="46"/>
  <c r="J1014" i="46"/>
  <c r="J1013" i="46"/>
  <c r="J1012" i="46"/>
  <c r="J1011" i="46"/>
  <c r="J1010" i="46"/>
  <c r="J1009" i="46"/>
  <c r="J1008" i="46"/>
  <c r="J1007" i="46"/>
  <c r="J1006" i="46"/>
  <c r="J1005" i="46"/>
  <c r="J1004" i="46"/>
  <c r="J1003" i="46"/>
  <c r="J1002" i="46"/>
  <c r="J1001" i="46"/>
  <c r="J1000" i="46"/>
  <c r="J999" i="46"/>
  <c r="J998" i="46"/>
  <c r="J997" i="46"/>
  <c r="J996" i="46"/>
  <c r="J995" i="46"/>
  <c r="J994" i="46"/>
  <c r="J993" i="46"/>
  <c r="J992" i="46"/>
  <c r="J991" i="46"/>
  <c r="J990" i="46"/>
  <c r="J989" i="46"/>
  <c r="J988" i="46"/>
  <c r="J987" i="46"/>
  <c r="J986" i="46"/>
  <c r="J985" i="46"/>
  <c r="J984" i="46"/>
  <c r="J983" i="46"/>
  <c r="J982" i="46"/>
  <c r="J981" i="46"/>
  <c r="J980" i="46"/>
  <c r="J979" i="46"/>
  <c r="J978" i="46"/>
  <c r="J977" i="46"/>
  <c r="J976" i="46"/>
  <c r="J975" i="46"/>
  <c r="J974" i="46"/>
  <c r="J973" i="46"/>
  <c r="J972" i="46"/>
  <c r="J971" i="46"/>
  <c r="J970" i="46"/>
  <c r="J969" i="46"/>
  <c r="J968" i="46"/>
  <c r="J967" i="46"/>
  <c r="J966" i="46"/>
  <c r="J965" i="46"/>
  <c r="J964" i="46"/>
  <c r="J963" i="46"/>
  <c r="J962" i="46"/>
  <c r="J961" i="46"/>
  <c r="J960" i="46"/>
  <c r="J959" i="46"/>
  <c r="J958" i="46"/>
  <c r="J957" i="46"/>
  <c r="J956" i="46"/>
  <c r="J955" i="46"/>
  <c r="J954" i="46"/>
  <c r="J953" i="46"/>
  <c r="J952" i="46"/>
  <c r="J951" i="46"/>
  <c r="J950" i="46"/>
  <c r="J949" i="46"/>
  <c r="J948" i="46"/>
  <c r="J947" i="46"/>
  <c r="J946" i="46"/>
  <c r="J945" i="46"/>
  <c r="J944" i="46"/>
  <c r="J943" i="46"/>
  <c r="J942" i="46"/>
  <c r="J941" i="46"/>
  <c r="J940" i="46"/>
  <c r="J939" i="46"/>
  <c r="J938" i="46"/>
  <c r="J937" i="46"/>
  <c r="J936" i="46"/>
  <c r="J935" i="46"/>
  <c r="J934" i="46"/>
  <c r="J933" i="46"/>
  <c r="J932" i="46"/>
  <c r="J931" i="46"/>
  <c r="J930" i="46"/>
  <c r="J929" i="46"/>
  <c r="J928" i="46"/>
  <c r="J927" i="46"/>
  <c r="J926" i="46"/>
  <c r="J925" i="46"/>
  <c r="J924" i="46"/>
  <c r="J923" i="46"/>
  <c r="J922" i="46"/>
  <c r="J921" i="46"/>
  <c r="J920" i="46"/>
  <c r="J919" i="46"/>
  <c r="J918" i="46"/>
  <c r="J917" i="46"/>
  <c r="J916" i="46"/>
  <c r="J915" i="46"/>
  <c r="J914" i="46"/>
  <c r="J913" i="46"/>
  <c r="J912" i="46"/>
  <c r="J911" i="46"/>
  <c r="J910" i="46"/>
  <c r="J909" i="46"/>
  <c r="J908" i="46"/>
  <c r="J907" i="46"/>
  <c r="J906" i="46"/>
  <c r="J905" i="46"/>
  <c r="J904" i="46"/>
  <c r="J903" i="46"/>
  <c r="J902" i="46"/>
  <c r="J901" i="46"/>
  <c r="J900" i="46"/>
  <c r="J899" i="46"/>
  <c r="J898" i="46"/>
  <c r="J897" i="46"/>
  <c r="J896" i="46"/>
  <c r="J895" i="46"/>
  <c r="J894" i="46"/>
  <c r="J893" i="46"/>
  <c r="J892" i="46"/>
  <c r="J891" i="46"/>
  <c r="J890" i="46"/>
  <c r="J889" i="46"/>
  <c r="J888" i="46"/>
  <c r="J887" i="46"/>
  <c r="J886" i="46"/>
  <c r="J885" i="46"/>
  <c r="J884" i="46"/>
  <c r="J883" i="46"/>
  <c r="J882" i="46"/>
  <c r="J881" i="46"/>
  <c r="J880" i="46"/>
  <c r="J879" i="46"/>
  <c r="J878" i="46"/>
  <c r="J877" i="46"/>
  <c r="J876" i="46"/>
  <c r="J875" i="46"/>
  <c r="J874" i="46"/>
  <c r="J873" i="46"/>
  <c r="J872" i="46"/>
  <c r="J871" i="46"/>
  <c r="J870" i="46"/>
  <c r="J869" i="46"/>
  <c r="J868" i="46"/>
  <c r="J867" i="46"/>
  <c r="J866" i="46"/>
  <c r="J865" i="46"/>
  <c r="J864" i="46"/>
  <c r="J863" i="46"/>
  <c r="J862" i="46"/>
  <c r="J861" i="46"/>
  <c r="J860" i="46"/>
  <c r="J859" i="46"/>
  <c r="J858" i="46"/>
  <c r="J857" i="46"/>
  <c r="J856" i="46"/>
  <c r="J855" i="46"/>
  <c r="J854" i="46"/>
  <c r="J853" i="46"/>
  <c r="J852" i="46"/>
  <c r="J851" i="46"/>
  <c r="J850" i="46"/>
  <c r="J849" i="46"/>
  <c r="J848" i="46"/>
  <c r="J847" i="46"/>
  <c r="J846" i="46"/>
  <c r="J845" i="46"/>
  <c r="J844" i="46"/>
  <c r="J843" i="46"/>
  <c r="J842" i="46"/>
  <c r="J841" i="46"/>
  <c r="J840" i="46"/>
  <c r="J839" i="46"/>
  <c r="J838" i="46"/>
  <c r="J837" i="46"/>
  <c r="J836" i="46"/>
  <c r="J835" i="46"/>
  <c r="J834" i="46"/>
  <c r="J833" i="46"/>
  <c r="J832" i="46"/>
  <c r="J831" i="46"/>
  <c r="J830" i="46"/>
  <c r="J829" i="46"/>
  <c r="J828" i="46"/>
  <c r="J827" i="46"/>
  <c r="J826" i="46"/>
  <c r="J825" i="46"/>
  <c r="J824" i="46"/>
  <c r="J823" i="46"/>
  <c r="J822" i="46"/>
  <c r="J821" i="46"/>
  <c r="J820" i="46"/>
  <c r="J819" i="46"/>
  <c r="J818" i="46"/>
  <c r="J817" i="46"/>
  <c r="J816" i="46"/>
  <c r="J815" i="46"/>
  <c r="J814" i="46"/>
  <c r="J813" i="46"/>
  <c r="J812" i="46"/>
  <c r="J811" i="46"/>
  <c r="J810" i="46"/>
  <c r="J809" i="46"/>
  <c r="J808" i="46"/>
  <c r="J807" i="46"/>
  <c r="J806" i="46"/>
  <c r="J805" i="46"/>
  <c r="J804" i="46"/>
  <c r="J803" i="46"/>
  <c r="J802" i="46"/>
  <c r="J801" i="46"/>
  <c r="J800" i="46"/>
  <c r="J799" i="46"/>
  <c r="J798" i="46"/>
  <c r="J797" i="46"/>
  <c r="J796" i="46"/>
  <c r="J795" i="46"/>
  <c r="J794" i="46"/>
  <c r="J793" i="46"/>
  <c r="J792" i="46"/>
  <c r="J791" i="46"/>
  <c r="J790" i="46"/>
  <c r="J789" i="46"/>
  <c r="J788" i="46"/>
  <c r="J787" i="46"/>
  <c r="J786" i="46"/>
  <c r="J785" i="46"/>
  <c r="J784" i="46"/>
  <c r="J783" i="46"/>
  <c r="J782" i="46"/>
  <c r="J781" i="46"/>
  <c r="J780" i="46"/>
  <c r="J779" i="46"/>
  <c r="J778" i="46"/>
  <c r="J777" i="46"/>
  <c r="J776" i="46"/>
  <c r="J775" i="46"/>
  <c r="J774" i="46"/>
  <c r="J773" i="46"/>
  <c r="J772" i="46"/>
  <c r="J771" i="46"/>
  <c r="J770" i="46"/>
  <c r="J769" i="46"/>
  <c r="J768" i="46"/>
  <c r="J767" i="46"/>
  <c r="J766" i="46"/>
  <c r="J765" i="46"/>
  <c r="J764" i="46"/>
  <c r="J763" i="46"/>
  <c r="J762" i="46"/>
  <c r="J761" i="46"/>
  <c r="J760" i="46"/>
  <c r="J759" i="46"/>
  <c r="J758" i="46"/>
  <c r="J757" i="46"/>
  <c r="J756" i="46"/>
  <c r="J755" i="46"/>
  <c r="J754" i="46"/>
  <c r="J753" i="46"/>
  <c r="J752" i="46"/>
  <c r="J751" i="46"/>
  <c r="J750" i="46"/>
  <c r="J749" i="46"/>
  <c r="J748" i="46"/>
  <c r="J747" i="46"/>
  <c r="J746" i="46"/>
  <c r="J745" i="46"/>
  <c r="J744" i="46"/>
  <c r="J743" i="46"/>
  <c r="J742" i="46"/>
  <c r="J741" i="46"/>
  <c r="J740" i="46"/>
  <c r="J739" i="46"/>
  <c r="J738" i="46"/>
  <c r="J737" i="46"/>
  <c r="J736" i="46"/>
  <c r="J735" i="46"/>
  <c r="J734" i="46"/>
  <c r="J733" i="46"/>
  <c r="J732" i="46"/>
  <c r="J731" i="46"/>
  <c r="J730" i="46"/>
  <c r="J729" i="46"/>
  <c r="J728" i="46"/>
  <c r="J727" i="46"/>
  <c r="J726" i="46"/>
  <c r="J725" i="46"/>
  <c r="J724" i="46"/>
  <c r="J723" i="46"/>
  <c r="J722" i="46"/>
  <c r="J721" i="46"/>
  <c r="J720" i="46"/>
  <c r="J719" i="46"/>
  <c r="J718" i="46"/>
  <c r="J717" i="46"/>
  <c r="J716" i="46"/>
  <c r="J715" i="46"/>
  <c r="J714" i="46"/>
  <c r="J713" i="46"/>
  <c r="J712" i="46"/>
  <c r="J711" i="46"/>
  <c r="J710" i="46"/>
  <c r="J709" i="46"/>
  <c r="J708" i="46"/>
  <c r="J707" i="46"/>
  <c r="J706" i="46"/>
  <c r="J705" i="46"/>
  <c r="J704" i="46"/>
  <c r="J703" i="46"/>
  <c r="J702" i="46"/>
  <c r="J701" i="46"/>
  <c r="J700" i="46"/>
  <c r="J699" i="46"/>
  <c r="J698" i="46"/>
  <c r="J697" i="46"/>
  <c r="J696" i="46"/>
  <c r="J695" i="46"/>
  <c r="J694" i="46"/>
  <c r="J693" i="46"/>
  <c r="J692" i="46"/>
  <c r="J691" i="46"/>
  <c r="J690" i="46"/>
  <c r="J689" i="46"/>
  <c r="J688" i="46"/>
  <c r="J687" i="46"/>
  <c r="J686" i="46"/>
  <c r="J685" i="46"/>
  <c r="J684" i="46"/>
  <c r="J683" i="46"/>
  <c r="J682" i="46"/>
  <c r="J681" i="46"/>
  <c r="J680" i="46"/>
  <c r="J679" i="46"/>
  <c r="J678" i="46"/>
  <c r="J677" i="46"/>
  <c r="J676" i="46"/>
  <c r="J675" i="46"/>
  <c r="J674" i="46"/>
  <c r="J673" i="46"/>
  <c r="J672" i="46"/>
  <c r="J671" i="46"/>
  <c r="J670" i="46"/>
  <c r="J669" i="46"/>
  <c r="J668" i="46"/>
  <c r="J667" i="46"/>
  <c r="J666" i="46"/>
  <c r="J665" i="46"/>
  <c r="J664" i="46"/>
  <c r="J663" i="46"/>
  <c r="J662" i="46"/>
  <c r="J661" i="46"/>
  <c r="J660" i="46"/>
  <c r="J659" i="46"/>
  <c r="J658" i="46"/>
  <c r="J657" i="46"/>
  <c r="J656" i="46"/>
  <c r="J655" i="46"/>
  <c r="J654" i="46"/>
  <c r="J653" i="46"/>
  <c r="J652" i="46"/>
  <c r="J651" i="46"/>
  <c r="J650" i="46"/>
  <c r="J649" i="46"/>
  <c r="J648" i="46"/>
  <c r="J647" i="46"/>
  <c r="J646" i="46"/>
  <c r="J645" i="46"/>
  <c r="J644" i="46"/>
  <c r="J643" i="46"/>
  <c r="J642" i="46"/>
  <c r="J641" i="46"/>
  <c r="J640" i="46"/>
  <c r="J639" i="46"/>
  <c r="J638" i="46"/>
  <c r="J637" i="46"/>
  <c r="J636" i="46"/>
  <c r="J635" i="46"/>
  <c r="J634" i="46"/>
  <c r="J633" i="46"/>
  <c r="J632" i="46"/>
  <c r="J631" i="46"/>
  <c r="J630" i="46"/>
  <c r="J629" i="46"/>
  <c r="J628" i="46"/>
  <c r="J627" i="46"/>
  <c r="J626" i="46"/>
  <c r="J625" i="46"/>
  <c r="J624" i="46"/>
  <c r="J623" i="46"/>
  <c r="J622" i="46"/>
  <c r="J621" i="46"/>
  <c r="J620" i="46"/>
  <c r="J619" i="46"/>
  <c r="J618" i="46"/>
  <c r="J617" i="46"/>
  <c r="J616" i="46"/>
  <c r="J615" i="46"/>
  <c r="J614" i="46"/>
  <c r="J613" i="46"/>
  <c r="J612" i="46"/>
  <c r="J611" i="46"/>
  <c r="J610" i="46"/>
  <c r="J609" i="46"/>
  <c r="J608" i="46"/>
  <c r="J607" i="46"/>
  <c r="J606" i="46"/>
  <c r="J605" i="46"/>
  <c r="J604" i="46"/>
  <c r="J603" i="46"/>
  <c r="J602" i="46"/>
  <c r="J601" i="46"/>
  <c r="J600" i="46"/>
  <c r="J599" i="46"/>
  <c r="J598" i="46"/>
  <c r="J597" i="46"/>
  <c r="J596" i="46"/>
  <c r="J595" i="46"/>
  <c r="J594" i="46"/>
  <c r="J593" i="46"/>
  <c r="J592" i="46"/>
  <c r="J591" i="46"/>
  <c r="J590" i="46"/>
  <c r="J589" i="46"/>
  <c r="J588" i="46"/>
  <c r="J587" i="46"/>
  <c r="J586" i="46"/>
  <c r="J585" i="46"/>
  <c r="J584" i="46"/>
  <c r="J583" i="46"/>
  <c r="J582" i="46"/>
  <c r="J581" i="46"/>
  <c r="J580" i="46"/>
  <c r="J579" i="46"/>
  <c r="J578" i="46"/>
  <c r="J577" i="46"/>
  <c r="J576" i="46"/>
  <c r="J575" i="46"/>
  <c r="J574" i="46"/>
  <c r="J573" i="46"/>
  <c r="J572" i="46"/>
  <c r="J571" i="46"/>
  <c r="J570" i="46"/>
  <c r="J569" i="46"/>
  <c r="J568" i="46"/>
  <c r="J567" i="46"/>
  <c r="J566" i="46"/>
  <c r="J565" i="46"/>
  <c r="J564" i="46"/>
  <c r="J563" i="46"/>
  <c r="J562" i="46"/>
  <c r="J561" i="46"/>
  <c r="J560" i="46"/>
  <c r="J559" i="46"/>
  <c r="J558" i="46"/>
  <c r="J557" i="46"/>
  <c r="J556" i="46"/>
  <c r="J555" i="46"/>
  <c r="J554" i="46"/>
  <c r="J553" i="46"/>
  <c r="J552" i="46"/>
  <c r="J551" i="46"/>
  <c r="J550" i="46"/>
  <c r="J549" i="46"/>
  <c r="J548" i="46"/>
  <c r="J547" i="46"/>
  <c r="J546" i="46"/>
  <c r="J545" i="46"/>
  <c r="J544" i="46"/>
  <c r="J543" i="46"/>
  <c r="J542" i="46"/>
  <c r="J541" i="46"/>
  <c r="J540" i="46"/>
  <c r="J539" i="46"/>
  <c r="J538" i="46"/>
  <c r="J537" i="46"/>
  <c r="J536" i="46"/>
  <c r="J535" i="46"/>
  <c r="J534" i="46"/>
  <c r="J533" i="46"/>
  <c r="J532" i="46"/>
  <c r="J531" i="46"/>
  <c r="J530" i="46"/>
  <c r="J529" i="46"/>
  <c r="J528" i="46"/>
  <c r="J527" i="46"/>
  <c r="J526" i="46"/>
  <c r="J525" i="46"/>
  <c r="J524" i="46"/>
  <c r="J523" i="46"/>
  <c r="J522" i="46"/>
  <c r="J521" i="46"/>
  <c r="J520" i="46"/>
  <c r="J519" i="46"/>
  <c r="J518" i="46"/>
  <c r="J517" i="46"/>
  <c r="J516" i="46"/>
  <c r="J515" i="46"/>
  <c r="J514" i="46"/>
  <c r="J513" i="46"/>
  <c r="J512" i="46"/>
  <c r="J511" i="46"/>
  <c r="J510" i="46"/>
  <c r="J509" i="46"/>
  <c r="J508" i="46"/>
  <c r="J507" i="46"/>
  <c r="J506" i="46"/>
  <c r="J505" i="46"/>
  <c r="J504" i="46"/>
  <c r="J503" i="46"/>
  <c r="J502" i="46"/>
  <c r="J501" i="46"/>
  <c r="J500" i="46"/>
  <c r="J499" i="46"/>
  <c r="J498" i="46"/>
  <c r="J497" i="46"/>
  <c r="J496" i="46"/>
  <c r="J495" i="46"/>
  <c r="J494" i="46"/>
  <c r="J493" i="46"/>
  <c r="J492" i="46"/>
  <c r="J491" i="46"/>
  <c r="J490" i="46"/>
  <c r="J489" i="46"/>
  <c r="J488" i="46"/>
  <c r="J487" i="46"/>
  <c r="J486" i="46"/>
  <c r="J485" i="46"/>
  <c r="J484" i="46"/>
  <c r="J483" i="46"/>
  <c r="J482" i="46"/>
  <c r="J481" i="46"/>
  <c r="J480" i="46"/>
  <c r="J479" i="46"/>
  <c r="J478" i="46"/>
  <c r="J477" i="46"/>
  <c r="J476" i="46"/>
  <c r="J475" i="46"/>
  <c r="J474" i="46"/>
  <c r="J473" i="46"/>
  <c r="J472" i="46"/>
  <c r="J471" i="46"/>
  <c r="J470" i="46"/>
  <c r="J469" i="46"/>
  <c r="J468" i="46"/>
  <c r="J467" i="46"/>
  <c r="J466" i="46"/>
  <c r="J465" i="46"/>
  <c r="J464" i="46"/>
  <c r="J463" i="46"/>
  <c r="J462" i="46"/>
  <c r="J461" i="46"/>
  <c r="J460" i="46"/>
  <c r="J459" i="46"/>
  <c r="J458" i="46"/>
  <c r="J457" i="46"/>
  <c r="J456" i="46"/>
  <c r="J455" i="46"/>
  <c r="J454" i="46"/>
  <c r="J453" i="46"/>
  <c r="J452" i="46"/>
  <c r="J451" i="46"/>
  <c r="J450" i="46"/>
  <c r="J449" i="46"/>
  <c r="J448" i="46"/>
  <c r="J447" i="46"/>
  <c r="J446" i="46"/>
  <c r="J445" i="46"/>
  <c r="J444" i="46"/>
  <c r="J443" i="46"/>
  <c r="J442" i="46"/>
  <c r="J441" i="46"/>
  <c r="J440" i="46"/>
  <c r="J439" i="46"/>
  <c r="J438" i="46"/>
  <c r="J437" i="46"/>
  <c r="J436" i="46"/>
  <c r="J435" i="46"/>
  <c r="J434" i="46"/>
  <c r="J433" i="46"/>
  <c r="J432" i="46"/>
  <c r="J431" i="46"/>
  <c r="J430" i="46"/>
  <c r="J429" i="46"/>
  <c r="J428" i="46"/>
  <c r="J427" i="46"/>
  <c r="J426" i="46"/>
  <c r="J425" i="46"/>
  <c r="J424" i="46"/>
  <c r="J423" i="46"/>
  <c r="J422" i="46"/>
  <c r="J421" i="46"/>
  <c r="J420" i="46"/>
  <c r="J419" i="46"/>
  <c r="J418" i="46"/>
  <c r="J417" i="46"/>
  <c r="J416" i="46"/>
  <c r="J415" i="46"/>
  <c r="J414" i="46"/>
  <c r="J413" i="46"/>
  <c r="J412" i="46"/>
  <c r="J411" i="46"/>
  <c r="J410" i="46"/>
  <c r="J409" i="46"/>
  <c r="J408" i="46"/>
  <c r="J407" i="46"/>
  <c r="J406" i="46"/>
  <c r="J405" i="46"/>
  <c r="J404" i="46"/>
  <c r="J403" i="46"/>
  <c r="J402" i="46"/>
  <c r="J401" i="46"/>
  <c r="J400" i="46"/>
  <c r="J399" i="46"/>
  <c r="J398" i="46"/>
  <c r="J397" i="46"/>
  <c r="J396" i="46"/>
  <c r="J395" i="46"/>
  <c r="J394" i="46"/>
  <c r="J393" i="46"/>
  <c r="J392" i="46"/>
  <c r="J391" i="46"/>
  <c r="J390" i="46"/>
  <c r="J389" i="46"/>
  <c r="J388" i="46"/>
  <c r="J387" i="46"/>
  <c r="J386" i="46"/>
  <c r="J385" i="46"/>
  <c r="J384" i="46"/>
  <c r="J383" i="46"/>
  <c r="J382" i="46"/>
  <c r="J381" i="46"/>
  <c r="J380" i="46"/>
  <c r="J379" i="46"/>
  <c r="J378" i="46"/>
  <c r="J377" i="46"/>
  <c r="J376" i="46"/>
  <c r="J375" i="46"/>
  <c r="J374" i="46"/>
  <c r="J373" i="46"/>
  <c r="J372" i="46"/>
  <c r="J371" i="46"/>
  <c r="J370" i="46"/>
  <c r="J369" i="46"/>
  <c r="J368" i="46"/>
  <c r="J367" i="46"/>
  <c r="J366" i="46"/>
  <c r="J365" i="46"/>
  <c r="J364" i="46"/>
  <c r="J363" i="46"/>
  <c r="J362" i="46"/>
  <c r="J361" i="46"/>
  <c r="J360" i="46"/>
  <c r="J359" i="46"/>
  <c r="J358" i="46"/>
  <c r="J357" i="46"/>
  <c r="J356" i="46"/>
  <c r="J355" i="46"/>
  <c r="J354" i="46"/>
  <c r="J353" i="46"/>
  <c r="J352" i="46"/>
  <c r="J351" i="46"/>
  <c r="J350" i="46"/>
  <c r="J349" i="46"/>
  <c r="J348" i="46"/>
  <c r="J347" i="46"/>
  <c r="J346" i="46"/>
  <c r="J345" i="46"/>
  <c r="J344" i="46"/>
  <c r="J343" i="46"/>
  <c r="J342" i="46"/>
  <c r="J341" i="46"/>
  <c r="J340" i="46"/>
  <c r="J339" i="46"/>
  <c r="J338" i="46"/>
  <c r="J337" i="46"/>
  <c r="J336" i="46"/>
  <c r="J335" i="46"/>
  <c r="J334" i="46"/>
  <c r="J333" i="46"/>
  <c r="J332" i="46"/>
  <c r="J331" i="46"/>
  <c r="J330" i="46"/>
  <c r="J329" i="46"/>
  <c r="J328" i="46"/>
  <c r="J327" i="46"/>
  <c r="J326" i="46"/>
  <c r="J325" i="46"/>
  <c r="J324" i="46"/>
  <c r="J323" i="46"/>
  <c r="J322" i="46"/>
  <c r="J321" i="46"/>
  <c r="J320" i="46"/>
  <c r="J319" i="46"/>
  <c r="J318" i="46"/>
  <c r="J317" i="46"/>
  <c r="J316" i="46"/>
  <c r="J315" i="46"/>
  <c r="J314" i="46"/>
  <c r="J313" i="46"/>
  <c r="J312" i="46"/>
  <c r="J311" i="46"/>
  <c r="J310" i="46"/>
  <c r="J309" i="46"/>
  <c r="J308" i="46"/>
  <c r="J307" i="46"/>
  <c r="J306" i="46"/>
  <c r="J305" i="46"/>
  <c r="J304" i="46"/>
  <c r="J303" i="46"/>
  <c r="J302" i="46"/>
  <c r="J301" i="46"/>
  <c r="J300" i="46"/>
  <c r="J299" i="46"/>
  <c r="J298" i="46"/>
  <c r="J297" i="46"/>
  <c r="J296" i="46"/>
  <c r="J295" i="46"/>
  <c r="J294" i="46"/>
  <c r="J293" i="46"/>
  <c r="J292" i="46"/>
  <c r="J291" i="46"/>
  <c r="J290" i="46"/>
  <c r="J289" i="46"/>
  <c r="J288" i="46"/>
  <c r="J287" i="46"/>
  <c r="J286" i="46"/>
  <c r="J285" i="46"/>
  <c r="J284" i="46"/>
  <c r="J283" i="46"/>
  <c r="J282" i="46"/>
  <c r="J281" i="46"/>
  <c r="J280" i="46"/>
  <c r="J279" i="46"/>
  <c r="J278" i="46"/>
  <c r="J277" i="46"/>
  <c r="J276" i="46"/>
  <c r="J275" i="46"/>
  <c r="J274" i="46"/>
  <c r="J273" i="46"/>
  <c r="J272" i="46"/>
  <c r="J271" i="46"/>
  <c r="J270" i="46"/>
  <c r="J269" i="46"/>
  <c r="J268" i="46"/>
  <c r="J267" i="46"/>
  <c r="J266" i="46"/>
  <c r="J265" i="46"/>
  <c r="J264" i="46"/>
  <c r="J263" i="46"/>
  <c r="J262" i="46"/>
  <c r="J261" i="46"/>
  <c r="J260" i="46"/>
  <c r="J259" i="46"/>
  <c r="J258" i="46"/>
  <c r="J257" i="46"/>
  <c r="J256" i="46"/>
  <c r="J255" i="46"/>
  <c r="J254" i="46"/>
  <c r="J253" i="46"/>
  <c r="J252" i="46"/>
  <c r="J251" i="46"/>
  <c r="J250" i="46"/>
  <c r="J249" i="46"/>
  <c r="J248" i="46"/>
  <c r="J247" i="46"/>
  <c r="J246" i="46"/>
  <c r="J245" i="46"/>
  <c r="J244" i="46"/>
  <c r="J243" i="46"/>
  <c r="J242" i="46"/>
  <c r="J241" i="46"/>
  <c r="J240" i="46"/>
  <c r="J239" i="46"/>
  <c r="J238" i="46"/>
  <c r="J237" i="46"/>
  <c r="J236" i="46"/>
  <c r="J235" i="46"/>
  <c r="J234" i="46"/>
  <c r="J233" i="46"/>
  <c r="J232" i="46"/>
  <c r="J231" i="46"/>
  <c r="J230" i="46"/>
  <c r="J229" i="46"/>
  <c r="J228" i="46"/>
  <c r="J227" i="46"/>
  <c r="J226" i="46"/>
  <c r="J225" i="46"/>
  <c r="J224" i="46"/>
  <c r="J223" i="46"/>
  <c r="J222" i="46"/>
  <c r="J221" i="46"/>
  <c r="J220" i="46"/>
  <c r="J219" i="46"/>
  <c r="J218" i="46"/>
  <c r="J217" i="46"/>
  <c r="J216" i="46"/>
  <c r="J215" i="46"/>
  <c r="J214" i="46"/>
  <c r="J213" i="46"/>
  <c r="J212" i="46"/>
  <c r="J211" i="46"/>
  <c r="J210" i="46"/>
  <c r="J209" i="46"/>
  <c r="J208" i="46"/>
  <c r="J207" i="46"/>
  <c r="J206" i="46"/>
  <c r="J205" i="46"/>
  <c r="J204" i="46"/>
  <c r="J203" i="46"/>
  <c r="J202" i="46"/>
  <c r="J201" i="46"/>
  <c r="J200" i="46"/>
  <c r="J199" i="46"/>
  <c r="J198" i="46"/>
  <c r="J197" i="46"/>
  <c r="J196" i="46"/>
  <c r="J195" i="46"/>
  <c r="J194" i="46"/>
  <c r="J193" i="46"/>
  <c r="J192" i="46"/>
  <c r="J191" i="46"/>
  <c r="J190" i="46"/>
  <c r="J189" i="46"/>
  <c r="J188" i="46"/>
  <c r="J187" i="46"/>
  <c r="J186" i="46"/>
  <c r="J185" i="46"/>
  <c r="J184" i="46"/>
  <c r="J183" i="46"/>
  <c r="J182" i="46"/>
  <c r="J181" i="46"/>
  <c r="J180" i="46"/>
  <c r="J179" i="46"/>
  <c r="J178" i="46"/>
  <c r="J177" i="46"/>
  <c r="J176" i="46"/>
  <c r="J175" i="46"/>
  <c r="J174" i="46"/>
  <c r="J173" i="46"/>
  <c r="J172" i="46"/>
  <c r="J171" i="46"/>
  <c r="J170" i="46"/>
  <c r="J169" i="46"/>
  <c r="J168" i="46"/>
  <c r="J167" i="46"/>
  <c r="J166" i="46"/>
  <c r="J165" i="46"/>
  <c r="J164" i="46"/>
  <c r="J163" i="46"/>
  <c r="J162" i="46"/>
  <c r="J161" i="46"/>
  <c r="J160" i="46"/>
  <c r="J159" i="46"/>
  <c r="J158" i="46"/>
  <c r="J157" i="46"/>
  <c r="J156" i="46"/>
  <c r="J155" i="46"/>
  <c r="J154" i="46"/>
  <c r="J153" i="46"/>
  <c r="J152" i="46"/>
  <c r="J151" i="46"/>
  <c r="J150" i="46"/>
  <c r="J149" i="46"/>
  <c r="J148" i="46"/>
  <c r="J147" i="46"/>
  <c r="J146" i="46"/>
  <c r="J145" i="46"/>
  <c r="J144" i="46"/>
  <c r="J143" i="46"/>
  <c r="J142" i="46"/>
  <c r="J141" i="46"/>
  <c r="J140" i="46"/>
  <c r="J139" i="46"/>
  <c r="J138" i="46"/>
  <c r="J137" i="46"/>
  <c r="J136" i="46"/>
  <c r="J135" i="46"/>
  <c r="J134" i="46"/>
  <c r="J133" i="46"/>
  <c r="J132" i="46"/>
  <c r="J131" i="46"/>
  <c r="J130" i="46"/>
  <c r="J129" i="46"/>
  <c r="J128" i="46"/>
  <c r="J127" i="46"/>
  <c r="J126" i="46"/>
  <c r="J125" i="46"/>
  <c r="J124" i="46"/>
  <c r="J123" i="46"/>
  <c r="J122" i="46"/>
  <c r="J121" i="46"/>
  <c r="J120" i="46"/>
  <c r="J119" i="46"/>
  <c r="J118" i="46"/>
  <c r="J117" i="46"/>
  <c r="J116" i="46"/>
  <c r="J115" i="46"/>
  <c r="J114" i="46"/>
  <c r="J113" i="46"/>
  <c r="J112" i="46"/>
  <c r="J111" i="46"/>
  <c r="J110" i="46"/>
  <c r="J109" i="46"/>
  <c r="J108" i="46"/>
  <c r="J107" i="46"/>
  <c r="J106" i="46"/>
  <c r="J105" i="46"/>
  <c r="J104" i="46"/>
  <c r="J103" i="46"/>
  <c r="J102" i="46"/>
  <c r="J101" i="46"/>
  <c r="J100" i="46"/>
  <c r="J99" i="46"/>
  <c r="J98" i="46"/>
  <c r="J97" i="46"/>
  <c r="J96" i="46"/>
  <c r="J95" i="46"/>
  <c r="J94" i="46"/>
  <c r="J93" i="46"/>
  <c r="J92" i="46"/>
  <c r="J91" i="46"/>
  <c r="J90" i="46"/>
  <c r="J89" i="46"/>
  <c r="J88" i="46"/>
  <c r="J87" i="46"/>
  <c r="J86" i="46"/>
  <c r="J85" i="46"/>
  <c r="J84" i="46"/>
  <c r="J83" i="46"/>
  <c r="J82" i="46"/>
  <c r="J81" i="46"/>
  <c r="J80" i="46"/>
  <c r="J79" i="46"/>
  <c r="J78" i="46"/>
  <c r="J77" i="46"/>
  <c r="J76" i="46"/>
  <c r="J75" i="46"/>
  <c r="J74" i="46"/>
  <c r="J73" i="46"/>
  <c r="J72" i="46"/>
  <c r="J71" i="46"/>
  <c r="J70" i="46"/>
  <c r="J69" i="46"/>
  <c r="J68" i="46"/>
  <c r="J67" i="46"/>
  <c r="J66" i="46"/>
  <c r="J65" i="46"/>
  <c r="J64" i="46"/>
  <c r="J63" i="46"/>
  <c r="J62" i="46"/>
  <c r="J61" i="46"/>
  <c r="J60" i="46"/>
  <c r="J59" i="46"/>
  <c r="J58" i="46"/>
  <c r="J57" i="46"/>
  <c r="J56" i="46"/>
  <c r="J55" i="46"/>
  <c r="J54" i="46"/>
  <c r="J53" i="46"/>
  <c r="J52" i="46"/>
  <c r="J51" i="46"/>
  <c r="J50" i="46"/>
  <c r="J49" i="46"/>
  <c r="J48" i="46"/>
  <c r="J47" i="46"/>
  <c r="J46" i="46"/>
  <c r="J45" i="46"/>
  <c r="J44" i="46"/>
  <c r="J43" i="46"/>
  <c r="J42" i="46"/>
  <c r="J41" i="46"/>
  <c r="J40" i="46"/>
  <c r="J39" i="46"/>
  <c r="J38" i="46"/>
  <c r="J37" i="46"/>
  <c r="J36" i="46"/>
  <c r="J35" i="46"/>
  <c r="J34" i="46"/>
  <c r="J33" i="46"/>
  <c r="J32" i="46"/>
  <c r="J31" i="46"/>
  <c r="J30" i="46"/>
  <c r="J29" i="46"/>
  <c r="J28" i="46"/>
  <c r="J27" i="46"/>
  <c r="J26" i="46"/>
  <c r="J25" i="46"/>
  <c r="J24" i="46"/>
  <c r="J23" i="46"/>
  <c r="J22" i="46"/>
  <c r="J21" i="46"/>
  <c r="J20" i="46"/>
  <c r="J19" i="46"/>
  <c r="J18" i="46"/>
  <c r="J17" i="46"/>
  <c r="J16" i="46"/>
  <c r="J15" i="46"/>
  <c r="J14" i="46"/>
  <c r="J13" i="46"/>
  <c r="J12" i="46"/>
  <c r="J11" i="46"/>
  <c r="J10" i="46"/>
  <c r="J9" i="46"/>
  <c r="K1508" i="46" l="1"/>
  <c r="K1507" i="46"/>
  <c r="K1506" i="46"/>
  <c r="M1506" i="46" s="1"/>
  <c r="N1506" i="46" s="1"/>
  <c r="K1505" i="46"/>
  <c r="K1504" i="46"/>
  <c r="K1503" i="46"/>
  <c r="K1502" i="46"/>
  <c r="M1502" i="46" s="1"/>
  <c r="N1502" i="46" s="1"/>
  <c r="K1501" i="46"/>
  <c r="M1501" i="46" s="1"/>
  <c r="N1501" i="46" s="1"/>
  <c r="K1500" i="46"/>
  <c r="K1499" i="46"/>
  <c r="K1498" i="46"/>
  <c r="M1498" i="46" s="1"/>
  <c r="N1498" i="46" s="1"/>
  <c r="K1497" i="46"/>
  <c r="M1497" i="46" s="1"/>
  <c r="N1497" i="46" s="1"/>
  <c r="K1496" i="46"/>
  <c r="K1495" i="46"/>
  <c r="K1494" i="46"/>
  <c r="M1494" i="46" s="1"/>
  <c r="N1494" i="46" s="1"/>
  <c r="K1493" i="46"/>
  <c r="M1493" i="46" s="1"/>
  <c r="N1493" i="46" s="1"/>
  <c r="K1492" i="46"/>
  <c r="K1491" i="46"/>
  <c r="K1490" i="46"/>
  <c r="M1490" i="46" s="1"/>
  <c r="N1490" i="46" s="1"/>
  <c r="K1489" i="46"/>
  <c r="M1489" i="46" s="1"/>
  <c r="N1489" i="46" s="1"/>
  <c r="K1488" i="46"/>
  <c r="K1487" i="46"/>
  <c r="K1486" i="46"/>
  <c r="M1486" i="46" s="1"/>
  <c r="N1486" i="46" s="1"/>
  <c r="K1485" i="46"/>
  <c r="M1485" i="46" s="1"/>
  <c r="N1485" i="46" s="1"/>
  <c r="K1484" i="46"/>
  <c r="K1483" i="46"/>
  <c r="K1482" i="46"/>
  <c r="M1482" i="46" s="1"/>
  <c r="N1482" i="46" s="1"/>
  <c r="K1481" i="46"/>
  <c r="M1481" i="46" s="1"/>
  <c r="N1481" i="46" s="1"/>
  <c r="K1480" i="46"/>
  <c r="K1479" i="46"/>
  <c r="K1478" i="46"/>
  <c r="M1478" i="46" s="1"/>
  <c r="N1478" i="46" s="1"/>
  <c r="K1477" i="46"/>
  <c r="M1477" i="46" s="1"/>
  <c r="N1477" i="46" s="1"/>
  <c r="K1476" i="46"/>
  <c r="K1475" i="46"/>
  <c r="K1474" i="46"/>
  <c r="M1474" i="46" s="1"/>
  <c r="N1474" i="46" s="1"/>
  <c r="K1473" i="46"/>
  <c r="M1473" i="46" s="1"/>
  <c r="N1473" i="46" s="1"/>
  <c r="K1472" i="46"/>
  <c r="K1471" i="46"/>
  <c r="K1470" i="46"/>
  <c r="M1470" i="46" s="1"/>
  <c r="N1470" i="46" s="1"/>
  <c r="K1469" i="46"/>
  <c r="M1469" i="46" s="1"/>
  <c r="N1469" i="46" s="1"/>
  <c r="K1468" i="46"/>
  <c r="K1467" i="46"/>
  <c r="K1466" i="46"/>
  <c r="M1466" i="46" s="1"/>
  <c r="N1466" i="46" s="1"/>
  <c r="K1465" i="46"/>
  <c r="M1465" i="46" s="1"/>
  <c r="N1465" i="46" s="1"/>
  <c r="K1464" i="46"/>
  <c r="K1463" i="46"/>
  <c r="K1462" i="46"/>
  <c r="M1462" i="46" s="1"/>
  <c r="N1462" i="46" s="1"/>
  <c r="K1461" i="46"/>
  <c r="M1461" i="46" s="1"/>
  <c r="N1461" i="46" s="1"/>
  <c r="K1460" i="46"/>
  <c r="K1459" i="46"/>
  <c r="K1458" i="46"/>
  <c r="M1458" i="46" s="1"/>
  <c r="N1458" i="46" s="1"/>
  <c r="K1457" i="46"/>
  <c r="M1457" i="46" s="1"/>
  <c r="N1457" i="46" s="1"/>
  <c r="K1456" i="46"/>
  <c r="K1455" i="46"/>
  <c r="K1454" i="46"/>
  <c r="M1454" i="46" s="1"/>
  <c r="N1454" i="46" s="1"/>
  <c r="K1453" i="46"/>
  <c r="M1453" i="46" s="1"/>
  <c r="N1453" i="46" s="1"/>
  <c r="K1452" i="46"/>
  <c r="K1451" i="46"/>
  <c r="K1450" i="46"/>
  <c r="M1450" i="46" s="1"/>
  <c r="N1450" i="46" s="1"/>
  <c r="K1449" i="46"/>
  <c r="M1449" i="46" s="1"/>
  <c r="N1449" i="46" s="1"/>
  <c r="K1448" i="46"/>
  <c r="K1447" i="46"/>
  <c r="K1446" i="46"/>
  <c r="K1445" i="46"/>
  <c r="K1444" i="46"/>
  <c r="K1443" i="46"/>
  <c r="M1443" i="46" s="1"/>
  <c r="N1443" i="46" s="1"/>
  <c r="K1442" i="46"/>
  <c r="M1442" i="46" s="1"/>
  <c r="N1442" i="46" s="1"/>
  <c r="K1441" i="46"/>
  <c r="M1441" i="46" s="1"/>
  <c r="N1441" i="46" s="1"/>
  <c r="K1440" i="46"/>
  <c r="M1440" i="46" s="1"/>
  <c r="N1440" i="46" s="1"/>
  <c r="K1439" i="46"/>
  <c r="M1439" i="46" s="1"/>
  <c r="N1439" i="46" s="1"/>
  <c r="K1438" i="46"/>
  <c r="M1438" i="46" s="1"/>
  <c r="N1438" i="46" s="1"/>
  <c r="K1437" i="46"/>
  <c r="K1436" i="46"/>
  <c r="K1435" i="46"/>
  <c r="M1435" i="46" s="1"/>
  <c r="N1435" i="46" s="1"/>
  <c r="K1434" i="46"/>
  <c r="M1434" i="46" s="1"/>
  <c r="N1434" i="46" s="1"/>
  <c r="K1433" i="46"/>
  <c r="K1432" i="46"/>
  <c r="M1432" i="46" s="1"/>
  <c r="N1432" i="46" s="1"/>
  <c r="K1431" i="46"/>
  <c r="K1430" i="46"/>
  <c r="M1430" i="46" s="1"/>
  <c r="N1430" i="46" s="1"/>
  <c r="K1429" i="46"/>
  <c r="K1428" i="46"/>
  <c r="K1427" i="46"/>
  <c r="M1427" i="46" s="1"/>
  <c r="N1427" i="46" s="1"/>
  <c r="K1426" i="46"/>
  <c r="M1426" i="46" s="1"/>
  <c r="N1426" i="46" s="1"/>
  <c r="K1425" i="46"/>
  <c r="M1425" i="46" s="1"/>
  <c r="N1425" i="46" s="1"/>
  <c r="K1424" i="46"/>
  <c r="M1424" i="46" s="1"/>
  <c r="N1424" i="46" s="1"/>
  <c r="K1423" i="46"/>
  <c r="M1423" i="46" s="1"/>
  <c r="N1423" i="46" s="1"/>
  <c r="K1422" i="46"/>
  <c r="M1422" i="46" s="1"/>
  <c r="N1422" i="46" s="1"/>
  <c r="K1421" i="46"/>
  <c r="K1420" i="46"/>
  <c r="K1419" i="46"/>
  <c r="M1419" i="46" s="1"/>
  <c r="N1419" i="46" s="1"/>
  <c r="K1418" i="46"/>
  <c r="M1418" i="46" s="1"/>
  <c r="N1418" i="46" s="1"/>
  <c r="K1417" i="46"/>
  <c r="K1416" i="46"/>
  <c r="M1416" i="46" s="1"/>
  <c r="N1416" i="46" s="1"/>
  <c r="K1415" i="46"/>
  <c r="K1414" i="46"/>
  <c r="M1414" i="46" s="1"/>
  <c r="N1414" i="46" s="1"/>
  <c r="K1413" i="46"/>
  <c r="K1412" i="46"/>
  <c r="K1411" i="46"/>
  <c r="M1411" i="46" s="1"/>
  <c r="N1411" i="46" s="1"/>
  <c r="K1410" i="46"/>
  <c r="M1410" i="46" s="1"/>
  <c r="N1410" i="46" s="1"/>
  <c r="K1409" i="46"/>
  <c r="M1409" i="46" s="1"/>
  <c r="N1409" i="46" s="1"/>
  <c r="K1408" i="46"/>
  <c r="M1408" i="46" s="1"/>
  <c r="N1408" i="46" s="1"/>
  <c r="K1407" i="46"/>
  <c r="M1407" i="46" s="1"/>
  <c r="N1407" i="46" s="1"/>
  <c r="K1406" i="46"/>
  <c r="M1406" i="46" s="1"/>
  <c r="N1406" i="46" s="1"/>
  <c r="K1405" i="46"/>
  <c r="K1404" i="46"/>
  <c r="K1403" i="46"/>
  <c r="M1403" i="46" s="1"/>
  <c r="N1403" i="46" s="1"/>
  <c r="K1402" i="46"/>
  <c r="M1402" i="46" s="1"/>
  <c r="N1402" i="46" s="1"/>
  <c r="K1401" i="46"/>
  <c r="K1400" i="46"/>
  <c r="M1400" i="46" s="1"/>
  <c r="N1400" i="46" s="1"/>
  <c r="K1399" i="46"/>
  <c r="K1398" i="46"/>
  <c r="M1398" i="46" s="1"/>
  <c r="N1398" i="46" s="1"/>
  <c r="K1397" i="46"/>
  <c r="K1396" i="46"/>
  <c r="K1395" i="46"/>
  <c r="M1395" i="46" s="1"/>
  <c r="N1395" i="46" s="1"/>
  <c r="K1394" i="46"/>
  <c r="M1394" i="46" s="1"/>
  <c r="N1394" i="46" s="1"/>
  <c r="K1393" i="46"/>
  <c r="M1393" i="46" s="1"/>
  <c r="N1393" i="46" s="1"/>
  <c r="K1392" i="46"/>
  <c r="M1392" i="46" s="1"/>
  <c r="N1392" i="46" s="1"/>
  <c r="K1391" i="46"/>
  <c r="M1391" i="46" s="1"/>
  <c r="N1391" i="46" s="1"/>
  <c r="K1390" i="46"/>
  <c r="M1390" i="46" s="1"/>
  <c r="N1390" i="46" s="1"/>
  <c r="K1389" i="46"/>
  <c r="K1388" i="46"/>
  <c r="K1387" i="46"/>
  <c r="M1387" i="46" s="1"/>
  <c r="N1387" i="46" s="1"/>
  <c r="K1386" i="46"/>
  <c r="M1386" i="46" s="1"/>
  <c r="N1386" i="46" s="1"/>
  <c r="K1385" i="46"/>
  <c r="K1384" i="46"/>
  <c r="M1384" i="46" s="1"/>
  <c r="N1384" i="46" s="1"/>
  <c r="K1383" i="46"/>
  <c r="K1382" i="46"/>
  <c r="M1382" i="46" s="1"/>
  <c r="N1382" i="46" s="1"/>
  <c r="K1381" i="46"/>
  <c r="K1380" i="46"/>
  <c r="K1379" i="46"/>
  <c r="M1379" i="46" s="1"/>
  <c r="N1379" i="46" s="1"/>
  <c r="K1378" i="46"/>
  <c r="M1378" i="46" s="1"/>
  <c r="N1378" i="46" s="1"/>
  <c r="K1377" i="46"/>
  <c r="M1377" i="46" s="1"/>
  <c r="N1377" i="46" s="1"/>
  <c r="K1376" i="46"/>
  <c r="M1376" i="46" s="1"/>
  <c r="N1376" i="46" s="1"/>
  <c r="K1375" i="46"/>
  <c r="M1375" i="46" s="1"/>
  <c r="N1375" i="46" s="1"/>
  <c r="K1374" i="46"/>
  <c r="M1374" i="46" s="1"/>
  <c r="N1374" i="46" s="1"/>
  <c r="K1373" i="46"/>
  <c r="M1373" i="46" s="1"/>
  <c r="N1373" i="46" s="1"/>
  <c r="K1372" i="46"/>
  <c r="M1372" i="46" s="1"/>
  <c r="N1372" i="46" s="1"/>
  <c r="K1371" i="46"/>
  <c r="M1371" i="46" s="1"/>
  <c r="N1371" i="46" s="1"/>
  <c r="K1370" i="46"/>
  <c r="M1370" i="46" s="1"/>
  <c r="N1370" i="46" s="1"/>
  <c r="K1369" i="46"/>
  <c r="M1369" i="46" s="1"/>
  <c r="N1369" i="46" s="1"/>
  <c r="K1368" i="46"/>
  <c r="M1368" i="46" s="1"/>
  <c r="N1368" i="46" s="1"/>
  <c r="K1367" i="46"/>
  <c r="M1367" i="46" s="1"/>
  <c r="N1367" i="46" s="1"/>
  <c r="K1366" i="46"/>
  <c r="M1366" i="46" s="1"/>
  <c r="N1366" i="46" s="1"/>
  <c r="K1365" i="46"/>
  <c r="M1365" i="46" s="1"/>
  <c r="N1365" i="46" s="1"/>
  <c r="K1364" i="46"/>
  <c r="M1364" i="46" s="1"/>
  <c r="N1364" i="46" s="1"/>
  <c r="K1363" i="46"/>
  <c r="M1363" i="46" s="1"/>
  <c r="N1363" i="46" s="1"/>
  <c r="K1362" i="46"/>
  <c r="M1362" i="46" s="1"/>
  <c r="N1362" i="46" s="1"/>
  <c r="K1361" i="46"/>
  <c r="M1361" i="46" s="1"/>
  <c r="N1361" i="46" s="1"/>
  <c r="K1360" i="46"/>
  <c r="M1360" i="46" s="1"/>
  <c r="N1360" i="46" s="1"/>
  <c r="K1359" i="46"/>
  <c r="M1359" i="46" s="1"/>
  <c r="N1359" i="46" s="1"/>
  <c r="K1358" i="46"/>
  <c r="M1358" i="46" s="1"/>
  <c r="N1358" i="46" s="1"/>
  <c r="K1357" i="46"/>
  <c r="M1357" i="46" s="1"/>
  <c r="N1357" i="46" s="1"/>
  <c r="K1356" i="46"/>
  <c r="M1356" i="46" s="1"/>
  <c r="N1356" i="46" s="1"/>
  <c r="K1355" i="46"/>
  <c r="M1355" i="46" s="1"/>
  <c r="N1355" i="46" s="1"/>
  <c r="K1354" i="46"/>
  <c r="M1354" i="46" s="1"/>
  <c r="N1354" i="46" s="1"/>
  <c r="K1353" i="46"/>
  <c r="M1353" i="46" s="1"/>
  <c r="N1353" i="46" s="1"/>
  <c r="K1352" i="46"/>
  <c r="M1352" i="46" s="1"/>
  <c r="N1352" i="46" s="1"/>
  <c r="K1351" i="46"/>
  <c r="M1351" i="46" s="1"/>
  <c r="N1351" i="46" s="1"/>
  <c r="K1350" i="46"/>
  <c r="M1350" i="46" s="1"/>
  <c r="N1350" i="46" s="1"/>
  <c r="K1349" i="46"/>
  <c r="M1349" i="46" s="1"/>
  <c r="N1349" i="46" s="1"/>
  <c r="K1348" i="46"/>
  <c r="M1348" i="46" s="1"/>
  <c r="N1348" i="46" s="1"/>
  <c r="K1347" i="46"/>
  <c r="M1347" i="46" s="1"/>
  <c r="N1347" i="46" s="1"/>
  <c r="K1346" i="46"/>
  <c r="M1346" i="46" s="1"/>
  <c r="N1346" i="46" s="1"/>
  <c r="K1345" i="46"/>
  <c r="M1345" i="46" s="1"/>
  <c r="N1345" i="46" s="1"/>
  <c r="K1344" i="46"/>
  <c r="M1344" i="46" s="1"/>
  <c r="N1344" i="46" s="1"/>
  <c r="K1343" i="46"/>
  <c r="M1343" i="46" s="1"/>
  <c r="N1343" i="46" s="1"/>
  <c r="K1342" i="46"/>
  <c r="M1342" i="46" s="1"/>
  <c r="N1342" i="46" s="1"/>
  <c r="K1341" i="46"/>
  <c r="M1341" i="46" s="1"/>
  <c r="N1341" i="46" s="1"/>
  <c r="K1340" i="46"/>
  <c r="M1340" i="46" s="1"/>
  <c r="N1340" i="46" s="1"/>
  <c r="K1339" i="46"/>
  <c r="M1339" i="46" s="1"/>
  <c r="N1339" i="46" s="1"/>
  <c r="K1338" i="46"/>
  <c r="M1338" i="46" s="1"/>
  <c r="N1338" i="46" s="1"/>
  <c r="K1337" i="46"/>
  <c r="M1337" i="46" s="1"/>
  <c r="N1337" i="46" s="1"/>
  <c r="K1336" i="46"/>
  <c r="M1336" i="46" s="1"/>
  <c r="N1336" i="46" s="1"/>
  <c r="K1335" i="46"/>
  <c r="M1335" i="46" s="1"/>
  <c r="N1335" i="46" s="1"/>
  <c r="K1334" i="46"/>
  <c r="M1334" i="46" s="1"/>
  <c r="N1334" i="46" s="1"/>
  <c r="K1333" i="46"/>
  <c r="M1333" i="46" s="1"/>
  <c r="N1333" i="46" s="1"/>
  <c r="K1332" i="46"/>
  <c r="M1332" i="46" s="1"/>
  <c r="N1332" i="46" s="1"/>
  <c r="K1331" i="46"/>
  <c r="M1331" i="46" s="1"/>
  <c r="N1331" i="46" s="1"/>
  <c r="K1330" i="46"/>
  <c r="M1330" i="46" s="1"/>
  <c r="N1330" i="46" s="1"/>
  <c r="K1329" i="46"/>
  <c r="M1329" i="46" s="1"/>
  <c r="N1329" i="46" s="1"/>
  <c r="K1328" i="46"/>
  <c r="M1328" i="46" s="1"/>
  <c r="N1328" i="46" s="1"/>
  <c r="K1327" i="46"/>
  <c r="M1327" i="46" s="1"/>
  <c r="N1327" i="46" s="1"/>
  <c r="K1326" i="46"/>
  <c r="M1326" i="46" s="1"/>
  <c r="N1326" i="46" s="1"/>
  <c r="K1325" i="46"/>
  <c r="M1325" i="46" s="1"/>
  <c r="N1325" i="46" s="1"/>
  <c r="K1324" i="46"/>
  <c r="M1324" i="46" s="1"/>
  <c r="N1324" i="46" s="1"/>
  <c r="K1323" i="46"/>
  <c r="M1323" i="46" s="1"/>
  <c r="N1323" i="46" s="1"/>
  <c r="K1322" i="46"/>
  <c r="M1322" i="46" s="1"/>
  <c r="N1322" i="46" s="1"/>
  <c r="K1321" i="46"/>
  <c r="M1321" i="46" s="1"/>
  <c r="N1321" i="46" s="1"/>
  <c r="K1320" i="46"/>
  <c r="M1320" i="46" s="1"/>
  <c r="N1320" i="46" s="1"/>
  <c r="K1319" i="46"/>
  <c r="M1319" i="46" s="1"/>
  <c r="N1319" i="46" s="1"/>
  <c r="K1318" i="46"/>
  <c r="M1318" i="46" s="1"/>
  <c r="N1318" i="46" s="1"/>
  <c r="K1317" i="46"/>
  <c r="M1317" i="46" s="1"/>
  <c r="N1317" i="46" s="1"/>
  <c r="K1316" i="46"/>
  <c r="M1316" i="46" s="1"/>
  <c r="N1316" i="46" s="1"/>
  <c r="K1315" i="46"/>
  <c r="M1315" i="46" s="1"/>
  <c r="N1315" i="46" s="1"/>
  <c r="K1314" i="46"/>
  <c r="M1314" i="46" s="1"/>
  <c r="N1314" i="46" s="1"/>
  <c r="K1313" i="46"/>
  <c r="K1312" i="46"/>
  <c r="M1312" i="46" s="1"/>
  <c r="N1312" i="46" s="1"/>
  <c r="K1311" i="46"/>
  <c r="K1310" i="46"/>
  <c r="M1310" i="46" s="1"/>
  <c r="N1310" i="46" s="1"/>
  <c r="K1309" i="46"/>
  <c r="M1309" i="46" s="1"/>
  <c r="N1309" i="46" s="1"/>
  <c r="K1308" i="46"/>
  <c r="M1308" i="46" s="1"/>
  <c r="N1308" i="46" s="1"/>
  <c r="K1307" i="46"/>
  <c r="K1306" i="46"/>
  <c r="M1306" i="46" s="1"/>
  <c r="N1306" i="46" s="1"/>
  <c r="K1305" i="46"/>
  <c r="K1304" i="46"/>
  <c r="M1304" i="46" s="1"/>
  <c r="N1304" i="46" s="1"/>
  <c r="K1303" i="46"/>
  <c r="K1302" i="46"/>
  <c r="M1302" i="46" s="1"/>
  <c r="N1302" i="46" s="1"/>
  <c r="K1301" i="46"/>
  <c r="M1301" i="46" s="1"/>
  <c r="N1301" i="46" s="1"/>
  <c r="K1300" i="46"/>
  <c r="M1300" i="46" s="1"/>
  <c r="N1300" i="46" s="1"/>
  <c r="K1299" i="46"/>
  <c r="K1298" i="46"/>
  <c r="M1298" i="46" s="1"/>
  <c r="N1298" i="46" s="1"/>
  <c r="K1297" i="46"/>
  <c r="K1296" i="46"/>
  <c r="M1296" i="46" s="1"/>
  <c r="N1296" i="46" s="1"/>
  <c r="K1295" i="46"/>
  <c r="K1294" i="46"/>
  <c r="M1294" i="46" s="1"/>
  <c r="N1294" i="46" s="1"/>
  <c r="K1293" i="46"/>
  <c r="M1293" i="46" s="1"/>
  <c r="N1293" i="46" s="1"/>
  <c r="K1292" i="46"/>
  <c r="M1292" i="46" s="1"/>
  <c r="N1292" i="46" s="1"/>
  <c r="K1291" i="46"/>
  <c r="K1290" i="46"/>
  <c r="M1290" i="46" s="1"/>
  <c r="N1290" i="46" s="1"/>
  <c r="K1289" i="46"/>
  <c r="K1288" i="46"/>
  <c r="M1288" i="46" s="1"/>
  <c r="N1288" i="46" s="1"/>
  <c r="K1287" i="46"/>
  <c r="K1286" i="46"/>
  <c r="M1286" i="46" s="1"/>
  <c r="N1286" i="46" s="1"/>
  <c r="K1285" i="46"/>
  <c r="M1285" i="46" s="1"/>
  <c r="N1285" i="46" s="1"/>
  <c r="K1284" i="46"/>
  <c r="M1284" i="46" s="1"/>
  <c r="N1284" i="46" s="1"/>
  <c r="K1283" i="46"/>
  <c r="K1282" i="46"/>
  <c r="M1282" i="46" s="1"/>
  <c r="N1282" i="46" s="1"/>
  <c r="K1281" i="46"/>
  <c r="K1280" i="46"/>
  <c r="K1279" i="46"/>
  <c r="M1279" i="46" s="1"/>
  <c r="N1279" i="46" s="1"/>
  <c r="K1278" i="46"/>
  <c r="M1278" i="46" s="1"/>
  <c r="N1278" i="46" s="1"/>
  <c r="K1277" i="46"/>
  <c r="K1276" i="46"/>
  <c r="M1276" i="46" s="1"/>
  <c r="N1276" i="46" s="1"/>
  <c r="K1275" i="46"/>
  <c r="M1275" i="46" s="1"/>
  <c r="N1275" i="46" s="1"/>
  <c r="K1274" i="46"/>
  <c r="M1274" i="46" s="1"/>
  <c r="N1274" i="46" s="1"/>
  <c r="K1273" i="46"/>
  <c r="M1273" i="46" s="1"/>
  <c r="N1273" i="46" s="1"/>
  <c r="K1272" i="46"/>
  <c r="M1272" i="46" s="1"/>
  <c r="N1272" i="46" s="1"/>
  <c r="K1271" i="46"/>
  <c r="M1271" i="46" s="1"/>
  <c r="N1271" i="46" s="1"/>
  <c r="K1270" i="46"/>
  <c r="K1269" i="46"/>
  <c r="M1269" i="46" s="1"/>
  <c r="N1269" i="46" s="1"/>
  <c r="K1268" i="46"/>
  <c r="K1267" i="46"/>
  <c r="M1267" i="46" s="1"/>
  <c r="N1267" i="46" s="1"/>
  <c r="K1266" i="46"/>
  <c r="K1265" i="46"/>
  <c r="M1265" i="46" s="1"/>
  <c r="N1265" i="46" s="1"/>
  <c r="K1264" i="46"/>
  <c r="M1264" i="46" s="1"/>
  <c r="N1264" i="46" s="1"/>
  <c r="K1263" i="46"/>
  <c r="M1263" i="46" s="1"/>
  <c r="N1263" i="46" s="1"/>
  <c r="K1262" i="46"/>
  <c r="K1261" i="46"/>
  <c r="M1261" i="46" s="1"/>
  <c r="N1261" i="46" s="1"/>
  <c r="K1260" i="46"/>
  <c r="K1259" i="46"/>
  <c r="M1259" i="46" s="1"/>
  <c r="N1259" i="46" s="1"/>
  <c r="K1258" i="46"/>
  <c r="K1257" i="46"/>
  <c r="M1257" i="46" s="1"/>
  <c r="N1257" i="46" s="1"/>
  <c r="K1256" i="46"/>
  <c r="M1256" i="46" s="1"/>
  <c r="N1256" i="46" s="1"/>
  <c r="K1255" i="46"/>
  <c r="M1255" i="46" s="1"/>
  <c r="N1255" i="46" s="1"/>
  <c r="K1254" i="46"/>
  <c r="K1253" i="46"/>
  <c r="M1253" i="46" s="1"/>
  <c r="N1253" i="46" s="1"/>
  <c r="K1252" i="46"/>
  <c r="K1251" i="46"/>
  <c r="M1251" i="46" s="1"/>
  <c r="N1251" i="46" s="1"/>
  <c r="K1250" i="46"/>
  <c r="K1249" i="46"/>
  <c r="M1249" i="46" s="1"/>
  <c r="N1249" i="46" s="1"/>
  <c r="K1248" i="46"/>
  <c r="M1248" i="46" s="1"/>
  <c r="N1248" i="46" s="1"/>
  <c r="K1247" i="46"/>
  <c r="M1247" i="46" s="1"/>
  <c r="N1247" i="46" s="1"/>
  <c r="K1246" i="46"/>
  <c r="K1245" i="46"/>
  <c r="M1245" i="46" s="1"/>
  <c r="N1245" i="46" s="1"/>
  <c r="K1244" i="46"/>
  <c r="K1243" i="46"/>
  <c r="M1243" i="46" s="1"/>
  <c r="N1243" i="46" s="1"/>
  <c r="K1242" i="46"/>
  <c r="K1241" i="46"/>
  <c r="M1241" i="46" s="1"/>
  <c r="N1241" i="46" s="1"/>
  <c r="K1240" i="46"/>
  <c r="M1240" i="46" s="1"/>
  <c r="N1240" i="46" s="1"/>
  <c r="K1239" i="46"/>
  <c r="M1239" i="46" s="1"/>
  <c r="N1239" i="46" s="1"/>
  <c r="K1238" i="46"/>
  <c r="K1237" i="46"/>
  <c r="M1237" i="46" s="1"/>
  <c r="N1237" i="46" s="1"/>
  <c r="K1236" i="46"/>
  <c r="K1235" i="46"/>
  <c r="M1235" i="46" s="1"/>
  <c r="N1235" i="46" s="1"/>
  <c r="K1234" i="46"/>
  <c r="K1233" i="46"/>
  <c r="M1233" i="46" s="1"/>
  <c r="N1233" i="46" s="1"/>
  <c r="K1232" i="46"/>
  <c r="M1232" i="46" s="1"/>
  <c r="N1232" i="46" s="1"/>
  <c r="K1231" i="46"/>
  <c r="M1231" i="46" s="1"/>
  <c r="N1231" i="46" s="1"/>
  <c r="K1230" i="46"/>
  <c r="K1229" i="46"/>
  <c r="M1229" i="46" s="1"/>
  <c r="N1229" i="46" s="1"/>
  <c r="K1228" i="46"/>
  <c r="K1227" i="46"/>
  <c r="M1227" i="46" s="1"/>
  <c r="N1227" i="46" s="1"/>
  <c r="K1226" i="46"/>
  <c r="K1225" i="46"/>
  <c r="M1225" i="46" s="1"/>
  <c r="N1225" i="46" s="1"/>
  <c r="K1224" i="46"/>
  <c r="M1224" i="46" s="1"/>
  <c r="N1224" i="46" s="1"/>
  <c r="K1223" i="46"/>
  <c r="M1223" i="46" s="1"/>
  <c r="N1223" i="46" s="1"/>
  <c r="K1222" i="46"/>
  <c r="K1221" i="46"/>
  <c r="M1221" i="46" s="1"/>
  <c r="N1221" i="46" s="1"/>
  <c r="K1220" i="46"/>
  <c r="K1219" i="46"/>
  <c r="M1219" i="46" s="1"/>
  <c r="N1219" i="46" s="1"/>
  <c r="K1218" i="46"/>
  <c r="K1217" i="46"/>
  <c r="M1217" i="46" s="1"/>
  <c r="N1217" i="46" s="1"/>
  <c r="K1216" i="46"/>
  <c r="M1216" i="46" s="1"/>
  <c r="N1216" i="46" s="1"/>
  <c r="K1215" i="46"/>
  <c r="M1215" i="46" s="1"/>
  <c r="N1215" i="46" s="1"/>
  <c r="K1214" i="46"/>
  <c r="K1213" i="46"/>
  <c r="M1213" i="46" s="1"/>
  <c r="N1213" i="46" s="1"/>
  <c r="K1212" i="46"/>
  <c r="K1211" i="46"/>
  <c r="M1211" i="46" s="1"/>
  <c r="N1211" i="46" s="1"/>
  <c r="K1210" i="46"/>
  <c r="K1209" i="46"/>
  <c r="M1209" i="46" s="1"/>
  <c r="N1209" i="46" s="1"/>
  <c r="K1208" i="46"/>
  <c r="M1208" i="46" s="1"/>
  <c r="N1208" i="46" s="1"/>
  <c r="K1207" i="46"/>
  <c r="M1207" i="46" s="1"/>
  <c r="N1207" i="46" s="1"/>
  <c r="K1206" i="46"/>
  <c r="K1205" i="46"/>
  <c r="M1205" i="46" s="1"/>
  <c r="N1205" i="46" s="1"/>
  <c r="K1204" i="46"/>
  <c r="K1203" i="46"/>
  <c r="M1203" i="46" s="1"/>
  <c r="N1203" i="46" s="1"/>
  <c r="K1202" i="46"/>
  <c r="K1201" i="46"/>
  <c r="M1201" i="46" s="1"/>
  <c r="N1201" i="46" s="1"/>
  <c r="K1200" i="46"/>
  <c r="M1200" i="46" s="1"/>
  <c r="N1200" i="46" s="1"/>
  <c r="K1199" i="46"/>
  <c r="M1199" i="46" s="1"/>
  <c r="N1199" i="46" s="1"/>
  <c r="K1198" i="46"/>
  <c r="K1197" i="46"/>
  <c r="M1197" i="46" s="1"/>
  <c r="N1197" i="46" s="1"/>
  <c r="K1196" i="46"/>
  <c r="K1195" i="46"/>
  <c r="M1195" i="46" s="1"/>
  <c r="N1195" i="46" s="1"/>
  <c r="K1194" i="46"/>
  <c r="K1193" i="46"/>
  <c r="M1193" i="46" s="1"/>
  <c r="N1193" i="46" s="1"/>
  <c r="K1192" i="46"/>
  <c r="M1192" i="46" s="1"/>
  <c r="N1192" i="46" s="1"/>
  <c r="K1191" i="46"/>
  <c r="M1191" i="46" s="1"/>
  <c r="N1191" i="46" s="1"/>
  <c r="K1190" i="46"/>
  <c r="K1189" i="46"/>
  <c r="M1189" i="46" s="1"/>
  <c r="N1189" i="46" s="1"/>
  <c r="K1188" i="46"/>
  <c r="K1187" i="46"/>
  <c r="M1187" i="46" s="1"/>
  <c r="N1187" i="46" s="1"/>
  <c r="K1186" i="46"/>
  <c r="K1185" i="46"/>
  <c r="M1185" i="46" s="1"/>
  <c r="N1185" i="46" s="1"/>
  <c r="K1184" i="46"/>
  <c r="K1183" i="46"/>
  <c r="M1183" i="46" s="1"/>
  <c r="N1183" i="46" s="1"/>
  <c r="K1182" i="46"/>
  <c r="K1181" i="46"/>
  <c r="M1181" i="46" s="1"/>
  <c r="N1181" i="46" s="1"/>
  <c r="K1180" i="46"/>
  <c r="K1179" i="46"/>
  <c r="M1179" i="46" s="1"/>
  <c r="N1179" i="46" s="1"/>
  <c r="K1178" i="46"/>
  <c r="K1177" i="46"/>
  <c r="M1177" i="46" s="1"/>
  <c r="N1177" i="46" s="1"/>
  <c r="K1176" i="46"/>
  <c r="M1176" i="46" s="1"/>
  <c r="N1176" i="46" s="1"/>
  <c r="K1175" i="46"/>
  <c r="M1175" i="46" s="1"/>
  <c r="N1175" i="46" s="1"/>
  <c r="K1174" i="46"/>
  <c r="K1173" i="46"/>
  <c r="M1173" i="46" s="1"/>
  <c r="N1173" i="46" s="1"/>
  <c r="K1172" i="46"/>
  <c r="K1171" i="46"/>
  <c r="M1171" i="46" s="1"/>
  <c r="N1171" i="46" s="1"/>
  <c r="K1170" i="46"/>
  <c r="K1169" i="46"/>
  <c r="M1169" i="46" s="1"/>
  <c r="N1169" i="46" s="1"/>
  <c r="K1168" i="46"/>
  <c r="K1167" i="46"/>
  <c r="M1167" i="46" s="1"/>
  <c r="N1167" i="46" s="1"/>
  <c r="K1166" i="46"/>
  <c r="K1165" i="46"/>
  <c r="M1165" i="46" s="1"/>
  <c r="N1165" i="46" s="1"/>
  <c r="K1164" i="46"/>
  <c r="K1163" i="46"/>
  <c r="M1163" i="46" s="1"/>
  <c r="N1163" i="46" s="1"/>
  <c r="K1162" i="46"/>
  <c r="K1161" i="46"/>
  <c r="M1161" i="46" s="1"/>
  <c r="N1161" i="46" s="1"/>
  <c r="K1160" i="46"/>
  <c r="M1160" i="46" s="1"/>
  <c r="N1160" i="46" s="1"/>
  <c r="K1159" i="46"/>
  <c r="M1159" i="46" s="1"/>
  <c r="N1159" i="46" s="1"/>
  <c r="K1158" i="46"/>
  <c r="K1157" i="46"/>
  <c r="M1157" i="46" s="1"/>
  <c r="N1157" i="46" s="1"/>
  <c r="K1156" i="46"/>
  <c r="K1155" i="46"/>
  <c r="M1155" i="46" s="1"/>
  <c r="N1155" i="46" s="1"/>
  <c r="K1154" i="46"/>
  <c r="K1153" i="46"/>
  <c r="M1153" i="46" s="1"/>
  <c r="N1153" i="46" s="1"/>
  <c r="K1152" i="46"/>
  <c r="K1151" i="46"/>
  <c r="M1151" i="46" s="1"/>
  <c r="N1151" i="46" s="1"/>
  <c r="K1150" i="46"/>
  <c r="K1149" i="46"/>
  <c r="M1149" i="46" s="1"/>
  <c r="N1149" i="46" s="1"/>
  <c r="K1148" i="46"/>
  <c r="K1147" i="46"/>
  <c r="M1147" i="46" s="1"/>
  <c r="N1147" i="46" s="1"/>
  <c r="K1146" i="46"/>
  <c r="K1145" i="46"/>
  <c r="M1145" i="46" s="1"/>
  <c r="N1145" i="46" s="1"/>
  <c r="K1144" i="46"/>
  <c r="M1144" i="46" s="1"/>
  <c r="N1144" i="46" s="1"/>
  <c r="K1143" i="46"/>
  <c r="M1143" i="46" s="1"/>
  <c r="N1143" i="46" s="1"/>
  <c r="K1142" i="46"/>
  <c r="K1141" i="46"/>
  <c r="M1141" i="46" s="1"/>
  <c r="N1141" i="46" s="1"/>
  <c r="K1140" i="46"/>
  <c r="K1139" i="46"/>
  <c r="M1139" i="46" s="1"/>
  <c r="N1139" i="46" s="1"/>
  <c r="K1138" i="46"/>
  <c r="K1137" i="46"/>
  <c r="M1137" i="46" s="1"/>
  <c r="N1137" i="46" s="1"/>
  <c r="K1136" i="46"/>
  <c r="K1135" i="46"/>
  <c r="M1135" i="46" s="1"/>
  <c r="N1135" i="46" s="1"/>
  <c r="K1134" i="46"/>
  <c r="K1133" i="46"/>
  <c r="M1133" i="46" s="1"/>
  <c r="N1133" i="46" s="1"/>
  <c r="K1132" i="46"/>
  <c r="K1131" i="46"/>
  <c r="M1131" i="46" s="1"/>
  <c r="N1131" i="46" s="1"/>
  <c r="K1130" i="46"/>
  <c r="K1129" i="46"/>
  <c r="M1129" i="46" s="1"/>
  <c r="N1129" i="46" s="1"/>
  <c r="K1128" i="46"/>
  <c r="M1128" i="46" s="1"/>
  <c r="N1128" i="46" s="1"/>
  <c r="K1127" i="46"/>
  <c r="M1127" i="46" s="1"/>
  <c r="N1127" i="46" s="1"/>
  <c r="K1126" i="46"/>
  <c r="K1125" i="46"/>
  <c r="M1125" i="46" s="1"/>
  <c r="N1125" i="46" s="1"/>
  <c r="K1124" i="46"/>
  <c r="K1123" i="46"/>
  <c r="M1123" i="46" s="1"/>
  <c r="N1123" i="46" s="1"/>
  <c r="K1122" i="46"/>
  <c r="K1121" i="46"/>
  <c r="M1121" i="46" s="1"/>
  <c r="N1121" i="46" s="1"/>
  <c r="K1120" i="46"/>
  <c r="K1119" i="46"/>
  <c r="M1119" i="46" s="1"/>
  <c r="N1119" i="46" s="1"/>
  <c r="K1118" i="46"/>
  <c r="K1117" i="46"/>
  <c r="M1117" i="46" s="1"/>
  <c r="N1117" i="46" s="1"/>
  <c r="K1116" i="46"/>
  <c r="K1115" i="46"/>
  <c r="M1115" i="46" s="1"/>
  <c r="N1115" i="46" s="1"/>
  <c r="K1114" i="46"/>
  <c r="K1113" i="46"/>
  <c r="M1113" i="46" s="1"/>
  <c r="N1113" i="46" s="1"/>
  <c r="K1112" i="46"/>
  <c r="M1112" i="46" s="1"/>
  <c r="N1112" i="46" s="1"/>
  <c r="K1111" i="46"/>
  <c r="M1111" i="46" s="1"/>
  <c r="N1111" i="46" s="1"/>
  <c r="K1110" i="46"/>
  <c r="K1109" i="46"/>
  <c r="M1109" i="46" s="1"/>
  <c r="N1109" i="46" s="1"/>
  <c r="K1108" i="46"/>
  <c r="K1107" i="46"/>
  <c r="M1107" i="46" s="1"/>
  <c r="N1107" i="46" s="1"/>
  <c r="K1106" i="46"/>
  <c r="K1105" i="46"/>
  <c r="M1105" i="46" s="1"/>
  <c r="N1105" i="46" s="1"/>
  <c r="K1104" i="46"/>
  <c r="K1103" i="46"/>
  <c r="M1103" i="46" s="1"/>
  <c r="N1103" i="46" s="1"/>
  <c r="K1102" i="46"/>
  <c r="K1101" i="46"/>
  <c r="M1101" i="46" s="1"/>
  <c r="N1101" i="46" s="1"/>
  <c r="K1100" i="46"/>
  <c r="K1099" i="46"/>
  <c r="M1099" i="46" s="1"/>
  <c r="N1099" i="46" s="1"/>
  <c r="K1098" i="46"/>
  <c r="K1097" i="46"/>
  <c r="M1097" i="46" s="1"/>
  <c r="N1097" i="46" s="1"/>
  <c r="K1096" i="46"/>
  <c r="K1095" i="46"/>
  <c r="M1095" i="46" s="1"/>
  <c r="N1095" i="46" s="1"/>
  <c r="K1094" i="46"/>
  <c r="M1094" i="46" s="1"/>
  <c r="N1094" i="46" s="1"/>
  <c r="K1093" i="46"/>
  <c r="M1093" i="46" s="1"/>
  <c r="N1093" i="46" s="1"/>
  <c r="K1092" i="46"/>
  <c r="M1092" i="46" s="1"/>
  <c r="N1092" i="46" s="1"/>
  <c r="K1091" i="46"/>
  <c r="M1091" i="46" s="1"/>
  <c r="N1091" i="46" s="1"/>
  <c r="K1090" i="46"/>
  <c r="K1089" i="46"/>
  <c r="M1089" i="46" s="1"/>
  <c r="N1089" i="46" s="1"/>
  <c r="K1088" i="46"/>
  <c r="K1087" i="46"/>
  <c r="M1087" i="46" s="1"/>
  <c r="N1087" i="46" s="1"/>
  <c r="K1086" i="46"/>
  <c r="K1085" i="46"/>
  <c r="M1085" i="46" s="1"/>
  <c r="N1085" i="46" s="1"/>
  <c r="K1084" i="46"/>
  <c r="K1083" i="46"/>
  <c r="M1083" i="46" s="1"/>
  <c r="N1083" i="46" s="1"/>
  <c r="K1082" i="46"/>
  <c r="K1081" i="46"/>
  <c r="M1081" i="46" s="1"/>
  <c r="N1081" i="46" s="1"/>
  <c r="K1080" i="46"/>
  <c r="K1079" i="46"/>
  <c r="M1079" i="46" s="1"/>
  <c r="N1079" i="46" s="1"/>
  <c r="K1078" i="46"/>
  <c r="M1078" i="46" s="1"/>
  <c r="N1078" i="46" s="1"/>
  <c r="K1077" i="46"/>
  <c r="M1077" i="46" s="1"/>
  <c r="N1077" i="46" s="1"/>
  <c r="K1076" i="46"/>
  <c r="K1075" i="46"/>
  <c r="M1075" i="46" s="1"/>
  <c r="N1075" i="46" s="1"/>
  <c r="K1074" i="46"/>
  <c r="K1073" i="46"/>
  <c r="M1073" i="46" s="1"/>
  <c r="N1073" i="46" s="1"/>
  <c r="K1072" i="46"/>
  <c r="K1071" i="46"/>
  <c r="M1071" i="46" s="1"/>
  <c r="N1071" i="46" s="1"/>
  <c r="K1070" i="46"/>
  <c r="K1069" i="46"/>
  <c r="M1069" i="46" s="1"/>
  <c r="N1069" i="46" s="1"/>
  <c r="K1068" i="46"/>
  <c r="K1067" i="46"/>
  <c r="M1067" i="46" s="1"/>
  <c r="N1067" i="46" s="1"/>
  <c r="K1066" i="46"/>
  <c r="K1065" i="46"/>
  <c r="M1065" i="46" s="1"/>
  <c r="N1065" i="46" s="1"/>
  <c r="K1064" i="46"/>
  <c r="K1063" i="46"/>
  <c r="M1063" i="46" s="1"/>
  <c r="N1063" i="46" s="1"/>
  <c r="K1062" i="46"/>
  <c r="M1062" i="46" s="1"/>
  <c r="N1062" i="46" s="1"/>
  <c r="K1061" i="46"/>
  <c r="M1061" i="46" s="1"/>
  <c r="N1061" i="46" s="1"/>
  <c r="K1060" i="46"/>
  <c r="K1059" i="46"/>
  <c r="M1059" i="46" s="1"/>
  <c r="N1059" i="46" s="1"/>
  <c r="K1058" i="46"/>
  <c r="K1057" i="46"/>
  <c r="M1057" i="46" s="1"/>
  <c r="N1057" i="46" s="1"/>
  <c r="K1056" i="46"/>
  <c r="K1055" i="46"/>
  <c r="M1055" i="46" s="1"/>
  <c r="N1055" i="46" s="1"/>
  <c r="K1054" i="46"/>
  <c r="K1053" i="46"/>
  <c r="M1053" i="46" s="1"/>
  <c r="N1053" i="46" s="1"/>
  <c r="K1052" i="46"/>
  <c r="K1051" i="46"/>
  <c r="M1051" i="46" s="1"/>
  <c r="N1051" i="46" s="1"/>
  <c r="K1050" i="46"/>
  <c r="K1049" i="46"/>
  <c r="M1049" i="46" s="1"/>
  <c r="N1049" i="46" s="1"/>
  <c r="K1048" i="46"/>
  <c r="K1047" i="46"/>
  <c r="M1047" i="46" s="1"/>
  <c r="N1047" i="46" s="1"/>
  <c r="K1046" i="46"/>
  <c r="M1046" i="46" s="1"/>
  <c r="N1046" i="46" s="1"/>
  <c r="K1045" i="46"/>
  <c r="M1045" i="46" s="1"/>
  <c r="N1045" i="46" s="1"/>
  <c r="K1044" i="46"/>
  <c r="K1043" i="46"/>
  <c r="M1043" i="46" s="1"/>
  <c r="N1043" i="46" s="1"/>
  <c r="K1042" i="46"/>
  <c r="K1041" i="46"/>
  <c r="M1041" i="46" s="1"/>
  <c r="N1041" i="46" s="1"/>
  <c r="K1040" i="46"/>
  <c r="K1039" i="46"/>
  <c r="M1039" i="46" s="1"/>
  <c r="N1039" i="46" s="1"/>
  <c r="K1038" i="46"/>
  <c r="K1037" i="46"/>
  <c r="M1037" i="46" s="1"/>
  <c r="N1037" i="46" s="1"/>
  <c r="K1036" i="46"/>
  <c r="K1035" i="46"/>
  <c r="M1035" i="46" s="1"/>
  <c r="N1035" i="46" s="1"/>
  <c r="K1034" i="46"/>
  <c r="K1033" i="46"/>
  <c r="M1033" i="46" s="1"/>
  <c r="N1033" i="46" s="1"/>
  <c r="K1032" i="46"/>
  <c r="K1031" i="46"/>
  <c r="M1031" i="46" s="1"/>
  <c r="N1031" i="46" s="1"/>
  <c r="K1030" i="46"/>
  <c r="M1030" i="46" s="1"/>
  <c r="N1030" i="46" s="1"/>
  <c r="K1029" i="46"/>
  <c r="M1029" i="46" s="1"/>
  <c r="N1029" i="46" s="1"/>
  <c r="K1028" i="46"/>
  <c r="K1027" i="46"/>
  <c r="M1027" i="46" s="1"/>
  <c r="N1027" i="46" s="1"/>
  <c r="K1026" i="46"/>
  <c r="K1025" i="46"/>
  <c r="M1025" i="46" s="1"/>
  <c r="N1025" i="46" s="1"/>
  <c r="K1024" i="46"/>
  <c r="K1023" i="46"/>
  <c r="M1023" i="46" s="1"/>
  <c r="N1023" i="46" s="1"/>
  <c r="K1022" i="46"/>
  <c r="K1021" i="46"/>
  <c r="M1021" i="46" s="1"/>
  <c r="N1021" i="46" s="1"/>
  <c r="K1020" i="46"/>
  <c r="K1019" i="46"/>
  <c r="M1019" i="46" s="1"/>
  <c r="N1019" i="46" s="1"/>
  <c r="K1018" i="46"/>
  <c r="K1017" i="46"/>
  <c r="M1017" i="46" s="1"/>
  <c r="N1017" i="46" s="1"/>
  <c r="K1016" i="46"/>
  <c r="K1015" i="46"/>
  <c r="M1015" i="46" s="1"/>
  <c r="N1015" i="46" s="1"/>
  <c r="K1014" i="46"/>
  <c r="M1014" i="46" s="1"/>
  <c r="N1014" i="46" s="1"/>
  <c r="K1013" i="46"/>
  <c r="M1013" i="46" s="1"/>
  <c r="N1013" i="46" s="1"/>
  <c r="K1012" i="46"/>
  <c r="K1011" i="46"/>
  <c r="M1011" i="46" s="1"/>
  <c r="N1011" i="46" s="1"/>
  <c r="K1010" i="46"/>
  <c r="K1009" i="46"/>
  <c r="M1009" i="46" s="1"/>
  <c r="N1009" i="46" s="1"/>
  <c r="K1008" i="46"/>
  <c r="K1007" i="46"/>
  <c r="M1007" i="46" s="1"/>
  <c r="N1007" i="46" s="1"/>
  <c r="K1006" i="46"/>
  <c r="K1005" i="46"/>
  <c r="M1005" i="46" s="1"/>
  <c r="N1005" i="46" s="1"/>
  <c r="K1004" i="46"/>
  <c r="K1003" i="46"/>
  <c r="M1003" i="46" s="1"/>
  <c r="N1003" i="46" s="1"/>
  <c r="K1002" i="46"/>
  <c r="K1001" i="46"/>
  <c r="M1001" i="46" s="1"/>
  <c r="N1001" i="46" s="1"/>
  <c r="K1000" i="46"/>
  <c r="K999" i="46"/>
  <c r="M999" i="46" s="1"/>
  <c r="N999" i="46" s="1"/>
  <c r="K998" i="46"/>
  <c r="M998" i="46" s="1"/>
  <c r="N998" i="46" s="1"/>
  <c r="K997" i="46"/>
  <c r="M997" i="46" s="1"/>
  <c r="N997" i="46" s="1"/>
  <c r="K996" i="46"/>
  <c r="K995" i="46"/>
  <c r="M995" i="46" s="1"/>
  <c r="N995" i="46" s="1"/>
  <c r="K994" i="46"/>
  <c r="K993" i="46"/>
  <c r="M993" i="46" s="1"/>
  <c r="N993" i="46" s="1"/>
  <c r="K992" i="46"/>
  <c r="K991" i="46"/>
  <c r="M991" i="46" s="1"/>
  <c r="N991" i="46" s="1"/>
  <c r="K990" i="46"/>
  <c r="K989" i="46"/>
  <c r="M989" i="46" s="1"/>
  <c r="N989" i="46" s="1"/>
  <c r="K988" i="46"/>
  <c r="K987" i="46"/>
  <c r="M987" i="46" s="1"/>
  <c r="N987" i="46" s="1"/>
  <c r="K986" i="46"/>
  <c r="K985" i="46"/>
  <c r="M985" i="46" s="1"/>
  <c r="N985" i="46" s="1"/>
  <c r="K984" i="46"/>
  <c r="K983" i="46"/>
  <c r="M983" i="46" s="1"/>
  <c r="N983" i="46" s="1"/>
  <c r="K982" i="46"/>
  <c r="M982" i="46" s="1"/>
  <c r="N982" i="46" s="1"/>
  <c r="K981" i="46"/>
  <c r="M981" i="46" s="1"/>
  <c r="N981" i="46" s="1"/>
  <c r="K980" i="46"/>
  <c r="K979" i="46"/>
  <c r="M979" i="46" s="1"/>
  <c r="N979" i="46" s="1"/>
  <c r="K978" i="46"/>
  <c r="K977" i="46"/>
  <c r="M977" i="46" s="1"/>
  <c r="N977" i="46" s="1"/>
  <c r="K976" i="46"/>
  <c r="K975" i="46"/>
  <c r="M975" i="46" s="1"/>
  <c r="N975" i="46" s="1"/>
  <c r="K974" i="46"/>
  <c r="K973" i="46"/>
  <c r="M973" i="46" s="1"/>
  <c r="N973" i="46" s="1"/>
  <c r="K972" i="46"/>
  <c r="K971" i="46"/>
  <c r="M971" i="46" s="1"/>
  <c r="N971" i="46" s="1"/>
  <c r="K970" i="46"/>
  <c r="K969" i="46"/>
  <c r="M969" i="46" s="1"/>
  <c r="N969" i="46" s="1"/>
  <c r="K968" i="46"/>
  <c r="K967" i="46"/>
  <c r="M967" i="46" s="1"/>
  <c r="N967" i="46" s="1"/>
  <c r="K966" i="46"/>
  <c r="M966" i="46" s="1"/>
  <c r="N966" i="46" s="1"/>
  <c r="K965" i="46"/>
  <c r="M965" i="46" s="1"/>
  <c r="N965" i="46" s="1"/>
  <c r="K964" i="46"/>
  <c r="K963" i="46"/>
  <c r="M963" i="46" s="1"/>
  <c r="N963" i="46" s="1"/>
  <c r="K962" i="46"/>
  <c r="K961" i="46"/>
  <c r="M961" i="46" s="1"/>
  <c r="N961" i="46" s="1"/>
  <c r="K960" i="46"/>
  <c r="K959" i="46"/>
  <c r="M959" i="46" s="1"/>
  <c r="N959" i="46" s="1"/>
  <c r="K958" i="46"/>
  <c r="K957" i="46"/>
  <c r="M957" i="46" s="1"/>
  <c r="N957" i="46" s="1"/>
  <c r="K956" i="46"/>
  <c r="K955" i="46"/>
  <c r="M955" i="46" s="1"/>
  <c r="N955" i="46" s="1"/>
  <c r="K954" i="46"/>
  <c r="K953" i="46"/>
  <c r="M953" i="46" s="1"/>
  <c r="N953" i="46" s="1"/>
  <c r="K952" i="46"/>
  <c r="K951" i="46"/>
  <c r="M951" i="46" s="1"/>
  <c r="N951" i="46" s="1"/>
  <c r="K950" i="46"/>
  <c r="M950" i="46" s="1"/>
  <c r="N950" i="46" s="1"/>
  <c r="K949" i="46"/>
  <c r="M949" i="46" s="1"/>
  <c r="N949" i="46" s="1"/>
  <c r="K948" i="46"/>
  <c r="K947" i="46"/>
  <c r="M947" i="46" s="1"/>
  <c r="N947" i="46" s="1"/>
  <c r="K946" i="46"/>
  <c r="K945" i="46"/>
  <c r="M945" i="46" s="1"/>
  <c r="N945" i="46" s="1"/>
  <c r="K944" i="46"/>
  <c r="K943" i="46"/>
  <c r="M943" i="46" s="1"/>
  <c r="N943" i="46" s="1"/>
  <c r="K942" i="46"/>
  <c r="K941" i="46"/>
  <c r="M941" i="46" s="1"/>
  <c r="N941" i="46" s="1"/>
  <c r="K940" i="46"/>
  <c r="K939" i="46"/>
  <c r="M939" i="46" s="1"/>
  <c r="N939" i="46" s="1"/>
  <c r="K938" i="46"/>
  <c r="K937" i="46"/>
  <c r="M937" i="46" s="1"/>
  <c r="N937" i="46" s="1"/>
  <c r="K936" i="46"/>
  <c r="K935" i="46"/>
  <c r="M935" i="46" s="1"/>
  <c r="N935" i="46" s="1"/>
  <c r="K934" i="46"/>
  <c r="M934" i="46" s="1"/>
  <c r="N934" i="46" s="1"/>
  <c r="K933" i="46"/>
  <c r="M933" i="46" s="1"/>
  <c r="N933" i="46" s="1"/>
  <c r="K932" i="46"/>
  <c r="K931" i="46"/>
  <c r="M931" i="46" s="1"/>
  <c r="N931" i="46" s="1"/>
  <c r="K930" i="46"/>
  <c r="K929" i="46"/>
  <c r="M929" i="46" s="1"/>
  <c r="N929" i="46" s="1"/>
  <c r="K928" i="46"/>
  <c r="K927" i="46"/>
  <c r="M927" i="46" s="1"/>
  <c r="N927" i="46" s="1"/>
  <c r="K926" i="46"/>
  <c r="K925" i="46"/>
  <c r="M925" i="46" s="1"/>
  <c r="N925" i="46" s="1"/>
  <c r="K924" i="46"/>
  <c r="K923" i="46"/>
  <c r="M923" i="46" s="1"/>
  <c r="N923" i="46" s="1"/>
  <c r="K922" i="46"/>
  <c r="K921" i="46"/>
  <c r="M921" i="46" s="1"/>
  <c r="N921" i="46" s="1"/>
  <c r="K920" i="46"/>
  <c r="K919" i="46"/>
  <c r="M919" i="46" s="1"/>
  <c r="N919" i="46" s="1"/>
  <c r="K918" i="46"/>
  <c r="M918" i="46" s="1"/>
  <c r="N918" i="46" s="1"/>
  <c r="K917" i="46"/>
  <c r="M917" i="46" s="1"/>
  <c r="N917" i="46" s="1"/>
  <c r="K916" i="46"/>
  <c r="K915" i="46"/>
  <c r="M915" i="46" s="1"/>
  <c r="N915" i="46" s="1"/>
  <c r="K914" i="46"/>
  <c r="K913" i="46"/>
  <c r="M913" i="46" s="1"/>
  <c r="N913" i="46" s="1"/>
  <c r="K912" i="46"/>
  <c r="K911" i="46"/>
  <c r="M911" i="46" s="1"/>
  <c r="N911" i="46" s="1"/>
  <c r="K910" i="46"/>
  <c r="K909" i="46"/>
  <c r="M909" i="46" s="1"/>
  <c r="N909" i="46" s="1"/>
  <c r="K908" i="46"/>
  <c r="M908" i="46" s="1"/>
  <c r="N908" i="46" s="1"/>
  <c r="K907" i="46"/>
  <c r="M907" i="46" s="1"/>
  <c r="N907" i="46" s="1"/>
  <c r="K906" i="46"/>
  <c r="K905" i="46"/>
  <c r="M905" i="46" s="1"/>
  <c r="N905" i="46" s="1"/>
  <c r="K904" i="46"/>
  <c r="M904" i="46" s="1"/>
  <c r="N904" i="46" s="1"/>
  <c r="K903" i="46"/>
  <c r="K902" i="46"/>
  <c r="K901" i="46"/>
  <c r="M901" i="46" s="1"/>
  <c r="N901" i="46" s="1"/>
  <c r="K900" i="46"/>
  <c r="M900" i="46" s="1"/>
  <c r="N900" i="46" s="1"/>
  <c r="K899" i="46"/>
  <c r="K898" i="46"/>
  <c r="K897" i="46"/>
  <c r="M897" i="46" s="1"/>
  <c r="N897" i="46" s="1"/>
  <c r="K896" i="46"/>
  <c r="M896" i="46" s="1"/>
  <c r="N896" i="46" s="1"/>
  <c r="K895" i="46"/>
  <c r="M895" i="46" s="1"/>
  <c r="N895" i="46" s="1"/>
  <c r="K894" i="46"/>
  <c r="K893" i="46"/>
  <c r="M893" i="46" s="1"/>
  <c r="N893" i="46" s="1"/>
  <c r="K892" i="46"/>
  <c r="M892" i="46" s="1"/>
  <c r="N892" i="46" s="1"/>
  <c r="K891" i="46"/>
  <c r="M891" i="46" s="1"/>
  <c r="N891" i="46" s="1"/>
  <c r="K890" i="46"/>
  <c r="K889" i="46"/>
  <c r="M889" i="46" s="1"/>
  <c r="N889" i="46" s="1"/>
  <c r="K888" i="46"/>
  <c r="M888" i="46" s="1"/>
  <c r="N888" i="46" s="1"/>
  <c r="K887" i="46"/>
  <c r="M887" i="46" s="1"/>
  <c r="N887" i="46" s="1"/>
  <c r="K886" i="46"/>
  <c r="M886" i="46" s="1"/>
  <c r="N886" i="46" s="1"/>
  <c r="K885" i="46"/>
  <c r="M885" i="46" s="1"/>
  <c r="N885" i="46" s="1"/>
  <c r="K884" i="46"/>
  <c r="M884" i="46" s="1"/>
  <c r="N884" i="46" s="1"/>
  <c r="K883" i="46"/>
  <c r="M883" i="46" s="1"/>
  <c r="N883" i="46" s="1"/>
  <c r="K882" i="46"/>
  <c r="K881" i="46"/>
  <c r="M881" i="46" s="1"/>
  <c r="N881" i="46" s="1"/>
  <c r="K880" i="46"/>
  <c r="M880" i="46" s="1"/>
  <c r="N880" i="46" s="1"/>
  <c r="K879" i="46"/>
  <c r="M879" i="46" s="1"/>
  <c r="N879" i="46" s="1"/>
  <c r="K878" i="46"/>
  <c r="K877" i="46"/>
  <c r="M877" i="46" s="1"/>
  <c r="N877" i="46" s="1"/>
  <c r="K876" i="46"/>
  <c r="M876" i="46" s="1"/>
  <c r="N876" i="46" s="1"/>
  <c r="K875" i="46"/>
  <c r="M875" i="46" s="1"/>
  <c r="N875" i="46" s="1"/>
  <c r="K874" i="46"/>
  <c r="K873" i="46"/>
  <c r="M873" i="46" s="1"/>
  <c r="N873" i="46" s="1"/>
  <c r="K872" i="46"/>
  <c r="M872" i="46" s="1"/>
  <c r="N872" i="46" s="1"/>
  <c r="K871" i="46"/>
  <c r="M871" i="46" s="1"/>
  <c r="N871" i="46" s="1"/>
  <c r="K870" i="46"/>
  <c r="M870" i="46" s="1"/>
  <c r="N870" i="46" s="1"/>
  <c r="K869" i="46"/>
  <c r="M869" i="46" s="1"/>
  <c r="N869" i="46" s="1"/>
  <c r="K868" i="46"/>
  <c r="M868" i="46" s="1"/>
  <c r="N868" i="46" s="1"/>
  <c r="K867" i="46"/>
  <c r="M867" i="46" s="1"/>
  <c r="N867" i="46" s="1"/>
  <c r="K866" i="46"/>
  <c r="K865" i="46"/>
  <c r="M865" i="46" s="1"/>
  <c r="N865" i="46" s="1"/>
  <c r="K864" i="46"/>
  <c r="M864" i="46" s="1"/>
  <c r="N864" i="46" s="1"/>
  <c r="K863" i="46"/>
  <c r="M863" i="46" s="1"/>
  <c r="N863" i="46" s="1"/>
  <c r="K862" i="46"/>
  <c r="K861" i="46"/>
  <c r="M861" i="46" s="1"/>
  <c r="N861" i="46" s="1"/>
  <c r="K860" i="46"/>
  <c r="M860" i="46" s="1"/>
  <c r="N860" i="46" s="1"/>
  <c r="K859" i="46"/>
  <c r="M859" i="46" s="1"/>
  <c r="N859" i="46" s="1"/>
  <c r="K858" i="46"/>
  <c r="K857" i="46"/>
  <c r="M857" i="46" s="1"/>
  <c r="N857" i="46" s="1"/>
  <c r="K856" i="46"/>
  <c r="M856" i="46" s="1"/>
  <c r="N856" i="46" s="1"/>
  <c r="K855" i="46"/>
  <c r="M855" i="46" s="1"/>
  <c r="N855" i="46" s="1"/>
  <c r="K854" i="46"/>
  <c r="M854" i="46" s="1"/>
  <c r="N854" i="46" s="1"/>
  <c r="K853" i="46"/>
  <c r="M853" i="46" s="1"/>
  <c r="N853" i="46" s="1"/>
  <c r="K852" i="46"/>
  <c r="M852" i="46" s="1"/>
  <c r="N852" i="46" s="1"/>
  <c r="K851" i="46"/>
  <c r="M851" i="46" s="1"/>
  <c r="N851" i="46" s="1"/>
  <c r="K850" i="46"/>
  <c r="K849" i="46"/>
  <c r="M849" i="46" s="1"/>
  <c r="N849" i="46" s="1"/>
  <c r="K848" i="46"/>
  <c r="M848" i="46" s="1"/>
  <c r="N848" i="46" s="1"/>
  <c r="K847" i="46"/>
  <c r="M847" i="46" s="1"/>
  <c r="N847" i="46" s="1"/>
  <c r="K846" i="46"/>
  <c r="K845" i="46"/>
  <c r="M845" i="46" s="1"/>
  <c r="N845" i="46" s="1"/>
  <c r="K844" i="46"/>
  <c r="M844" i="46" s="1"/>
  <c r="N844" i="46" s="1"/>
  <c r="K843" i="46"/>
  <c r="M843" i="46" s="1"/>
  <c r="N843" i="46" s="1"/>
  <c r="K842" i="46"/>
  <c r="K841" i="46"/>
  <c r="M841" i="46" s="1"/>
  <c r="N841" i="46" s="1"/>
  <c r="K840" i="46"/>
  <c r="M840" i="46" s="1"/>
  <c r="N840" i="46" s="1"/>
  <c r="K839" i="46"/>
  <c r="M839" i="46" s="1"/>
  <c r="N839" i="46" s="1"/>
  <c r="K838" i="46"/>
  <c r="K837" i="46"/>
  <c r="M837" i="46" s="1"/>
  <c r="N837" i="46" s="1"/>
  <c r="K836" i="46"/>
  <c r="M836" i="46" s="1"/>
  <c r="N836" i="46" s="1"/>
  <c r="K835" i="46"/>
  <c r="M835" i="46" s="1"/>
  <c r="N835" i="46" s="1"/>
  <c r="K834" i="46"/>
  <c r="M834" i="46" s="1"/>
  <c r="N834" i="46" s="1"/>
  <c r="K833" i="46"/>
  <c r="M833" i="46" s="1"/>
  <c r="N833" i="46" s="1"/>
  <c r="K832" i="46"/>
  <c r="M832" i="46" s="1"/>
  <c r="N832" i="46" s="1"/>
  <c r="K831" i="46"/>
  <c r="M831" i="46" s="1"/>
  <c r="N831" i="46" s="1"/>
  <c r="K830" i="46"/>
  <c r="K829" i="46"/>
  <c r="M829" i="46" s="1"/>
  <c r="N829" i="46" s="1"/>
  <c r="K828" i="46"/>
  <c r="M828" i="46" s="1"/>
  <c r="N828" i="46" s="1"/>
  <c r="K827" i="46"/>
  <c r="M827" i="46" s="1"/>
  <c r="N827" i="46" s="1"/>
  <c r="K826" i="46"/>
  <c r="M826" i="46" s="1"/>
  <c r="N826" i="46" s="1"/>
  <c r="K825" i="46"/>
  <c r="M825" i="46" s="1"/>
  <c r="N825" i="46" s="1"/>
  <c r="K824" i="46"/>
  <c r="M824" i="46" s="1"/>
  <c r="N824" i="46" s="1"/>
  <c r="K823" i="46"/>
  <c r="M823" i="46" s="1"/>
  <c r="N823" i="46" s="1"/>
  <c r="K822" i="46"/>
  <c r="K821" i="46"/>
  <c r="M821" i="46" s="1"/>
  <c r="N821" i="46" s="1"/>
  <c r="K820" i="46"/>
  <c r="M820" i="46" s="1"/>
  <c r="N820" i="46" s="1"/>
  <c r="K819" i="46"/>
  <c r="M819" i="46" s="1"/>
  <c r="N819" i="46" s="1"/>
  <c r="K818" i="46"/>
  <c r="K817" i="46"/>
  <c r="M817" i="46" s="1"/>
  <c r="N817" i="46" s="1"/>
  <c r="K816" i="46"/>
  <c r="M816" i="46" s="1"/>
  <c r="N816" i="46" s="1"/>
  <c r="K815" i="46"/>
  <c r="M815" i="46" s="1"/>
  <c r="N815" i="46" s="1"/>
  <c r="K814" i="46"/>
  <c r="K813" i="46"/>
  <c r="M813" i="46" s="1"/>
  <c r="N813" i="46" s="1"/>
  <c r="K812" i="46"/>
  <c r="M812" i="46" s="1"/>
  <c r="N812" i="46" s="1"/>
  <c r="K811" i="46"/>
  <c r="M811" i="46" s="1"/>
  <c r="N811" i="46" s="1"/>
  <c r="K810" i="46"/>
  <c r="K809" i="46"/>
  <c r="M809" i="46" s="1"/>
  <c r="N809" i="46" s="1"/>
  <c r="K808" i="46"/>
  <c r="M808" i="46" s="1"/>
  <c r="N808" i="46" s="1"/>
  <c r="K807" i="46"/>
  <c r="M807" i="46" s="1"/>
  <c r="N807" i="46" s="1"/>
  <c r="K806" i="46"/>
  <c r="M806" i="46" s="1"/>
  <c r="N806" i="46" s="1"/>
  <c r="K805" i="46"/>
  <c r="M805" i="46" s="1"/>
  <c r="N805" i="46" s="1"/>
  <c r="K804" i="46"/>
  <c r="M804" i="46" s="1"/>
  <c r="N804" i="46" s="1"/>
  <c r="K803" i="46"/>
  <c r="M803" i="46" s="1"/>
  <c r="N803" i="46" s="1"/>
  <c r="K802" i="46"/>
  <c r="M802" i="46" s="1"/>
  <c r="N802" i="46" s="1"/>
  <c r="K801" i="46"/>
  <c r="M801" i="46" s="1"/>
  <c r="N801" i="46" s="1"/>
  <c r="K800" i="46"/>
  <c r="M800" i="46" s="1"/>
  <c r="N800" i="46" s="1"/>
  <c r="K799" i="46"/>
  <c r="M799" i="46" s="1"/>
  <c r="N799" i="46" s="1"/>
  <c r="K798" i="46"/>
  <c r="K797" i="46"/>
  <c r="K796" i="46"/>
  <c r="M796" i="46" s="1"/>
  <c r="N796" i="46" s="1"/>
  <c r="K795" i="46"/>
  <c r="K794" i="46"/>
  <c r="M794" i="46" s="1"/>
  <c r="N794" i="46" s="1"/>
  <c r="K793" i="46"/>
  <c r="M793" i="46" s="1"/>
  <c r="N793" i="46" s="1"/>
  <c r="K792" i="46"/>
  <c r="M792" i="46" s="1"/>
  <c r="N792" i="46" s="1"/>
  <c r="K791" i="46"/>
  <c r="K790" i="46"/>
  <c r="M790" i="46" s="1"/>
  <c r="N790" i="46" s="1"/>
  <c r="K789" i="46"/>
  <c r="K788" i="46"/>
  <c r="M788" i="46" s="1"/>
  <c r="N788" i="46" s="1"/>
  <c r="K787" i="46"/>
  <c r="K786" i="46"/>
  <c r="M786" i="46" s="1"/>
  <c r="N786" i="46" s="1"/>
  <c r="K785" i="46"/>
  <c r="M785" i="46" s="1"/>
  <c r="N785" i="46" s="1"/>
  <c r="K784" i="46"/>
  <c r="M784" i="46" s="1"/>
  <c r="N784" i="46" s="1"/>
  <c r="K783" i="46"/>
  <c r="K782" i="46"/>
  <c r="M782" i="46" s="1"/>
  <c r="N782" i="46" s="1"/>
  <c r="K781" i="46"/>
  <c r="K780" i="46"/>
  <c r="M780" i="46" s="1"/>
  <c r="N780" i="46" s="1"/>
  <c r="K779" i="46"/>
  <c r="K778" i="46"/>
  <c r="M778" i="46" s="1"/>
  <c r="N778" i="46" s="1"/>
  <c r="K777" i="46"/>
  <c r="M777" i="46" s="1"/>
  <c r="N777" i="46" s="1"/>
  <c r="K776" i="46"/>
  <c r="M776" i="46" s="1"/>
  <c r="N776" i="46" s="1"/>
  <c r="K775" i="46"/>
  <c r="K774" i="46"/>
  <c r="M774" i="46" s="1"/>
  <c r="N774" i="46" s="1"/>
  <c r="K773" i="46"/>
  <c r="K772" i="46"/>
  <c r="M772" i="46" s="1"/>
  <c r="N772" i="46" s="1"/>
  <c r="K771" i="46"/>
  <c r="K770" i="46"/>
  <c r="M770" i="46" s="1"/>
  <c r="N770" i="46" s="1"/>
  <c r="K769" i="46"/>
  <c r="M769" i="46" s="1"/>
  <c r="N769" i="46" s="1"/>
  <c r="K768" i="46"/>
  <c r="M768" i="46" s="1"/>
  <c r="N768" i="46" s="1"/>
  <c r="K767" i="46"/>
  <c r="K766" i="46"/>
  <c r="M766" i="46" s="1"/>
  <c r="N766" i="46" s="1"/>
  <c r="K765" i="46"/>
  <c r="K764" i="46"/>
  <c r="M764" i="46" s="1"/>
  <c r="N764" i="46" s="1"/>
  <c r="K763" i="46"/>
  <c r="K762" i="46"/>
  <c r="M762" i="46" s="1"/>
  <c r="N762" i="46" s="1"/>
  <c r="K761" i="46"/>
  <c r="M761" i="46" s="1"/>
  <c r="N761" i="46" s="1"/>
  <c r="K760" i="46"/>
  <c r="M760" i="46" s="1"/>
  <c r="N760" i="46" s="1"/>
  <c r="K759" i="46"/>
  <c r="K758" i="46"/>
  <c r="M758" i="46" s="1"/>
  <c r="N758" i="46" s="1"/>
  <c r="K757" i="46"/>
  <c r="K756" i="46"/>
  <c r="M756" i="46" s="1"/>
  <c r="N756" i="46" s="1"/>
  <c r="K755" i="46"/>
  <c r="K754" i="46"/>
  <c r="M754" i="46" s="1"/>
  <c r="N754" i="46" s="1"/>
  <c r="K753" i="46"/>
  <c r="M753" i="46" s="1"/>
  <c r="N753" i="46" s="1"/>
  <c r="K752" i="46"/>
  <c r="M752" i="46" s="1"/>
  <c r="N752" i="46" s="1"/>
  <c r="K751" i="46"/>
  <c r="K750" i="46"/>
  <c r="M750" i="46" s="1"/>
  <c r="N750" i="46" s="1"/>
  <c r="K749" i="46"/>
  <c r="K748" i="46"/>
  <c r="M748" i="46" s="1"/>
  <c r="N748" i="46" s="1"/>
  <c r="K747" i="46"/>
  <c r="K746" i="46"/>
  <c r="M746" i="46" s="1"/>
  <c r="N746" i="46" s="1"/>
  <c r="K745" i="46"/>
  <c r="M745" i="46" s="1"/>
  <c r="N745" i="46" s="1"/>
  <c r="K744" i="46"/>
  <c r="M744" i="46" s="1"/>
  <c r="N744" i="46" s="1"/>
  <c r="K743" i="46"/>
  <c r="K742" i="46"/>
  <c r="M742" i="46" s="1"/>
  <c r="N742" i="46" s="1"/>
  <c r="K741" i="46"/>
  <c r="K740" i="46"/>
  <c r="M740" i="46" s="1"/>
  <c r="N740" i="46" s="1"/>
  <c r="K739" i="46"/>
  <c r="K738" i="46"/>
  <c r="M738" i="46" s="1"/>
  <c r="N738" i="46" s="1"/>
  <c r="K737" i="46"/>
  <c r="M737" i="46" s="1"/>
  <c r="N737" i="46" s="1"/>
  <c r="K736" i="46"/>
  <c r="M736" i="46" s="1"/>
  <c r="N736" i="46" s="1"/>
  <c r="K735" i="46"/>
  <c r="K734" i="46"/>
  <c r="M734" i="46" s="1"/>
  <c r="N734" i="46" s="1"/>
  <c r="K733" i="46"/>
  <c r="K732" i="46"/>
  <c r="M732" i="46" s="1"/>
  <c r="N732" i="46" s="1"/>
  <c r="K731" i="46"/>
  <c r="K730" i="46"/>
  <c r="M730" i="46" s="1"/>
  <c r="N730" i="46" s="1"/>
  <c r="K729" i="46"/>
  <c r="M729" i="46" s="1"/>
  <c r="N729" i="46" s="1"/>
  <c r="K728" i="46"/>
  <c r="M728" i="46" s="1"/>
  <c r="N728" i="46" s="1"/>
  <c r="K727" i="46"/>
  <c r="K726" i="46"/>
  <c r="M726" i="46" s="1"/>
  <c r="N726" i="46" s="1"/>
  <c r="K725" i="46"/>
  <c r="K724" i="46"/>
  <c r="M724" i="46" s="1"/>
  <c r="N724" i="46" s="1"/>
  <c r="K723" i="46"/>
  <c r="K722" i="46"/>
  <c r="M722" i="46" s="1"/>
  <c r="N722" i="46" s="1"/>
  <c r="K721" i="46"/>
  <c r="M721" i="46" s="1"/>
  <c r="N721" i="46" s="1"/>
  <c r="K720" i="46"/>
  <c r="M720" i="46" s="1"/>
  <c r="N720" i="46" s="1"/>
  <c r="K719" i="46"/>
  <c r="K718" i="46"/>
  <c r="M718" i="46" s="1"/>
  <c r="N718" i="46" s="1"/>
  <c r="K717" i="46"/>
  <c r="K716" i="46"/>
  <c r="M716" i="46" s="1"/>
  <c r="N716" i="46" s="1"/>
  <c r="K715" i="46"/>
  <c r="K714" i="46"/>
  <c r="M714" i="46" s="1"/>
  <c r="N714" i="46" s="1"/>
  <c r="K713" i="46"/>
  <c r="M713" i="46" s="1"/>
  <c r="N713" i="46" s="1"/>
  <c r="K712" i="46"/>
  <c r="M712" i="46" s="1"/>
  <c r="N712" i="46" s="1"/>
  <c r="K711" i="46"/>
  <c r="K710" i="46"/>
  <c r="M710" i="46" s="1"/>
  <c r="N710" i="46" s="1"/>
  <c r="K709" i="46"/>
  <c r="K708" i="46"/>
  <c r="M708" i="46" s="1"/>
  <c r="N708" i="46" s="1"/>
  <c r="K707" i="46"/>
  <c r="K706" i="46"/>
  <c r="M706" i="46" s="1"/>
  <c r="N706" i="46" s="1"/>
  <c r="K705" i="46"/>
  <c r="M705" i="46" s="1"/>
  <c r="N705" i="46" s="1"/>
  <c r="K704" i="46"/>
  <c r="M704" i="46" s="1"/>
  <c r="N704" i="46" s="1"/>
  <c r="K703" i="46"/>
  <c r="K702" i="46"/>
  <c r="M702" i="46" s="1"/>
  <c r="N702" i="46" s="1"/>
  <c r="K701" i="46"/>
  <c r="K700" i="46"/>
  <c r="M700" i="46" s="1"/>
  <c r="N700" i="46" s="1"/>
  <c r="K699" i="46"/>
  <c r="K698" i="46"/>
  <c r="M698" i="46" s="1"/>
  <c r="N698" i="46" s="1"/>
  <c r="K697" i="46"/>
  <c r="M697" i="46" s="1"/>
  <c r="N697" i="46" s="1"/>
  <c r="K696" i="46"/>
  <c r="M696" i="46" s="1"/>
  <c r="N696" i="46" s="1"/>
  <c r="K695" i="46"/>
  <c r="K694" i="46"/>
  <c r="M694" i="46" s="1"/>
  <c r="N694" i="46" s="1"/>
  <c r="K693" i="46"/>
  <c r="K692" i="46"/>
  <c r="M692" i="46" s="1"/>
  <c r="N692" i="46" s="1"/>
  <c r="K691" i="46"/>
  <c r="K690" i="46"/>
  <c r="M690" i="46" s="1"/>
  <c r="N690" i="46" s="1"/>
  <c r="K689" i="46"/>
  <c r="M689" i="46" s="1"/>
  <c r="N689" i="46" s="1"/>
  <c r="K688" i="46"/>
  <c r="M688" i="46" s="1"/>
  <c r="N688" i="46" s="1"/>
  <c r="K687" i="46"/>
  <c r="K686" i="46"/>
  <c r="M686" i="46" s="1"/>
  <c r="N686" i="46" s="1"/>
  <c r="K685" i="46"/>
  <c r="K684" i="46"/>
  <c r="M684" i="46" s="1"/>
  <c r="N684" i="46" s="1"/>
  <c r="K683" i="46"/>
  <c r="K682" i="46"/>
  <c r="M682" i="46" s="1"/>
  <c r="N682" i="46" s="1"/>
  <c r="K681" i="46"/>
  <c r="M681" i="46" s="1"/>
  <c r="N681" i="46" s="1"/>
  <c r="K680" i="46"/>
  <c r="M680" i="46" s="1"/>
  <c r="N680" i="46" s="1"/>
  <c r="K679" i="46"/>
  <c r="K678" i="46"/>
  <c r="M678" i="46" s="1"/>
  <c r="N678" i="46" s="1"/>
  <c r="K677" i="46"/>
  <c r="K676" i="46"/>
  <c r="M676" i="46" s="1"/>
  <c r="N676" i="46" s="1"/>
  <c r="K675" i="46"/>
  <c r="K674" i="46"/>
  <c r="M674" i="46" s="1"/>
  <c r="N674" i="46" s="1"/>
  <c r="K673" i="46"/>
  <c r="M673" i="46" s="1"/>
  <c r="N673" i="46" s="1"/>
  <c r="K672" i="46"/>
  <c r="M672" i="46" s="1"/>
  <c r="N672" i="46" s="1"/>
  <c r="K671" i="46"/>
  <c r="K670" i="46"/>
  <c r="M670" i="46" s="1"/>
  <c r="N670" i="46" s="1"/>
  <c r="K669" i="46"/>
  <c r="K668" i="46"/>
  <c r="M668" i="46" s="1"/>
  <c r="N668" i="46" s="1"/>
  <c r="K667" i="46"/>
  <c r="K666" i="46"/>
  <c r="M666" i="46" s="1"/>
  <c r="N666" i="46" s="1"/>
  <c r="K665" i="46"/>
  <c r="M665" i="46" s="1"/>
  <c r="N665" i="46" s="1"/>
  <c r="K664" i="46"/>
  <c r="M664" i="46" s="1"/>
  <c r="N664" i="46" s="1"/>
  <c r="K663" i="46"/>
  <c r="K662" i="46"/>
  <c r="M662" i="46" s="1"/>
  <c r="N662" i="46" s="1"/>
  <c r="K661" i="46"/>
  <c r="K660" i="46"/>
  <c r="M660" i="46" s="1"/>
  <c r="N660" i="46" s="1"/>
  <c r="K659" i="46"/>
  <c r="K658" i="46"/>
  <c r="M658" i="46" s="1"/>
  <c r="N658" i="46" s="1"/>
  <c r="K657" i="46"/>
  <c r="M657" i="46" s="1"/>
  <c r="N657" i="46" s="1"/>
  <c r="K656" i="46"/>
  <c r="M656" i="46" s="1"/>
  <c r="N656" i="46" s="1"/>
  <c r="K655" i="46"/>
  <c r="K654" i="46"/>
  <c r="M654" i="46" s="1"/>
  <c r="N654" i="46" s="1"/>
  <c r="K653" i="46"/>
  <c r="K652" i="46"/>
  <c r="M652" i="46" s="1"/>
  <c r="N652" i="46" s="1"/>
  <c r="K651" i="46"/>
  <c r="K650" i="46"/>
  <c r="M650" i="46" s="1"/>
  <c r="N650" i="46" s="1"/>
  <c r="K649" i="46"/>
  <c r="M649" i="46" s="1"/>
  <c r="N649" i="46" s="1"/>
  <c r="K648" i="46"/>
  <c r="M648" i="46" s="1"/>
  <c r="N648" i="46" s="1"/>
  <c r="K647" i="46"/>
  <c r="K646" i="46"/>
  <c r="M646" i="46" s="1"/>
  <c r="N646" i="46" s="1"/>
  <c r="K645" i="46"/>
  <c r="K644" i="46"/>
  <c r="M644" i="46" s="1"/>
  <c r="N644" i="46" s="1"/>
  <c r="K643" i="46"/>
  <c r="K642" i="46"/>
  <c r="M642" i="46" s="1"/>
  <c r="N642" i="46" s="1"/>
  <c r="K641" i="46"/>
  <c r="M641" i="46" s="1"/>
  <c r="N641" i="46" s="1"/>
  <c r="K640" i="46"/>
  <c r="M640" i="46" s="1"/>
  <c r="N640" i="46" s="1"/>
  <c r="K639" i="46"/>
  <c r="K638" i="46"/>
  <c r="M638" i="46" s="1"/>
  <c r="N638" i="46" s="1"/>
  <c r="K637" i="46"/>
  <c r="K636" i="46"/>
  <c r="M636" i="46" s="1"/>
  <c r="N636" i="46" s="1"/>
  <c r="K635" i="46"/>
  <c r="K634" i="46"/>
  <c r="M634" i="46" s="1"/>
  <c r="N634" i="46" s="1"/>
  <c r="K633" i="46"/>
  <c r="M633" i="46" s="1"/>
  <c r="N633" i="46" s="1"/>
  <c r="K632" i="46"/>
  <c r="M632" i="46" s="1"/>
  <c r="N632" i="46" s="1"/>
  <c r="K631" i="46"/>
  <c r="K630" i="46"/>
  <c r="M630" i="46" s="1"/>
  <c r="N630" i="46" s="1"/>
  <c r="K629" i="46"/>
  <c r="K628" i="46"/>
  <c r="M628" i="46" s="1"/>
  <c r="N628" i="46" s="1"/>
  <c r="K627" i="46"/>
  <c r="K626" i="46"/>
  <c r="M626" i="46" s="1"/>
  <c r="N626" i="46" s="1"/>
  <c r="K625" i="46"/>
  <c r="M625" i="46" s="1"/>
  <c r="N625" i="46" s="1"/>
  <c r="K624" i="46"/>
  <c r="M624" i="46" s="1"/>
  <c r="N624" i="46" s="1"/>
  <c r="K623" i="46"/>
  <c r="K622" i="46"/>
  <c r="M622" i="46" s="1"/>
  <c r="N622" i="46" s="1"/>
  <c r="K621" i="46"/>
  <c r="K620" i="46"/>
  <c r="M620" i="46" s="1"/>
  <c r="N620" i="46" s="1"/>
  <c r="K619" i="46"/>
  <c r="K618" i="46"/>
  <c r="M618" i="46" s="1"/>
  <c r="N618" i="46" s="1"/>
  <c r="K617" i="46"/>
  <c r="M617" i="46" s="1"/>
  <c r="N617" i="46" s="1"/>
  <c r="K616" i="46"/>
  <c r="M616" i="46" s="1"/>
  <c r="N616" i="46" s="1"/>
  <c r="K615" i="46"/>
  <c r="K614" i="46"/>
  <c r="M614" i="46" s="1"/>
  <c r="N614" i="46" s="1"/>
  <c r="K613" i="46"/>
  <c r="K612" i="46"/>
  <c r="M612" i="46" s="1"/>
  <c r="N612" i="46" s="1"/>
  <c r="K611" i="46"/>
  <c r="K610" i="46"/>
  <c r="M610" i="46" s="1"/>
  <c r="N610" i="46" s="1"/>
  <c r="K609" i="46"/>
  <c r="M609" i="46" s="1"/>
  <c r="N609" i="46" s="1"/>
  <c r="K608" i="46"/>
  <c r="M608" i="46" s="1"/>
  <c r="N608" i="46" s="1"/>
  <c r="K607" i="46"/>
  <c r="K606" i="46"/>
  <c r="M606" i="46" s="1"/>
  <c r="N606" i="46" s="1"/>
  <c r="K605" i="46"/>
  <c r="K604" i="46"/>
  <c r="M604" i="46" s="1"/>
  <c r="N604" i="46" s="1"/>
  <c r="K603" i="46"/>
  <c r="K602" i="46"/>
  <c r="M602" i="46" s="1"/>
  <c r="N602" i="46" s="1"/>
  <c r="K601" i="46"/>
  <c r="M601" i="46" s="1"/>
  <c r="N601" i="46" s="1"/>
  <c r="K600" i="46"/>
  <c r="M600" i="46" s="1"/>
  <c r="N600" i="46" s="1"/>
  <c r="K599" i="46"/>
  <c r="K598" i="46"/>
  <c r="M598" i="46" s="1"/>
  <c r="N598" i="46" s="1"/>
  <c r="K597" i="46"/>
  <c r="K596" i="46"/>
  <c r="M596" i="46" s="1"/>
  <c r="N596" i="46" s="1"/>
  <c r="K595" i="46"/>
  <c r="K594" i="46"/>
  <c r="M594" i="46" s="1"/>
  <c r="N594" i="46" s="1"/>
  <c r="K593" i="46"/>
  <c r="K592" i="46"/>
  <c r="M592" i="46" s="1"/>
  <c r="N592" i="46" s="1"/>
  <c r="K591" i="46"/>
  <c r="K590" i="46"/>
  <c r="M590" i="46" s="1"/>
  <c r="N590" i="46" s="1"/>
  <c r="K589" i="46"/>
  <c r="K588" i="46"/>
  <c r="M588" i="46" s="1"/>
  <c r="N588" i="46" s="1"/>
  <c r="K587" i="46"/>
  <c r="K586" i="46"/>
  <c r="M586" i="46" s="1"/>
  <c r="N586" i="46" s="1"/>
  <c r="K585" i="46"/>
  <c r="K584" i="46"/>
  <c r="M584" i="46" s="1"/>
  <c r="N584" i="46" s="1"/>
  <c r="K583" i="46"/>
  <c r="K582" i="46"/>
  <c r="M582" i="46" s="1"/>
  <c r="N582" i="46" s="1"/>
  <c r="K581" i="46"/>
  <c r="K580" i="46"/>
  <c r="M580" i="46" s="1"/>
  <c r="N580" i="46" s="1"/>
  <c r="K579" i="46"/>
  <c r="K578" i="46"/>
  <c r="M578" i="46" s="1"/>
  <c r="N578" i="46" s="1"/>
  <c r="K577" i="46"/>
  <c r="K576" i="46"/>
  <c r="M576" i="46" s="1"/>
  <c r="N576" i="46" s="1"/>
  <c r="K575" i="46"/>
  <c r="K574" i="46"/>
  <c r="K573" i="46"/>
  <c r="M573" i="46" s="1"/>
  <c r="N573" i="46" s="1"/>
  <c r="K572" i="46"/>
  <c r="K571" i="46"/>
  <c r="M571" i="46" s="1"/>
  <c r="N571" i="46" s="1"/>
  <c r="K570" i="46"/>
  <c r="K569" i="46"/>
  <c r="M569" i="46" s="1"/>
  <c r="N569" i="46" s="1"/>
  <c r="K568" i="46"/>
  <c r="K567" i="46"/>
  <c r="M567" i="46" s="1"/>
  <c r="N567" i="46" s="1"/>
  <c r="K566" i="46"/>
  <c r="K565" i="46"/>
  <c r="M565" i="46" s="1"/>
  <c r="N565" i="46" s="1"/>
  <c r="K564" i="46"/>
  <c r="K563" i="46"/>
  <c r="M563" i="46" s="1"/>
  <c r="N563" i="46" s="1"/>
  <c r="K562" i="46"/>
  <c r="M562" i="46" s="1"/>
  <c r="N562" i="46" s="1"/>
  <c r="K561" i="46"/>
  <c r="M561" i="46" s="1"/>
  <c r="N561" i="46" s="1"/>
  <c r="K560" i="46"/>
  <c r="K559" i="46"/>
  <c r="M559" i="46" s="1"/>
  <c r="N559" i="46" s="1"/>
  <c r="K558" i="46"/>
  <c r="K557" i="46"/>
  <c r="M557" i="46" s="1"/>
  <c r="N557" i="46" s="1"/>
  <c r="K556" i="46"/>
  <c r="K555" i="46"/>
  <c r="M555" i="46" s="1"/>
  <c r="N555" i="46" s="1"/>
  <c r="K554" i="46"/>
  <c r="K553" i="46"/>
  <c r="M553" i="46" s="1"/>
  <c r="N553" i="46" s="1"/>
  <c r="K552" i="46"/>
  <c r="K551" i="46"/>
  <c r="M551" i="46" s="1"/>
  <c r="N551" i="46" s="1"/>
  <c r="K550" i="46"/>
  <c r="K549" i="46"/>
  <c r="M549" i="46" s="1"/>
  <c r="N549" i="46" s="1"/>
  <c r="K548" i="46"/>
  <c r="K547" i="46"/>
  <c r="M547" i="46" s="1"/>
  <c r="N547" i="46" s="1"/>
  <c r="K546" i="46"/>
  <c r="M546" i="46" s="1"/>
  <c r="N546" i="46" s="1"/>
  <c r="K545" i="46"/>
  <c r="M545" i="46" s="1"/>
  <c r="N545" i="46" s="1"/>
  <c r="K544" i="46"/>
  <c r="K543" i="46"/>
  <c r="M543" i="46" s="1"/>
  <c r="N543" i="46" s="1"/>
  <c r="K542" i="46"/>
  <c r="K541" i="46"/>
  <c r="M541" i="46" s="1"/>
  <c r="N541" i="46" s="1"/>
  <c r="K540" i="46"/>
  <c r="K539" i="46"/>
  <c r="M539" i="46" s="1"/>
  <c r="N539" i="46" s="1"/>
  <c r="K538" i="46"/>
  <c r="K537" i="46"/>
  <c r="M537" i="46" s="1"/>
  <c r="N537" i="46" s="1"/>
  <c r="K536" i="46"/>
  <c r="K535" i="46"/>
  <c r="M535" i="46" s="1"/>
  <c r="N535" i="46" s="1"/>
  <c r="K534" i="46"/>
  <c r="K533" i="46"/>
  <c r="M533" i="46" s="1"/>
  <c r="N533" i="46" s="1"/>
  <c r="K532" i="46"/>
  <c r="K531" i="46"/>
  <c r="M531" i="46" s="1"/>
  <c r="N531" i="46" s="1"/>
  <c r="K530" i="46"/>
  <c r="M530" i="46" s="1"/>
  <c r="N530" i="46" s="1"/>
  <c r="K529" i="46"/>
  <c r="M529" i="46" s="1"/>
  <c r="N529" i="46" s="1"/>
  <c r="K528" i="46"/>
  <c r="K527" i="46"/>
  <c r="M527" i="46" s="1"/>
  <c r="N527" i="46" s="1"/>
  <c r="K526" i="46"/>
  <c r="K525" i="46"/>
  <c r="M525" i="46" s="1"/>
  <c r="N525" i="46" s="1"/>
  <c r="K524" i="46"/>
  <c r="K523" i="46"/>
  <c r="M523" i="46" s="1"/>
  <c r="N523" i="46" s="1"/>
  <c r="K522" i="46"/>
  <c r="K521" i="46"/>
  <c r="M521" i="46" s="1"/>
  <c r="N521" i="46" s="1"/>
  <c r="K520" i="46"/>
  <c r="K519" i="46"/>
  <c r="M519" i="46" s="1"/>
  <c r="N519" i="46" s="1"/>
  <c r="K518" i="46"/>
  <c r="K517" i="46"/>
  <c r="M517" i="46" s="1"/>
  <c r="N517" i="46" s="1"/>
  <c r="K516" i="46"/>
  <c r="K515" i="46"/>
  <c r="M515" i="46" s="1"/>
  <c r="N515" i="46" s="1"/>
  <c r="K514" i="46"/>
  <c r="M514" i="46" s="1"/>
  <c r="N514" i="46" s="1"/>
  <c r="K513" i="46"/>
  <c r="M513" i="46" s="1"/>
  <c r="N513" i="46" s="1"/>
  <c r="K512" i="46"/>
  <c r="M512" i="46" s="1"/>
  <c r="N512" i="46" s="1"/>
  <c r="K511" i="46"/>
  <c r="M511" i="46" s="1"/>
  <c r="N511" i="46" s="1"/>
  <c r="K510" i="46"/>
  <c r="M510" i="46" s="1"/>
  <c r="N510" i="46" s="1"/>
  <c r="K509" i="46"/>
  <c r="M509" i="46" s="1"/>
  <c r="N509" i="46" s="1"/>
  <c r="K508" i="46"/>
  <c r="K507" i="46"/>
  <c r="M507" i="46" s="1"/>
  <c r="N507" i="46" s="1"/>
  <c r="K506" i="46"/>
  <c r="M506" i="46" s="1"/>
  <c r="N506" i="46" s="1"/>
  <c r="K505" i="46"/>
  <c r="M505" i="46" s="1"/>
  <c r="N505" i="46" s="1"/>
  <c r="K504" i="46"/>
  <c r="K503" i="46"/>
  <c r="M503" i="46" s="1"/>
  <c r="N503" i="46" s="1"/>
  <c r="K502" i="46"/>
  <c r="M502" i="46" s="1"/>
  <c r="N502" i="46" s="1"/>
  <c r="K501" i="46"/>
  <c r="M501" i="46" s="1"/>
  <c r="N501" i="46" s="1"/>
  <c r="K500" i="46"/>
  <c r="K499" i="46"/>
  <c r="M499" i="46" s="1"/>
  <c r="N499" i="46" s="1"/>
  <c r="K498" i="46"/>
  <c r="M498" i="46" s="1"/>
  <c r="N498" i="46" s="1"/>
  <c r="K497" i="46"/>
  <c r="M497" i="46" s="1"/>
  <c r="N497" i="46" s="1"/>
  <c r="K496" i="46"/>
  <c r="M496" i="46" s="1"/>
  <c r="N496" i="46" s="1"/>
  <c r="K495" i="46"/>
  <c r="M495" i="46" s="1"/>
  <c r="N495" i="46" s="1"/>
  <c r="K494" i="46"/>
  <c r="M494" i="46" s="1"/>
  <c r="N494" i="46" s="1"/>
  <c r="K493" i="46"/>
  <c r="M493" i="46" s="1"/>
  <c r="N493" i="46" s="1"/>
  <c r="K492" i="46"/>
  <c r="K491" i="46"/>
  <c r="M491" i="46" s="1"/>
  <c r="N491" i="46" s="1"/>
  <c r="K490" i="46"/>
  <c r="M490" i="46" s="1"/>
  <c r="N490" i="46" s="1"/>
  <c r="K489" i="46"/>
  <c r="M489" i="46" s="1"/>
  <c r="N489" i="46" s="1"/>
  <c r="K488" i="46"/>
  <c r="K487" i="46"/>
  <c r="M487" i="46" s="1"/>
  <c r="N487" i="46" s="1"/>
  <c r="K486" i="46"/>
  <c r="M486" i="46" s="1"/>
  <c r="N486" i="46" s="1"/>
  <c r="K485" i="46"/>
  <c r="M485" i="46" s="1"/>
  <c r="N485" i="46" s="1"/>
  <c r="K484" i="46"/>
  <c r="K483" i="46"/>
  <c r="M483" i="46" s="1"/>
  <c r="N483" i="46" s="1"/>
  <c r="K482" i="46"/>
  <c r="M482" i="46" s="1"/>
  <c r="N482" i="46" s="1"/>
  <c r="K481" i="46"/>
  <c r="M481" i="46" s="1"/>
  <c r="N481" i="46" s="1"/>
  <c r="K480" i="46"/>
  <c r="M480" i="46" s="1"/>
  <c r="N480" i="46" s="1"/>
  <c r="K479" i="46"/>
  <c r="M479" i="46" s="1"/>
  <c r="N479" i="46" s="1"/>
  <c r="K478" i="46"/>
  <c r="M478" i="46" s="1"/>
  <c r="N478" i="46" s="1"/>
  <c r="K477" i="46"/>
  <c r="M477" i="46" s="1"/>
  <c r="N477" i="46" s="1"/>
  <c r="K476" i="46"/>
  <c r="K475" i="46"/>
  <c r="M475" i="46" s="1"/>
  <c r="N475" i="46" s="1"/>
  <c r="K474" i="46"/>
  <c r="M474" i="46" s="1"/>
  <c r="N474" i="46" s="1"/>
  <c r="K473" i="46"/>
  <c r="M473" i="46" s="1"/>
  <c r="N473" i="46" s="1"/>
  <c r="K472" i="46"/>
  <c r="K471" i="46"/>
  <c r="M471" i="46" s="1"/>
  <c r="N471" i="46" s="1"/>
  <c r="K470" i="46"/>
  <c r="M470" i="46" s="1"/>
  <c r="N470" i="46" s="1"/>
  <c r="K469" i="46"/>
  <c r="M469" i="46" s="1"/>
  <c r="N469" i="46" s="1"/>
  <c r="K468" i="46"/>
  <c r="K467" i="46"/>
  <c r="M467" i="46" s="1"/>
  <c r="N467" i="46" s="1"/>
  <c r="K466" i="46"/>
  <c r="M466" i="46" s="1"/>
  <c r="N466" i="46" s="1"/>
  <c r="K465" i="46"/>
  <c r="M465" i="46" s="1"/>
  <c r="N465" i="46" s="1"/>
  <c r="K464" i="46"/>
  <c r="M464" i="46" s="1"/>
  <c r="N464" i="46" s="1"/>
  <c r="K463" i="46"/>
  <c r="M463" i="46" s="1"/>
  <c r="N463" i="46" s="1"/>
  <c r="K462" i="46"/>
  <c r="M462" i="46" s="1"/>
  <c r="N462" i="46" s="1"/>
  <c r="K461" i="46"/>
  <c r="M461" i="46" s="1"/>
  <c r="N461" i="46" s="1"/>
  <c r="K460" i="46"/>
  <c r="K459" i="46"/>
  <c r="M459" i="46" s="1"/>
  <c r="N459" i="46" s="1"/>
  <c r="K458" i="46"/>
  <c r="M458" i="46" s="1"/>
  <c r="N458" i="46" s="1"/>
  <c r="K457" i="46"/>
  <c r="M457" i="46" s="1"/>
  <c r="N457" i="46" s="1"/>
  <c r="K456" i="46"/>
  <c r="K455" i="46"/>
  <c r="M455" i="46" s="1"/>
  <c r="N455" i="46" s="1"/>
  <c r="K454" i="46"/>
  <c r="M454" i="46" s="1"/>
  <c r="N454" i="46" s="1"/>
  <c r="K453" i="46"/>
  <c r="M453" i="46" s="1"/>
  <c r="N453" i="46" s="1"/>
  <c r="K452" i="46"/>
  <c r="K451" i="46"/>
  <c r="M451" i="46" s="1"/>
  <c r="N451" i="46" s="1"/>
  <c r="K450" i="46"/>
  <c r="M450" i="46" s="1"/>
  <c r="N450" i="46" s="1"/>
  <c r="K449" i="46"/>
  <c r="M449" i="46" s="1"/>
  <c r="N449" i="46" s="1"/>
  <c r="K448" i="46"/>
  <c r="M448" i="46" s="1"/>
  <c r="N448" i="46" s="1"/>
  <c r="K447" i="46"/>
  <c r="M447" i="46" s="1"/>
  <c r="N447" i="46" s="1"/>
  <c r="K446" i="46"/>
  <c r="M446" i="46" s="1"/>
  <c r="N446" i="46" s="1"/>
  <c r="K445" i="46"/>
  <c r="M445" i="46" s="1"/>
  <c r="N445" i="46" s="1"/>
  <c r="K444" i="46"/>
  <c r="K443" i="46"/>
  <c r="M443" i="46" s="1"/>
  <c r="N443" i="46" s="1"/>
  <c r="K442" i="46"/>
  <c r="M442" i="46" s="1"/>
  <c r="N442" i="46" s="1"/>
  <c r="K441" i="46"/>
  <c r="M441" i="46" s="1"/>
  <c r="N441" i="46" s="1"/>
  <c r="K440" i="46"/>
  <c r="K439" i="46"/>
  <c r="M439" i="46" s="1"/>
  <c r="N439" i="46" s="1"/>
  <c r="K438" i="46"/>
  <c r="M438" i="46" s="1"/>
  <c r="N438" i="46" s="1"/>
  <c r="K437" i="46"/>
  <c r="M437" i="46" s="1"/>
  <c r="N437" i="46" s="1"/>
  <c r="K436" i="46"/>
  <c r="K435" i="46"/>
  <c r="M435" i="46" s="1"/>
  <c r="N435" i="46" s="1"/>
  <c r="K434" i="46"/>
  <c r="M434" i="46" s="1"/>
  <c r="N434" i="46" s="1"/>
  <c r="K433" i="46"/>
  <c r="M433" i="46" s="1"/>
  <c r="N433" i="46" s="1"/>
  <c r="K432" i="46"/>
  <c r="M432" i="46" s="1"/>
  <c r="N432" i="46" s="1"/>
  <c r="K431" i="46"/>
  <c r="M431" i="46" s="1"/>
  <c r="N431" i="46" s="1"/>
  <c r="K430" i="46"/>
  <c r="M430" i="46" s="1"/>
  <c r="N430" i="46" s="1"/>
  <c r="K429" i="46"/>
  <c r="M429" i="46" s="1"/>
  <c r="N429" i="46" s="1"/>
  <c r="K428" i="46"/>
  <c r="K427" i="46"/>
  <c r="M427" i="46" s="1"/>
  <c r="N427" i="46" s="1"/>
  <c r="K426" i="46"/>
  <c r="M426" i="46" s="1"/>
  <c r="N426" i="46" s="1"/>
  <c r="K425" i="46"/>
  <c r="M425" i="46" s="1"/>
  <c r="N425" i="46" s="1"/>
  <c r="K424" i="46"/>
  <c r="K423" i="46"/>
  <c r="M423" i="46" s="1"/>
  <c r="N423" i="46" s="1"/>
  <c r="K422" i="46"/>
  <c r="M422" i="46" s="1"/>
  <c r="N422" i="46" s="1"/>
  <c r="K421" i="46"/>
  <c r="M421" i="46" s="1"/>
  <c r="N421" i="46" s="1"/>
  <c r="K420" i="46"/>
  <c r="K419" i="46"/>
  <c r="M419" i="46" s="1"/>
  <c r="N419" i="46" s="1"/>
  <c r="K418" i="46"/>
  <c r="M418" i="46" s="1"/>
  <c r="N418" i="46" s="1"/>
  <c r="K417" i="46"/>
  <c r="M417" i="46" s="1"/>
  <c r="N417" i="46" s="1"/>
  <c r="K416" i="46"/>
  <c r="M416" i="46" s="1"/>
  <c r="N416" i="46" s="1"/>
  <c r="K415" i="46"/>
  <c r="M415" i="46" s="1"/>
  <c r="N415" i="46" s="1"/>
  <c r="K414" i="46"/>
  <c r="M414" i="46" s="1"/>
  <c r="N414" i="46" s="1"/>
  <c r="K413" i="46"/>
  <c r="M413" i="46" s="1"/>
  <c r="N413" i="46" s="1"/>
  <c r="K412" i="46"/>
  <c r="K411" i="46"/>
  <c r="M411" i="46" s="1"/>
  <c r="N411" i="46" s="1"/>
  <c r="K410" i="46"/>
  <c r="M410" i="46" s="1"/>
  <c r="N410" i="46" s="1"/>
  <c r="K409" i="46"/>
  <c r="M409" i="46" s="1"/>
  <c r="N409" i="46" s="1"/>
  <c r="K408" i="46"/>
  <c r="K407" i="46"/>
  <c r="M407" i="46" s="1"/>
  <c r="N407" i="46" s="1"/>
  <c r="K406" i="46"/>
  <c r="M406" i="46" s="1"/>
  <c r="N406" i="46" s="1"/>
  <c r="K405" i="46"/>
  <c r="M405" i="46" s="1"/>
  <c r="N405" i="46" s="1"/>
  <c r="K404" i="46"/>
  <c r="K403" i="46"/>
  <c r="M403" i="46" s="1"/>
  <c r="N403" i="46" s="1"/>
  <c r="K402" i="46"/>
  <c r="M402" i="46" s="1"/>
  <c r="N402" i="46" s="1"/>
  <c r="K401" i="46"/>
  <c r="M401" i="46" s="1"/>
  <c r="N401" i="46" s="1"/>
  <c r="K400" i="46"/>
  <c r="M400" i="46" s="1"/>
  <c r="N400" i="46" s="1"/>
  <c r="K399" i="46"/>
  <c r="M399" i="46" s="1"/>
  <c r="N399" i="46" s="1"/>
  <c r="K398" i="46"/>
  <c r="M398" i="46" s="1"/>
  <c r="N398" i="46" s="1"/>
  <c r="K397" i="46"/>
  <c r="M397" i="46" s="1"/>
  <c r="N397" i="46" s="1"/>
  <c r="K396" i="46"/>
  <c r="K395" i="46"/>
  <c r="M395" i="46" s="1"/>
  <c r="N395" i="46" s="1"/>
  <c r="K394" i="46"/>
  <c r="M394" i="46" s="1"/>
  <c r="N394" i="46" s="1"/>
  <c r="K393" i="46"/>
  <c r="M393" i="46" s="1"/>
  <c r="N393" i="46" s="1"/>
  <c r="K392" i="46"/>
  <c r="K391" i="46"/>
  <c r="M391" i="46" s="1"/>
  <c r="N391" i="46" s="1"/>
  <c r="K390" i="46"/>
  <c r="M390" i="46" s="1"/>
  <c r="N390" i="46" s="1"/>
  <c r="K389" i="46"/>
  <c r="M389" i="46" s="1"/>
  <c r="N389" i="46" s="1"/>
  <c r="K388" i="46"/>
  <c r="K387" i="46"/>
  <c r="M387" i="46" s="1"/>
  <c r="N387" i="46" s="1"/>
  <c r="K386" i="46"/>
  <c r="M386" i="46" s="1"/>
  <c r="N386" i="46" s="1"/>
  <c r="K385" i="46"/>
  <c r="M385" i="46" s="1"/>
  <c r="N385" i="46" s="1"/>
  <c r="K384" i="46"/>
  <c r="M384" i="46" s="1"/>
  <c r="N384" i="46" s="1"/>
  <c r="K383" i="46"/>
  <c r="M383" i="46" s="1"/>
  <c r="N383" i="46" s="1"/>
  <c r="K382" i="46"/>
  <c r="M382" i="46" s="1"/>
  <c r="N382" i="46" s="1"/>
  <c r="K381" i="46"/>
  <c r="M381" i="46" s="1"/>
  <c r="N381" i="46" s="1"/>
  <c r="K380" i="46"/>
  <c r="K379" i="46"/>
  <c r="M379" i="46" s="1"/>
  <c r="N379" i="46" s="1"/>
  <c r="K378" i="46"/>
  <c r="M378" i="46" s="1"/>
  <c r="N378" i="46" s="1"/>
  <c r="K377" i="46"/>
  <c r="M377" i="46" s="1"/>
  <c r="N377" i="46" s="1"/>
  <c r="K376" i="46"/>
  <c r="K375" i="46"/>
  <c r="M375" i="46" s="1"/>
  <c r="N375" i="46" s="1"/>
  <c r="K374" i="46"/>
  <c r="M374" i="46" s="1"/>
  <c r="N374" i="46" s="1"/>
  <c r="K373" i="46"/>
  <c r="M373" i="46" s="1"/>
  <c r="N373" i="46" s="1"/>
  <c r="K372" i="46"/>
  <c r="K371" i="46"/>
  <c r="M371" i="46" s="1"/>
  <c r="N371" i="46" s="1"/>
  <c r="K370" i="46"/>
  <c r="M370" i="46" s="1"/>
  <c r="N370" i="46" s="1"/>
  <c r="K369" i="46"/>
  <c r="M369" i="46" s="1"/>
  <c r="N369" i="46" s="1"/>
  <c r="K368" i="46"/>
  <c r="M368" i="46" s="1"/>
  <c r="N368" i="46" s="1"/>
  <c r="K367" i="46"/>
  <c r="M367" i="46" s="1"/>
  <c r="N367" i="46" s="1"/>
  <c r="K366" i="46"/>
  <c r="M366" i="46" s="1"/>
  <c r="N366" i="46" s="1"/>
  <c r="K365" i="46"/>
  <c r="M365" i="46" s="1"/>
  <c r="N365" i="46" s="1"/>
  <c r="K364" i="46"/>
  <c r="K363" i="46"/>
  <c r="M363" i="46" s="1"/>
  <c r="N363" i="46" s="1"/>
  <c r="K362" i="46"/>
  <c r="M362" i="46" s="1"/>
  <c r="N362" i="46" s="1"/>
  <c r="K361" i="46"/>
  <c r="M361" i="46" s="1"/>
  <c r="N361" i="46" s="1"/>
  <c r="K360" i="46"/>
  <c r="K359" i="46"/>
  <c r="M359" i="46" s="1"/>
  <c r="N359" i="46" s="1"/>
  <c r="K358" i="46"/>
  <c r="M358" i="46" s="1"/>
  <c r="N358" i="46" s="1"/>
  <c r="K357" i="46"/>
  <c r="M357" i="46" s="1"/>
  <c r="N357" i="46" s="1"/>
  <c r="K356" i="46"/>
  <c r="K355" i="46"/>
  <c r="M355" i="46" s="1"/>
  <c r="N355" i="46" s="1"/>
  <c r="K354" i="46"/>
  <c r="M354" i="46" s="1"/>
  <c r="N354" i="46" s="1"/>
  <c r="K353" i="46"/>
  <c r="M353" i="46" s="1"/>
  <c r="N353" i="46" s="1"/>
  <c r="K352" i="46"/>
  <c r="M352" i="46" s="1"/>
  <c r="N352" i="46" s="1"/>
  <c r="K351" i="46"/>
  <c r="M351" i="46" s="1"/>
  <c r="N351" i="46" s="1"/>
  <c r="K350" i="46"/>
  <c r="M350" i="46" s="1"/>
  <c r="N350" i="46" s="1"/>
  <c r="K349" i="46"/>
  <c r="M349" i="46" s="1"/>
  <c r="N349" i="46" s="1"/>
  <c r="K348" i="46"/>
  <c r="K347" i="46"/>
  <c r="M347" i="46" s="1"/>
  <c r="N347" i="46" s="1"/>
  <c r="K346" i="46"/>
  <c r="M346" i="46" s="1"/>
  <c r="N346" i="46" s="1"/>
  <c r="K345" i="46"/>
  <c r="M345" i="46" s="1"/>
  <c r="N345" i="46" s="1"/>
  <c r="K344" i="46"/>
  <c r="K343" i="46"/>
  <c r="M343" i="46" s="1"/>
  <c r="N343" i="46" s="1"/>
  <c r="K342" i="46"/>
  <c r="M342" i="46" s="1"/>
  <c r="N342" i="46" s="1"/>
  <c r="K341" i="46"/>
  <c r="M341" i="46" s="1"/>
  <c r="N341" i="46" s="1"/>
  <c r="K340" i="46"/>
  <c r="K339" i="46"/>
  <c r="M339" i="46" s="1"/>
  <c r="N339" i="46" s="1"/>
  <c r="K338" i="46"/>
  <c r="M338" i="46" s="1"/>
  <c r="N338" i="46" s="1"/>
  <c r="K337" i="46"/>
  <c r="M337" i="46" s="1"/>
  <c r="N337" i="46" s="1"/>
  <c r="K336" i="46"/>
  <c r="M336" i="46" s="1"/>
  <c r="N336" i="46" s="1"/>
  <c r="K335" i="46"/>
  <c r="M335" i="46" s="1"/>
  <c r="N335" i="46" s="1"/>
  <c r="K334" i="46"/>
  <c r="M334" i="46" s="1"/>
  <c r="N334" i="46" s="1"/>
  <c r="K333" i="46"/>
  <c r="M333" i="46" s="1"/>
  <c r="N333" i="46" s="1"/>
  <c r="K332" i="46"/>
  <c r="K331" i="46"/>
  <c r="M331" i="46" s="1"/>
  <c r="N331" i="46" s="1"/>
  <c r="K330" i="46"/>
  <c r="M330" i="46" s="1"/>
  <c r="N330" i="46" s="1"/>
  <c r="K329" i="46"/>
  <c r="M329" i="46" s="1"/>
  <c r="N329" i="46" s="1"/>
  <c r="K328" i="46"/>
  <c r="M328" i="46" s="1"/>
  <c r="N328" i="46" s="1"/>
  <c r="K327" i="46"/>
  <c r="M327" i="46" s="1"/>
  <c r="N327" i="46" s="1"/>
  <c r="K326" i="46"/>
  <c r="M326" i="46" s="1"/>
  <c r="N326" i="46" s="1"/>
  <c r="K325" i="46"/>
  <c r="M325" i="46" s="1"/>
  <c r="N325" i="46" s="1"/>
  <c r="K324" i="46"/>
  <c r="K323" i="46"/>
  <c r="K322" i="46"/>
  <c r="M322" i="46" s="1"/>
  <c r="N322" i="46" s="1"/>
  <c r="K321" i="46"/>
  <c r="M321" i="46" s="1"/>
  <c r="N321" i="46" s="1"/>
  <c r="K320" i="46"/>
  <c r="K319" i="46"/>
  <c r="M319" i="46" s="1"/>
  <c r="N319" i="46" s="1"/>
  <c r="K318" i="46"/>
  <c r="K317" i="46"/>
  <c r="M317" i="46" s="1"/>
  <c r="N317" i="46" s="1"/>
  <c r="K316" i="46"/>
  <c r="M316" i="46" s="1"/>
  <c r="N316" i="46" s="1"/>
  <c r="K315" i="46"/>
  <c r="M315" i="46" s="1"/>
  <c r="N315" i="46" s="1"/>
  <c r="K314" i="46"/>
  <c r="M314" i="46" s="1"/>
  <c r="N314" i="46" s="1"/>
  <c r="K313" i="46"/>
  <c r="K312" i="46"/>
  <c r="M312" i="46" s="1"/>
  <c r="N312" i="46" s="1"/>
  <c r="K311" i="46"/>
  <c r="K310" i="46"/>
  <c r="M310" i="46" s="1"/>
  <c r="N310" i="46" s="1"/>
  <c r="K309" i="46"/>
  <c r="K308" i="46"/>
  <c r="M308" i="46" s="1"/>
  <c r="N308" i="46" s="1"/>
  <c r="K307" i="46"/>
  <c r="K306" i="46"/>
  <c r="M306" i="46" s="1"/>
  <c r="N306" i="46" s="1"/>
  <c r="K305" i="46"/>
  <c r="K304" i="46"/>
  <c r="M304" i="46" s="1"/>
  <c r="N304" i="46" s="1"/>
  <c r="K303" i="46"/>
  <c r="K302" i="46"/>
  <c r="M302" i="46" s="1"/>
  <c r="N302" i="46" s="1"/>
  <c r="K301" i="46"/>
  <c r="K300" i="46"/>
  <c r="M300" i="46" s="1"/>
  <c r="N300" i="46" s="1"/>
  <c r="K299" i="46"/>
  <c r="M299" i="46" s="1"/>
  <c r="N299" i="46" s="1"/>
  <c r="K298" i="46"/>
  <c r="M298" i="46" s="1"/>
  <c r="N298" i="46" s="1"/>
  <c r="K297" i="46"/>
  <c r="K296" i="46"/>
  <c r="M296" i="46" s="1"/>
  <c r="N296" i="46" s="1"/>
  <c r="K295" i="46"/>
  <c r="K294" i="46"/>
  <c r="M294" i="46" s="1"/>
  <c r="N294" i="46" s="1"/>
  <c r="K293" i="46"/>
  <c r="K292" i="46"/>
  <c r="M292" i="46" s="1"/>
  <c r="N292" i="46" s="1"/>
  <c r="K291" i="46"/>
  <c r="K290" i="46"/>
  <c r="M290" i="46" s="1"/>
  <c r="N290" i="46" s="1"/>
  <c r="K289" i="46"/>
  <c r="K288" i="46"/>
  <c r="M288" i="46" s="1"/>
  <c r="N288" i="46" s="1"/>
  <c r="K287" i="46"/>
  <c r="K286" i="46"/>
  <c r="M286" i="46" s="1"/>
  <c r="N286" i="46" s="1"/>
  <c r="K285" i="46"/>
  <c r="K284" i="46"/>
  <c r="M284" i="46" s="1"/>
  <c r="N284" i="46" s="1"/>
  <c r="K283" i="46"/>
  <c r="M283" i="46" s="1"/>
  <c r="N283" i="46" s="1"/>
  <c r="K282" i="46"/>
  <c r="M282" i="46" s="1"/>
  <c r="N282" i="46" s="1"/>
  <c r="K281" i="46"/>
  <c r="K280" i="46"/>
  <c r="M280" i="46" s="1"/>
  <c r="N280" i="46" s="1"/>
  <c r="K279" i="46"/>
  <c r="K278" i="46"/>
  <c r="M278" i="46" s="1"/>
  <c r="N278" i="46" s="1"/>
  <c r="K277" i="46"/>
  <c r="K276" i="46"/>
  <c r="M276" i="46" s="1"/>
  <c r="N276" i="46" s="1"/>
  <c r="K275" i="46"/>
  <c r="K274" i="46"/>
  <c r="M274" i="46" s="1"/>
  <c r="N274" i="46" s="1"/>
  <c r="K273" i="46"/>
  <c r="K272" i="46"/>
  <c r="M272" i="46" s="1"/>
  <c r="N272" i="46" s="1"/>
  <c r="K271" i="46"/>
  <c r="K270" i="46"/>
  <c r="M270" i="46" s="1"/>
  <c r="N270" i="46" s="1"/>
  <c r="K269" i="46"/>
  <c r="K268" i="46"/>
  <c r="M268" i="46" s="1"/>
  <c r="N268" i="46" s="1"/>
  <c r="K267" i="46"/>
  <c r="M267" i="46" s="1"/>
  <c r="N267" i="46" s="1"/>
  <c r="K266" i="46"/>
  <c r="M266" i="46" s="1"/>
  <c r="N266" i="46" s="1"/>
  <c r="K265" i="46"/>
  <c r="K264" i="46"/>
  <c r="M264" i="46" s="1"/>
  <c r="N264" i="46" s="1"/>
  <c r="K263" i="46"/>
  <c r="K262" i="46"/>
  <c r="M262" i="46" s="1"/>
  <c r="N262" i="46" s="1"/>
  <c r="K261" i="46"/>
  <c r="K260" i="46"/>
  <c r="M260" i="46" s="1"/>
  <c r="N260" i="46" s="1"/>
  <c r="K259" i="46"/>
  <c r="K258" i="46"/>
  <c r="M258" i="46" s="1"/>
  <c r="N258" i="46" s="1"/>
  <c r="K257" i="46"/>
  <c r="K256" i="46"/>
  <c r="M256" i="46" s="1"/>
  <c r="N256" i="46" s="1"/>
  <c r="K255" i="46"/>
  <c r="K254" i="46"/>
  <c r="M254" i="46" s="1"/>
  <c r="N254" i="46" s="1"/>
  <c r="K253" i="46"/>
  <c r="K252" i="46"/>
  <c r="M252" i="46" s="1"/>
  <c r="N252" i="46" s="1"/>
  <c r="K251" i="46"/>
  <c r="M251" i="46" s="1"/>
  <c r="N251" i="46" s="1"/>
  <c r="K250" i="46"/>
  <c r="M250" i="46" s="1"/>
  <c r="N250" i="46" s="1"/>
  <c r="K249" i="46"/>
  <c r="K248" i="46"/>
  <c r="M248" i="46" s="1"/>
  <c r="N248" i="46" s="1"/>
  <c r="K247" i="46"/>
  <c r="K246" i="46"/>
  <c r="M246" i="46" s="1"/>
  <c r="N246" i="46" s="1"/>
  <c r="K245" i="46"/>
  <c r="K244" i="46"/>
  <c r="M244" i="46" s="1"/>
  <c r="N244" i="46" s="1"/>
  <c r="K243" i="46"/>
  <c r="K242" i="46"/>
  <c r="M242" i="46" s="1"/>
  <c r="N242" i="46" s="1"/>
  <c r="K241" i="46"/>
  <c r="K240" i="46"/>
  <c r="M240" i="46" s="1"/>
  <c r="N240" i="46" s="1"/>
  <c r="K239" i="46"/>
  <c r="K238" i="46"/>
  <c r="M238" i="46" s="1"/>
  <c r="N238" i="46" s="1"/>
  <c r="K237" i="46"/>
  <c r="K236" i="46"/>
  <c r="M236" i="46" s="1"/>
  <c r="N236" i="46" s="1"/>
  <c r="K235" i="46"/>
  <c r="M235" i="46" s="1"/>
  <c r="N235" i="46" s="1"/>
  <c r="K234" i="46"/>
  <c r="M234" i="46" s="1"/>
  <c r="N234" i="46" s="1"/>
  <c r="K233" i="46"/>
  <c r="K232" i="46"/>
  <c r="M232" i="46" s="1"/>
  <c r="N232" i="46" s="1"/>
  <c r="K231" i="46"/>
  <c r="K230" i="46"/>
  <c r="M230" i="46" s="1"/>
  <c r="N230" i="46" s="1"/>
  <c r="K229" i="46"/>
  <c r="K228" i="46"/>
  <c r="M228" i="46" s="1"/>
  <c r="N228" i="46" s="1"/>
  <c r="K227" i="46"/>
  <c r="K226" i="46"/>
  <c r="M226" i="46" s="1"/>
  <c r="N226" i="46" s="1"/>
  <c r="K225" i="46"/>
  <c r="K224" i="46"/>
  <c r="M224" i="46" s="1"/>
  <c r="N224" i="46" s="1"/>
  <c r="K223" i="46"/>
  <c r="K222" i="46"/>
  <c r="M222" i="46" s="1"/>
  <c r="N222" i="46" s="1"/>
  <c r="K221" i="46"/>
  <c r="K220" i="46"/>
  <c r="M220" i="46" s="1"/>
  <c r="N220" i="46" s="1"/>
  <c r="K219" i="46"/>
  <c r="M219" i="46" s="1"/>
  <c r="N219" i="46" s="1"/>
  <c r="K218" i="46"/>
  <c r="M218" i="46" s="1"/>
  <c r="N218" i="46" s="1"/>
  <c r="K217" i="46"/>
  <c r="K216" i="46"/>
  <c r="M216" i="46" s="1"/>
  <c r="N216" i="46" s="1"/>
  <c r="K215" i="46"/>
  <c r="K214" i="46"/>
  <c r="M214" i="46" s="1"/>
  <c r="N214" i="46" s="1"/>
  <c r="K213" i="46"/>
  <c r="K212" i="46"/>
  <c r="M212" i="46" s="1"/>
  <c r="N212" i="46" s="1"/>
  <c r="K211" i="46"/>
  <c r="K210" i="46"/>
  <c r="M210" i="46" s="1"/>
  <c r="N210" i="46" s="1"/>
  <c r="K209" i="46"/>
  <c r="K208" i="46"/>
  <c r="M208" i="46" s="1"/>
  <c r="N208" i="46" s="1"/>
  <c r="K207" i="46"/>
  <c r="K206" i="46"/>
  <c r="M206" i="46" s="1"/>
  <c r="N206" i="46" s="1"/>
  <c r="K205" i="46"/>
  <c r="K204" i="46"/>
  <c r="M204" i="46" s="1"/>
  <c r="N204" i="46" s="1"/>
  <c r="K203" i="46"/>
  <c r="K202" i="46"/>
  <c r="M202" i="46" s="1"/>
  <c r="N202" i="46" s="1"/>
  <c r="K201" i="46"/>
  <c r="K200" i="46"/>
  <c r="M200" i="46" s="1"/>
  <c r="N200" i="46" s="1"/>
  <c r="K199" i="46"/>
  <c r="K198" i="46"/>
  <c r="M198" i="46" s="1"/>
  <c r="N198" i="46" s="1"/>
  <c r="K197" i="46"/>
  <c r="M197" i="46" s="1"/>
  <c r="N197" i="46" s="1"/>
  <c r="K196" i="46"/>
  <c r="M196" i="46" s="1"/>
  <c r="N196" i="46" s="1"/>
  <c r="K195" i="46"/>
  <c r="K194" i="46"/>
  <c r="M194" i="46" s="1"/>
  <c r="N194" i="46" s="1"/>
  <c r="K193" i="46"/>
  <c r="K192" i="46"/>
  <c r="M192" i="46" s="1"/>
  <c r="N192" i="46" s="1"/>
  <c r="K191" i="46"/>
  <c r="K190" i="46"/>
  <c r="M190" i="46" s="1"/>
  <c r="N190" i="46" s="1"/>
  <c r="K189" i="46"/>
  <c r="M189" i="46" s="1"/>
  <c r="N189" i="46" s="1"/>
  <c r="K188" i="46"/>
  <c r="M188" i="46" s="1"/>
  <c r="N188" i="46" s="1"/>
  <c r="K187" i="46"/>
  <c r="K186" i="46"/>
  <c r="M186" i="46" s="1"/>
  <c r="N186" i="46" s="1"/>
  <c r="K185" i="46"/>
  <c r="K184" i="46"/>
  <c r="M184" i="46" s="1"/>
  <c r="N184" i="46" s="1"/>
  <c r="K183" i="46"/>
  <c r="K182" i="46"/>
  <c r="M182" i="46" s="1"/>
  <c r="N182" i="46" s="1"/>
  <c r="K181" i="46"/>
  <c r="M181" i="46" s="1"/>
  <c r="N181" i="46" s="1"/>
  <c r="K180" i="46"/>
  <c r="M180" i="46" s="1"/>
  <c r="N180" i="46" s="1"/>
  <c r="K179" i="46"/>
  <c r="K178" i="46"/>
  <c r="M178" i="46" s="1"/>
  <c r="N178" i="46" s="1"/>
  <c r="K177" i="46"/>
  <c r="K176" i="46"/>
  <c r="M176" i="46" s="1"/>
  <c r="N176" i="46" s="1"/>
  <c r="K175" i="46"/>
  <c r="K174" i="46"/>
  <c r="M174" i="46" s="1"/>
  <c r="N174" i="46" s="1"/>
  <c r="K173" i="46"/>
  <c r="M173" i="46" s="1"/>
  <c r="N173" i="46" s="1"/>
  <c r="K172" i="46"/>
  <c r="M172" i="46" s="1"/>
  <c r="N172" i="46" s="1"/>
  <c r="K171" i="46"/>
  <c r="K170" i="46"/>
  <c r="M170" i="46" s="1"/>
  <c r="N170" i="46" s="1"/>
  <c r="K169" i="46"/>
  <c r="K168" i="46"/>
  <c r="M168" i="46" s="1"/>
  <c r="N168" i="46" s="1"/>
  <c r="K167" i="46"/>
  <c r="K166" i="46"/>
  <c r="M166" i="46" s="1"/>
  <c r="N166" i="46" s="1"/>
  <c r="K165" i="46"/>
  <c r="M165" i="46" s="1"/>
  <c r="N165" i="46" s="1"/>
  <c r="C6" i="46"/>
  <c r="E6" i="46" s="1"/>
  <c r="C6" i="45"/>
  <c r="C2" i="46"/>
  <c r="C1" i="46"/>
  <c r="C2" i="45"/>
  <c r="C1" i="45"/>
  <c r="M179" i="46" l="1"/>
  <c r="N179" i="46" s="1"/>
  <c r="M195" i="46"/>
  <c r="N195" i="46" s="1"/>
  <c r="M221" i="46"/>
  <c r="N221" i="46" s="1"/>
  <c r="M253" i="46"/>
  <c r="N253" i="46" s="1"/>
  <c r="M285" i="46"/>
  <c r="N285" i="46" s="1"/>
  <c r="M323" i="46"/>
  <c r="N323" i="46" s="1"/>
  <c r="M171" i="46"/>
  <c r="N171" i="46" s="1"/>
  <c r="M187" i="46"/>
  <c r="N187" i="46" s="1"/>
  <c r="M203" i="46"/>
  <c r="N203" i="46" s="1"/>
  <c r="M205" i="46"/>
  <c r="N205" i="46" s="1"/>
  <c r="M237" i="46"/>
  <c r="N237" i="46" s="1"/>
  <c r="M269" i="46"/>
  <c r="N269" i="46" s="1"/>
  <c r="M301" i="46"/>
  <c r="N301" i="46" s="1"/>
  <c r="M211" i="46"/>
  <c r="N211" i="46" s="1"/>
  <c r="M227" i="46"/>
  <c r="N227" i="46" s="1"/>
  <c r="M243" i="46"/>
  <c r="N243" i="46" s="1"/>
  <c r="M259" i="46"/>
  <c r="N259" i="46" s="1"/>
  <c r="M275" i="46"/>
  <c r="N275" i="46" s="1"/>
  <c r="M291" i="46"/>
  <c r="N291" i="46" s="1"/>
  <c r="M307" i="46"/>
  <c r="N307" i="46" s="1"/>
  <c r="M344" i="46"/>
  <c r="N344" i="46" s="1"/>
  <c r="M360" i="46"/>
  <c r="N360" i="46" s="1"/>
  <c r="M376" i="46"/>
  <c r="N376" i="46" s="1"/>
  <c r="M392" i="46"/>
  <c r="N392" i="46" s="1"/>
  <c r="M408" i="46"/>
  <c r="N408" i="46" s="1"/>
  <c r="M424" i="46"/>
  <c r="N424" i="46" s="1"/>
  <c r="M440" i="46"/>
  <c r="N440" i="46" s="1"/>
  <c r="M456" i="46"/>
  <c r="N456" i="46" s="1"/>
  <c r="M472" i="46"/>
  <c r="N472" i="46" s="1"/>
  <c r="M488" i="46"/>
  <c r="N488" i="46" s="1"/>
  <c r="M504" i="46"/>
  <c r="N504" i="46" s="1"/>
  <c r="M522" i="46"/>
  <c r="N522" i="46" s="1"/>
  <c r="M538" i="46"/>
  <c r="N538" i="46" s="1"/>
  <c r="M554" i="46"/>
  <c r="N554" i="46" s="1"/>
  <c r="M570" i="46"/>
  <c r="N570" i="46" s="1"/>
  <c r="M579" i="46"/>
  <c r="N579" i="46" s="1"/>
  <c r="M593" i="46"/>
  <c r="N593" i="46" s="1"/>
  <c r="M213" i="46"/>
  <c r="N213" i="46" s="1"/>
  <c r="M229" i="46"/>
  <c r="N229" i="46" s="1"/>
  <c r="M245" i="46"/>
  <c r="N245" i="46" s="1"/>
  <c r="M261" i="46"/>
  <c r="N261" i="46" s="1"/>
  <c r="M277" i="46"/>
  <c r="N277" i="46" s="1"/>
  <c r="M293" i="46"/>
  <c r="N293" i="46" s="1"/>
  <c r="M309" i="46"/>
  <c r="N309" i="46" s="1"/>
  <c r="M318" i="46"/>
  <c r="N318" i="46" s="1"/>
  <c r="M324" i="46"/>
  <c r="N324" i="46" s="1"/>
  <c r="M332" i="46"/>
  <c r="N332" i="46" s="1"/>
  <c r="M348" i="46"/>
  <c r="N348" i="46" s="1"/>
  <c r="M364" i="46"/>
  <c r="N364" i="46" s="1"/>
  <c r="M380" i="46"/>
  <c r="N380" i="46" s="1"/>
  <c r="M396" i="46"/>
  <c r="N396" i="46" s="1"/>
  <c r="M412" i="46"/>
  <c r="N412" i="46" s="1"/>
  <c r="M428" i="46"/>
  <c r="N428" i="46" s="1"/>
  <c r="M444" i="46"/>
  <c r="N444" i="46" s="1"/>
  <c r="M460" i="46"/>
  <c r="N460" i="46" s="1"/>
  <c r="M476" i="46"/>
  <c r="N476" i="46" s="1"/>
  <c r="M492" i="46"/>
  <c r="N492" i="46" s="1"/>
  <c r="M508" i="46"/>
  <c r="N508" i="46" s="1"/>
  <c r="M524" i="46"/>
  <c r="N524" i="46" s="1"/>
  <c r="M540" i="46"/>
  <c r="N540" i="46" s="1"/>
  <c r="M556" i="46"/>
  <c r="N556" i="46" s="1"/>
  <c r="M583" i="46"/>
  <c r="N583" i="46" s="1"/>
  <c r="M595" i="46"/>
  <c r="N595" i="46" s="1"/>
  <c r="M611" i="46"/>
  <c r="N611" i="46" s="1"/>
  <c r="M627" i="46"/>
  <c r="N627" i="46" s="1"/>
  <c r="M643" i="46"/>
  <c r="N643" i="46" s="1"/>
  <c r="M659" i="46"/>
  <c r="N659" i="46" s="1"/>
  <c r="M675" i="46"/>
  <c r="N675" i="46" s="1"/>
  <c r="M691" i="46"/>
  <c r="N691" i="46" s="1"/>
  <c r="M707" i="46"/>
  <c r="N707" i="46" s="1"/>
  <c r="M723" i="46"/>
  <c r="N723" i="46" s="1"/>
  <c r="M739" i="46"/>
  <c r="N739" i="46" s="1"/>
  <c r="M755" i="46"/>
  <c r="N755" i="46" s="1"/>
  <c r="M771" i="46"/>
  <c r="N771" i="46" s="1"/>
  <c r="M787" i="46"/>
  <c r="N787" i="46" s="1"/>
  <c r="M814" i="46"/>
  <c r="N814" i="46" s="1"/>
  <c r="M822" i="46"/>
  <c r="N822" i="46" s="1"/>
  <c r="M838" i="46"/>
  <c r="N838" i="46" s="1"/>
  <c r="M842" i="46"/>
  <c r="N842" i="46" s="1"/>
  <c r="M874" i="46"/>
  <c r="N874" i="46" s="1"/>
  <c r="M340" i="46"/>
  <c r="N340" i="46" s="1"/>
  <c r="M356" i="46"/>
  <c r="N356" i="46" s="1"/>
  <c r="M372" i="46"/>
  <c r="N372" i="46" s="1"/>
  <c r="M388" i="46"/>
  <c r="N388" i="46" s="1"/>
  <c r="M404" i="46"/>
  <c r="N404" i="46" s="1"/>
  <c r="M420" i="46"/>
  <c r="N420" i="46" s="1"/>
  <c r="M436" i="46"/>
  <c r="N436" i="46" s="1"/>
  <c r="M452" i="46"/>
  <c r="N452" i="46" s="1"/>
  <c r="M468" i="46"/>
  <c r="N468" i="46" s="1"/>
  <c r="M484" i="46"/>
  <c r="N484" i="46" s="1"/>
  <c r="M500" i="46"/>
  <c r="N500" i="46" s="1"/>
  <c r="M516" i="46"/>
  <c r="N516" i="46" s="1"/>
  <c r="M532" i="46"/>
  <c r="N532" i="46" s="1"/>
  <c r="M548" i="46"/>
  <c r="N548" i="46" s="1"/>
  <c r="M564" i="46"/>
  <c r="N564" i="46" s="1"/>
  <c r="M587" i="46"/>
  <c r="N587" i="46" s="1"/>
  <c r="M603" i="46"/>
  <c r="N603" i="46" s="1"/>
  <c r="M619" i="46"/>
  <c r="N619" i="46" s="1"/>
  <c r="M635" i="46"/>
  <c r="N635" i="46" s="1"/>
  <c r="M651" i="46"/>
  <c r="N651" i="46" s="1"/>
  <c r="M667" i="46"/>
  <c r="N667" i="46" s="1"/>
  <c r="M683" i="46"/>
  <c r="N683" i="46" s="1"/>
  <c r="M699" i="46"/>
  <c r="N699" i="46" s="1"/>
  <c r="M715" i="46"/>
  <c r="N715" i="46" s="1"/>
  <c r="M731" i="46"/>
  <c r="N731" i="46" s="1"/>
  <c r="M747" i="46"/>
  <c r="N747" i="46" s="1"/>
  <c r="M763" i="46"/>
  <c r="N763" i="46" s="1"/>
  <c r="M779" i="46"/>
  <c r="N779" i="46" s="1"/>
  <c r="M795" i="46"/>
  <c r="N795" i="46" s="1"/>
  <c r="M810" i="46"/>
  <c r="N810" i="46" s="1"/>
  <c r="M818" i="46"/>
  <c r="N818" i="46" s="1"/>
  <c r="M830" i="46"/>
  <c r="N830" i="46" s="1"/>
  <c r="M858" i="46"/>
  <c r="N858" i="46" s="1"/>
  <c r="M890" i="46"/>
  <c r="N890" i="46" s="1"/>
  <c r="M899" i="46"/>
  <c r="N899" i="46" s="1"/>
  <c r="M903" i="46"/>
  <c r="N903" i="46" s="1"/>
  <c r="M910" i="46"/>
  <c r="N910" i="46" s="1"/>
  <c r="M922" i="46"/>
  <c r="N922" i="46" s="1"/>
  <c r="M940" i="46"/>
  <c r="N940" i="46" s="1"/>
  <c r="M956" i="46"/>
  <c r="N956" i="46" s="1"/>
  <c r="M972" i="46"/>
  <c r="N972" i="46" s="1"/>
  <c r="M988" i="46"/>
  <c r="N988" i="46" s="1"/>
  <c r="M1004" i="46"/>
  <c r="N1004" i="46" s="1"/>
  <c r="M1020" i="46"/>
  <c r="N1020" i="46" s="1"/>
  <c r="M1036" i="46"/>
  <c r="N1036" i="46" s="1"/>
  <c r="M1052" i="46"/>
  <c r="N1052" i="46" s="1"/>
  <c r="M1068" i="46"/>
  <c r="N1068" i="46" s="1"/>
  <c r="M1084" i="46"/>
  <c r="N1084" i="46" s="1"/>
  <c r="M1098" i="46"/>
  <c r="N1098" i="46" s="1"/>
  <c r="M1118" i="46"/>
  <c r="N1118" i="46" s="1"/>
  <c r="M1134" i="46"/>
  <c r="N1134" i="46" s="1"/>
  <c r="M1150" i="46"/>
  <c r="N1150" i="46" s="1"/>
  <c r="M1166" i="46"/>
  <c r="N1166" i="46" s="1"/>
  <c r="M1182" i="46"/>
  <c r="N1182" i="46" s="1"/>
  <c r="M1198" i="46"/>
  <c r="N1198" i="46" s="1"/>
  <c r="M1214" i="46"/>
  <c r="N1214" i="46" s="1"/>
  <c r="M1230" i="46"/>
  <c r="N1230" i="46" s="1"/>
  <c r="M1246" i="46"/>
  <c r="N1246" i="46" s="1"/>
  <c r="M1262" i="46"/>
  <c r="N1262" i="46" s="1"/>
  <c r="M1299" i="46"/>
  <c r="N1299" i="46" s="1"/>
  <c r="M1383" i="46"/>
  <c r="N1383" i="46" s="1"/>
  <c r="M1388" i="46"/>
  <c r="N1388" i="46" s="1"/>
  <c r="M1396" i="46"/>
  <c r="N1396" i="46" s="1"/>
  <c r="M1415" i="46"/>
  <c r="N1415" i="46" s="1"/>
  <c r="M1420" i="46"/>
  <c r="N1420" i="46" s="1"/>
  <c r="M1428" i="46"/>
  <c r="N1428" i="46" s="1"/>
  <c r="M1445" i="46"/>
  <c r="N1445" i="46" s="1"/>
  <c r="M1451" i="46"/>
  <c r="N1451" i="46" s="1"/>
  <c r="M1455" i="46"/>
  <c r="N1455" i="46" s="1"/>
  <c r="M1459" i="46"/>
  <c r="N1459" i="46" s="1"/>
  <c r="M1463" i="46"/>
  <c r="N1463" i="46" s="1"/>
  <c r="M1467" i="46"/>
  <c r="N1467" i="46" s="1"/>
  <c r="M1471" i="46"/>
  <c r="N1471" i="46" s="1"/>
  <c r="M1475" i="46"/>
  <c r="N1475" i="46" s="1"/>
  <c r="M1479" i="46"/>
  <c r="N1479" i="46" s="1"/>
  <c r="M1483" i="46"/>
  <c r="N1483" i="46" s="1"/>
  <c r="M1487" i="46"/>
  <c r="N1487" i="46" s="1"/>
  <c r="M1491" i="46"/>
  <c r="N1491" i="46" s="1"/>
  <c r="M1495" i="46"/>
  <c r="N1495" i="46" s="1"/>
  <c r="M1499" i="46"/>
  <c r="N1499" i="46" s="1"/>
  <c r="M1503" i="46"/>
  <c r="N1503" i="46" s="1"/>
  <c r="M1505" i="46"/>
  <c r="N1505" i="46" s="1"/>
  <c r="M1507" i="46"/>
  <c r="N1507" i="46" s="1"/>
  <c r="M846" i="46"/>
  <c r="N846" i="46" s="1"/>
  <c r="M862" i="46"/>
  <c r="N862" i="46" s="1"/>
  <c r="M878" i="46"/>
  <c r="N878" i="46" s="1"/>
  <c r="M894" i="46"/>
  <c r="N894" i="46" s="1"/>
  <c r="M926" i="46"/>
  <c r="N926" i="46" s="1"/>
  <c r="M942" i="46"/>
  <c r="N942" i="46" s="1"/>
  <c r="M958" i="46"/>
  <c r="N958" i="46" s="1"/>
  <c r="M974" i="46"/>
  <c r="N974" i="46" s="1"/>
  <c r="M990" i="46"/>
  <c r="N990" i="46" s="1"/>
  <c r="M1006" i="46"/>
  <c r="N1006" i="46" s="1"/>
  <c r="M1022" i="46"/>
  <c r="N1022" i="46" s="1"/>
  <c r="M1038" i="46"/>
  <c r="N1038" i="46" s="1"/>
  <c r="M1054" i="46"/>
  <c r="N1054" i="46" s="1"/>
  <c r="M1070" i="46"/>
  <c r="N1070" i="46" s="1"/>
  <c r="M1086" i="46"/>
  <c r="N1086" i="46" s="1"/>
  <c r="M1100" i="46"/>
  <c r="N1100" i="46" s="1"/>
  <c r="M1104" i="46"/>
  <c r="N1104" i="46" s="1"/>
  <c r="M1106" i="46"/>
  <c r="N1106" i="46" s="1"/>
  <c r="M1120" i="46"/>
  <c r="N1120" i="46" s="1"/>
  <c r="M1136" i="46"/>
  <c r="N1136" i="46" s="1"/>
  <c r="M1152" i="46"/>
  <c r="N1152" i="46" s="1"/>
  <c r="M1168" i="46"/>
  <c r="N1168" i="46" s="1"/>
  <c r="M1184" i="46"/>
  <c r="N1184" i="46" s="1"/>
  <c r="M850" i="46"/>
  <c r="N850" i="46" s="1"/>
  <c r="M866" i="46"/>
  <c r="N866" i="46" s="1"/>
  <c r="M882" i="46"/>
  <c r="N882" i="46" s="1"/>
  <c r="M898" i="46"/>
  <c r="N898" i="46" s="1"/>
  <c r="M902" i="46"/>
  <c r="N902" i="46" s="1"/>
  <c r="M916" i="46"/>
  <c r="N916" i="46" s="1"/>
  <c r="M932" i="46"/>
  <c r="N932" i="46" s="1"/>
  <c r="M948" i="46"/>
  <c r="N948" i="46" s="1"/>
  <c r="M964" i="46"/>
  <c r="N964" i="46" s="1"/>
  <c r="M980" i="46"/>
  <c r="N980" i="46" s="1"/>
  <c r="M996" i="46"/>
  <c r="N996" i="46" s="1"/>
  <c r="M1012" i="46"/>
  <c r="N1012" i="46" s="1"/>
  <c r="M1028" i="46"/>
  <c r="N1028" i="46" s="1"/>
  <c r="M1044" i="46"/>
  <c r="N1044" i="46" s="1"/>
  <c r="M1060" i="46"/>
  <c r="N1060" i="46" s="1"/>
  <c r="M1076" i="46"/>
  <c r="N1076" i="46" s="1"/>
  <c r="M1110" i="46"/>
  <c r="N1110" i="46" s="1"/>
  <c r="M1126" i="46"/>
  <c r="N1126" i="46" s="1"/>
  <c r="M1142" i="46"/>
  <c r="N1142" i="46" s="1"/>
  <c r="M1158" i="46"/>
  <c r="N1158" i="46" s="1"/>
  <c r="M1174" i="46"/>
  <c r="N1174" i="46" s="1"/>
  <c r="M1190" i="46"/>
  <c r="N1190" i="46" s="1"/>
  <c r="M1206" i="46"/>
  <c r="N1206" i="46" s="1"/>
  <c r="M1222" i="46"/>
  <c r="N1222" i="46" s="1"/>
  <c r="M1238" i="46"/>
  <c r="N1238" i="46" s="1"/>
  <c r="M1254" i="46"/>
  <c r="N1254" i="46" s="1"/>
  <c r="M1270" i="46"/>
  <c r="N1270" i="46" s="1"/>
  <c r="M1280" i="46"/>
  <c r="N1280" i="46" s="1"/>
  <c r="M1291" i="46"/>
  <c r="N1291" i="46" s="1"/>
  <c r="M1307" i="46"/>
  <c r="N1307" i="46" s="1"/>
  <c r="M1380" i="46"/>
  <c r="N1380" i="46" s="1"/>
  <c r="M1399" i="46"/>
  <c r="N1399" i="46" s="1"/>
  <c r="M1404" i="46"/>
  <c r="N1404" i="46" s="1"/>
  <c r="M1412" i="46"/>
  <c r="N1412" i="46" s="1"/>
  <c r="M1431" i="46"/>
  <c r="N1431" i="46" s="1"/>
  <c r="M1436" i="46"/>
  <c r="N1436" i="46" s="1"/>
  <c r="M1444" i="46"/>
  <c r="N1444" i="46" s="1"/>
  <c r="M1452" i="46"/>
  <c r="N1452" i="46" s="1"/>
  <c r="M1456" i="46"/>
  <c r="N1456" i="46" s="1"/>
  <c r="M1460" i="46"/>
  <c r="N1460" i="46" s="1"/>
  <c r="M1464" i="46"/>
  <c r="N1464" i="46" s="1"/>
  <c r="M1468" i="46"/>
  <c r="N1468" i="46" s="1"/>
  <c r="M1472" i="46"/>
  <c r="N1472" i="46" s="1"/>
  <c r="M1476" i="46"/>
  <c r="N1476" i="46" s="1"/>
  <c r="M1480" i="46"/>
  <c r="N1480" i="46" s="1"/>
  <c r="M1484" i="46"/>
  <c r="N1484" i="46" s="1"/>
  <c r="M1488" i="46"/>
  <c r="N1488" i="46" s="1"/>
  <c r="M1492" i="46"/>
  <c r="N1492" i="46" s="1"/>
  <c r="M1496" i="46"/>
  <c r="N1496" i="46" s="1"/>
  <c r="M1500" i="46"/>
  <c r="N1500" i="46" s="1"/>
  <c r="M1504" i="46"/>
  <c r="N1504" i="46" s="1"/>
  <c r="M1508" i="46"/>
  <c r="N1508" i="46" s="1"/>
  <c r="M169" i="46"/>
  <c r="N169" i="46" s="1"/>
  <c r="M175" i="46"/>
  <c r="N175" i="46" s="1"/>
  <c r="M185" i="46"/>
  <c r="N185" i="46" s="1"/>
  <c r="M191" i="46"/>
  <c r="N191" i="46" s="1"/>
  <c r="M201" i="46"/>
  <c r="N201" i="46" s="1"/>
  <c r="M207" i="46"/>
  <c r="N207" i="46" s="1"/>
  <c r="M217" i="46"/>
  <c r="N217" i="46" s="1"/>
  <c r="M223" i="46"/>
  <c r="N223" i="46" s="1"/>
  <c r="M233" i="46"/>
  <c r="N233" i="46" s="1"/>
  <c r="M239" i="46"/>
  <c r="N239" i="46" s="1"/>
  <c r="M249" i="46"/>
  <c r="N249" i="46" s="1"/>
  <c r="M255" i="46"/>
  <c r="N255" i="46" s="1"/>
  <c r="M265" i="46"/>
  <c r="N265" i="46" s="1"/>
  <c r="M271" i="46"/>
  <c r="N271" i="46" s="1"/>
  <c r="M281" i="46"/>
  <c r="N281" i="46" s="1"/>
  <c r="M287" i="46"/>
  <c r="N287" i="46" s="1"/>
  <c r="M297" i="46"/>
  <c r="N297" i="46" s="1"/>
  <c r="M303" i="46"/>
  <c r="N303" i="46" s="1"/>
  <c r="M313" i="46"/>
  <c r="N313" i="46" s="1"/>
  <c r="M167" i="46"/>
  <c r="N167" i="46" s="1"/>
  <c r="M177" i="46"/>
  <c r="N177" i="46" s="1"/>
  <c r="M183" i="46"/>
  <c r="N183" i="46" s="1"/>
  <c r="M193" i="46"/>
  <c r="N193" i="46" s="1"/>
  <c r="M199" i="46"/>
  <c r="N199" i="46" s="1"/>
  <c r="M209" i="46"/>
  <c r="N209" i="46" s="1"/>
  <c r="M215" i="46"/>
  <c r="N215" i="46" s="1"/>
  <c r="M225" i="46"/>
  <c r="N225" i="46" s="1"/>
  <c r="M231" i="46"/>
  <c r="N231" i="46" s="1"/>
  <c r="M241" i="46"/>
  <c r="N241" i="46" s="1"/>
  <c r="M247" i="46"/>
  <c r="N247" i="46" s="1"/>
  <c r="M257" i="46"/>
  <c r="N257" i="46" s="1"/>
  <c r="M263" i="46"/>
  <c r="N263" i="46" s="1"/>
  <c r="M273" i="46"/>
  <c r="N273" i="46" s="1"/>
  <c r="M279" i="46"/>
  <c r="N279" i="46" s="1"/>
  <c r="M289" i="46"/>
  <c r="N289" i="46" s="1"/>
  <c r="M295" i="46"/>
  <c r="N295" i="46" s="1"/>
  <c r="M305" i="46"/>
  <c r="N305" i="46" s="1"/>
  <c r="M311" i="46"/>
  <c r="N311" i="46" s="1"/>
  <c r="M518" i="46"/>
  <c r="N518" i="46" s="1"/>
  <c r="M528" i="46"/>
  <c r="N528" i="46" s="1"/>
  <c r="M534" i="46"/>
  <c r="N534" i="46" s="1"/>
  <c r="M544" i="46"/>
  <c r="N544" i="46" s="1"/>
  <c r="M550" i="46"/>
  <c r="N550" i="46" s="1"/>
  <c r="M560" i="46"/>
  <c r="N560" i="46" s="1"/>
  <c r="M566" i="46"/>
  <c r="N566" i="46" s="1"/>
  <c r="M320" i="46"/>
  <c r="N320" i="46" s="1"/>
  <c r="M572" i="46"/>
  <c r="N572" i="46" s="1"/>
  <c r="M520" i="46"/>
  <c r="N520" i="46" s="1"/>
  <c r="M526" i="46"/>
  <c r="N526" i="46" s="1"/>
  <c r="M536" i="46"/>
  <c r="N536" i="46" s="1"/>
  <c r="M542" i="46"/>
  <c r="N542" i="46" s="1"/>
  <c r="M552" i="46"/>
  <c r="N552" i="46" s="1"/>
  <c r="M558" i="46"/>
  <c r="N558" i="46" s="1"/>
  <c r="M568" i="46"/>
  <c r="N568" i="46" s="1"/>
  <c r="M574" i="46"/>
  <c r="N574" i="46" s="1"/>
  <c r="M577" i="46"/>
  <c r="N577" i="46" s="1"/>
  <c r="M585" i="46"/>
  <c r="N585" i="46" s="1"/>
  <c r="M589" i="46"/>
  <c r="N589" i="46" s="1"/>
  <c r="M599" i="46"/>
  <c r="N599" i="46" s="1"/>
  <c r="M605" i="46"/>
  <c r="N605" i="46" s="1"/>
  <c r="M615" i="46"/>
  <c r="N615" i="46" s="1"/>
  <c r="M621" i="46"/>
  <c r="N621" i="46" s="1"/>
  <c r="M631" i="46"/>
  <c r="N631" i="46" s="1"/>
  <c r="M637" i="46"/>
  <c r="N637" i="46" s="1"/>
  <c r="M647" i="46"/>
  <c r="N647" i="46" s="1"/>
  <c r="M653" i="46"/>
  <c r="N653" i="46" s="1"/>
  <c r="M663" i="46"/>
  <c r="N663" i="46" s="1"/>
  <c r="M669" i="46"/>
  <c r="N669" i="46" s="1"/>
  <c r="M679" i="46"/>
  <c r="N679" i="46" s="1"/>
  <c r="M685" i="46"/>
  <c r="N685" i="46" s="1"/>
  <c r="M695" i="46"/>
  <c r="N695" i="46" s="1"/>
  <c r="M701" i="46"/>
  <c r="N701" i="46" s="1"/>
  <c r="M711" i="46"/>
  <c r="N711" i="46" s="1"/>
  <c r="M717" i="46"/>
  <c r="N717" i="46" s="1"/>
  <c r="M727" i="46"/>
  <c r="N727" i="46" s="1"/>
  <c r="M733" i="46"/>
  <c r="N733" i="46" s="1"/>
  <c r="M743" i="46"/>
  <c r="N743" i="46" s="1"/>
  <c r="M749" i="46"/>
  <c r="N749" i="46" s="1"/>
  <c r="M759" i="46"/>
  <c r="N759" i="46" s="1"/>
  <c r="M765" i="46"/>
  <c r="N765" i="46" s="1"/>
  <c r="M775" i="46"/>
  <c r="N775" i="46" s="1"/>
  <c r="M781" i="46"/>
  <c r="N781" i="46" s="1"/>
  <c r="M791" i="46"/>
  <c r="N791" i="46" s="1"/>
  <c r="M797" i="46"/>
  <c r="N797" i="46" s="1"/>
  <c r="M575" i="46"/>
  <c r="N575" i="46" s="1"/>
  <c r="M581" i="46"/>
  <c r="N581" i="46" s="1"/>
  <c r="M591" i="46"/>
  <c r="N591" i="46" s="1"/>
  <c r="M597" i="46"/>
  <c r="N597" i="46" s="1"/>
  <c r="M607" i="46"/>
  <c r="N607" i="46" s="1"/>
  <c r="M613" i="46"/>
  <c r="N613" i="46" s="1"/>
  <c r="M623" i="46"/>
  <c r="N623" i="46" s="1"/>
  <c r="M629" i="46"/>
  <c r="N629" i="46" s="1"/>
  <c r="M639" i="46"/>
  <c r="N639" i="46" s="1"/>
  <c r="M645" i="46"/>
  <c r="N645" i="46" s="1"/>
  <c r="M655" i="46"/>
  <c r="N655" i="46" s="1"/>
  <c r="M661" i="46"/>
  <c r="N661" i="46" s="1"/>
  <c r="M671" i="46"/>
  <c r="N671" i="46" s="1"/>
  <c r="M677" i="46"/>
  <c r="N677" i="46" s="1"/>
  <c r="M687" i="46"/>
  <c r="N687" i="46" s="1"/>
  <c r="M693" i="46"/>
  <c r="N693" i="46" s="1"/>
  <c r="M703" i="46"/>
  <c r="N703" i="46" s="1"/>
  <c r="M709" i="46"/>
  <c r="N709" i="46" s="1"/>
  <c r="M719" i="46"/>
  <c r="N719" i="46" s="1"/>
  <c r="M725" i="46"/>
  <c r="N725" i="46" s="1"/>
  <c r="M735" i="46"/>
  <c r="N735" i="46" s="1"/>
  <c r="M741" i="46"/>
  <c r="N741" i="46" s="1"/>
  <c r="M751" i="46"/>
  <c r="N751" i="46" s="1"/>
  <c r="M757" i="46"/>
  <c r="N757" i="46" s="1"/>
  <c r="M767" i="46"/>
  <c r="N767" i="46" s="1"/>
  <c r="M773" i="46"/>
  <c r="N773" i="46" s="1"/>
  <c r="M783" i="46"/>
  <c r="N783" i="46" s="1"/>
  <c r="M789" i="46"/>
  <c r="N789" i="46" s="1"/>
  <c r="M798" i="46"/>
  <c r="N798" i="46" s="1"/>
  <c r="M906" i="46"/>
  <c r="N906" i="46" s="1"/>
  <c r="M930" i="46"/>
  <c r="N930" i="46" s="1"/>
  <c r="M936" i="46"/>
  <c r="N936" i="46" s="1"/>
  <c r="M946" i="46"/>
  <c r="N946" i="46" s="1"/>
  <c r="M952" i="46"/>
  <c r="N952" i="46" s="1"/>
  <c r="M962" i="46"/>
  <c r="N962" i="46" s="1"/>
  <c r="M968" i="46"/>
  <c r="N968" i="46" s="1"/>
  <c r="M978" i="46"/>
  <c r="N978" i="46" s="1"/>
  <c r="M984" i="46"/>
  <c r="N984" i="46" s="1"/>
  <c r="M994" i="46"/>
  <c r="N994" i="46" s="1"/>
  <c r="M1000" i="46"/>
  <c r="N1000" i="46" s="1"/>
  <c r="M1010" i="46"/>
  <c r="N1010" i="46" s="1"/>
  <c r="M1016" i="46"/>
  <c r="N1016" i="46" s="1"/>
  <c r="M1026" i="46"/>
  <c r="N1026" i="46" s="1"/>
  <c r="M1032" i="46"/>
  <c r="N1032" i="46" s="1"/>
  <c r="M1042" i="46"/>
  <c r="N1042" i="46" s="1"/>
  <c r="M1048" i="46"/>
  <c r="N1048" i="46" s="1"/>
  <c r="M1058" i="46"/>
  <c r="N1058" i="46" s="1"/>
  <c r="M1064" i="46"/>
  <c r="N1064" i="46" s="1"/>
  <c r="M1074" i="46"/>
  <c r="N1074" i="46" s="1"/>
  <c r="M1080" i="46"/>
  <c r="N1080" i="46" s="1"/>
  <c r="M1090" i="46"/>
  <c r="N1090" i="46" s="1"/>
  <c r="M914" i="46"/>
  <c r="N914" i="46" s="1"/>
  <c r="M912" i="46"/>
  <c r="N912" i="46" s="1"/>
  <c r="M920" i="46"/>
  <c r="N920" i="46" s="1"/>
  <c r="M924" i="46"/>
  <c r="N924" i="46" s="1"/>
  <c r="M928" i="46"/>
  <c r="N928" i="46" s="1"/>
  <c r="M938" i="46"/>
  <c r="N938" i="46" s="1"/>
  <c r="M944" i="46"/>
  <c r="N944" i="46" s="1"/>
  <c r="M954" i="46"/>
  <c r="N954" i="46" s="1"/>
  <c r="M960" i="46"/>
  <c r="N960" i="46" s="1"/>
  <c r="M970" i="46"/>
  <c r="N970" i="46" s="1"/>
  <c r="M976" i="46"/>
  <c r="N976" i="46" s="1"/>
  <c r="M986" i="46"/>
  <c r="N986" i="46" s="1"/>
  <c r="M992" i="46"/>
  <c r="N992" i="46" s="1"/>
  <c r="M1002" i="46"/>
  <c r="N1002" i="46" s="1"/>
  <c r="M1008" i="46"/>
  <c r="N1008" i="46" s="1"/>
  <c r="M1018" i="46"/>
  <c r="N1018" i="46" s="1"/>
  <c r="M1024" i="46"/>
  <c r="N1024" i="46" s="1"/>
  <c r="M1034" i="46"/>
  <c r="N1034" i="46" s="1"/>
  <c r="M1040" i="46"/>
  <c r="N1040" i="46" s="1"/>
  <c r="M1050" i="46"/>
  <c r="N1050" i="46" s="1"/>
  <c r="M1056" i="46"/>
  <c r="N1056" i="46" s="1"/>
  <c r="M1066" i="46"/>
  <c r="N1066" i="46" s="1"/>
  <c r="M1072" i="46"/>
  <c r="N1072" i="46" s="1"/>
  <c r="M1082" i="46"/>
  <c r="N1082" i="46" s="1"/>
  <c r="M1088" i="46"/>
  <c r="N1088" i="46" s="1"/>
  <c r="M1102" i="46"/>
  <c r="N1102" i="46" s="1"/>
  <c r="M1108" i="46"/>
  <c r="N1108" i="46" s="1"/>
  <c r="M1114" i="46"/>
  <c r="N1114" i="46" s="1"/>
  <c r="M1124" i="46"/>
  <c r="N1124" i="46" s="1"/>
  <c r="M1130" i="46"/>
  <c r="N1130" i="46" s="1"/>
  <c r="M1140" i="46"/>
  <c r="N1140" i="46" s="1"/>
  <c r="M1146" i="46"/>
  <c r="N1146" i="46" s="1"/>
  <c r="M1156" i="46"/>
  <c r="N1156" i="46" s="1"/>
  <c r="M1162" i="46"/>
  <c r="N1162" i="46" s="1"/>
  <c r="M1172" i="46"/>
  <c r="N1172" i="46" s="1"/>
  <c r="M1178" i="46"/>
  <c r="N1178" i="46" s="1"/>
  <c r="M1188" i="46"/>
  <c r="N1188" i="46" s="1"/>
  <c r="M1194" i="46"/>
  <c r="N1194" i="46" s="1"/>
  <c r="M1204" i="46"/>
  <c r="N1204" i="46" s="1"/>
  <c r="M1210" i="46"/>
  <c r="N1210" i="46" s="1"/>
  <c r="M1220" i="46"/>
  <c r="N1220" i="46" s="1"/>
  <c r="M1226" i="46"/>
  <c r="N1226" i="46" s="1"/>
  <c r="M1236" i="46"/>
  <c r="N1236" i="46" s="1"/>
  <c r="M1242" i="46"/>
  <c r="N1242" i="46" s="1"/>
  <c r="M1252" i="46"/>
  <c r="N1252" i="46" s="1"/>
  <c r="M1258" i="46"/>
  <c r="N1258" i="46" s="1"/>
  <c r="M1268" i="46"/>
  <c r="N1268" i="46" s="1"/>
  <c r="M1096" i="46"/>
  <c r="N1096" i="46" s="1"/>
  <c r="M1116" i="46"/>
  <c r="N1116" i="46" s="1"/>
  <c r="M1122" i="46"/>
  <c r="N1122" i="46" s="1"/>
  <c r="M1132" i="46"/>
  <c r="N1132" i="46" s="1"/>
  <c r="M1138" i="46"/>
  <c r="N1138" i="46" s="1"/>
  <c r="M1148" i="46"/>
  <c r="N1148" i="46" s="1"/>
  <c r="M1154" i="46"/>
  <c r="N1154" i="46" s="1"/>
  <c r="M1164" i="46"/>
  <c r="N1164" i="46" s="1"/>
  <c r="M1170" i="46"/>
  <c r="N1170" i="46" s="1"/>
  <c r="M1180" i="46"/>
  <c r="N1180" i="46" s="1"/>
  <c r="M1186" i="46"/>
  <c r="N1186" i="46" s="1"/>
  <c r="M1196" i="46"/>
  <c r="N1196" i="46" s="1"/>
  <c r="M1202" i="46"/>
  <c r="N1202" i="46" s="1"/>
  <c r="M1212" i="46"/>
  <c r="N1212" i="46" s="1"/>
  <c r="M1218" i="46"/>
  <c r="N1218" i="46" s="1"/>
  <c r="M1228" i="46"/>
  <c r="N1228" i="46" s="1"/>
  <c r="M1234" i="46"/>
  <c r="N1234" i="46" s="1"/>
  <c r="M1244" i="46"/>
  <c r="N1244" i="46" s="1"/>
  <c r="M1250" i="46"/>
  <c r="N1250" i="46" s="1"/>
  <c r="M1260" i="46"/>
  <c r="N1260" i="46" s="1"/>
  <c r="M1266" i="46"/>
  <c r="N1266" i="46" s="1"/>
  <c r="M1277" i="46"/>
  <c r="N1277" i="46" s="1"/>
  <c r="M1283" i="46"/>
  <c r="N1283" i="46" s="1"/>
  <c r="M1287" i="46"/>
  <c r="N1287" i="46" s="1"/>
  <c r="M1297" i="46"/>
  <c r="N1297" i="46" s="1"/>
  <c r="M1303" i="46"/>
  <c r="N1303" i="46" s="1"/>
  <c r="M1313" i="46"/>
  <c r="N1313" i="46" s="1"/>
  <c r="M1281" i="46"/>
  <c r="N1281" i="46" s="1"/>
  <c r="M1289" i="46"/>
  <c r="N1289" i="46" s="1"/>
  <c r="M1295" i="46"/>
  <c r="N1295" i="46" s="1"/>
  <c r="M1305" i="46"/>
  <c r="N1305" i="46" s="1"/>
  <c r="M1311" i="46"/>
  <c r="N1311" i="46" s="1"/>
  <c r="M1389" i="46"/>
  <c r="N1389" i="46" s="1"/>
  <c r="M1405" i="46"/>
  <c r="N1405" i="46" s="1"/>
  <c r="M1421" i="46"/>
  <c r="N1421" i="46" s="1"/>
  <c r="M1437" i="46"/>
  <c r="N1437" i="46" s="1"/>
  <c r="M1446" i="46"/>
  <c r="N1446" i="46" s="1"/>
  <c r="M1448" i="46"/>
  <c r="N1448" i="46" s="1"/>
  <c r="M1381" i="46"/>
  <c r="N1381" i="46" s="1"/>
  <c r="M1397" i="46"/>
  <c r="N1397" i="46" s="1"/>
  <c r="M1413" i="46"/>
  <c r="N1413" i="46" s="1"/>
  <c r="M1429" i="46"/>
  <c r="N1429" i="46" s="1"/>
  <c r="M1385" i="46"/>
  <c r="N1385" i="46" s="1"/>
  <c r="M1401" i="46"/>
  <c r="N1401" i="46" s="1"/>
  <c r="M1417" i="46"/>
  <c r="N1417" i="46" s="1"/>
  <c r="M1433" i="46"/>
  <c r="N1433" i="46" s="1"/>
  <c r="M1447" i="46"/>
  <c r="N1447" i="46" s="1"/>
  <c r="F1507" i="45" l="1"/>
  <c r="F1503" i="45"/>
  <c r="F1499" i="45"/>
  <c r="F1495" i="45"/>
  <c r="F1491" i="45"/>
  <c r="F1487" i="45"/>
  <c r="F1483" i="45"/>
  <c r="F1479" i="45"/>
  <c r="F1475" i="45"/>
  <c r="F1471" i="45"/>
  <c r="F1467" i="45"/>
  <c r="F1463" i="45"/>
  <c r="F1459" i="45"/>
  <c r="F1455" i="45"/>
  <c r="F1451" i="45"/>
  <c r="F1447" i="45"/>
  <c r="F1443" i="45"/>
  <c r="F1439" i="45"/>
  <c r="F1435" i="45"/>
  <c r="F1431" i="45"/>
  <c r="F1427" i="45"/>
  <c r="F1423" i="45"/>
  <c r="F1419" i="45"/>
  <c r="F1415" i="45"/>
  <c r="F1411" i="45"/>
  <c r="F1407" i="45"/>
  <c r="F1403" i="45"/>
  <c r="F1399" i="45"/>
  <c r="F1395" i="45"/>
  <c r="F1391" i="45"/>
  <c r="F1387" i="45"/>
  <c r="F1383" i="45"/>
  <c r="F1379" i="45"/>
  <c r="F1375" i="45"/>
  <c r="F1371" i="45"/>
  <c r="F1367" i="45"/>
  <c r="F1363" i="45"/>
  <c r="F1359" i="45"/>
  <c r="F1355" i="45"/>
  <c r="F1351" i="45"/>
  <c r="F1347" i="45"/>
  <c r="F1343" i="45"/>
  <c r="F1339" i="45"/>
  <c r="F1335" i="45"/>
  <c r="F1331" i="45"/>
  <c r="F1327" i="45"/>
  <c r="F1323" i="45"/>
  <c r="F1319" i="45"/>
  <c r="F1315" i="45"/>
  <c r="F1311" i="45"/>
  <c r="F1307" i="45"/>
  <c r="F1303" i="45"/>
  <c r="F1299" i="45"/>
  <c r="F1295" i="45"/>
  <c r="F1291" i="45"/>
  <c r="F1287" i="45"/>
  <c r="F1283" i="45"/>
  <c r="F1279" i="45"/>
  <c r="F1508" i="45"/>
  <c r="F1504" i="45"/>
  <c r="F1500" i="45"/>
  <c r="F1496" i="45"/>
  <c r="F1492" i="45"/>
  <c r="F1488" i="45"/>
  <c r="F1484" i="45"/>
  <c r="F1480" i="45"/>
  <c r="F1476" i="45"/>
  <c r="F1472" i="45"/>
  <c r="F1468" i="45"/>
  <c r="F1464" i="45"/>
  <c r="F1460" i="45"/>
  <c r="F1456" i="45"/>
  <c r="F1452" i="45"/>
  <c r="F1448" i="45"/>
  <c r="F1444" i="45"/>
  <c r="F1440" i="45"/>
  <c r="F1436" i="45"/>
  <c r="F1432" i="45"/>
  <c r="F1428" i="45"/>
  <c r="F1424" i="45"/>
  <c r="F1420" i="45"/>
  <c r="F1416" i="45"/>
  <c r="F1412" i="45"/>
  <c r="F1408" i="45"/>
  <c r="F1404" i="45"/>
  <c r="F1400" i="45"/>
  <c r="F1396" i="45"/>
  <c r="F1392" i="45"/>
  <c r="F1388" i="45"/>
  <c r="F1384" i="45"/>
  <c r="F1380" i="45"/>
  <c r="F1376" i="45"/>
  <c r="F1372" i="45"/>
  <c r="F1368" i="45"/>
  <c r="F1364" i="45"/>
  <c r="F1360" i="45"/>
  <c r="F1356" i="45"/>
  <c r="F1352" i="45"/>
  <c r="F1348" i="45"/>
  <c r="F1344" i="45"/>
  <c r="F1340" i="45"/>
  <c r="F1336" i="45"/>
  <c r="F1332" i="45"/>
  <c r="F1328" i="45"/>
  <c r="F1324" i="45"/>
  <c r="F1320" i="45"/>
  <c r="F1316" i="45"/>
  <c r="F1312" i="45"/>
  <c r="F1308" i="45"/>
  <c r="F1304" i="45"/>
  <c r="F1300" i="45"/>
  <c r="F1296" i="45"/>
  <c r="F1292" i="45"/>
  <c r="F1288" i="45"/>
  <c r="F1284" i="45"/>
  <c r="F1280" i="45"/>
  <c r="F1276" i="45"/>
  <c r="F1505" i="45"/>
  <c r="F1501" i="45"/>
  <c r="F1497" i="45"/>
  <c r="F1493" i="45"/>
  <c r="F1489" i="45"/>
  <c r="F1485" i="45"/>
  <c r="F1481" i="45"/>
  <c r="F1477" i="45"/>
  <c r="F1473" i="45"/>
  <c r="F1469" i="45"/>
  <c r="F1465" i="45"/>
  <c r="F1461" i="45"/>
  <c r="F1457" i="45"/>
  <c r="F1453" i="45"/>
  <c r="F1449" i="45"/>
  <c r="F1445" i="45"/>
  <c r="F1441" i="45"/>
  <c r="F1437" i="45"/>
  <c r="F1433" i="45"/>
  <c r="F1429" i="45"/>
  <c r="F1425" i="45"/>
  <c r="F1421" i="45"/>
  <c r="F1417" i="45"/>
  <c r="F1413" i="45"/>
  <c r="F1409" i="45"/>
  <c r="F1405" i="45"/>
  <c r="F1401" i="45"/>
  <c r="F1397" i="45"/>
  <c r="F1393" i="45"/>
  <c r="F1389" i="45"/>
  <c r="F1385" i="45"/>
  <c r="F1381" i="45"/>
  <c r="F1377" i="45"/>
  <c r="F1373" i="45"/>
  <c r="F1369" i="45"/>
  <c r="F1365" i="45"/>
  <c r="F1361" i="45"/>
  <c r="F1357" i="45"/>
  <c r="F1353" i="45"/>
  <c r="F1349" i="45"/>
  <c r="F1345" i="45"/>
  <c r="F1341" i="45"/>
  <c r="F1502" i="45"/>
  <c r="F1486" i="45"/>
  <c r="F1470" i="45"/>
  <c r="F1454" i="45"/>
  <c r="F1438" i="45"/>
  <c r="F1422" i="45"/>
  <c r="F1406" i="45"/>
  <c r="F1390" i="45"/>
  <c r="F1374" i="45"/>
  <c r="F1358" i="45"/>
  <c r="F1342" i="45"/>
  <c r="F1337" i="45"/>
  <c r="F1329" i="45"/>
  <c r="F1321" i="45"/>
  <c r="F1313" i="45"/>
  <c r="F1305" i="45"/>
  <c r="F1297" i="45"/>
  <c r="F1289" i="45"/>
  <c r="F1281" i="45"/>
  <c r="F1272" i="45"/>
  <c r="F1268" i="45"/>
  <c r="F1264" i="45"/>
  <c r="F1260" i="45"/>
  <c r="F1256" i="45"/>
  <c r="F1252" i="45"/>
  <c r="F1248" i="45"/>
  <c r="F1244" i="45"/>
  <c r="F1240" i="45"/>
  <c r="F1236" i="45"/>
  <c r="F1232" i="45"/>
  <c r="F1228" i="45"/>
  <c r="F1224" i="45"/>
  <c r="F1220" i="45"/>
  <c r="F1216" i="45"/>
  <c r="F1212" i="45"/>
  <c r="F1208" i="45"/>
  <c r="F1204" i="45"/>
  <c r="F1200" i="45"/>
  <c r="F1196" i="45"/>
  <c r="F1192" i="45"/>
  <c r="F1188" i="45"/>
  <c r="F1184" i="45"/>
  <c r="F1180" i="45"/>
  <c r="F1176" i="45"/>
  <c r="F1172" i="45"/>
  <c r="F1168" i="45"/>
  <c r="F1164" i="45"/>
  <c r="F1160" i="45"/>
  <c r="F1156" i="45"/>
  <c r="F1152" i="45"/>
  <c r="F1148" i="45"/>
  <c r="F1144" i="45"/>
  <c r="F1140" i="45"/>
  <c r="F1136" i="45"/>
  <c r="F1132" i="45"/>
  <c r="F1128" i="45"/>
  <c r="F1124" i="45"/>
  <c r="F1120" i="45"/>
  <c r="F1116" i="45"/>
  <c r="F1112" i="45"/>
  <c r="F1108" i="45"/>
  <c r="F1104" i="45"/>
  <c r="F1100" i="45"/>
  <c r="F1096" i="45"/>
  <c r="F1092" i="45"/>
  <c r="F1088" i="45"/>
  <c r="F1084" i="45"/>
  <c r="F1080" i="45"/>
  <c r="F1076" i="45"/>
  <c r="F1072" i="45"/>
  <c r="F1068" i="45"/>
  <c r="F1064" i="45"/>
  <c r="F1060" i="45"/>
  <c r="F1056" i="45"/>
  <c r="F1052" i="45"/>
  <c r="F1048" i="45"/>
  <c r="F1044" i="45"/>
  <c r="F1040" i="45"/>
  <c r="F1036" i="45"/>
  <c r="F1032" i="45"/>
  <c r="F1028" i="45"/>
  <c r="F1024" i="45"/>
  <c r="F1020" i="45"/>
  <c r="F1016" i="45"/>
  <c r="F1012" i="45"/>
  <c r="F1008" i="45"/>
  <c r="F1004" i="45"/>
  <c r="F1000" i="45"/>
  <c r="F1498" i="45"/>
  <c r="F1482" i="45"/>
  <c r="F1466" i="45"/>
  <c r="F1450" i="45"/>
  <c r="F1434" i="45"/>
  <c r="F1418" i="45"/>
  <c r="F1402" i="45"/>
  <c r="F1386" i="45"/>
  <c r="F1370" i="45"/>
  <c r="F1354" i="45"/>
  <c r="F1338" i="45"/>
  <c r="F1330" i="45"/>
  <c r="F1322" i="45"/>
  <c r="F1314" i="45"/>
  <c r="F1306" i="45"/>
  <c r="F1298" i="45"/>
  <c r="F1290" i="45"/>
  <c r="F1282" i="45"/>
  <c r="F1273" i="45"/>
  <c r="F1269" i="45"/>
  <c r="F1265" i="45"/>
  <c r="F1261" i="45"/>
  <c r="F1257" i="45"/>
  <c r="F1253" i="45"/>
  <c r="F1249" i="45"/>
  <c r="F1245" i="45"/>
  <c r="F1241" i="45"/>
  <c r="F1237" i="45"/>
  <c r="F1233" i="45"/>
  <c r="F1229" i="45"/>
  <c r="F1225" i="45"/>
  <c r="F1221" i="45"/>
  <c r="F1217" i="45"/>
  <c r="F1213" i="45"/>
  <c r="F1209" i="45"/>
  <c r="F1205" i="45"/>
  <c r="F1201" i="45"/>
  <c r="F1197" i="45"/>
  <c r="F1193" i="45"/>
  <c r="F1189" i="45"/>
  <c r="F1185" i="45"/>
  <c r="F1181" i="45"/>
  <c r="F1177" i="45"/>
  <c r="F1173" i="45"/>
  <c r="F1169" i="45"/>
  <c r="F1165" i="45"/>
  <c r="F1161" i="45"/>
  <c r="F1157" i="45"/>
  <c r="F1153" i="45"/>
  <c r="F1149" i="45"/>
  <c r="F1145" i="45"/>
  <c r="F1141" i="45"/>
  <c r="F1137" i="45"/>
  <c r="F1133" i="45"/>
  <c r="F1129" i="45"/>
  <c r="F1125" i="45"/>
  <c r="F1121" i="45"/>
  <c r="F1117" i="45"/>
  <c r="F1113" i="45"/>
  <c r="F1109" i="45"/>
  <c r="F1105" i="45"/>
  <c r="F1101" i="45"/>
  <c r="F1097" i="45"/>
  <c r="F1093" i="45"/>
  <c r="F1089" i="45"/>
  <c r="F1085" i="45"/>
  <c r="F1081" i="45"/>
  <c r="F1077" i="45"/>
  <c r="F1073" i="45"/>
  <c r="F1069" i="45"/>
  <c r="F1065" i="45"/>
  <c r="F1061" i="45"/>
  <c r="F1057" i="45"/>
  <c r="F1053" i="45"/>
  <c r="F1049" i="45"/>
  <c r="F1045" i="45"/>
  <c r="F1041" i="45"/>
  <c r="F1037" i="45"/>
  <c r="F1033" i="45"/>
  <c r="F1029" i="45"/>
  <c r="F1025" i="45"/>
  <c r="F1021" i="45"/>
  <c r="F1017" i="45"/>
  <c r="F1013" i="45"/>
  <c r="F1009" i="45"/>
  <c r="F1005" i="45"/>
  <c r="F1001" i="45"/>
  <c r="F997" i="45"/>
  <c r="F1494" i="45"/>
  <c r="F1478" i="45"/>
  <c r="F1462" i="45"/>
  <c r="F1446" i="45"/>
  <c r="F1430" i="45"/>
  <c r="F1414" i="45"/>
  <c r="F1398" i="45"/>
  <c r="F1382" i="45"/>
  <c r="F1366" i="45"/>
  <c r="F1350" i="45"/>
  <c r="F1333" i="45"/>
  <c r="F1325" i="45"/>
  <c r="F1317" i="45"/>
  <c r="F1309" i="45"/>
  <c r="F1301" i="45"/>
  <c r="F1293" i="45"/>
  <c r="F1285" i="45"/>
  <c r="F1277" i="45"/>
  <c r="F1274" i="45"/>
  <c r="F1270" i="45"/>
  <c r="F1266" i="45"/>
  <c r="F1262" i="45"/>
  <c r="F1258" i="45"/>
  <c r="F1254" i="45"/>
  <c r="F1250" i="45"/>
  <c r="F1246" i="45"/>
  <c r="F1242" i="45"/>
  <c r="F1238" i="45"/>
  <c r="F1234" i="45"/>
  <c r="F1230" i="45"/>
  <c r="F1226" i="45"/>
  <c r="F1222" i="45"/>
  <c r="F1218" i="45"/>
  <c r="F1214" i="45"/>
  <c r="F1210" i="45"/>
  <c r="F1206" i="45"/>
  <c r="F1202" i="45"/>
  <c r="F1198" i="45"/>
  <c r="F1194" i="45"/>
  <c r="F1190" i="45"/>
  <c r="F1186" i="45"/>
  <c r="F1182" i="45"/>
  <c r="F1178" i="45"/>
  <c r="F1174" i="45"/>
  <c r="F1170" i="45"/>
  <c r="F1166" i="45"/>
  <c r="F1162" i="45"/>
  <c r="F1158" i="45"/>
  <c r="F1154" i="45"/>
  <c r="F1150" i="45"/>
  <c r="F1146" i="45"/>
  <c r="F1142" i="45"/>
  <c r="F1138" i="45"/>
  <c r="F1134" i="45"/>
  <c r="F1130" i="45"/>
  <c r="F1126" i="45"/>
  <c r="F1122" i="45"/>
  <c r="F1118" i="45"/>
  <c r="F1114" i="45"/>
  <c r="F1110" i="45"/>
  <c r="F1106" i="45"/>
  <c r="F1102" i="45"/>
  <c r="F1098" i="45"/>
  <c r="F1094" i="45"/>
  <c r="F1090" i="45"/>
  <c r="F1086" i="45"/>
  <c r="F1082" i="45"/>
  <c r="F1078" i="45"/>
  <c r="F1074" i="45"/>
  <c r="F1070" i="45"/>
  <c r="F1066" i="45"/>
  <c r="F1062" i="45"/>
  <c r="F1058" i="45"/>
  <c r="F1054" i="45"/>
  <c r="F1050" i="45"/>
  <c r="F1046" i="45"/>
  <c r="F1042" i="45"/>
  <c r="F1038" i="45"/>
  <c r="F1034" i="45"/>
  <c r="F1030" i="45"/>
  <c r="F1026" i="45"/>
  <c r="F1022" i="45"/>
  <c r="F1018" i="45"/>
  <c r="F1014" i="45"/>
  <c r="F1010" i="45"/>
  <c r="F1006" i="45"/>
  <c r="F1002" i="45"/>
  <c r="F998" i="45"/>
  <c r="F1474" i="45"/>
  <c r="F1410" i="45"/>
  <c r="F1346" i="45"/>
  <c r="F1310" i="45"/>
  <c r="F1278" i="45"/>
  <c r="F1271" i="45"/>
  <c r="F1255" i="45"/>
  <c r="F1239" i="45"/>
  <c r="F1223" i="45"/>
  <c r="F1207" i="45"/>
  <c r="F1191" i="45"/>
  <c r="F1175" i="45"/>
  <c r="F1159" i="45"/>
  <c r="F1143" i="45"/>
  <c r="F1127" i="45"/>
  <c r="F1111" i="45"/>
  <c r="F1095" i="45"/>
  <c r="F1079" i="45"/>
  <c r="F1063" i="45"/>
  <c r="F1047" i="45"/>
  <c r="F1031" i="45"/>
  <c r="F1015" i="45"/>
  <c r="F999" i="45"/>
  <c r="F1458" i="45"/>
  <c r="F1394" i="45"/>
  <c r="F1334" i="45"/>
  <c r="F1302" i="45"/>
  <c r="F1267" i="45"/>
  <c r="F1251" i="45"/>
  <c r="F1235" i="45"/>
  <c r="F1219" i="45"/>
  <c r="F1203" i="45"/>
  <c r="F1187" i="45"/>
  <c r="F1171" i="45"/>
  <c r="F1155" i="45"/>
  <c r="F1139" i="45"/>
  <c r="F1123" i="45"/>
  <c r="F1107" i="45"/>
  <c r="F1091" i="45"/>
  <c r="F1075" i="45"/>
  <c r="F1059" i="45"/>
  <c r="F1043" i="45"/>
  <c r="F1027" i="45"/>
  <c r="F1011" i="45"/>
  <c r="F1506" i="45"/>
  <c r="F1442" i="45"/>
  <c r="F1378" i="45"/>
  <c r="F1326" i="45"/>
  <c r="F1294" i="45"/>
  <c r="F1263" i="45"/>
  <c r="F1247" i="45"/>
  <c r="F1231" i="45"/>
  <c r="F1215" i="45"/>
  <c r="F1199" i="45"/>
  <c r="F1183" i="45"/>
  <c r="F1167" i="45"/>
  <c r="F1151" i="45"/>
  <c r="F1135" i="45"/>
  <c r="F1119" i="45"/>
  <c r="F1103" i="45"/>
  <c r="F1087" i="45"/>
  <c r="F1071" i="45"/>
  <c r="F1055" i="45"/>
  <c r="F1039" i="45"/>
  <c r="F1023" i="45"/>
  <c r="F1007" i="45"/>
  <c r="F1362" i="45"/>
  <c r="F1227" i="45"/>
  <c r="F1163" i="45"/>
  <c r="F1099" i="45"/>
  <c r="F1035" i="45"/>
  <c r="F996" i="45"/>
  <c r="F992" i="45"/>
  <c r="F988" i="45"/>
  <c r="F984" i="45"/>
  <c r="F980" i="45"/>
  <c r="F976" i="45"/>
  <c r="F972" i="45"/>
  <c r="F968" i="45"/>
  <c r="F964" i="45"/>
  <c r="F960" i="45"/>
  <c r="F956" i="45"/>
  <c r="F952" i="45"/>
  <c r="F948" i="45"/>
  <c r="F944" i="45"/>
  <c r="F940" i="45"/>
  <c r="F936" i="45"/>
  <c r="F932" i="45"/>
  <c r="F1318" i="45"/>
  <c r="F1275" i="45"/>
  <c r="F1211" i="45"/>
  <c r="F1147" i="45"/>
  <c r="F1083" i="45"/>
  <c r="F1019" i="45"/>
  <c r="F995" i="45"/>
  <c r="F991" i="45"/>
  <c r="F987" i="45"/>
  <c r="F983" i="45"/>
  <c r="F979" i="45"/>
  <c r="F975" i="45"/>
  <c r="F971" i="45"/>
  <c r="F967" i="45"/>
  <c r="F963" i="45"/>
  <c r="F959" i="45"/>
  <c r="F955" i="45"/>
  <c r="F951" i="45"/>
  <c r="F947" i="45"/>
  <c r="F943" i="45"/>
  <c r="F939" i="45"/>
  <c r="F935" i="45"/>
  <c r="F931" i="45"/>
  <c r="F927" i="45"/>
  <c r="F923" i="45"/>
  <c r="F919" i="45"/>
  <c r="F915" i="45"/>
  <c r="F911" i="45"/>
  <c r="F907" i="45"/>
  <c r="F903" i="45"/>
  <c r="F899" i="45"/>
  <c r="F895" i="45"/>
  <c r="F891" i="45"/>
  <c r="F887" i="45"/>
  <c r="F883" i="45"/>
  <c r="F879" i="45"/>
  <c r="F875" i="45"/>
  <c r="F871" i="45"/>
  <c r="F867" i="45"/>
  <c r="F863" i="45"/>
  <c r="F859" i="45"/>
  <c r="F855" i="45"/>
  <c r="F851" i="45"/>
  <c r="F847" i="45"/>
  <c r="F843" i="45"/>
  <c r="F839" i="45"/>
  <c r="F835" i="45"/>
  <c r="F831" i="45"/>
  <c r="F827" i="45"/>
  <c r="F823" i="45"/>
  <c r="F819" i="45"/>
  <c r="F815" i="45"/>
  <c r="F811" i="45"/>
  <c r="F807" i="45"/>
  <c r="F803" i="45"/>
  <c r="F799" i="45"/>
  <c r="F795" i="45"/>
  <c r="F1490" i="45"/>
  <c r="F1286" i="45"/>
  <c r="F1259" i="45"/>
  <c r="F1195" i="45"/>
  <c r="F1131" i="45"/>
  <c r="F1067" i="45"/>
  <c r="F1003" i="45"/>
  <c r="F994" i="45"/>
  <c r="F990" i="45"/>
  <c r="F986" i="45"/>
  <c r="F982" i="45"/>
  <c r="F978" i="45"/>
  <c r="F974" i="45"/>
  <c r="F970" i="45"/>
  <c r="F966" i="45"/>
  <c r="F962" i="45"/>
  <c r="F958" i="45"/>
  <c r="F954" i="45"/>
  <c r="F950" i="45"/>
  <c r="F946" i="45"/>
  <c r="F942" i="45"/>
  <c r="F938" i="45"/>
  <c r="F934" i="45"/>
  <c r="F930" i="45"/>
  <c r="F926" i="45"/>
  <c r="F922" i="45"/>
  <c r="F918" i="45"/>
  <c r="F914" i="45"/>
  <c r="F910" i="45"/>
  <c r="F906" i="45"/>
  <c r="F902" i="45"/>
  <c r="F898" i="45"/>
  <c r="F894" i="45"/>
  <c r="F890" i="45"/>
  <c r="F886" i="45"/>
  <c r="F882" i="45"/>
  <c r="F878" i="45"/>
  <c r="F874" i="45"/>
  <c r="F870" i="45"/>
  <c r="F866" i="45"/>
  <c r="F862" i="45"/>
  <c r="F858" i="45"/>
  <c r="F854" i="45"/>
  <c r="F850" i="45"/>
  <c r="F846" i="45"/>
  <c r="F842" i="45"/>
  <c r="F838" i="45"/>
  <c r="F834" i="45"/>
  <c r="F830" i="45"/>
  <c r="F826" i="45"/>
  <c r="F822" i="45"/>
  <c r="F818" i="45"/>
  <c r="F814" i="45"/>
  <c r="F810" i="45"/>
  <c r="F806" i="45"/>
  <c r="F802" i="45"/>
  <c r="F798" i="45"/>
  <c r="F1426" i="45"/>
  <c r="F1179" i="45"/>
  <c r="F993" i="45"/>
  <c r="F977" i="45"/>
  <c r="F961" i="45"/>
  <c r="F945" i="45"/>
  <c r="F929" i="45"/>
  <c r="F921" i="45"/>
  <c r="F913" i="45"/>
  <c r="F905" i="45"/>
  <c r="F897" i="45"/>
  <c r="F889" i="45"/>
  <c r="F881" i="45"/>
  <c r="F873" i="45"/>
  <c r="F865" i="45"/>
  <c r="F857" i="45"/>
  <c r="F849" i="45"/>
  <c r="F841" i="45"/>
  <c r="F833" i="45"/>
  <c r="F825" i="45"/>
  <c r="F817" i="45"/>
  <c r="F809" i="45"/>
  <c r="F801" i="45"/>
  <c r="F794" i="45"/>
  <c r="F790" i="45"/>
  <c r="F786" i="45"/>
  <c r="F782" i="45"/>
  <c r="F778" i="45"/>
  <c r="F774" i="45"/>
  <c r="F770" i="45"/>
  <c r="F766" i="45"/>
  <c r="F762" i="45"/>
  <c r="F758" i="45"/>
  <c r="F754" i="45"/>
  <c r="F750" i="45"/>
  <c r="F746" i="45"/>
  <c r="F742" i="45"/>
  <c r="F738" i="45"/>
  <c r="F734" i="45"/>
  <c r="F730" i="45"/>
  <c r="F726" i="45"/>
  <c r="F722" i="45"/>
  <c r="F718" i="45"/>
  <c r="F714" i="45"/>
  <c r="F710" i="45"/>
  <c r="F706" i="45"/>
  <c r="F702" i="45"/>
  <c r="F698" i="45"/>
  <c r="F694" i="45"/>
  <c r="F690" i="45"/>
  <c r="F686" i="45"/>
  <c r="F682" i="45"/>
  <c r="F678" i="45"/>
  <c r="F674" i="45"/>
  <c r="F670" i="45"/>
  <c r="F666" i="45"/>
  <c r="F662" i="45"/>
  <c r="F658" i="45"/>
  <c r="F654" i="45"/>
  <c r="F650" i="45"/>
  <c r="F646" i="45"/>
  <c r="F642" i="45"/>
  <c r="F638" i="45"/>
  <c r="F634" i="45"/>
  <c r="F630" i="45"/>
  <c r="F626" i="45"/>
  <c r="F622" i="45"/>
  <c r="F618" i="45"/>
  <c r="F614" i="45"/>
  <c r="F610" i="45"/>
  <c r="F606" i="45"/>
  <c r="F602" i="45"/>
  <c r="F598" i="45"/>
  <c r="F594" i="45"/>
  <c r="F590" i="45"/>
  <c r="F586" i="45"/>
  <c r="F582" i="45"/>
  <c r="F578" i="45"/>
  <c r="F574" i="45"/>
  <c r="F570" i="45"/>
  <c r="F566" i="45"/>
  <c r="F562" i="45"/>
  <c r="F558" i="45"/>
  <c r="F554" i="45"/>
  <c r="F550" i="45"/>
  <c r="F546" i="45"/>
  <c r="F542" i="45"/>
  <c r="F538" i="45"/>
  <c r="F534" i="45"/>
  <c r="F530" i="45"/>
  <c r="F526" i="45"/>
  <c r="F522" i="45"/>
  <c r="F518" i="45"/>
  <c r="F514" i="45"/>
  <c r="F510" i="45"/>
  <c r="F506" i="45"/>
  <c r="F502" i="45"/>
  <c r="F498" i="45"/>
  <c r="F494" i="45"/>
  <c r="F490" i="45"/>
  <c r="F486" i="45"/>
  <c r="F482" i="45"/>
  <c r="F478" i="45"/>
  <c r="F474" i="45"/>
  <c r="F470" i="45"/>
  <c r="F466" i="45"/>
  <c r="F462" i="45"/>
  <c r="F458" i="45"/>
  <c r="F454" i="45"/>
  <c r="F450" i="45"/>
  <c r="F446" i="45"/>
  <c r="F442" i="45"/>
  <c r="F438" i="45"/>
  <c r="F434" i="45"/>
  <c r="F430" i="45"/>
  <c r="F426" i="45"/>
  <c r="F422" i="45"/>
  <c r="F418" i="45"/>
  <c r="F414" i="45"/>
  <c r="F410" i="45"/>
  <c r="F406" i="45"/>
  <c r="F402" i="45"/>
  <c r="F398" i="45"/>
  <c r="F394" i="45"/>
  <c r="F390" i="45"/>
  <c r="F386" i="45"/>
  <c r="F382" i="45"/>
  <c r="F378" i="45"/>
  <c r="F374" i="45"/>
  <c r="F370" i="45"/>
  <c r="F366" i="45"/>
  <c r="F362" i="45"/>
  <c r="F358" i="45"/>
  <c r="F354" i="45"/>
  <c r="F350" i="45"/>
  <c r="F346" i="45"/>
  <c r="F342" i="45"/>
  <c r="F338" i="45"/>
  <c r="F334" i="45"/>
  <c r="F330" i="45"/>
  <c r="F326" i="45"/>
  <c r="F322" i="45"/>
  <c r="F318" i="45"/>
  <c r="F314" i="45"/>
  <c r="F310" i="45"/>
  <c r="F306" i="45"/>
  <c r="F302" i="45"/>
  <c r="F298" i="45"/>
  <c r="F294" i="45"/>
  <c r="F290" i="45"/>
  <c r="F286" i="45"/>
  <c r="F282" i="45"/>
  <c r="F278" i="45"/>
  <c r="F274" i="45"/>
  <c r="F270" i="45"/>
  <c r="F266" i="45"/>
  <c r="F262" i="45"/>
  <c r="F258" i="45"/>
  <c r="F254" i="45"/>
  <c r="F250" i="45"/>
  <c r="F246" i="45"/>
  <c r="F242" i="45"/>
  <c r="F238" i="45"/>
  <c r="F234" i="45"/>
  <c r="F230" i="45"/>
  <c r="F226" i="45"/>
  <c r="F222" i="45"/>
  <c r="F218" i="45"/>
  <c r="F214" i="45"/>
  <c r="F210" i="45"/>
  <c r="F206" i="45"/>
  <c r="F202" i="45"/>
  <c r="F198" i="45"/>
  <c r="F194" i="45"/>
  <c r="F190" i="45"/>
  <c r="F186" i="45"/>
  <c r="F182" i="45"/>
  <c r="F178" i="45"/>
  <c r="F174" i="45"/>
  <c r="F170" i="45"/>
  <c r="F166" i="45"/>
  <c r="F162" i="45"/>
  <c r="F158" i="45"/>
  <c r="F154" i="45"/>
  <c r="F150" i="45"/>
  <c r="F146" i="45"/>
  <c r="F142" i="45"/>
  <c r="F138" i="45"/>
  <c r="F134" i="45"/>
  <c r="F130" i="45"/>
  <c r="F126" i="45"/>
  <c r="F122" i="45"/>
  <c r="F118" i="45"/>
  <c r="F114" i="45"/>
  <c r="F110" i="45"/>
  <c r="F106" i="45"/>
  <c r="F102" i="45"/>
  <c r="F98" i="45"/>
  <c r="F94" i="45"/>
  <c r="F90" i="45"/>
  <c r="F86" i="45"/>
  <c r="F82" i="45"/>
  <c r="F78" i="45"/>
  <c r="F74" i="45"/>
  <c r="F70" i="45"/>
  <c r="F66" i="45"/>
  <c r="F62" i="45"/>
  <c r="F58" i="45"/>
  <c r="F54" i="45"/>
  <c r="F50" i="45"/>
  <c r="F46" i="45"/>
  <c r="F42" i="45"/>
  <c r="F38" i="45"/>
  <c r="F34" i="45"/>
  <c r="F30" i="45"/>
  <c r="F26" i="45"/>
  <c r="F22" i="45"/>
  <c r="F18" i="45"/>
  <c r="F14" i="45"/>
  <c r="F10" i="45"/>
  <c r="F1243" i="45"/>
  <c r="F949" i="45"/>
  <c r="F900" i="45"/>
  <c r="F860" i="45"/>
  <c r="F820" i="45"/>
  <c r="F787" i="45"/>
  <c r="F767" i="45"/>
  <c r="F755" i="45"/>
  <c r="F735" i="45"/>
  <c r="F719" i="45"/>
  <c r="F703" i="45"/>
  <c r="F687" i="45"/>
  <c r="F671" i="45"/>
  <c r="F659" i="45"/>
  <c r="F647" i="45"/>
  <c r="F627" i="45"/>
  <c r="F611" i="45"/>
  <c r="F595" i="45"/>
  <c r="F583" i="45"/>
  <c r="F571" i="45"/>
  <c r="F559" i="45"/>
  <c r="F543" i="45"/>
  <c r="F527" i="45"/>
  <c r="F507" i="45"/>
  <c r="F487" i="45"/>
  <c r="F467" i="45"/>
  <c r="F451" i="45"/>
  <c r="F435" i="45"/>
  <c r="F415" i="45"/>
  <c r="F395" i="45"/>
  <c r="F375" i="45"/>
  <c r="F359" i="45"/>
  <c r="F347" i="45"/>
  <c r="F339" i="45"/>
  <c r="F331" i="45"/>
  <c r="F319" i="45"/>
  <c r="F307" i="45"/>
  <c r="F287" i="45"/>
  <c r="F275" i="45"/>
  <c r="F263" i="45"/>
  <c r="F247" i="45"/>
  <c r="F231" i="45"/>
  <c r="F211" i="45"/>
  <c r="F199" i="45"/>
  <c r="F187" i="45"/>
  <c r="F171" i="45"/>
  <c r="F155" i="45"/>
  <c r="F139" i="45"/>
  <c r="F123" i="45"/>
  <c r="F103" i="45"/>
  <c r="F91" i="45"/>
  <c r="F75" i="45"/>
  <c r="F59" i="45"/>
  <c r="F43" i="45"/>
  <c r="F27" i="45"/>
  <c r="F15" i="45"/>
  <c r="F1115" i="45"/>
  <c r="F989" i="45"/>
  <c r="F973" i="45"/>
  <c r="F957" i="45"/>
  <c r="F941" i="45"/>
  <c r="F928" i="45"/>
  <c r="F920" i="45"/>
  <c r="F912" i="45"/>
  <c r="F904" i="45"/>
  <c r="F896" i="45"/>
  <c r="F888" i="45"/>
  <c r="F880" i="45"/>
  <c r="F872" i="45"/>
  <c r="F864" i="45"/>
  <c r="F856" i="45"/>
  <c r="F848" i="45"/>
  <c r="F840" i="45"/>
  <c r="F832" i="45"/>
  <c r="F824" i="45"/>
  <c r="F816" i="45"/>
  <c r="F808" i="45"/>
  <c r="F800" i="45"/>
  <c r="F793" i="45"/>
  <c r="F789" i="45"/>
  <c r="F785" i="45"/>
  <c r="F781" i="45"/>
  <c r="F777" i="45"/>
  <c r="F773" i="45"/>
  <c r="F769" i="45"/>
  <c r="F765" i="45"/>
  <c r="F761" i="45"/>
  <c r="F757" i="45"/>
  <c r="F753" i="45"/>
  <c r="F749" i="45"/>
  <c r="F745" i="45"/>
  <c r="F741" i="45"/>
  <c r="F737" i="45"/>
  <c r="F733" i="45"/>
  <c r="F729" i="45"/>
  <c r="F725" i="45"/>
  <c r="F721" i="45"/>
  <c r="F717" i="45"/>
  <c r="F713" i="45"/>
  <c r="F709" i="45"/>
  <c r="F705" i="45"/>
  <c r="F701" i="45"/>
  <c r="F697" i="45"/>
  <c r="F693" i="45"/>
  <c r="F689" i="45"/>
  <c r="F685" i="45"/>
  <c r="F681" i="45"/>
  <c r="F677" i="45"/>
  <c r="F673" i="45"/>
  <c r="F669" i="45"/>
  <c r="F665" i="45"/>
  <c r="F661" i="45"/>
  <c r="F657" i="45"/>
  <c r="F653" i="45"/>
  <c r="F649" i="45"/>
  <c r="F645" i="45"/>
  <c r="F641" i="45"/>
  <c r="F637" i="45"/>
  <c r="F633" i="45"/>
  <c r="F629" i="45"/>
  <c r="F625" i="45"/>
  <c r="F621" i="45"/>
  <c r="F617" i="45"/>
  <c r="F613" i="45"/>
  <c r="F609" i="45"/>
  <c r="F605" i="45"/>
  <c r="F601" i="45"/>
  <c r="F597" i="45"/>
  <c r="F593" i="45"/>
  <c r="F589" i="45"/>
  <c r="F585" i="45"/>
  <c r="F581" i="45"/>
  <c r="F577" i="45"/>
  <c r="F573" i="45"/>
  <c r="F569" i="45"/>
  <c r="F565" i="45"/>
  <c r="F561" i="45"/>
  <c r="F557" i="45"/>
  <c r="F553" i="45"/>
  <c r="F549" i="45"/>
  <c r="F545" i="45"/>
  <c r="F541" i="45"/>
  <c r="F537" i="45"/>
  <c r="F533" i="45"/>
  <c r="F529" i="45"/>
  <c r="F525" i="45"/>
  <c r="F521" i="45"/>
  <c r="F517" i="45"/>
  <c r="F513" i="45"/>
  <c r="F509" i="45"/>
  <c r="F505" i="45"/>
  <c r="F501" i="45"/>
  <c r="F497" i="45"/>
  <c r="F493" i="45"/>
  <c r="F489" i="45"/>
  <c r="F485" i="45"/>
  <c r="F481" i="45"/>
  <c r="F477" i="45"/>
  <c r="F473" i="45"/>
  <c r="F469" i="45"/>
  <c r="F465" i="45"/>
  <c r="F461" i="45"/>
  <c r="F457" i="45"/>
  <c r="F453" i="45"/>
  <c r="F449" i="45"/>
  <c r="F445" i="45"/>
  <c r="F441" i="45"/>
  <c r="F437" i="45"/>
  <c r="F433" i="45"/>
  <c r="F429" i="45"/>
  <c r="F425" i="45"/>
  <c r="F421" i="45"/>
  <c r="F417" i="45"/>
  <c r="F413" i="45"/>
  <c r="F409" i="45"/>
  <c r="F405" i="45"/>
  <c r="F401" i="45"/>
  <c r="F397" i="45"/>
  <c r="F393" i="45"/>
  <c r="F389" i="45"/>
  <c r="F385" i="45"/>
  <c r="F381" i="45"/>
  <c r="F377" i="45"/>
  <c r="F373" i="45"/>
  <c r="F369" i="45"/>
  <c r="F365" i="45"/>
  <c r="F361" i="45"/>
  <c r="F357" i="45"/>
  <c r="F353" i="45"/>
  <c r="F349" i="45"/>
  <c r="F345" i="45"/>
  <c r="F341" i="45"/>
  <c r="F337" i="45"/>
  <c r="F333" i="45"/>
  <c r="F329" i="45"/>
  <c r="F325" i="45"/>
  <c r="F321" i="45"/>
  <c r="F317" i="45"/>
  <c r="F313" i="45"/>
  <c r="F309" i="45"/>
  <c r="F305" i="45"/>
  <c r="F301" i="45"/>
  <c r="F297" i="45"/>
  <c r="F293" i="45"/>
  <c r="F289" i="45"/>
  <c r="F285" i="45"/>
  <c r="F281" i="45"/>
  <c r="F277" i="45"/>
  <c r="F273" i="45"/>
  <c r="F269" i="45"/>
  <c r="F265" i="45"/>
  <c r="F261" i="45"/>
  <c r="F257" i="45"/>
  <c r="F253" i="45"/>
  <c r="F249" i="45"/>
  <c r="F245" i="45"/>
  <c r="F241" i="45"/>
  <c r="F237" i="45"/>
  <c r="F233" i="45"/>
  <c r="F229" i="45"/>
  <c r="F225" i="45"/>
  <c r="F221" i="45"/>
  <c r="F217" i="45"/>
  <c r="F213" i="45"/>
  <c r="F209" i="45"/>
  <c r="F205" i="45"/>
  <c r="F201" i="45"/>
  <c r="F197" i="45"/>
  <c r="F193" i="45"/>
  <c r="F189" i="45"/>
  <c r="F185" i="45"/>
  <c r="F181" i="45"/>
  <c r="F177" i="45"/>
  <c r="F173" i="45"/>
  <c r="F169" i="45"/>
  <c r="F165" i="45"/>
  <c r="F161" i="45"/>
  <c r="F157" i="45"/>
  <c r="F153" i="45"/>
  <c r="F149" i="45"/>
  <c r="F145" i="45"/>
  <c r="F141" i="45"/>
  <c r="F137" i="45"/>
  <c r="F133" i="45"/>
  <c r="F129" i="45"/>
  <c r="F125" i="45"/>
  <c r="F121" i="45"/>
  <c r="F117" i="45"/>
  <c r="F113" i="45"/>
  <c r="F109" i="45"/>
  <c r="F105" i="45"/>
  <c r="F101" i="45"/>
  <c r="F97" i="45"/>
  <c r="F93" i="45"/>
  <c r="F89" i="45"/>
  <c r="F85" i="45"/>
  <c r="F81" i="45"/>
  <c r="F77" i="45"/>
  <c r="F73" i="45"/>
  <c r="F69" i="45"/>
  <c r="F65" i="45"/>
  <c r="F61" i="45"/>
  <c r="F57" i="45"/>
  <c r="F53" i="45"/>
  <c r="F49" i="45"/>
  <c r="F45" i="45"/>
  <c r="F41" i="45"/>
  <c r="F37" i="45"/>
  <c r="F33" i="45"/>
  <c r="F29" i="45"/>
  <c r="F25" i="45"/>
  <c r="F21" i="45"/>
  <c r="F17" i="45"/>
  <c r="F13" i="45"/>
  <c r="F9" i="45"/>
  <c r="F965" i="45"/>
  <c r="F924" i="45"/>
  <c r="F908" i="45"/>
  <c r="F884" i="45"/>
  <c r="F868" i="45"/>
  <c r="F844" i="45"/>
  <c r="F828" i="45"/>
  <c r="F804" i="45"/>
  <c r="F791" i="45"/>
  <c r="F779" i="45"/>
  <c r="F771" i="45"/>
  <c r="F759" i="45"/>
  <c r="F747" i="45"/>
  <c r="F739" i="45"/>
  <c r="F727" i="45"/>
  <c r="F715" i="45"/>
  <c r="F707" i="45"/>
  <c r="F695" i="45"/>
  <c r="F683" i="45"/>
  <c r="F675" i="45"/>
  <c r="F667" i="45"/>
  <c r="F655" i="45"/>
  <c r="F643" i="45"/>
  <c r="F635" i="45"/>
  <c r="F623" i="45"/>
  <c r="F615" i="45"/>
  <c r="F603" i="45"/>
  <c r="F591" i="45"/>
  <c r="F579" i="45"/>
  <c r="F567" i="45"/>
  <c r="F555" i="45"/>
  <c r="F547" i="45"/>
  <c r="F535" i="45"/>
  <c r="F523" i="45"/>
  <c r="F515" i="45"/>
  <c r="F503" i="45"/>
  <c r="F495" i="45"/>
  <c r="F483" i="45"/>
  <c r="F475" i="45"/>
  <c r="F463" i="45"/>
  <c r="F455" i="45"/>
  <c r="F443" i="45"/>
  <c r="F431" i="45"/>
  <c r="F423" i="45"/>
  <c r="F411" i="45"/>
  <c r="F403" i="45"/>
  <c r="F391" i="45"/>
  <c r="F383" i="45"/>
  <c r="F371" i="45"/>
  <c r="F363" i="45"/>
  <c r="F351" i="45"/>
  <c r="F335" i="45"/>
  <c r="F323" i="45"/>
  <c r="F311" i="45"/>
  <c r="F299" i="45"/>
  <c r="F291" i="45"/>
  <c r="F279" i="45"/>
  <c r="F271" i="45"/>
  <c r="F259" i="45"/>
  <c r="F251" i="45"/>
  <c r="F239" i="45"/>
  <c r="F227" i="45"/>
  <c r="F219" i="45"/>
  <c r="F207" i="45"/>
  <c r="F195" i="45"/>
  <c r="F183" i="45"/>
  <c r="F175" i="45"/>
  <c r="F163" i="45"/>
  <c r="F151" i="45"/>
  <c r="F143" i="45"/>
  <c r="F131" i="45"/>
  <c r="F119" i="45"/>
  <c r="F111" i="45"/>
  <c r="F99" i="45"/>
  <c r="F87" i="45"/>
  <c r="F79" i="45"/>
  <c r="F67" i="45"/>
  <c r="F55" i="45"/>
  <c r="F47" i="45"/>
  <c r="F35" i="45"/>
  <c r="F23" i="45"/>
  <c r="F11" i="45"/>
  <c r="F1051" i="45"/>
  <c r="F985" i="45"/>
  <c r="F969" i="45"/>
  <c r="F953" i="45"/>
  <c r="F937" i="45"/>
  <c r="F925" i="45"/>
  <c r="F917" i="45"/>
  <c r="F909" i="45"/>
  <c r="F901" i="45"/>
  <c r="F893" i="45"/>
  <c r="F885" i="45"/>
  <c r="F877" i="45"/>
  <c r="F869" i="45"/>
  <c r="F861" i="45"/>
  <c r="F853" i="45"/>
  <c r="F845" i="45"/>
  <c r="F837" i="45"/>
  <c r="F829" i="45"/>
  <c r="F821" i="45"/>
  <c r="F813" i="45"/>
  <c r="F805" i="45"/>
  <c r="F797" i="45"/>
  <c r="F792" i="45"/>
  <c r="F788" i="45"/>
  <c r="F784" i="45"/>
  <c r="F780" i="45"/>
  <c r="F776" i="45"/>
  <c r="F772" i="45"/>
  <c r="F768" i="45"/>
  <c r="F764" i="45"/>
  <c r="F760" i="45"/>
  <c r="F756" i="45"/>
  <c r="F752" i="45"/>
  <c r="F748" i="45"/>
  <c r="F744" i="45"/>
  <c r="F740" i="45"/>
  <c r="F736" i="45"/>
  <c r="F732" i="45"/>
  <c r="F728" i="45"/>
  <c r="F724" i="45"/>
  <c r="F720" i="45"/>
  <c r="F716" i="45"/>
  <c r="F712" i="45"/>
  <c r="F708" i="45"/>
  <c r="F704" i="45"/>
  <c r="F700" i="45"/>
  <c r="F696" i="45"/>
  <c r="F692" i="45"/>
  <c r="F688" i="45"/>
  <c r="F684" i="45"/>
  <c r="F680" i="45"/>
  <c r="F676" i="45"/>
  <c r="F672" i="45"/>
  <c r="F668" i="45"/>
  <c r="F664" i="45"/>
  <c r="F660" i="45"/>
  <c r="F656" i="45"/>
  <c r="F652" i="45"/>
  <c r="F648" i="45"/>
  <c r="F644" i="45"/>
  <c r="F640" i="45"/>
  <c r="F636" i="45"/>
  <c r="F632" i="45"/>
  <c r="F628" i="45"/>
  <c r="F624" i="45"/>
  <c r="F620" i="45"/>
  <c r="F616" i="45"/>
  <c r="F612" i="45"/>
  <c r="F608" i="45"/>
  <c r="F604" i="45"/>
  <c r="F600" i="45"/>
  <c r="F596" i="45"/>
  <c r="F592" i="45"/>
  <c r="F588" i="45"/>
  <c r="F584" i="45"/>
  <c r="F580" i="45"/>
  <c r="F576" i="45"/>
  <c r="F572" i="45"/>
  <c r="F568" i="45"/>
  <c r="F564" i="45"/>
  <c r="F560" i="45"/>
  <c r="F556" i="45"/>
  <c r="F552" i="45"/>
  <c r="F548" i="45"/>
  <c r="F544" i="45"/>
  <c r="F540" i="45"/>
  <c r="F536" i="45"/>
  <c r="F532" i="45"/>
  <c r="F528" i="45"/>
  <c r="F524" i="45"/>
  <c r="F520" i="45"/>
  <c r="F516" i="45"/>
  <c r="F512" i="45"/>
  <c r="F508" i="45"/>
  <c r="F504" i="45"/>
  <c r="F500" i="45"/>
  <c r="F496" i="45"/>
  <c r="F492" i="45"/>
  <c r="F488" i="45"/>
  <c r="F484" i="45"/>
  <c r="F480" i="45"/>
  <c r="F476" i="45"/>
  <c r="F472" i="45"/>
  <c r="F468" i="45"/>
  <c r="F464" i="45"/>
  <c r="F460" i="45"/>
  <c r="F456" i="45"/>
  <c r="F452" i="45"/>
  <c r="F448" i="45"/>
  <c r="F444" i="45"/>
  <c r="F440" i="45"/>
  <c r="F436" i="45"/>
  <c r="F432" i="45"/>
  <c r="F428" i="45"/>
  <c r="F424" i="45"/>
  <c r="F420" i="45"/>
  <c r="F416" i="45"/>
  <c r="F412" i="45"/>
  <c r="F408" i="45"/>
  <c r="F404" i="45"/>
  <c r="F400" i="45"/>
  <c r="F396" i="45"/>
  <c r="F392" i="45"/>
  <c r="F388" i="45"/>
  <c r="F384" i="45"/>
  <c r="F380" i="45"/>
  <c r="F376" i="45"/>
  <c r="F372" i="45"/>
  <c r="F368" i="45"/>
  <c r="F364" i="45"/>
  <c r="F360" i="45"/>
  <c r="F356" i="45"/>
  <c r="F352" i="45"/>
  <c r="F348" i="45"/>
  <c r="F344" i="45"/>
  <c r="F340" i="45"/>
  <c r="F336" i="45"/>
  <c r="F332" i="45"/>
  <c r="F328" i="45"/>
  <c r="F324" i="45"/>
  <c r="F320" i="45"/>
  <c r="F316" i="45"/>
  <c r="F312" i="45"/>
  <c r="F308" i="45"/>
  <c r="F304" i="45"/>
  <c r="F300" i="45"/>
  <c r="F296" i="45"/>
  <c r="F292" i="45"/>
  <c r="F288" i="45"/>
  <c r="F284" i="45"/>
  <c r="F280" i="45"/>
  <c r="F276" i="45"/>
  <c r="F272" i="45"/>
  <c r="F268" i="45"/>
  <c r="F264" i="45"/>
  <c r="F260" i="45"/>
  <c r="F256" i="45"/>
  <c r="F252" i="45"/>
  <c r="F248" i="45"/>
  <c r="F244" i="45"/>
  <c r="F240" i="45"/>
  <c r="F236" i="45"/>
  <c r="F232" i="45"/>
  <c r="F228" i="45"/>
  <c r="F224" i="45"/>
  <c r="F220" i="45"/>
  <c r="F216" i="45"/>
  <c r="F212" i="45"/>
  <c r="F208" i="45"/>
  <c r="F204" i="45"/>
  <c r="F200" i="45"/>
  <c r="F196" i="45"/>
  <c r="F192" i="45"/>
  <c r="F188" i="45"/>
  <c r="F184" i="45"/>
  <c r="F180" i="45"/>
  <c r="F176" i="45"/>
  <c r="F172" i="45"/>
  <c r="F168" i="45"/>
  <c r="F164" i="45"/>
  <c r="F160" i="45"/>
  <c r="F156" i="45"/>
  <c r="F152" i="45"/>
  <c r="F148" i="45"/>
  <c r="F144" i="45"/>
  <c r="F140" i="45"/>
  <c r="F136" i="45"/>
  <c r="F132" i="45"/>
  <c r="F128" i="45"/>
  <c r="F124" i="45"/>
  <c r="F120" i="45"/>
  <c r="F116" i="45"/>
  <c r="F112" i="45"/>
  <c r="F108" i="45"/>
  <c r="F104" i="45"/>
  <c r="F100" i="45"/>
  <c r="F96" i="45"/>
  <c r="F92" i="45"/>
  <c r="F88" i="45"/>
  <c r="F84" i="45"/>
  <c r="F80" i="45"/>
  <c r="F76" i="45"/>
  <c r="F72" i="45"/>
  <c r="F68" i="45"/>
  <c r="F64" i="45"/>
  <c r="F60" i="45"/>
  <c r="F56" i="45"/>
  <c r="F52" i="45"/>
  <c r="F48" i="45"/>
  <c r="F44" i="45"/>
  <c r="F40" i="45"/>
  <c r="F36" i="45"/>
  <c r="F32" i="45"/>
  <c r="F28" i="45"/>
  <c r="F24" i="45"/>
  <c r="F20" i="45"/>
  <c r="F16" i="45"/>
  <c r="F12" i="45"/>
  <c r="F981" i="45"/>
  <c r="F933" i="45"/>
  <c r="F916" i="45"/>
  <c r="F892" i="45"/>
  <c r="F876" i="45"/>
  <c r="F852" i="45"/>
  <c r="F836" i="45"/>
  <c r="F812" i="45"/>
  <c r="F796" i="45"/>
  <c r="F783" i="45"/>
  <c r="F775" i="45"/>
  <c r="F763" i="45"/>
  <c r="F751" i="45"/>
  <c r="F743" i="45"/>
  <c r="F731" i="45"/>
  <c r="F723" i="45"/>
  <c r="F711" i="45"/>
  <c r="F699" i="45"/>
  <c r="F691" i="45"/>
  <c r="F679" i="45"/>
  <c r="F663" i="45"/>
  <c r="F651" i="45"/>
  <c r="F639" i="45"/>
  <c r="F631" i="45"/>
  <c r="F619" i="45"/>
  <c r="F607" i="45"/>
  <c r="F599" i="45"/>
  <c r="F587" i="45"/>
  <c r="F575" i="45"/>
  <c r="F563" i="45"/>
  <c r="F551" i="45"/>
  <c r="F539" i="45"/>
  <c r="F531" i="45"/>
  <c r="F519" i="45"/>
  <c r="F511" i="45"/>
  <c r="F499" i="45"/>
  <c r="F491" i="45"/>
  <c r="F479" i="45"/>
  <c r="F471" i="45"/>
  <c r="F459" i="45"/>
  <c r="F447" i="45"/>
  <c r="F439" i="45"/>
  <c r="F427" i="45"/>
  <c r="F419" i="45"/>
  <c r="F407" i="45"/>
  <c r="F399" i="45"/>
  <c r="F387" i="45"/>
  <c r="F379" i="45"/>
  <c r="F367" i="45"/>
  <c r="F355" i="45"/>
  <c r="F343" i="45"/>
  <c r="F327" i="45"/>
  <c r="F315" i="45"/>
  <c r="F303" i="45"/>
  <c r="F295" i="45"/>
  <c r="F283" i="45"/>
  <c r="F267" i="45"/>
  <c r="F255" i="45"/>
  <c r="F243" i="45"/>
  <c r="F235" i="45"/>
  <c r="F223" i="45"/>
  <c r="F215" i="45"/>
  <c r="F203" i="45"/>
  <c r="F191" i="45"/>
  <c r="F179" i="45"/>
  <c r="F167" i="45"/>
  <c r="F159" i="45"/>
  <c r="F147" i="45"/>
  <c r="F135" i="45"/>
  <c r="F127" i="45"/>
  <c r="F115" i="45"/>
  <c r="F107" i="45"/>
  <c r="F95" i="45"/>
  <c r="F83" i="45"/>
  <c r="F71" i="45"/>
  <c r="F63" i="45"/>
  <c r="F51" i="45"/>
  <c r="F39" i="45"/>
  <c r="F31" i="45"/>
  <c r="F19" i="45"/>
  <c r="F1508" i="46"/>
  <c r="F1504" i="46"/>
  <c r="F1500" i="46"/>
  <c r="F1496" i="46"/>
  <c r="F1492" i="46"/>
  <c r="F1488" i="46"/>
  <c r="F1484" i="46"/>
  <c r="F1480" i="46"/>
  <c r="F1476" i="46"/>
  <c r="F1472" i="46"/>
  <c r="F1468" i="46"/>
  <c r="F1464" i="46"/>
  <c r="F1460" i="46"/>
  <c r="F1456" i="46"/>
  <c r="F1452" i="46"/>
  <c r="F1448" i="46"/>
  <c r="F1444" i="46"/>
  <c r="F1440" i="46"/>
  <c r="F1436" i="46"/>
  <c r="F1432" i="46"/>
  <c r="F1428" i="46"/>
  <c r="F1424" i="46"/>
  <c r="F1420" i="46"/>
  <c r="F1416" i="46"/>
  <c r="F1412" i="46"/>
  <c r="F1408" i="46"/>
  <c r="F1404" i="46"/>
  <c r="F1400" i="46"/>
  <c r="F1396" i="46"/>
  <c r="F1392" i="46"/>
  <c r="F1388" i="46"/>
  <c r="F1384" i="46"/>
  <c r="F1380" i="46"/>
  <c r="F1376" i="46"/>
  <c r="F1372" i="46"/>
  <c r="F1368" i="46"/>
  <c r="F1364" i="46"/>
  <c r="F1360" i="46"/>
  <c r="F1356" i="46"/>
  <c r="F1352" i="46"/>
  <c r="F1348" i="46"/>
  <c r="F1344" i="46"/>
  <c r="F1340" i="46"/>
  <c r="F1336" i="46"/>
  <c r="F1332" i="46"/>
  <c r="F1328" i="46"/>
  <c r="F1324" i="46"/>
  <c r="F1320" i="46"/>
  <c r="F1316" i="46"/>
  <c r="F1312" i="46"/>
  <c r="F1308" i="46"/>
  <c r="F1304" i="46"/>
  <c r="F1300" i="46"/>
  <c r="F1296" i="46"/>
  <c r="F1292" i="46"/>
  <c r="F1288" i="46"/>
  <c r="F1284" i="46"/>
  <c r="F1280" i="46"/>
  <c r="F1276" i="46"/>
  <c r="F1272" i="46"/>
  <c r="F1268" i="46"/>
  <c r="F1264" i="46"/>
  <c r="F1260" i="46"/>
  <c r="F1256" i="46"/>
  <c r="F1252" i="46"/>
  <c r="F1248" i="46"/>
  <c r="F1244" i="46"/>
  <c r="F1240" i="46"/>
  <c r="F1236" i="46"/>
  <c r="F1232" i="46"/>
  <c r="F1228" i="46"/>
  <c r="F1224" i="46"/>
  <c r="F1220" i="46"/>
  <c r="F1216" i="46"/>
  <c r="F1212" i="46"/>
  <c r="F1208" i="46"/>
  <c r="F1204" i="46"/>
  <c r="F1200" i="46"/>
  <c r="F1196" i="46"/>
  <c r="F1192" i="46"/>
  <c r="F1188" i="46"/>
  <c r="F1184" i="46"/>
  <c r="F1180" i="46"/>
  <c r="F1176" i="46"/>
  <c r="F1172" i="46"/>
  <c r="F1507" i="46"/>
  <c r="F1503" i="46"/>
  <c r="F1499" i="46"/>
  <c r="F1495" i="46"/>
  <c r="F1491" i="46"/>
  <c r="F1487" i="46"/>
  <c r="F1483" i="46"/>
  <c r="F1479" i="46"/>
  <c r="F1475" i="46"/>
  <c r="F1471" i="46"/>
  <c r="F1467" i="46"/>
  <c r="F1463" i="46"/>
  <c r="F1459" i="46"/>
  <c r="F1455" i="46"/>
  <c r="F1451" i="46"/>
  <c r="F1447" i="46"/>
  <c r="F1443" i="46"/>
  <c r="F1439" i="46"/>
  <c r="F1435" i="46"/>
  <c r="F1431" i="46"/>
  <c r="F1427" i="46"/>
  <c r="F1423" i="46"/>
  <c r="F1419" i="46"/>
  <c r="F1415" i="46"/>
  <c r="F1411" i="46"/>
  <c r="F1407" i="46"/>
  <c r="F1403" i="46"/>
  <c r="F1399" i="46"/>
  <c r="F1395" i="46"/>
  <c r="F1391" i="46"/>
  <c r="F1387" i="46"/>
  <c r="F1383" i="46"/>
  <c r="F1379" i="46"/>
  <c r="F1375" i="46"/>
  <c r="F1371" i="46"/>
  <c r="F1367" i="46"/>
  <c r="F1363" i="46"/>
  <c r="F1359" i="46"/>
  <c r="F1355" i="46"/>
  <c r="F1351" i="46"/>
  <c r="F1347" i="46"/>
  <c r="F1343" i="46"/>
  <c r="F1339" i="46"/>
  <c r="F1335" i="46"/>
  <c r="F1331" i="46"/>
  <c r="F1327" i="46"/>
  <c r="F1323" i="46"/>
  <c r="F1319" i="46"/>
  <c r="F1315" i="46"/>
  <c r="F1311" i="46"/>
  <c r="F1307" i="46"/>
  <c r="F1303" i="46"/>
  <c r="F1299" i="46"/>
  <c r="F1295" i="46"/>
  <c r="F1291" i="46"/>
  <c r="F1287" i="46"/>
  <c r="F1283" i="46"/>
  <c r="F1279" i="46"/>
  <c r="F1275" i="46"/>
  <c r="F1271" i="46"/>
  <c r="F1267" i="46"/>
  <c r="F1263" i="46"/>
  <c r="F1259" i="46"/>
  <c r="F1255" i="46"/>
  <c r="F1251" i="46"/>
  <c r="F1247" i="46"/>
  <c r="F1243" i="46"/>
  <c r="F1239" i="46"/>
  <c r="F1235" i="46"/>
  <c r="F1231" i="46"/>
  <c r="F1227" i="46"/>
  <c r="F1223" i="46"/>
  <c r="F1219" i="46"/>
  <c r="F1215" i="46"/>
  <c r="F1211" i="46"/>
  <c r="F1207" i="46"/>
  <c r="F1203" i="46"/>
  <c r="F1199" i="46"/>
  <c r="F1195" i="46"/>
  <c r="F1191" i="46"/>
  <c r="F1187" i="46"/>
  <c r="F1183" i="46"/>
  <c r="F1179" i="46"/>
  <c r="F1175" i="46"/>
  <c r="F1171" i="46"/>
  <c r="F1506" i="46"/>
  <c r="F1498" i="46"/>
  <c r="F1490" i="46"/>
  <c r="F1482" i="46"/>
  <c r="F1474" i="46"/>
  <c r="F1466" i="46"/>
  <c r="F1458" i="46"/>
  <c r="F1450" i="46"/>
  <c r="F1442" i="46"/>
  <c r="F1434" i="46"/>
  <c r="F1426" i="46"/>
  <c r="F1418" i="46"/>
  <c r="F1410" i="46"/>
  <c r="F1402" i="46"/>
  <c r="F1394" i="46"/>
  <c r="F1386" i="46"/>
  <c r="F1378" i="46"/>
  <c r="F1370" i="46"/>
  <c r="F1362" i="46"/>
  <c r="F1354" i="46"/>
  <c r="F1346" i="46"/>
  <c r="F1338" i="46"/>
  <c r="F1330" i="46"/>
  <c r="F1322" i="46"/>
  <c r="F1314" i="46"/>
  <c r="F1306" i="46"/>
  <c r="F1298" i="46"/>
  <c r="F1290" i="46"/>
  <c r="F1282" i="46"/>
  <c r="F1274" i="46"/>
  <c r="F1266" i="46"/>
  <c r="F1258" i="46"/>
  <c r="F1250" i="46"/>
  <c r="F1242" i="46"/>
  <c r="F1234" i="46"/>
  <c r="F1226" i="46"/>
  <c r="F1218" i="46"/>
  <c r="F1210" i="46"/>
  <c r="F1202" i="46"/>
  <c r="F1194" i="46"/>
  <c r="F1186" i="46"/>
  <c r="F1178" i="46"/>
  <c r="F1170" i="46"/>
  <c r="F1166" i="46"/>
  <c r="F1162" i="46"/>
  <c r="F1158" i="46"/>
  <c r="F1154" i="46"/>
  <c r="F1150" i="46"/>
  <c r="F1146" i="46"/>
  <c r="F1142" i="46"/>
  <c r="F1138" i="46"/>
  <c r="F1134" i="46"/>
  <c r="F1130" i="46"/>
  <c r="F1126" i="46"/>
  <c r="F1122" i="46"/>
  <c r="F1118" i="46"/>
  <c r="F1114" i="46"/>
  <c r="F1110" i="46"/>
  <c r="F1106" i="46"/>
  <c r="F1102" i="46"/>
  <c r="F1098" i="46"/>
  <c r="F1094" i="46"/>
  <c r="F1090" i="46"/>
  <c r="F1086" i="46"/>
  <c r="F1082" i="46"/>
  <c r="F1078" i="46"/>
  <c r="F1074" i="46"/>
  <c r="F1070" i="46"/>
  <c r="F1066" i="46"/>
  <c r="F1062" i="46"/>
  <c r="F1058" i="46"/>
  <c r="F1054" i="46"/>
  <c r="F1050" i="46"/>
  <c r="F1505" i="46"/>
  <c r="F1497" i="46"/>
  <c r="F1489" i="46"/>
  <c r="F1481" i="46"/>
  <c r="F1473" i="46"/>
  <c r="F1465" i="46"/>
  <c r="F1457" i="46"/>
  <c r="F1449" i="46"/>
  <c r="F1441" i="46"/>
  <c r="F1433" i="46"/>
  <c r="F1425" i="46"/>
  <c r="F1417" i="46"/>
  <c r="F1409" i="46"/>
  <c r="F1401" i="46"/>
  <c r="F1393" i="46"/>
  <c r="F1385" i="46"/>
  <c r="F1377" i="46"/>
  <c r="F1369" i="46"/>
  <c r="F1361" i="46"/>
  <c r="F1353" i="46"/>
  <c r="F1345" i="46"/>
  <c r="F1337" i="46"/>
  <c r="F1329" i="46"/>
  <c r="F1321" i="46"/>
  <c r="F1313" i="46"/>
  <c r="F1305" i="46"/>
  <c r="F1297" i="46"/>
  <c r="F1289" i="46"/>
  <c r="F1281" i="46"/>
  <c r="F1273" i="46"/>
  <c r="F1265" i="46"/>
  <c r="F1257" i="46"/>
  <c r="F1249" i="46"/>
  <c r="F1241" i="46"/>
  <c r="F1233" i="46"/>
  <c r="F1225" i="46"/>
  <c r="F1217" i="46"/>
  <c r="F1209" i="46"/>
  <c r="F1201" i="46"/>
  <c r="F1193" i="46"/>
  <c r="F1185" i="46"/>
  <c r="F1177" i="46"/>
  <c r="F1169" i="46"/>
  <c r="F1165" i="46"/>
  <c r="F1161" i="46"/>
  <c r="F1157" i="46"/>
  <c r="F1153" i="46"/>
  <c r="F1149" i="46"/>
  <c r="F1145" i="46"/>
  <c r="F1141" i="46"/>
  <c r="F1137" i="46"/>
  <c r="F1133" i="46"/>
  <c r="F1129" i="46"/>
  <c r="F1125" i="46"/>
  <c r="F1121" i="46"/>
  <c r="F1117" i="46"/>
  <c r="F1113" i="46"/>
  <c r="F1109" i="46"/>
  <c r="F1105" i="46"/>
  <c r="F1101" i="46"/>
  <c r="F1097" i="46"/>
  <c r="F1093" i="46"/>
  <c r="F1089" i="46"/>
  <c r="F1085" i="46"/>
  <c r="F1081" i="46"/>
  <c r="F1077" i="46"/>
  <c r="F1073" i="46"/>
  <c r="F1069" i="46"/>
  <c r="F1065" i="46"/>
  <c r="F1061" i="46"/>
  <c r="F1057" i="46"/>
  <c r="F1053" i="46"/>
  <c r="F1049" i="46"/>
  <c r="F1045" i="46"/>
  <c r="F1041" i="46"/>
  <c r="F1037" i="46"/>
  <c r="F1033" i="46"/>
  <c r="F1029" i="46"/>
  <c r="F1025" i="46"/>
  <c r="F1021" i="46"/>
  <c r="F1017" i="46"/>
  <c r="F1013" i="46"/>
  <c r="F1009" i="46"/>
  <c r="F1005" i="46"/>
  <c r="F1001" i="46"/>
  <c r="F1502" i="46"/>
  <c r="F1494" i="46"/>
  <c r="F1486" i="46"/>
  <c r="F1478" i="46"/>
  <c r="F1470" i="46"/>
  <c r="F1462" i="46"/>
  <c r="F1454" i="46"/>
  <c r="F1446" i="46"/>
  <c r="F1438" i="46"/>
  <c r="F1430" i="46"/>
  <c r="F1422" i="46"/>
  <c r="F1501" i="46"/>
  <c r="F1469" i="46"/>
  <c r="F1437" i="46"/>
  <c r="F1413" i="46"/>
  <c r="F1397" i="46"/>
  <c r="F1381" i="46"/>
  <c r="F1365" i="46"/>
  <c r="F1349" i="46"/>
  <c r="F1333" i="46"/>
  <c r="F1317" i="46"/>
  <c r="F1301" i="46"/>
  <c r="F1285" i="46"/>
  <c r="F1269" i="46"/>
  <c r="F1253" i="46"/>
  <c r="F1237" i="46"/>
  <c r="F1221" i="46"/>
  <c r="F1205" i="46"/>
  <c r="F1189" i="46"/>
  <c r="F1173" i="46"/>
  <c r="F1163" i="46"/>
  <c r="F1155" i="46"/>
  <c r="F1147" i="46"/>
  <c r="F1139" i="46"/>
  <c r="F1131" i="46"/>
  <c r="F1123" i="46"/>
  <c r="F1115" i="46"/>
  <c r="F1107" i="46"/>
  <c r="F1099" i="46"/>
  <c r="F1091" i="46"/>
  <c r="F1083" i="46"/>
  <c r="F1075" i="46"/>
  <c r="F1067" i="46"/>
  <c r="F1059" i="46"/>
  <c r="F1051" i="46"/>
  <c r="F1044" i="46"/>
  <c r="F1039" i="46"/>
  <c r="F1034" i="46"/>
  <c r="F1028" i="46"/>
  <c r="F1023" i="46"/>
  <c r="F1018" i="46"/>
  <c r="F1012" i="46"/>
  <c r="F1007" i="46"/>
  <c r="F1002" i="46"/>
  <c r="F997" i="46"/>
  <c r="F1493" i="46"/>
  <c r="F1461" i="46"/>
  <c r="F1429" i="46"/>
  <c r="F1406" i="46"/>
  <c r="F1390" i="46"/>
  <c r="F1374" i="46"/>
  <c r="F1358" i="46"/>
  <c r="F1342" i="46"/>
  <c r="F1326" i="46"/>
  <c r="F1310" i="46"/>
  <c r="F1294" i="46"/>
  <c r="F1278" i="46"/>
  <c r="F1262" i="46"/>
  <c r="F1246" i="46"/>
  <c r="F1230" i="46"/>
  <c r="F1214" i="46"/>
  <c r="F1198" i="46"/>
  <c r="F1182" i="46"/>
  <c r="F1168" i="46"/>
  <c r="F1160" i="46"/>
  <c r="F1152" i="46"/>
  <c r="F1144" i="46"/>
  <c r="F1136" i="46"/>
  <c r="F1128" i="46"/>
  <c r="F1120" i="46"/>
  <c r="F1112" i="46"/>
  <c r="F1104" i="46"/>
  <c r="F1096" i="46"/>
  <c r="F1088" i="46"/>
  <c r="F1080" i="46"/>
  <c r="F1072" i="46"/>
  <c r="F1064" i="46"/>
  <c r="F1056" i="46"/>
  <c r="F1048" i="46"/>
  <c r="F1043" i="46"/>
  <c r="F1038" i="46"/>
  <c r="F1032" i="46"/>
  <c r="F1027" i="46"/>
  <c r="F1022" i="46"/>
  <c r="F1016" i="46"/>
  <c r="F1011" i="46"/>
  <c r="F1006" i="46"/>
  <c r="F1000" i="46"/>
  <c r="F1485" i="46"/>
  <c r="F1453" i="46"/>
  <c r="F1421" i="46"/>
  <c r="F1405" i="46"/>
  <c r="F1389" i="46"/>
  <c r="F1373" i="46"/>
  <c r="F1357" i="46"/>
  <c r="F1341" i="46"/>
  <c r="F1325" i="46"/>
  <c r="F1309" i="46"/>
  <c r="F1293" i="46"/>
  <c r="F1277" i="46"/>
  <c r="F1261" i="46"/>
  <c r="F1245" i="46"/>
  <c r="F1229" i="46"/>
  <c r="F1213" i="46"/>
  <c r="F1197" i="46"/>
  <c r="F1181" i="46"/>
  <c r="F1167" i="46"/>
  <c r="F1159" i="46"/>
  <c r="F1151" i="46"/>
  <c r="F1143" i="46"/>
  <c r="F1135" i="46"/>
  <c r="F1127" i="46"/>
  <c r="F1119" i="46"/>
  <c r="F1111" i="46"/>
  <c r="F1103" i="46"/>
  <c r="F1095" i="46"/>
  <c r="F1087" i="46"/>
  <c r="F1079" i="46"/>
  <c r="F1071" i="46"/>
  <c r="F1063" i="46"/>
  <c r="F1055" i="46"/>
  <c r="F1047" i="46"/>
  <c r="F1042" i="46"/>
  <c r="F1036" i="46"/>
  <c r="F1031" i="46"/>
  <c r="F1026" i="46"/>
  <c r="F1020" i="46"/>
  <c r="F1015" i="46"/>
  <c r="F1010" i="46"/>
  <c r="F1004" i="46"/>
  <c r="F999" i="46"/>
  <c r="F1477" i="46"/>
  <c r="F1382" i="46"/>
  <c r="F1318" i="46"/>
  <c r="F1254" i="46"/>
  <c r="F1190" i="46"/>
  <c r="F1148" i="46"/>
  <c r="F1116" i="46"/>
  <c r="F1084" i="46"/>
  <c r="F1052" i="46"/>
  <c r="F1030" i="46"/>
  <c r="F1008" i="46"/>
  <c r="F995" i="46"/>
  <c r="F991" i="46"/>
  <c r="F987" i="46"/>
  <c r="F983" i="46"/>
  <c r="F979" i="46"/>
  <c r="F975" i="46"/>
  <c r="F971" i="46"/>
  <c r="F967" i="46"/>
  <c r="F963" i="46"/>
  <c r="F959" i="46"/>
  <c r="F1445" i="46"/>
  <c r="F1366" i="46"/>
  <c r="F1302" i="46"/>
  <c r="F1238" i="46"/>
  <c r="F1174" i="46"/>
  <c r="F1140" i="46"/>
  <c r="F1108" i="46"/>
  <c r="F1076" i="46"/>
  <c r="F1046" i="46"/>
  <c r="F1024" i="46"/>
  <c r="F1003" i="46"/>
  <c r="F994" i="46"/>
  <c r="F990" i="46"/>
  <c r="F986" i="46"/>
  <c r="F982" i="46"/>
  <c r="F978" i="46"/>
  <c r="F974" i="46"/>
  <c r="F970" i="46"/>
  <c r="F966" i="46"/>
  <c r="F962" i="46"/>
  <c r="F958" i="46"/>
  <c r="F954" i="46"/>
  <c r="F950" i="46"/>
  <c r="F946" i="46"/>
  <c r="F942" i="46"/>
  <c r="F938" i="46"/>
  <c r="F934" i="46"/>
  <c r="F930" i="46"/>
  <c r="F926" i="46"/>
  <c r="F922" i="46"/>
  <c r="F918" i="46"/>
  <c r="F914" i="46"/>
  <c r="F910" i="46"/>
  <c r="F906" i="46"/>
  <c r="F902" i="46"/>
  <c r="F898" i="46"/>
  <c r="F894" i="46"/>
  <c r="F890" i="46"/>
  <c r="F886" i="46"/>
  <c r="F882" i="46"/>
  <c r="F878" i="46"/>
  <c r="F874" i="46"/>
  <c r="F870" i="46"/>
  <c r="F866" i="46"/>
  <c r="F862" i="46"/>
  <c r="F858" i="46"/>
  <c r="F854" i="46"/>
  <c r="F850" i="46"/>
  <c r="F846" i="46"/>
  <c r="F842" i="46"/>
  <c r="F838" i="46"/>
  <c r="F834" i="46"/>
  <c r="F830" i="46"/>
  <c r="F826" i="46"/>
  <c r="F822" i="46"/>
  <c r="F818" i="46"/>
  <c r="F814" i="46"/>
  <c r="F810" i="46"/>
  <c r="F806" i="46"/>
  <c r="F802" i="46"/>
  <c r="F798" i="46"/>
  <c r="F794" i="46"/>
  <c r="F790" i="46"/>
  <c r="F786" i="46"/>
  <c r="F782" i="46"/>
  <c r="F778" i="46"/>
  <c r="F774" i="46"/>
  <c r="F770" i="46"/>
  <c r="F766" i="46"/>
  <c r="F762" i="46"/>
  <c r="F758" i="46"/>
  <c r="F754" i="46"/>
  <c r="F750" i="46"/>
  <c r="F746" i="46"/>
  <c r="F742" i="46"/>
  <c r="F738" i="46"/>
  <c r="F734" i="46"/>
  <c r="F730" i="46"/>
  <c r="F726" i="46"/>
  <c r="F722" i="46"/>
  <c r="F718" i="46"/>
  <c r="F714" i="46"/>
  <c r="F1414" i="46"/>
  <c r="F1350" i="46"/>
  <c r="F1286" i="46"/>
  <c r="F1222" i="46"/>
  <c r="F1164" i="46"/>
  <c r="F1132" i="46"/>
  <c r="F1100" i="46"/>
  <c r="F1068" i="46"/>
  <c r="F1040" i="46"/>
  <c r="F1019" i="46"/>
  <c r="F998" i="46"/>
  <c r="F993" i="46"/>
  <c r="F989" i="46"/>
  <c r="F985" i="46"/>
  <c r="F981" i="46"/>
  <c r="F977" i="46"/>
  <c r="F973" i="46"/>
  <c r="F969" i="46"/>
  <c r="F965" i="46"/>
  <c r="F961" i="46"/>
  <c r="F957" i="46"/>
  <c r="F953" i="46"/>
  <c r="F949" i="46"/>
  <c r="F945" i="46"/>
  <c r="F941" i="46"/>
  <c r="F937" i="46"/>
  <c r="F933" i="46"/>
  <c r="F929" i="46"/>
  <c r="F925" i="46"/>
  <c r="F921" i="46"/>
  <c r="F917" i="46"/>
  <c r="F913" i="46"/>
  <c r="F909" i="46"/>
  <c r="F905" i="46"/>
  <c r="F901" i="46"/>
  <c r="F897" i="46"/>
  <c r="F893" i="46"/>
  <c r="F889" i="46"/>
  <c r="F885" i="46"/>
  <c r="F881" i="46"/>
  <c r="F877" i="46"/>
  <c r="F873" i="46"/>
  <c r="F869" i="46"/>
  <c r="F865" i="46"/>
  <c r="F861" i="46"/>
  <c r="F857" i="46"/>
  <c r="F853" i="46"/>
  <c r="F849" i="46"/>
  <c r="F845" i="46"/>
  <c r="F841" i="46"/>
  <c r="F837" i="46"/>
  <c r="F833" i="46"/>
  <c r="F829" i="46"/>
  <c r="F825" i="46"/>
  <c r="F821" i="46"/>
  <c r="F817" i="46"/>
  <c r="F813" i="46"/>
  <c r="F809" i="46"/>
  <c r="F805" i="46"/>
  <c r="F801" i="46"/>
  <c r="F797" i="46"/>
  <c r="F793" i="46"/>
  <c r="F789" i="46"/>
  <c r="F785" i="46"/>
  <c r="F781" i="46"/>
  <c r="F777" i="46"/>
  <c r="F773" i="46"/>
  <c r="F769" i="46"/>
  <c r="F765" i="46"/>
  <c r="F761" i="46"/>
  <c r="F757" i="46"/>
  <c r="F753" i="46"/>
  <c r="F749" i="46"/>
  <c r="F745" i="46"/>
  <c r="F741" i="46"/>
  <c r="F737" i="46"/>
  <c r="F733" i="46"/>
  <c r="F729" i="46"/>
  <c r="F725" i="46"/>
  <c r="F721" i="46"/>
  <c r="F717" i="46"/>
  <c r="F713" i="46"/>
  <c r="F1398" i="46"/>
  <c r="F1156" i="46"/>
  <c r="F1035" i="46"/>
  <c r="F988" i="46"/>
  <c r="F972" i="46"/>
  <c r="F956" i="46"/>
  <c r="F948" i="46"/>
  <c r="F940" i="46"/>
  <c r="F932" i="46"/>
  <c r="F924" i="46"/>
  <c r="F916" i="46"/>
  <c r="F908" i="46"/>
  <c r="F900" i="46"/>
  <c r="F892" i="46"/>
  <c r="F884" i="46"/>
  <c r="F876" i="46"/>
  <c r="F868" i="46"/>
  <c r="F860" i="46"/>
  <c r="F852" i="46"/>
  <c r="F844" i="46"/>
  <c r="F836" i="46"/>
  <c r="F828" i="46"/>
  <c r="F820" i="46"/>
  <c r="F812" i="46"/>
  <c r="F804" i="46"/>
  <c r="F796" i="46"/>
  <c r="F788" i="46"/>
  <c r="F780" i="46"/>
  <c r="F772" i="46"/>
  <c r="F764" i="46"/>
  <c r="F756" i="46"/>
  <c r="F748" i="46"/>
  <c r="F740" i="46"/>
  <c r="F732" i="46"/>
  <c r="F724" i="46"/>
  <c r="F716" i="46"/>
  <c r="F710" i="46"/>
  <c r="F706" i="46"/>
  <c r="F702" i="46"/>
  <c r="F698" i="46"/>
  <c r="F694" i="46"/>
  <c r="F690" i="46"/>
  <c r="F686" i="46"/>
  <c r="F682" i="46"/>
  <c r="F678" i="46"/>
  <c r="F674" i="46"/>
  <c r="F670" i="46"/>
  <c r="F666" i="46"/>
  <c r="F662" i="46"/>
  <c r="F658" i="46"/>
  <c r="F654" i="46"/>
  <c r="F650" i="46"/>
  <c r="F646" i="46"/>
  <c r="F642" i="46"/>
  <c r="F638" i="46"/>
  <c r="F634" i="46"/>
  <c r="F630" i="46"/>
  <c r="F626" i="46"/>
  <c r="F622" i="46"/>
  <c r="F618" i="46"/>
  <c r="F614" i="46"/>
  <c r="F610" i="46"/>
  <c r="F606" i="46"/>
  <c r="F602" i="46"/>
  <c r="F598" i="46"/>
  <c r="F594" i="46"/>
  <c r="F590" i="46"/>
  <c r="F586" i="46"/>
  <c r="F582" i="46"/>
  <c r="F578" i="46"/>
  <c r="F574" i="46"/>
  <c r="F570" i="46"/>
  <c r="F566" i="46"/>
  <c r="F562" i="46"/>
  <c r="F558" i="46"/>
  <c r="F554" i="46"/>
  <c r="F550" i="46"/>
  <c r="F546" i="46"/>
  <c r="F542" i="46"/>
  <c r="F538" i="46"/>
  <c r="F534" i="46"/>
  <c r="F530" i="46"/>
  <c r="F526" i="46"/>
  <c r="F522" i="46"/>
  <c r="F518" i="46"/>
  <c r="F514" i="46"/>
  <c r="F510" i="46"/>
  <c r="F506" i="46"/>
  <c r="F502" i="46"/>
  <c r="F498" i="46"/>
  <c r="F494" i="46"/>
  <c r="F490" i="46"/>
  <c r="F486" i="46"/>
  <c r="F482" i="46"/>
  <c r="F478" i="46"/>
  <c r="F474" i="46"/>
  <c r="F470" i="46"/>
  <c r="F466" i="46"/>
  <c r="F462" i="46"/>
  <c r="F458" i="46"/>
  <c r="F454" i="46"/>
  <c r="F450" i="46"/>
  <c r="F446" i="46"/>
  <c r="F442" i="46"/>
  <c r="F438" i="46"/>
  <c r="F434" i="46"/>
  <c r="F430" i="46"/>
  <c r="F426" i="46"/>
  <c r="F422" i="46"/>
  <c r="F418" i="46"/>
  <c r="F414" i="46"/>
  <c r="F410" i="46"/>
  <c r="F406" i="46"/>
  <c r="F402" i="46"/>
  <c r="F398" i="46"/>
  <c r="F394" i="46"/>
  <c r="F390" i="46"/>
  <c r="F386" i="46"/>
  <c r="F382" i="46"/>
  <c r="F378" i="46"/>
  <c r="F374" i="46"/>
  <c r="F370" i="46"/>
  <c r="F366" i="46"/>
  <c r="F362" i="46"/>
  <c r="F358" i="46"/>
  <c r="F354" i="46"/>
  <c r="F350" i="46"/>
  <c r="F346" i="46"/>
  <c r="F342" i="46"/>
  <c r="F338" i="46"/>
  <c r="F334" i="46"/>
  <c r="F330" i="46"/>
  <c r="F326" i="46"/>
  <c r="F322" i="46"/>
  <c r="F318" i="46"/>
  <c r="F314" i="46"/>
  <c r="F310" i="46"/>
  <c r="F306" i="46"/>
  <c r="F302" i="46"/>
  <c r="F298" i="46"/>
  <c r="F294" i="46"/>
  <c r="F290" i="46"/>
  <c r="F286" i="46"/>
  <c r="F282" i="46"/>
  <c r="F278" i="46"/>
  <c r="F274" i="46"/>
  <c r="F270" i="46"/>
  <c r="F1334" i="46"/>
  <c r="F1124" i="46"/>
  <c r="F1014" i="46"/>
  <c r="F984" i="46"/>
  <c r="F968" i="46"/>
  <c r="F955" i="46"/>
  <c r="F947" i="46"/>
  <c r="F939" i="46"/>
  <c r="F931" i="46"/>
  <c r="F923" i="46"/>
  <c r="F915" i="46"/>
  <c r="F907" i="46"/>
  <c r="F899" i="46"/>
  <c r="F891" i="46"/>
  <c r="F883" i="46"/>
  <c r="F875" i="46"/>
  <c r="F867" i="46"/>
  <c r="F859" i="46"/>
  <c r="F851" i="46"/>
  <c r="F843" i="46"/>
  <c r="F835" i="46"/>
  <c r="F827" i="46"/>
  <c r="F819" i="46"/>
  <c r="F811" i="46"/>
  <c r="F803" i="46"/>
  <c r="F795" i="46"/>
  <c r="F787" i="46"/>
  <c r="F779" i="46"/>
  <c r="F771" i="46"/>
  <c r="F763" i="46"/>
  <c r="F755" i="46"/>
  <c r="F747" i="46"/>
  <c r="F739" i="46"/>
  <c r="F731" i="46"/>
  <c r="F723" i="46"/>
  <c r="F715" i="46"/>
  <c r="F709" i="46"/>
  <c r="F705" i="46"/>
  <c r="F701" i="46"/>
  <c r="F697" i="46"/>
  <c r="F693" i="46"/>
  <c r="F689" i="46"/>
  <c r="F685" i="46"/>
  <c r="F681" i="46"/>
  <c r="F677" i="46"/>
  <c r="F673" i="46"/>
  <c r="F669" i="46"/>
  <c r="F665" i="46"/>
  <c r="F661" i="46"/>
  <c r="F657" i="46"/>
  <c r="F653" i="46"/>
  <c r="F649" i="46"/>
  <c r="F645" i="46"/>
  <c r="F641" i="46"/>
  <c r="F637" i="46"/>
  <c r="F633" i="46"/>
  <c r="F629" i="46"/>
  <c r="F625" i="46"/>
  <c r="F621" i="46"/>
  <c r="F617" i="46"/>
  <c r="F613" i="46"/>
  <c r="F609" i="46"/>
  <c r="F605" i="46"/>
  <c r="F601" i="46"/>
  <c r="F597" i="46"/>
  <c r="F593" i="46"/>
  <c r="F589" i="46"/>
  <c r="F585" i="46"/>
  <c r="F581" i="46"/>
  <c r="F577" i="46"/>
  <c r="F573" i="46"/>
  <c r="F569" i="46"/>
  <c r="F565" i="46"/>
  <c r="F561" i="46"/>
  <c r="F557" i="46"/>
  <c r="F553" i="46"/>
  <c r="F549" i="46"/>
  <c r="F545" i="46"/>
  <c r="F541" i="46"/>
  <c r="F537" i="46"/>
  <c r="F533" i="46"/>
  <c r="F529" i="46"/>
  <c r="F525" i="46"/>
  <c r="F521" i="46"/>
  <c r="F517" i="46"/>
  <c r="F513" i="46"/>
  <c r="F509" i="46"/>
  <c r="F505" i="46"/>
  <c r="F501" i="46"/>
  <c r="F497" i="46"/>
  <c r="F493" i="46"/>
  <c r="F489" i="46"/>
  <c r="F485" i="46"/>
  <c r="F481" i="46"/>
  <c r="F477" i="46"/>
  <c r="F473" i="46"/>
  <c r="F469" i="46"/>
  <c r="F465" i="46"/>
  <c r="F461" i="46"/>
  <c r="F457" i="46"/>
  <c r="F453" i="46"/>
  <c r="F449" i="46"/>
  <c r="F445" i="46"/>
  <c r="F441" i="46"/>
  <c r="F437" i="46"/>
  <c r="F433" i="46"/>
  <c r="F429" i="46"/>
  <c r="F425" i="46"/>
  <c r="F421" i="46"/>
  <c r="F417" i="46"/>
  <c r="F413" i="46"/>
  <c r="F409" i="46"/>
  <c r="F405" i="46"/>
  <c r="F401" i="46"/>
  <c r="F397" i="46"/>
  <c r="F393" i="46"/>
  <c r="F389" i="46"/>
  <c r="F385" i="46"/>
  <c r="F381" i="46"/>
  <c r="F377" i="46"/>
  <c r="F373" i="46"/>
  <c r="F369" i="46"/>
  <c r="F365" i="46"/>
  <c r="F361" i="46"/>
  <c r="F357" i="46"/>
  <c r="F353" i="46"/>
  <c r="F349" i="46"/>
  <c r="F345" i="46"/>
  <c r="F341" i="46"/>
  <c r="F337" i="46"/>
  <c r="F333" i="46"/>
  <c r="F329" i="46"/>
  <c r="F325" i="46"/>
  <c r="F321" i="46"/>
  <c r="F317" i="46"/>
  <c r="F313" i="46"/>
  <c r="F309" i="46"/>
  <c r="F305" i="46"/>
  <c r="F301" i="46"/>
  <c r="F297" i="46"/>
  <c r="F293" i="46"/>
  <c r="F289" i="46"/>
  <c r="F285" i="46"/>
  <c r="F281" i="46"/>
  <c r="F277" i="46"/>
  <c r="F273" i="46"/>
  <c r="F269" i="46"/>
  <c r="F1270" i="46"/>
  <c r="F1092" i="46"/>
  <c r="F996" i="46"/>
  <c r="F980" i="46"/>
  <c r="F964" i="46"/>
  <c r="F952" i="46"/>
  <c r="F944" i="46"/>
  <c r="F936" i="46"/>
  <c r="F928" i="46"/>
  <c r="F920" i="46"/>
  <c r="F912" i="46"/>
  <c r="F904" i="46"/>
  <c r="F896" i="46"/>
  <c r="F888" i="46"/>
  <c r="F880" i="46"/>
  <c r="F872" i="46"/>
  <c r="F864" i="46"/>
  <c r="F856" i="46"/>
  <c r="F848" i="46"/>
  <c r="F840" i="46"/>
  <c r="F832" i="46"/>
  <c r="F824" i="46"/>
  <c r="F816" i="46"/>
  <c r="F808" i="46"/>
  <c r="F800" i="46"/>
  <c r="F792" i="46"/>
  <c r="F784" i="46"/>
  <c r="F776" i="46"/>
  <c r="F768" i="46"/>
  <c r="F760" i="46"/>
  <c r="F752" i="46"/>
  <c r="F744" i="46"/>
  <c r="F736" i="46"/>
  <c r="F728" i="46"/>
  <c r="F720" i="46"/>
  <c r="F712" i="46"/>
  <c r="F708" i="46"/>
  <c r="F704" i="46"/>
  <c r="F700" i="46"/>
  <c r="F696" i="46"/>
  <c r="F692" i="46"/>
  <c r="F688" i="46"/>
  <c r="F684" i="46"/>
  <c r="F680" i="46"/>
  <c r="F676" i="46"/>
  <c r="F672" i="46"/>
  <c r="F668" i="46"/>
  <c r="F664" i="46"/>
  <c r="F660" i="46"/>
  <c r="F656" i="46"/>
  <c r="F652" i="46"/>
  <c r="F648" i="46"/>
  <c r="F644" i="46"/>
  <c r="F640" i="46"/>
  <c r="F636" i="46"/>
  <c r="F632" i="46"/>
  <c r="F628" i="46"/>
  <c r="F624" i="46"/>
  <c r="F620" i="46"/>
  <c r="F616" i="46"/>
  <c r="F612" i="46"/>
  <c r="F608" i="46"/>
  <c r="F604" i="46"/>
  <c r="F600" i="46"/>
  <c r="F596" i="46"/>
  <c r="F592" i="46"/>
  <c r="F588" i="46"/>
  <c r="F584" i="46"/>
  <c r="F580" i="46"/>
  <c r="F576" i="46"/>
  <c r="F572" i="46"/>
  <c r="F568" i="46"/>
  <c r="F564" i="46"/>
  <c r="F560" i="46"/>
  <c r="F556" i="46"/>
  <c r="F552" i="46"/>
  <c r="F548" i="46"/>
  <c r="F544" i="46"/>
  <c r="F540" i="46"/>
  <c r="F536" i="46"/>
  <c r="F532" i="46"/>
  <c r="F528" i="46"/>
  <c r="F524" i="46"/>
  <c r="F520" i="46"/>
  <c r="F516" i="46"/>
  <c r="F512" i="46"/>
  <c r="F508" i="46"/>
  <c r="F504" i="46"/>
  <c r="F500" i="46"/>
  <c r="F496" i="46"/>
  <c r="F492" i="46"/>
  <c r="F488" i="46"/>
  <c r="F484" i="46"/>
  <c r="F480" i="46"/>
  <c r="F476" i="46"/>
  <c r="F472" i="46"/>
  <c r="F468" i="46"/>
  <c r="F464" i="46"/>
  <c r="F460" i="46"/>
  <c r="F456" i="46"/>
  <c r="F1206" i="46"/>
  <c r="F992" i="46"/>
  <c r="F943" i="46"/>
  <c r="F911" i="46"/>
  <c r="F879" i="46"/>
  <c r="F847" i="46"/>
  <c r="F815" i="46"/>
  <c r="F783" i="46"/>
  <c r="F751" i="46"/>
  <c r="F719" i="46"/>
  <c r="F699" i="46"/>
  <c r="F683" i="46"/>
  <c r="F667" i="46"/>
  <c r="F651" i="46"/>
  <c r="F635" i="46"/>
  <c r="F619" i="46"/>
  <c r="F603" i="46"/>
  <c r="F587" i="46"/>
  <c r="F571" i="46"/>
  <c r="F555" i="46"/>
  <c r="F539" i="46"/>
  <c r="F523" i="46"/>
  <c r="F507" i="46"/>
  <c r="F491" i="46"/>
  <c r="F475" i="46"/>
  <c r="F459" i="46"/>
  <c r="F448" i="46"/>
  <c r="F440" i="46"/>
  <c r="F432" i="46"/>
  <c r="F424" i="46"/>
  <c r="F416" i="46"/>
  <c r="F408" i="46"/>
  <c r="F400" i="46"/>
  <c r="F392" i="46"/>
  <c r="F384" i="46"/>
  <c r="F376" i="46"/>
  <c r="F368" i="46"/>
  <c r="F360" i="46"/>
  <c r="F352" i="46"/>
  <c r="F344" i="46"/>
  <c r="F336" i="46"/>
  <c r="F328" i="46"/>
  <c r="F320" i="46"/>
  <c r="F312" i="46"/>
  <c r="F304" i="46"/>
  <c r="F296" i="46"/>
  <c r="F288" i="46"/>
  <c r="F280" i="46"/>
  <c r="F272" i="46"/>
  <c r="F266" i="46"/>
  <c r="F262" i="46"/>
  <c r="F258" i="46"/>
  <c r="F254" i="46"/>
  <c r="F250" i="46"/>
  <c r="F246" i="46"/>
  <c r="F242" i="46"/>
  <c r="F238" i="46"/>
  <c r="F234" i="46"/>
  <c r="F230" i="46"/>
  <c r="F226" i="46"/>
  <c r="F222" i="46"/>
  <c r="F218" i="46"/>
  <c r="F214" i="46"/>
  <c r="F210" i="46"/>
  <c r="F206" i="46"/>
  <c r="F202" i="46"/>
  <c r="F198" i="46"/>
  <c r="F194" i="46"/>
  <c r="F190" i="46"/>
  <c r="F186" i="46"/>
  <c r="F182" i="46"/>
  <c r="F178" i="46"/>
  <c r="F174" i="46"/>
  <c r="F170" i="46"/>
  <c r="F166" i="46"/>
  <c r="F162" i="46"/>
  <c r="F158" i="46"/>
  <c r="F154" i="46"/>
  <c r="F150" i="46"/>
  <c r="F146" i="46"/>
  <c r="F142" i="46"/>
  <c r="F138" i="46"/>
  <c r="F134" i="46"/>
  <c r="F130" i="46"/>
  <c r="F126" i="46"/>
  <c r="F122" i="46"/>
  <c r="F118" i="46"/>
  <c r="F114" i="46"/>
  <c r="F110" i="46"/>
  <c r="F106" i="46"/>
  <c r="F102" i="46"/>
  <c r="F98" i="46"/>
  <c r="F94" i="46"/>
  <c r="F90" i="46"/>
  <c r="F86" i="46"/>
  <c r="F82" i="46"/>
  <c r="F78" i="46"/>
  <c r="F74" i="46"/>
  <c r="F70" i="46"/>
  <c r="F66" i="46"/>
  <c r="F62" i="46"/>
  <c r="F58" i="46"/>
  <c r="F54" i="46"/>
  <c r="F50" i="46"/>
  <c r="F46" i="46"/>
  <c r="F42" i="46"/>
  <c r="F38" i="46"/>
  <c r="F34" i="46"/>
  <c r="F30" i="46"/>
  <c r="F26" i="46"/>
  <c r="F22" i="46"/>
  <c r="F18" i="46"/>
  <c r="F14" i="46"/>
  <c r="F10" i="46"/>
  <c r="F1060" i="46"/>
  <c r="F976" i="46"/>
  <c r="F935" i="46"/>
  <c r="F903" i="46"/>
  <c r="F871" i="46"/>
  <c r="F839" i="46"/>
  <c r="F807" i="46"/>
  <c r="F775" i="46"/>
  <c r="F743" i="46"/>
  <c r="F711" i="46"/>
  <c r="F695" i="46"/>
  <c r="F679" i="46"/>
  <c r="F663" i="46"/>
  <c r="F647" i="46"/>
  <c r="F631" i="46"/>
  <c r="F615" i="46"/>
  <c r="F599" i="46"/>
  <c r="F583" i="46"/>
  <c r="F567" i="46"/>
  <c r="F551" i="46"/>
  <c r="F535" i="46"/>
  <c r="F519" i="46"/>
  <c r="F503" i="46"/>
  <c r="F487" i="46"/>
  <c r="F471" i="46"/>
  <c r="F455" i="46"/>
  <c r="F447" i="46"/>
  <c r="F439" i="46"/>
  <c r="F431" i="46"/>
  <c r="F423" i="46"/>
  <c r="F415" i="46"/>
  <c r="F407" i="46"/>
  <c r="F399" i="46"/>
  <c r="F391" i="46"/>
  <c r="F383" i="46"/>
  <c r="F375" i="46"/>
  <c r="F367" i="46"/>
  <c r="F359" i="46"/>
  <c r="F351" i="46"/>
  <c r="F343" i="46"/>
  <c r="F335" i="46"/>
  <c r="F327" i="46"/>
  <c r="F319" i="46"/>
  <c r="F311" i="46"/>
  <c r="F303" i="46"/>
  <c r="F295" i="46"/>
  <c r="F287" i="46"/>
  <c r="F279" i="46"/>
  <c r="F271" i="46"/>
  <c r="F265" i="46"/>
  <c r="F261" i="46"/>
  <c r="F257" i="46"/>
  <c r="F253" i="46"/>
  <c r="F249" i="46"/>
  <c r="F245" i="46"/>
  <c r="F241" i="46"/>
  <c r="F237" i="46"/>
  <c r="F233" i="46"/>
  <c r="F229" i="46"/>
  <c r="F225" i="46"/>
  <c r="F221" i="46"/>
  <c r="F217" i="46"/>
  <c r="F213" i="46"/>
  <c r="F209" i="46"/>
  <c r="F205" i="46"/>
  <c r="F201" i="46"/>
  <c r="F197" i="46"/>
  <c r="F193" i="46"/>
  <c r="F189" i="46"/>
  <c r="F185" i="46"/>
  <c r="F181" i="46"/>
  <c r="F177" i="46"/>
  <c r="F173" i="46"/>
  <c r="F169" i="46"/>
  <c r="F165" i="46"/>
  <c r="F161" i="46"/>
  <c r="F157" i="46"/>
  <c r="F153" i="46"/>
  <c r="F149" i="46"/>
  <c r="F145" i="46"/>
  <c r="F141" i="46"/>
  <c r="F137" i="46"/>
  <c r="F133" i="46"/>
  <c r="F129" i="46"/>
  <c r="F125" i="46"/>
  <c r="F121" i="46"/>
  <c r="F117" i="46"/>
  <c r="F113" i="46"/>
  <c r="F109" i="46"/>
  <c r="F105" i="46"/>
  <c r="F101" i="46"/>
  <c r="F97" i="46"/>
  <c r="F93" i="46"/>
  <c r="F89" i="46"/>
  <c r="F85" i="46"/>
  <c r="F81" i="46"/>
  <c r="F77" i="46"/>
  <c r="F73" i="46"/>
  <c r="F69" i="46"/>
  <c r="F65" i="46"/>
  <c r="F61" i="46"/>
  <c r="F57" i="46"/>
  <c r="F53" i="46"/>
  <c r="F49" i="46"/>
  <c r="F45" i="46"/>
  <c r="F41" i="46"/>
  <c r="F37" i="46"/>
  <c r="F33" i="46"/>
  <c r="F29" i="46"/>
  <c r="F25" i="46"/>
  <c r="F21" i="46"/>
  <c r="F17" i="46"/>
  <c r="F13" i="46"/>
  <c r="F9" i="46"/>
  <c r="F960" i="46"/>
  <c r="F927" i="46"/>
  <c r="F895" i="46"/>
  <c r="F863" i="46"/>
  <c r="F831" i="46"/>
  <c r="F799" i="46"/>
  <c r="F767" i="46"/>
  <c r="F735" i="46"/>
  <c r="F707" i="46"/>
  <c r="F691" i="46"/>
  <c r="F675" i="46"/>
  <c r="F659" i="46"/>
  <c r="F643" i="46"/>
  <c r="F627" i="46"/>
  <c r="F611" i="46"/>
  <c r="F595" i="46"/>
  <c r="F579" i="46"/>
  <c r="F563" i="46"/>
  <c r="F547" i="46"/>
  <c r="F531" i="46"/>
  <c r="F515" i="46"/>
  <c r="F499" i="46"/>
  <c r="F483" i="46"/>
  <c r="F467" i="46"/>
  <c r="F452" i="46"/>
  <c r="F444" i="46"/>
  <c r="F436" i="46"/>
  <c r="F428" i="46"/>
  <c r="F420" i="46"/>
  <c r="F412" i="46"/>
  <c r="F404" i="46"/>
  <c r="F396" i="46"/>
  <c r="F388" i="46"/>
  <c r="F380" i="46"/>
  <c r="F372" i="46"/>
  <c r="F364" i="46"/>
  <c r="F356" i="46"/>
  <c r="F348" i="46"/>
  <c r="F340" i="46"/>
  <c r="F332" i="46"/>
  <c r="F324" i="46"/>
  <c r="F316" i="46"/>
  <c r="F308" i="46"/>
  <c r="F300" i="46"/>
  <c r="F292" i="46"/>
  <c r="F284" i="46"/>
  <c r="F276" i="46"/>
  <c r="F268" i="46"/>
  <c r="F264" i="46"/>
  <c r="F260" i="46"/>
  <c r="F256" i="46"/>
  <c r="F252" i="46"/>
  <c r="F248" i="46"/>
  <c r="F244" i="46"/>
  <c r="F240" i="46"/>
  <c r="F236" i="46"/>
  <c r="F232" i="46"/>
  <c r="F228" i="46"/>
  <c r="F224" i="46"/>
  <c r="F220" i="46"/>
  <c r="F216" i="46"/>
  <c r="F212" i="46"/>
  <c r="F208" i="46"/>
  <c r="F204" i="46"/>
  <c r="F200" i="46"/>
  <c r="F196" i="46"/>
  <c r="F192" i="46"/>
  <c r="F188" i="46"/>
  <c r="F184" i="46"/>
  <c r="F180" i="46"/>
  <c r="F176" i="46"/>
  <c r="F172" i="46"/>
  <c r="F168" i="46"/>
  <c r="F164" i="46"/>
  <c r="F160" i="46"/>
  <c r="F156" i="46"/>
  <c r="F152" i="46"/>
  <c r="F148" i="46"/>
  <c r="F144" i="46"/>
  <c r="F140" i="46"/>
  <c r="F136" i="46"/>
  <c r="F132" i="46"/>
  <c r="F128" i="46"/>
  <c r="F124" i="46"/>
  <c r="F120" i="46"/>
  <c r="F116" i="46"/>
  <c r="F112" i="46"/>
  <c r="F108" i="46"/>
  <c r="F104" i="46"/>
  <c r="F100" i="46"/>
  <c r="F96" i="46"/>
  <c r="F92" i="46"/>
  <c r="F88" i="46"/>
  <c r="F84" i="46"/>
  <c r="F80" i="46"/>
  <c r="F76" i="46"/>
  <c r="F72" i="46"/>
  <c r="F68" i="46"/>
  <c r="F64" i="46"/>
  <c r="F60" i="46"/>
  <c r="F56" i="46"/>
  <c r="F52" i="46"/>
  <c r="F48" i="46"/>
  <c r="F44" i="46"/>
  <c r="F40" i="46"/>
  <c r="F36" i="46"/>
  <c r="F32" i="46"/>
  <c r="F28" i="46"/>
  <c r="F24" i="46"/>
  <c r="F20" i="46"/>
  <c r="F16" i="46"/>
  <c r="F12" i="46"/>
  <c r="F951" i="46"/>
  <c r="F823" i="46"/>
  <c r="F703" i="46"/>
  <c r="F639" i="46"/>
  <c r="F575" i="46"/>
  <c r="F511" i="46"/>
  <c r="F451" i="46"/>
  <c r="F419" i="46"/>
  <c r="F387" i="46"/>
  <c r="F355" i="46"/>
  <c r="F323" i="46"/>
  <c r="F291" i="46"/>
  <c r="F263" i="46"/>
  <c r="F247" i="46"/>
  <c r="F231" i="46"/>
  <c r="F215" i="46"/>
  <c r="F199" i="46"/>
  <c r="F183" i="46"/>
  <c r="F167" i="46"/>
  <c r="F151" i="46"/>
  <c r="F135" i="46"/>
  <c r="F119" i="46"/>
  <c r="F103" i="46"/>
  <c r="F87" i="46"/>
  <c r="F71" i="46"/>
  <c r="F55" i="46"/>
  <c r="F39" i="46"/>
  <c r="F23" i="46"/>
  <c r="F655" i="46"/>
  <c r="F331" i="46"/>
  <c r="F187" i="46"/>
  <c r="F91" i="46"/>
  <c r="F919" i="46"/>
  <c r="F791" i="46"/>
  <c r="F687" i="46"/>
  <c r="F623" i="46"/>
  <c r="F559" i="46"/>
  <c r="F495" i="46"/>
  <c r="F443" i="46"/>
  <c r="F411" i="46"/>
  <c r="F379" i="46"/>
  <c r="F347" i="46"/>
  <c r="F315" i="46"/>
  <c r="F283" i="46"/>
  <c r="F259" i="46"/>
  <c r="F243" i="46"/>
  <c r="F227" i="46"/>
  <c r="F211" i="46"/>
  <c r="F195" i="46"/>
  <c r="F179" i="46"/>
  <c r="F163" i="46"/>
  <c r="F147" i="46"/>
  <c r="F131" i="46"/>
  <c r="F115" i="46"/>
  <c r="F99" i="46"/>
  <c r="F83" i="46"/>
  <c r="F67" i="46"/>
  <c r="F51" i="46"/>
  <c r="F35" i="46"/>
  <c r="F19" i="46"/>
  <c r="F727" i="46"/>
  <c r="F527" i="46"/>
  <c r="F427" i="46"/>
  <c r="F363" i="46"/>
  <c r="F267" i="46"/>
  <c r="F235" i="46"/>
  <c r="F203" i="46"/>
  <c r="F155" i="46"/>
  <c r="F123" i="46"/>
  <c r="F75" i="46"/>
  <c r="F43" i="46"/>
  <c r="F11" i="46"/>
  <c r="F887" i="46"/>
  <c r="F759" i="46"/>
  <c r="F671" i="46"/>
  <c r="F607" i="46"/>
  <c r="F543" i="46"/>
  <c r="F479" i="46"/>
  <c r="F435" i="46"/>
  <c r="F403" i="46"/>
  <c r="F371" i="46"/>
  <c r="F339" i="46"/>
  <c r="F307" i="46"/>
  <c r="F275" i="46"/>
  <c r="F255" i="46"/>
  <c r="F239" i="46"/>
  <c r="F223" i="46"/>
  <c r="F207" i="46"/>
  <c r="F191" i="46"/>
  <c r="F175" i="46"/>
  <c r="F159" i="46"/>
  <c r="F143" i="46"/>
  <c r="F127" i="46"/>
  <c r="F111" i="46"/>
  <c r="F95" i="46"/>
  <c r="F79" i="46"/>
  <c r="F63" i="46"/>
  <c r="F47" i="46"/>
  <c r="F31" i="46"/>
  <c r="F15" i="46"/>
  <c r="F855" i="46"/>
  <c r="F591" i="46"/>
  <c r="F463" i="46"/>
  <c r="F395" i="46"/>
  <c r="F299" i="46"/>
  <c r="F251" i="46"/>
  <c r="F219" i="46"/>
  <c r="F171" i="46"/>
  <c r="F139" i="46"/>
  <c r="F107" i="46"/>
  <c r="F59" i="46"/>
  <c r="F27" i="46"/>
  <c r="G1507" i="46"/>
  <c r="G1504" i="46"/>
  <c r="G1499" i="46"/>
  <c r="G1496" i="46"/>
  <c r="G1491" i="46"/>
  <c r="G1488" i="46"/>
  <c r="G1483" i="46"/>
  <c r="G1480" i="46"/>
  <c r="H1480" i="46" s="1"/>
  <c r="I1480" i="46" s="1"/>
  <c r="G1475" i="46"/>
  <c r="G1472" i="46"/>
  <c r="G1467" i="46"/>
  <c r="G1464" i="46"/>
  <c r="G1459" i="46"/>
  <c r="G1456" i="46"/>
  <c r="G1451" i="46"/>
  <c r="G1448" i="46"/>
  <c r="H1448" i="46" s="1"/>
  <c r="I1448" i="46" s="1"/>
  <c r="G1442" i="46"/>
  <c r="G1440" i="46"/>
  <c r="G1438" i="46"/>
  <c r="G1436" i="46"/>
  <c r="G1434" i="46"/>
  <c r="G1432" i="46"/>
  <c r="G1427" i="46"/>
  <c r="G1422" i="46"/>
  <c r="G1420" i="46"/>
  <c r="G1418" i="46"/>
  <c r="H1418" i="46" s="1"/>
  <c r="I1418" i="46" s="1"/>
  <c r="G1416" i="46"/>
  <c r="G1505" i="46"/>
  <c r="G1502" i="46"/>
  <c r="G1497" i="46"/>
  <c r="H1497" i="46" s="1"/>
  <c r="I1497" i="46" s="1"/>
  <c r="G1494" i="46"/>
  <c r="G1489" i="46"/>
  <c r="G1486" i="46"/>
  <c r="G1481" i="46"/>
  <c r="G1478" i="46"/>
  <c r="G1473" i="46"/>
  <c r="H1473" i="46" s="1"/>
  <c r="I1473" i="46" s="1"/>
  <c r="G1470" i="46"/>
  <c r="G1465" i="46"/>
  <c r="G1462" i="46"/>
  <c r="G1457" i="46"/>
  <c r="G1454" i="46"/>
  <c r="G1449" i="46"/>
  <c r="G1446" i="46"/>
  <c r="G1443" i="46"/>
  <c r="G1430" i="46"/>
  <c r="G1428" i="46"/>
  <c r="H1428" i="46" s="1"/>
  <c r="I1428" i="46" s="1"/>
  <c r="G1425" i="46"/>
  <c r="G1412" i="46"/>
  <c r="G1410" i="46"/>
  <c r="G1508" i="46"/>
  <c r="G1503" i="46"/>
  <c r="H1503" i="46" s="1"/>
  <c r="I1503" i="46" s="1"/>
  <c r="G1500" i="46"/>
  <c r="G1495" i="46"/>
  <c r="G1492" i="46"/>
  <c r="H1492" i="46" s="1"/>
  <c r="I1492" i="46" s="1"/>
  <c r="G1487" i="46"/>
  <c r="G1484" i="46"/>
  <c r="G1479" i="46"/>
  <c r="H1479" i="46" s="1"/>
  <c r="I1479" i="46" s="1"/>
  <c r="G1476" i="46"/>
  <c r="G1471" i="46"/>
  <c r="H1471" i="46" s="1"/>
  <c r="I1471" i="46" s="1"/>
  <c r="G1468" i="46"/>
  <c r="G1463" i="46"/>
  <c r="G1460" i="46"/>
  <c r="H1460" i="46" s="1"/>
  <c r="I1460" i="46" s="1"/>
  <c r="G1455" i="46"/>
  <c r="G1452" i="46"/>
  <c r="G1447" i="46"/>
  <c r="H1447" i="46" s="1"/>
  <c r="I1447" i="46" s="1"/>
  <c r="G1444" i="46"/>
  <c r="G1441" i="46"/>
  <c r="G1439" i="46"/>
  <c r="G1437" i="46"/>
  <c r="G1435" i="46"/>
  <c r="G1433" i="46"/>
  <c r="G1431" i="46"/>
  <c r="G1423" i="46"/>
  <c r="G1421" i="46"/>
  <c r="G1419" i="46"/>
  <c r="G1417" i="46"/>
  <c r="G1415" i="46"/>
  <c r="G1493" i="46"/>
  <c r="G1490" i="46"/>
  <c r="G1461" i="46"/>
  <c r="G1458" i="46"/>
  <c r="G1429" i="46"/>
  <c r="G1424" i="46"/>
  <c r="G1411" i="46"/>
  <c r="G1409" i="46"/>
  <c r="G1400" i="46"/>
  <c r="G1398" i="46"/>
  <c r="G1391" i="46"/>
  <c r="G1384" i="46"/>
  <c r="G1377" i="46"/>
  <c r="G1501" i="46"/>
  <c r="G1498" i="46"/>
  <c r="G1469" i="46"/>
  <c r="G1466" i="46"/>
  <c r="G1426" i="46"/>
  <c r="G1413" i="46"/>
  <c r="G1407" i="46"/>
  <c r="G1405" i="46"/>
  <c r="H1405" i="46" s="1"/>
  <c r="I1405" i="46" s="1"/>
  <c r="G1403" i="46"/>
  <c r="G1396" i="46"/>
  <c r="H1396" i="46" s="1"/>
  <c r="I1396" i="46" s="1"/>
  <c r="G1394" i="46"/>
  <c r="G1392" i="46"/>
  <c r="G1389" i="46"/>
  <c r="H1389" i="46" s="1"/>
  <c r="I1389" i="46" s="1"/>
  <c r="G1387" i="46"/>
  <c r="G1382" i="46"/>
  <c r="G1380" i="46"/>
  <c r="G1378" i="46"/>
  <c r="G1369" i="46"/>
  <c r="H1369" i="46" s="1"/>
  <c r="I1369" i="46" s="1"/>
  <c r="G1367" i="46"/>
  <c r="G1365" i="46"/>
  <c r="G1363" i="46"/>
  <c r="G1352" i="46"/>
  <c r="H1352" i="46" s="1"/>
  <c r="I1352" i="46" s="1"/>
  <c r="G1350" i="46"/>
  <c r="G1348" i="46"/>
  <c r="G1346" i="46"/>
  <c r="H1346" i="46" s="1"/>
  <c r="I1346" i="46" s="1"/>
  <c r="G1331" i="46"/>
  <c r="G1329" i="46"/>
  <c r="G1327" i="46"/>
  <c r="G1325" i="46"/>
  <c r="G1316" i="46"/>
  <c r="G1314" i="46"/>
  <c r="G1312" i="46"/>
  <c r="G1310" i="46"/>
  <c r="G1308" i="46"/>
  <c r="G1306" i="46"/>
  <c r="G1304" i="46"/>
  <c r="G1302" i="46"/>
  <c r="G1300" i="46"/>
  <c r="H1300" i="46" s="1"/>
  <c r="I1300" i="46" s="1"/>
  <c r="G1298" i="46"/>
  <c r="H1298" i="46" s="1"/>
  <c r="I1298" i="46" s="1"/>
  <c r="G1296" i="46"/>
  <c r="H1296" i="46" s="1"/>
  <c r="I1296" i="46" s="1"/>
  <c r="G1294" i="46"/>
  <c r="G1292" i="46"/>
  <c r="G1290" i="46"/>
  <c r="G1288" i="46"/>
  <c r="G1286" i="46"/>
  <c r="H1286" i="46" s="1"/>
  <c r="I1286" i="46" s="1"/>
  <c r="G1284" i="46"/>
  <c r="G1282" i="46"/>
  <c r="G1280" i="46"/>
  <c r="G1278" i="46"/>
  <c r="G1276" i="46"/>
  <c r="G1274" i="46"/>
  <c r="G1272" i="46"/>
  <c r="G1270" i="46"/>
  <c r="G1251" i="46"/>
  <c r="G1249" i="46"/>
  <c r="G1247" i="46"/>
  <c r="G1245" i="46"/>
  <c r="G1243" i="46"/>
  <c r="H1243" i="46" s="1"/>
  <c r="I1243" i="46" s="1"/>
  <c r="G1241" i="46"/>
  <c r="G1239" i="46"/>
  <c r="G1237" i="46"/>
  <c r="G1235" i="46"/>
  <c r="G1233" i="46"/>
  <c r="G1231" i="46"/>
  <c r="G1229" i="46"/>
  <c r="G1227" i="46"/>
  <c r="G1225" i="46"/>
  <c r="G1223" i="46"/>
  <c r="H1223" i="46" s="1"/>
  <c r="I1223" i="46" s="1"/>
  <c r="G1221" i="46"/>
  <c r="G1219" i="46"/>
  <c r="G1217" i="46"/>
  <c r="G1215" i="46"/>
  <c r="G1213" i="46"/>
  <c r="G1506" i="46"/>
  <c r="G1477" i="46"/>
  <c r="G1474" i="46"/>
  <c r="G1445" i="46"/>
  <c r="G1408" i="46"/>
  <c r="G1401" i="46"/>
  <c r="G1399" i="46"/>
  <c r="G1390" i="46"/>
  <c r="G1385" i="46"/>
  <c r="G1376" i="46"/>
  <c r="G1374" i="46"/>
  <c r="H1374" i="46" s="1"/>
  <c r="I1374" i="46" s="1"/>
  <c r="G1485" i="46"/>
  <c r="G1482" i="46"/>
  <c r="G1453" i="46"/>
  <c r="G1450" i="46"/>
  <c r="G1414" i="46"/>
  <c r="G1406" i="46"/>
  <c r="G1404" i="46"/>
  <c r="G1402" i="46"/>
  <c r="G1397" i="46"/>
  <c r="G1395" i="46"/>
  <c r="G1393" i="46"/>
  <c r="G1388" i="46"/>
  <c r="G1386" i="46"/>
  <c r="G1383" i="46"/>
  <c r="H1383" i="46" s="1"/>
  <c r="I1383" i="46" s="1"/>
  <c r="G1381" i="46"/>
  <c r="G1379" i="46"/>
  <c r="G1368" i="46"/>
  <c r="G1366" i="46"/>
  <c r="G1364" i="46"/>
  <c r="H1364" i="46" s="1"/>
  <c r="I1364" i="46" s="1"/>
  <c r="G1362" i="46"/>
  <c r="G1353" i="46"/>
  <c r="H1353" i="46" s="1"/>
  <c r="I1353" i="46" s="1"/>
  <c r="G1351" i="46"/>
  <c r="H1351" i="46" s="1"/>
  <c r="I1351" i="46" s="1"/>
  <c r="G1349" i="46"/>
  <c r="G1347" i="46"/>
  <c r="G1332" i="46"/>
  <c r="G1330" i="46"/>
  <c r="G1328" i="46"/>
  <c r="G1326" i="46"/>
  <c r="G1315" i="46"/>
  <c r="G1313" i="46"/>
  <c r="G1311" i="46"/>
  <c r="G1309" i="46"/>
  <c r="G1307" i="46"/>
  <c r="G1305" i="46"/>
  <c r="H1305" i="46" s="1"/>
  <c r="I1305" i="46" s="1"/>
  <c r="G1303" i="46"/>
  <c r="G1301" i="46"/>
  <c r="H1301" i="46" s="1"/>
  <c r="I1301" i="46" s="1"/>
  <c r="G1299" i="46"/>
  <c r="G1297" i="46"/>
  <c r="G1295" i="46"/>
  <c r="G1293" i="46"/>
  <c r="H1293" i="46" s="1"/>
  <c r="I1293" i="46" s="1"/>
  <c r="G1291" i="46"/>
  <c r="G1289" i="46"/>
  <c r="G1287" i="46"/>
  <c r="H1287" i="46" s="1"/>
  <c r="I1287" i="46" s="1"/>
  <c r="G1285" i="46"/>
  <c r="G1283" i="46"/>
  <c r="G1281" i="46"/>
  <c r="H1281" i="46" s="1"/>
  <c r="I1281" i="46" s="1"/>
  <c r="G1279" i="46"/>
  <c r="G1277" i="46"/>
  <c r="G1275" i="46"/>
  <c r="G1273" i="46"/>
  <c r="G1271" i="46"/>
  <c r="G1269" i="46"/>
  <c r="G1252" i="46"/>
  <c r="G1250" i="46"/>
  <c r="G1248" i="46"/>
  <c r="G1246" i="46"/>
  <c r="H1246" i="46" s="1"/>
  <c r="I1246" i="46" s="1"/>
  <c r="G1244" i="46"/>
  <c r="G1242" i="46"/>
  <c r="G1240" i="46"/>
  <c r="G1238" i="46"/>
  <c r="H1238" i="46" s="1"/>
  <c r="I1238" i="46" s="1"/>
  <c r="G1236" i="46"/>
  <c r="G1234" i="46"/>
  <c r="H1234" i="46" s="1"/>
  <c r="I1234" i="46" s="1"/>
  <c r="G1232" i="46"/>
  <c r="G1230" i="46"/>
  <c r="G1228" i="46"/>
  <c r="H1228" i="46" s="1"/>
  <c r="I1228" i="46" s="1"/>
  <c r="G1226" i="46"/>
  <c r="G1224" i="46"/>
  <c r="G1222" i="46"/>
  <c r="G1220" i="46"/>
  <c r="G1218" i="46"/>
  <c r="G1216" i="46"/>
  <c r="G1214" i="46"/>
  <c r="G1373" i="46"/>
  <c r="G1371" i="46"/>
  <c r="H1371" i="46" s="1"/>
  <c r="I1371" i="46" s="1"/>
  <c r="G1344" i="46"/>
  <c r="G1342" i="46"/>
  <c r="G1340" i="46"/>
  <c r="G1338" i="46"/>
  <c r="H1338" i="46" s="1"/>
  <c r="I1338" i="46" s="1"/>
  <c r="G1336" i="46"/>
  <c r="G1334" i="46"/>
  <c r="G1267" i="46"/>
  <c r="G1265" i="46"/>
  <c r="G1263" i="46"/>
  <c r="G1261" i="46"/>
  <c r="G1259" i="46"/>
  <c r="G1257" i="46"/>
  <c r="G1255" i="46"/>
  <c r="G1253" i="46"/>
  <c r="G1212" i="46"/>
  <c r="G1210" i="46"/>
  <c r="H1210" i="46" s="1"/>
  <c r="I1210" i="46" s="1"/>
  <c r="G1208" i="46"/>
  <c r="G1206" i="46"/>
  <c r="G1204" i="46"/>
  <c r="G1202" i="46"/>
  <c r="G1200" i="46"/>
  <c r="G1198" i="46"/>
  <c r="G1196" i="46"/>
  <c r="H1196" i="46" s="1"/>
  <c r="I1196" i="46" s="1"/>
  <c r="G1194" i="46"/>
  <c r="G1192" i="46"/>
  <c r="G1190" i="46"/>
  <c r="G1188" i="46"/>
  <c r="G1169" i="46"/>
  <c r="G1168" i="46"/>
  <c r="G1166" i="46"/>
  <c r="G1164" i="46"/>
  <c r="G1157" i="46"/>
  <c r="G1154" i="46"/>
  <c r="G1152" i="46"/>
  <c r="G1150" i="46"/>
  <c r="G1148" i="46"/>
  <c r="G1143" i="46"/>
  <c r="G1141" i="46"/>
  <c r="H1141" i="46" s="1"/>
  <c r="I1141" i="46" s="1"/>
  <c r="G1139" i="46"/>
  <c r="G1121" i="46"/>
  <c r="G1118" i="46"/>
  <c r="G1116" i="46"/>
  <c r="G1114" i="46"/>
  <c r="G1109" i="46"/>
  <c r="H1109" i="46" s="1"/>
  <c r="I1109" i="46" s="1"/>
  <c r="G1107" i="46"/>
  <c r="G1105" i="46"/>
  <c r="G1102" i="46"/>
  <c r="G1100" i="46"/>
  <c r="G1098" i="46"/>
  <c r="G1093" i="46"/>
  <c r="G1091" i="46"/>
  <c r="G1089" i="46"/>
  <c r="G1086" i="46"/>
  <c r="G1084" i="46"/>
  <c r="H1084" i="46" s="1"/>
  <c r="I1084" i="46" s="1"/>
  <c r="G1082" i="46"/>
  <c r="G1077" i="46"/>
  <c r="H1077" i="46" s="1"/>
  <c r="I1077" i="46" s="1"/>
  <c r="G1075" i="46"/>
  <c r="G1073" i="46"/>
  <c r="H1073" i="46" s="1"/>
  <c r="I1073" i="46" s="1"/>
  <c r="G1070" i="46"/>
  <c r="G1068" i="46"/>
  <c r="G1066" i="46"/>
  <c r="G1375" i="46"/>
  <c r="G1361" i="46"/>
  <c r="G1359" i="46"/>
  <c r="G1357" i="46"/>
  <c r="G1355" i="46"/>
  <c r="G1324" i="46"/>
  <c r="H1324" i="46" s="1"/>
  <c r="I1324" i="46" s="1"/>
  <c r="G1322" i="46"/>
  <c r="G1320" i="46"/>
  <c r="G1318" i="46"/>
  <c r="G1186" i="46"/>
  <c r="G1184" i="46"/>
  <c r="G1182" i="46"/>
  <c r="G1180" i="46"/>
  <c r="G1178" i="46"/>
  <c r="G1176" i="46"/>
  <c r="G1174" i="46"/>
  <c r="G1172" i="46"/>
  <c r="H1172" i="46" s="1"/>
  <c r="I1172" i="46" s="1"/>
  <c r="G1162" i="46"/>
  <c r="H1162" i="46" s="1"/>
  <c r="I1162" i="46" s="1"/>
  <c r="G1160" i="46"/>
  <c r="G1155" i="46"/>
  <c r="G1146" i="46"/>
  <c r="G1137" i="46"/>
  <c r="G1136" i="46"/>
  <c r="G1134" i="46"/>
  <c r="G1132" i="46"/>
  <c r="G1130" i="46"/>
  <c r="H1130" i="46" s="1"/>
  <c r="I1130" i="46" s="1"/>
  <c r="G1128" i="46"/>
  <c r="G1126" i="46"/>
  <c r="G1124" i="46"/>
  <c r="G1119" i="46"/>
  <c r="G1112" i="46"/>
  <c r="G1103" i="46"/>
  <c r="G1096" i="46"/>
  <c r="G1087" i="46"/>
  <c r="H1087" i="46" s="1"/>
  <c r="I1087" i="46" s="1"/>
  <c r="G1080" i="46"/>
  <c r="H1080" i="46" s="1"/>
  <c r="I1080" i="46" s="1"/>
  <c r="G1071" i="46"/>
  <c r="G1064" i="46"/>
  <c r="G1062" i="46"/>
  <c r="G1060" i="46"/>
  <c r="G1058" i="46"/>
  <c r="G1372" i="46"/>
  <c r="G1370" i="46"/>
  <c r="G1345" i="46"/>
  <c r="H1345" i="46" s="1"/>
  <c r="I1345" i="46" s="1"/>
  <c r="G1343" i="46"/>
  <c r="G1341" i="46"/>
  <c r="G1339" i="46"/>
  <c r="G1337" i="46"/>
  <c r="G1335" i="46"/>
  <c r="G1333" i="46"/>
  <c r="G1268" i="46"/>
  <c r="G1266" i="46"/>
  <c r="G1264" i="46"/>
  <c r="G1262" i="46"/>
  <c r="G1260" i="46"/>
  <c r="H1260" i="46" s="1"/>
  <c r="I1260" i="46" s="1"/>
  <c r="G1258" i="46"/>
  <c r="G1256" i="46"/>
  <c r="G1254" i="46"/>
  <c r="G1211" i="46"/>
  <c r="G1209" i="46"/>
  <c r="G1207" i="46"/>
  <c r="G1205" i="46"/>
  <c r="G1203" i="46"/>
  <c r="G1201" i="46"/>
  <c r="G1199" i="46"/>
  <c r="G1197" i="46"/>
  <c r="G1195" i="46"/>
  <c r="G1193" i="46"/>
  <c r="G1191" i="46"/>
  <c r="H1191" i="46" s="1"/>
  <c r="I1191" i="46" s="1"/>
  <c r="G1189" i="46"/>
  <c r="G1170" i="46"/>
  <c r="G1167" i="46"/>
  <c r="H1167" i="46" s="1"/>
  <c r="I1167" i="46" s="1"/>
  <c r="G1165" i="46"/>
  <c r="G1163" i="46"/>
  <c r="G1158" i="46"/>
  <c r="G1153" i="46"/>
  <c r="G1151" i="46"/>
  <c r="G1149" i="46"/>
  <c r="G1147" i="46"/>
  <c r="G1144" i="46"/>
  <c r="H1144" i="46" s="1"/>
  <c r="I1144" i="46" s="1"/>
  <c r="G1142" i="46"/>
  <c r="G1140" i="46"/>
  <c r="G1122" i="46"/>
  <c r="G1117" i="46"/>
  <c r="G1115" i="46"/>
  <c r="H1115" i="46" s="1"/>
  <c r="I1115" i="46" s="1"/>
  <c r="G1113" i="46"/>
  <c r="G1110" i="46"/>
  <c r="G1108" i="46"/>
  <c r="G1106" i="46"/>
  <c r="G1101" i="46"/>
  <c r="G1099" i="46"/>
  <c r="H1099" i="46" s="1"/>
  <c r="I1099" i="46" s="1"/>
  <c r="G1097" i="46"/>
  <c r="H1097" i="46" s="1"/>
  <c r="I1097" i="46" s="1"/>
  <c r="G1094" i="46"/>
  <c r="G1092" i="46"/>
  <c r="G1090" i="46"/>
  <c r="G1085" i="46"/>
  <c r="G1083" i="46"/>
  <c r="G1081" i="46"/>
  <c r="G1078" i="46"/>
  <c r="G1076" i="46"/>
  <c r="G1074" i="46"/>
  <c r="H1074" i="46" s="1"/>
  <c r="I1074" i="46" s="1"/>
  <c r="G1069" i="46"/>
  <c r="G1067" i="46"/>
  <c r="G1065" i="46"/>
  <c r="H1065" i="46" s="1"/>
  <c r="I1065" i="46" s="1"/>
  <c r="G1044" i="46"/>
  <c r="G1033" i="46"/>
  <c r="G1031" i="46"/>
  <c r="H1031" i="46" s="1"/>
  <c r="I1031" i="46" s="1"/>
  <c r="G1029" i="46"/>
  <c r="G1012" i="46"/>
  <c r="G1360" i="46"/>
  <c r="H1360" i="46" s="1"/>
  <c r="I1360" i="46" s="1"/>
  <c r="G1358" i="46"/>
  <c r="G1356" i="46"/>
  <c r="G1354" i="46"/>
  <c r="G1323" i="46"/>
  <c r="G1321" i="46"/>
  <c r="G1319" i="46"/>
  <c r="H1319" i="46" s="1"/>
  <c r="I1319" i="46" s="1"/>
  <c r="G1317" i="46"/>
  <c r="H1317" i="46" s="1"/>
  <c r="I1317" i="46" s="1"/>
  <c r="G1187" i="46"/>
  <c r="H1187" i="46" s="1"/>
  <c r="I1187" i="46" s="1"/>
  <c r="G1185" i="46"/>
  <c r="G1183" i="46"/>
  <c r="G1181" i="46"/>
  <c r="G1179" i="46"/>
  <c r="G1177" i="46"/>
  <c r="G1175" i="46"/>
  <c r="G1173" i="46"/>
  <c r="G1171" i="46"/>
  <c r="G1161" i="46"/>
  <c r="G1159" i="46"/>
  <c r="G1156" i="46"/>
  <c r="G1145" i="46"/>
  <c r="G1138" i="46"/>
  <c r="G1135" i="46"/>
  <c r="G1133" i="46"/>
  <c r="G1131" i="46"/>
  <c r="G1129" i="46"/>
  <c r="G1127" i="46"/>
  <c r="G1125" i="46"/>
  <c r="G1123" i="46"/>
  <c r="G1120" i="46"/>
  <c r="G1111" i="46"/>
  <c r="G1104" i="46"/>
  <c r="G1095" i="46"/>
  <c r="H1095" i="46" s="1"/>
  <c r="I1095" i="46" s="1"/>
  <c r="G1088" i="46"/>
  <c r="G1079" i="46"/>
  <c r="H1079" i="46" s="1"/>
  <c r="I1079" i="46" s="1"/>
  <c r="G1072" i="46"/>
  <c r="G1063" i="46"/>
  <c r="G1061" i="46"/>
  <c r="G1059" i="46"/>
  <c r="G1057" i="46"/>
  <c r="G1055" i="46"/>
  <c r="G1053" i="46"/>
  <c r="G1051" i="46"/>
  <c r="H1051" i="46" s="1"/>
  <c r="I1051" i="46" s="1"/>
  <c r="G1049" i="46"/>
  <c r="G1047" i="46"/>
  <c r="G1042" i="46"/>
  <c r="G1040" i="46"/>
  <c r="H1040" i="46" s="1"/>
  <c r="I1040" i="46" s="1"/>
  <c r="G1038" i="46"/>
  <c r="G1036" i="46"/>
  <c r="H1036" i="46" s="1"/>
  <c r="I1036" i="46" s="1"/>
  <c r="G1034" i="46"/>
  <c r="G1027" i="46"/>
  <c r="H1027" i="46" s="1"/>
  <c r="I1027" i="46" s="1"/>
  <c r="G1025" i="46"/>
  <c r="G1023" i="46"/>
  <c r="G1021" i="46"/>
  <c r="G1019" i="46"/>
  <c r="G1017" i="46"/>
  <c r="G1015" i="46"/>
  <c r="G1010" i="46"/>
  <c r="G1008" i="46"/>
  <c r="H1008" i="46" s="1"/>
  <c r="I1008" i="46" s="1"/>
  <c r="G1006" i="46"/>
  <c r="G1004" i="46"/>
  <c r="G1002" i="46"/>
  <c r="G1000" i="46"/>
  <c r="G998" i="46"/>
  <c r="G1056" i="46"/>
  <c r="G1048" i="46"/>
  <c r="G1041" i="46"/>
  <c r="G1028" i="46"/>
  <c r="G1020" i="46"/>
  <c r="G1005" i="46"/>
  <c r="H1005" i="46" s="1"/>
  <c r="I1005" i="46" s="1"/>
  <c r="G997" i="46"/>
  <c r="G1050" i="46"/>
  <c r="G1045" i="46"/>
  <c r="G1043" i="46"/>
  <c r="G1035" i="46"/>
  <c r="G1030" i="46"/>
  <c r="G1022" i="46"/>
  <c r="G1014" i="46"/>
  <c r="G1007" i="46"/>
  <c r="H1007" i="46" s="1"/>
  <c r="I1007" i="46" s="1"/>
  <c r="G999" i="46"/>
  <c r="H999" i="46" s="1"/>
  <c r="I999" i="46" s="1"/>
  <c r="G1052" i="46"/>
  <c r="H1052" i="46" s="1"/>
  <c r="I1052" i="46" s="1"/>
  <c r="G1037" i="46"/>
  <c r="H1037" i="46" s="1"/>
  <c r="I1037" i="46" s="1"/>
  <c r="G1032" i="46"/>
  <c r="G1024" i="46"/>
  <c r="G1016" i="46"/>
  <c r="G1009" i="46"/>
  <c r="G1001" i="46"/>
  <c r="H1001" i="46" s="1"/>
  <c r="I1001" i="46" s="1"/>
  <c r="G1054" i="46"/>
  <c r="G1046" i="46"/>
  <c r="G1039" i="46"/>
  <c r="H1039" i="46" s="1"/>
  <c r="I1039" i="46" s="1"/>
  <c r="G1026" i="46"/>
  <c r="H1026" i="46" s="1"/>
  <c r="I1026" i="46" s="1"/>
  <c r="G1018" i="46"/>
  <c r="G1013" i="46"/>
  <c r="H1013" i="46" s="1"/>
  <c r="I1013" i="46" s="1"/>
  <c r="G1011" i="46"/>
  <c r="G1003" i="46"/>
  <c r="H1003" i="46" s="1"/>
  <c r="I1003" i="46" s="1"/>
  <c r="G996" i="46"/>
  <c r="G992" i="46"/>
  <c r="G988" i="46"/>
  <c r="G984" i="46"/>
  <c r="G980" i="46"/>
  <c r="G976" i="46"/>
  <c r="G972" i="46"/>
  <c r="G968" i="46"/>
  <c r="G964" i="46"/>
  <c r="G960" i="46"/>
  <c r="G956" i="46"/>
  <c r="G952" i="46"/>
  <c r="G948" i="46"/>
  <c r="G944" i="46"/>
  <c r="G940" i="46"/>
  <c r="G936" i="46"/>
  <c r="G932" i="46"/>
  <c r="G928" i="46"/>
  <c r="G924" i="46"/>
  <c r="G920" i="46"/>
  <c r="G916" i="46"/>
  <c r="G912" i="46"/>
  <c r="G908" i="46"/>
  <c r="G904" i="46"/>
  <c r="G900" i="46"/>
  <c r="G896" i="46"/>
  <c r="G892" i="46"/>
  <c r="G888" i="46"/>
  <c r="G884" i="46"/>
  <c r="G880" i="46"/>
  <c r="G876" i="46"/>
  <c r="G872" i="46"/>
  <c r="G868" i="46"/>
  <c r="G864" i="46"/>
  <c r="G860" i="46"/>
  <c r="G856" i="46"/>
  <c r="G852" i="46"/>
  <c r="G848" i="46"/>
  <c r="G844" i="46"/>
  <c r="G840" i="46"/>
  <c r="G836" i="46"/>
  <c r="G832" i="46"/>
  <c r="G828" i="46"/>
  <c r="G824" i="46"/>
  <c r="G820" i="46"/>
  <c r="G816" i="46"/>
  <c r="G812" i="46"/>
  <c r="G808" i="46"/>
  <c r="G804" i="46"/>
  <c r="G800" i="46"/>
  <c r="G796" i="46"/>
  <c r="G792" i="46"/>
  <c r="G788" i="46"/>
  <c r="G784" i="46"/>
  <c r="G780" i="46"/>
  <c r="G776" i="46"/>
  <c r="G772" i="46"/>
  <c r="G768" i="46"/>
  <c r="G764" i="46"/>
  <c r="G760" i="46"/>
  <c r="G756" i="46"/>
  <c r="G752" i="46"/>
  <c r="G748" i="46"/>
  <c r="G744" i="46"/>
  <c r="G740" i="46"/>
  <c r="G736" i="46"/>
  <c r="G732" i="46"/>
  <c r="G728" i="46"/>
  <c r="G724" i="46"/>
  <c r="G720" i="46"/>
  <c r="G716" i="46"/>
  <c r="G712" i="46"/>
  <c r="G708" i="46"/>
  <c r="G704" i="46"/>
  <c r="G700" i="46"/>
  <c r="G696" i="46"/>
  <c r="G692" i="46"/>
  <c r="G688" i="46"/>
  <c r="G684" i="46"/>
  <c r="G680" i="46"/>
  <c r="G676" i="46"/>
  <c r="G672" i="46"/>
  <c r="G668" i="46"/>
  <c r="G664" i="46"/>
  <c r="G660" i="46"/>
  <c r="G656" i="46"/>
  <c r="G652" i="46"/>
  <c r="G648" i="46"/>
  <c r="G644" i="46"/>
  <c r="G640" i="46"/>
  <c r="G636" i="46"/>
  <c r="G632" i="46"/>
  <c r="G628" i="46"/>
  <c r="G624" i="46"/>
  <c r="G620" i="46"/>
  <c r="G616" i="46"/>
  <c r="G612" i="46"/>
  <c r="G608" i="46"/>
  <c r="G604" i="46"/>
  <c r="G600" i="46"/>
  <c r="G596" i="46"/>
  <c r="G592" i="46"/>
  <c r="G588" i="46"/>
  <c r="G584" i="46"/>
  <c r="G580" i="46"/>
  <c r="G576" i="46"/>
  <c r="G572" i="46"/>
  <c r="G568" i="46"/>
  <c r="G564" i="46"/>
  <c r="G560" i="46"/>
  <c r="G556" i="46"/>
  <c r="G552" i="46"/>
  <c r="G548" i="46"/>
  <c r="G544" i="46"/>
  <c r="G540" i="46"/>
  <c r="G994" i="46"/>
  <c r="G990" i="46"/>
  <c r="G986" i="46"/>
  <c r="G982" i="46"/>
  <c r="G978" i="46"/>
  <c r="G974" i="46"/>
  <c r="G970" i="46"/>
  <c r="G966" i="46"/>
  <c r="G962" i="46"/>
  <c r="G958" i="46"/>
  <c r="G954" i="46"/>
  <c r="G950" i="46"/>
  <c r="G946" i="46"/>
  <c r="G942" i="46"/>
  <c r="G938" i="46"/>
  <c r="G934" i="46"/>
  <c r="G930" i="46"/>
  <c r="G926" i="46"/>
  <c r="G922" i="46"/>
  <c r="G918" i="46"/>
  <c r="G914" i="46"/>
  <c r="G910" i="46"/>
  <c r="G906" i="46"/>
  <c r="G902" i="46"/>
  <c r="G898" i="46"/>
  <c r="G894" i="46"/>
  <c r="G890" i="46"/>
  <c r="G886" i="46"/>
  <c r="G882" i="46"/>
  <c r="G878" i="46"/>
  <c r="G874" i="46"/>
  <c r="G870" i="46"/>
  <c r="G866" i="46"/>
  <c r="G862" i="46"/>
  <c r="G858" i="46"/>
  <c r="G854" i="46"/>
  <c r="G850" i="46"/>
  <c r="G846" i="46"/>
  <c r="G842" i="46"/>
  <c r="G838" i="46"/>
  <c r="G834" i="46"/>
  <c r="G830" i="46"/>
  <c r="G826" i="46"/>
  <c r="G822" i="46"/>
  <c r="G818" i="46"/>
  <c r="G814" i="46"/>
  <c r="G810" i="46"/>
  <c r="G806" i="46"/>
  <c r="G802" i="46"/>
  <c r="G798" i="46"/>
  <c r="G794" i="46"/>
  <c r="G790" i="46"/>
  <c r="G786" i="46"/>
  <c r="G782" i="46"/>
  <c r="G778" i="46"/>
  <c r="G774" i="46"/>
  <c r="G770" i="46"/>
  <c r="G766" i="46"/>
  <c r="G762" i="46"/>
  <c r="G758" i="46"/>
  <c r="G754" i="46"/>
  <c r="G750" i="46"/>
  <c r="G746" i="46"/>
  <c r="G742" i="46"/>
  <c r="G738" i="46"/>
  <c r="G734" i="46"/>
  <c r="G730" i="46"/>
  <c r="G726" i="46"/>
  <c r="G722" i="46"/>
  <c r="G718" i="46"/>
  <c r="G714" i="46"/>
  <c r="G710" i="46"/>
  <c r="G706" i="46"/>
  <c r="G702" i="46"/>
  <c r="G698" i="46"/>
  <c r="G694" i="46"/>
  <c r="G690" i="46"/>
  <c r="G686" i="46"/>
  <c r="G682" i="46"/>
  <c r="G678" i="46"/>
  <c r="G674" i="46"/>
  <c r="G670" i="46"/>
  <c r="G666" i="46"/>
  <c r="G662" i="46"/>
  <c r="G658" i="46"/>
  <c r="G654" i="46"/>
  <c r="G650" i="46"/>
  <c r="G646" i="46"/>
  <c r="G642" i="46"/>
  <c r="G638" i="46"/>
  <c r="G634" i="46"/>
  <c r="G630" i="46"/>
  <c r="G626" i="46"/>
  <c r="G622" i="46"/>
  <c r="G618" i="46"/>
  <c r="G614" i="46"/>
  <c r="G610" i="46"/>
  <c r="G606" i="46"/>
  <c r="G602" i="46"/>
  <c r="G598" i="46"/>
  <c r="G594" i="46"/>
  <c r="G590" i="46"/>
  <c r="G586" i="46"/>
  <c r="G582" i="46"/>
  <c r="G578" i="46"/>
  <c r="G574" i="46"/>
  <c r="G570" i="46"/>
  <c r="G566" i="46"/>
  <c r="G562" i="46"/>
  <c r="G558" i="46"/>
  <c r="G554" i="46"/>
  <c r="G550" i="46"/>
  <c r="G546" i="46"/>
  <c r="G542" i="46"/>
  <c r="G538" i="46"/>
  <c r="G993" i="46"/>
  <c r="G985" i="46"/>
  <c r="G977" i="46"/>
  <c r="G969" i="46"/>
  <c r="G961" i="46"/>
  <c r="G953" i="46"/>
  <c r="G945" i="46"/>
  <c r="G937" i="46"/>
  <c r="G929" i="46"/>
  <c r="G921" i="46"/>
  <c r="G913" i="46"/>
  <c r="G905" i="46"/>
  <c r="G897" i="46"/>
  <c r="G889" i="46"/>
  <c r="G881" i="46"/>
  <c r="G873" i="46"/>
  <c r="G865" i="46"/>
  <c r="G857" i="46"/>
  <c r="G849" i="46"/>
  <c r="G841" i="46"/>
  <c r="G833" i="46"/>
  <c r="G825" i="46"/>
  <c r="G817" i="46"/>
  <c r="G809" i="46"/>
  <c r="G801" i="46"/>
  <c r="G793" i="46"/>
  <c r="G785" i="46"/>
  <c r="G777" i="46"/>
  <c r="G769" i="46"/>
  <c r="G761" i="46"/>
  <c r="G753" i="46"/>
  <c r="G745" i="46"/>
  <c r="G737" i="46"/>
  <c r="G729" i="46"/>
  <c r="G721" i="46"/>
  <c r="G713" i="46"/>
  <c r="G705" i="46"/>
  <c r="G697" i="46"/>
  <c r="G689" i="46"/>
  <c r="G681" i="46"/>
  <c r="G673" i="46"/>
  <c r="G665" i="46"/>
  <c r="G657" i="46"/>
  <c r="G649" i="46"/>
  <c r="G641" i="46"/>
  <c r="G633" i="46"/>
  <c r="G625" i="46"/>
  <c r="G617" i="46"/>
  <c r="G609" i="46"/>
  <c r="G601" i="46"/>
  <c r="G593" i="46"/>
  <c r="G585" i="46"/>
  <c r="G577" i="46"/>
  <c r="G569" i="46"/>
  <c r="G561" i="46"/>
  <c r="G553" i="46"/>
  <c r="G545" i="46"/>
  <c r="G537" i="46"/>
  <c r="G533" i="46"/>
  <c r="G529" i="46"/>
  <c r="G525" i="46"/>
  <c r="G521" i="46"/>
  <c r="G517" i="46"/>
  <c r="G513" i="46"/>
  <c r="G509" i="46"/>
  <c r="G505" i="46"/>
  <c r="G501" i="46"/>
  <c r="G497" i="46"/>
  <c r="G493" i="46"/>
  <c r="G489" i="46"/>
  <c r="G485" i="46"/>
  <c r="G481" i="46"/>
  <c r="G477" i="46"/>
  <c r="G473" i="46"/>
  <c r="G469" i="46"/>
  <c r="G465" i="46"/>
  <c r="G461" i="46"/>
  <c r="G457" i="46"/>
  <c r="G453" i="46"/>
  <c r="G449" i="46"/>
  <c r="G445" i="46"/>
  <c r="G441" i="46"/>
  <c r="G437" i="46"/>
  <c r="G433" i="46"/>
  <c r="G429" i="46"/>
  <c r="G425" i="46"/>
  <c r="G421" i="46"/>
  <c r="G417" i="46"/>
  <c r="G413" i="46"/>
  <c r="G409" i="46"/>
  <c r="G405" i="46"/>
  <c r="G401" i="46"/>
  <c r="G397" i="46"/>
  <c r="G393" i="46"/>
  <c r="G389" i="46"/>
  <c r="G385" i="46"/>
  <c r="G381" i="46"/>
  <c r="G377" i="46"/>
  <c r="G373" i="46"/>
  <c r="G369" i="46"/>
  <c r="G365" i="46"/>
  <c r="G361" i="46"/>
  <c r="G357" i="46"/>
  <c r="G353" i="46"/>
  <c r="G349" i="46"/>
  <c r="G345" i="46"/>
  <c r="G341" i="46"/>
  <c r="G337" i="46"/>
  <c r="G333" i="46"/>
  <c r="G329" i="46"/>
  <c r="G325" i="46"/>
  <c r="G321" i="46"/>
  <c r="G317" i="46"/>
  <c r="G313" i="46"/>
  <c r="G309" i="46"/>
  <c r="G305" i="46"/>
  <c r="G301" i="46"/>
  <c r="G297" i="46"/>
  <c r="G293" i="46"/>
  <c r="G289" i="46"/>
  <c r="G285" i="46"/>
  <c r="G281" i="46"/>
  <c r="G277" i="46"/>
  <c r="G273" i="46"/>
  <c r="G269" i="46"/>
  <c r="G265" i="46"/>
  <c r="G261" i="46"/>
  <c r="G257" i="46"/>
  <c r="G253" i="46"/>
  <c r="G249" i="46"/>
  <c r="G245" i="46"/>
  <c r="G241" i="46"/>
  <c r="G237" i="46"/>
  <c r="G233" i="46"/>
  <c r="G229" i="46"/>
  <c r="G225" i="46"/>
  <c r="G221" i="46"/>
  <c r="G217" i="46"/>
  <c r="G213" i="46"/>
  <c r="G209" i="46"/>
  <c r="G205" i="46"/>
  <c r="G201" i="46"/>
  <c r="G197" i="46"/>
  <c r="G193" i="46"/>
  <c r="G189" i="46"/>
  <c r="G185" i="46"/>
  <c r="G181" i="46"/>
  <c r="G177" i="46"/>
  <c r="G173" i="46"/>
  <c r="G169" i="46"/>
  <c r="G165" i="46"/>
  <c r="G991" i="46"/>
  <c r="G983" i="46"/>
  <c r="G975" i="46"/>
  <c r="G967" i="46"/>
  <c r="G959" i="46"/>
  <c r="G951" i="46"/>
  <c r="G943" i="46"/>
  <c r="G935" i="46"/>
  <c r="G927" i="46"/>
  <c r="G919" i="46"/>
  <c r="G911" i="46"/>
  <c r="G903" i="46"/>
  <c r="G895" i="46"/>
  <c r="G887" i="46"/>
  <c r="G879" i="46"/>
  <c r="G871" i="46"/>
  <c r="G863" i="46"/>
  <c r="G855" i="46"/>
  <c r="G847" i="46"/>
  <c r="G839" i="46"/>
  <c r="G831" i="46"/>
  <c r="G823" i="46"/>
  <c r="G815" i="46"/>
  <c r="G807" i="46"/>
  <c r="G799" i="46"/>
  <c r="G791" i="46"/>
  <c r="G783" i="46"/>
  <c r="G775" i="46"/>
  <c r="G767" i="46"/>
  <c r="G759" i="46"/>
  <c r="G751" i="46"/>
  <c r="G743" i="46"/>
  <c r="G735" i="46"/>
  <c r="G727" i="46"/>
  <c r="G719" i="46"/>
  <c r="G711" i="46"/>
  <c r="G703" i="46"/>
  <c r="G695" i="46"/>
  <c r="G687" i="46"/>
  <c r="G679" i="46"/>
  <c r="G671" i="46"/>
  <c r="G663" i="46"/>
  <c r="G655" i="46"/>
  <c r="G647" i="46"/>
  <c r="G639" i="46"/>
  <c r="G631" i="46"/>
  <c r="G623" i="46"/>
  <c r="G615" i="46"/>
  <c r="G607" i="46"/>
  <c r="G599" i="46"/>
  <c r="G591" i="46"/>
  <c r="G583" i="46"/>
  <c r="G575" i="46"/>
  <c r="G567" i="46"/>
  <c r="G559" i="46"/>
  <c r="G551" i="46"/>
  <c r="G543" i="46"/>
  <c r="G536" i="46"/>
  <c r="G532" i="46"/>
  <c r="G528" i="46"/>
  <c r="G524" i="46"/>
  <c r="G520" i="46"/>
  <c r="G516" i="46"/>
  <c r="G512" i="46"/>
  <c r="G508" i="46"/>
  <c r="G504" i="46"/>
  <c r="G500" i="46"/>
  <c r="G496" i="46"/>
  <c r="G492" i="46"/>
  <c r="G488" i="46"/>
  <c r="G484" i="46"/>
  <c r="G480" i="46"/>
  <c r="G476" i="46"/>
  <c r="G472" i="46"/>
  <c r="G468" i="46"/>
  <c r="G464" i="46"/>
  <c r="G460" i="46"/>
  <c r="G456" i="46"/>
  <c r="G452" i="46"/>
  <c r="G448" i="46"/>
  <c r="G444" i="46"/>
  <c r="G440" i="46"/>
  <c r="G436" i="46"/>
  <c r="G432" i="46"/>
  <c r="G428" i="46"/>
  <c r="G424" i="46"/>
  <c r="G420" i="46"/>
  <c r="G416" i="46"/>
  <c r="G412" i="46"/>
  <c r="G408" i="46"/>
  <c r="G404" i="46"/>
  <c r="G400" i="46"/>
  <c r="G396" i="46"/>
  <c r="G392" i="46"/>
  <c r="G388" i="46"/>
  <c r="G384" i="46"/>
  <c r="G380" i="46"/>
  <c r="G376" i="46"/>
  <c r="G372" i="46"/>
  <c r="G368" i="46"/>
  <c r="G364" i="46"/>
  <c r="G360" i="46"/>
  <c r="G356" i="46"/>
  <c r="G352" i="46"/>
  <c r="G348" i="46"/>
  <c r="G344" i="46"/>
  <c r="G340" i="46"/>
  <c r="G336" i="46"/>
  <c r="G332" i="46"/>
  <c r="G328" i="46"/>
  <c r="G324" i="46"/>
  <c r="G320" i="46"/>
  <c r="G316" i="46"/>
  <c r="G312" i="46"/>
  <c r="G308" i="46"/>
  <c r="G304" i="46"/>
  <c r="G300" i="46"/>
  <c r="G296" i="46"/>
  <c r="G292" i="46"/>
  <c r="G288" i="46"/>
  <c r="G284" i="46"/>
  <c r="G280" i="46"/>
  <c r="G276" i="46"/>
  <c r="G272" i="46"/>
  <c r="G268" i="46"/>
  <c r="G264" i="46"/>
  <c r="G260" i="46"/>
  <c r="G256" i="46"/>
  <c r="G252" i="46"/>
  <c r="G248" i="46"/>
  <c r="G244" i="46"/>
  <c r="G240" i="46"/>
  <c r="G236" i="46"/>
  <c r="G232" i="46"/>
  <c r="G228" i="46"/>
  <c r="G224" i="46"/>
  <c r="G220" i="46"/>
  <c r="G216" i="46"/>
  <c r="G212" i="46"/>
  <c r="G208" i="46"/>
  <c r="G204" i="46"/>
  <c r="G200" i="46"/>
  <c r="G196" i="46"/>
  <c r="G192" i="46"/>
  <c r="G188" i="46"/>
  <c r="G184" i="46"/>
  <c r="G180" i="46"/>
  <c r="G176" i="46"/>
  <c r="G172" i="46"/>
  <c r="G168" i="46"/>
  <c r="G989" i="46"/>
  <c r="G973" i="46"/>
  <c r="G957" i="46"/>
  <c r="G941" i="46"/>
  <c r="G925" i="46"/>
  <c r="G909" i="46"/>
  <c r="G893" i="46"/>
  <c r="G877" i="46"/>
  <c r="G861" i="46"/>
  <c r="G845" i="46"/>
  <c r="G829" i="46"/>
  <c r="G813" i="46"/>
  <c r="G797" i="46"/>
  <c r="G781" i="46"/>
  <c r="G765" i="46"/>
  <c r="G749" i="46"/>
  <c r="G733" i="46"/>
  <c r="G717" i="46"/>
  <c r="G701" i="46"/>
  <c r="G685" i="46"/>
  <c r="G669" i="46"/>
  <c r="G653" i="46"/>
  <c r="G637" i="46"/>
  <c r="G621" i="46"/>
  <c r="G605" i="46"/>
  <c r="G589" i="46"/>
  <c r="G573" i="46"/>
  <c r="G557" i="46"/>
  <c r="G541" i="46"/>
  <c r="G531" i="46"/>
  <c r="G523" i="46"/>
  <c r="G515" i="46"/>
  <c r="G507" i="46"/>
  <c r="G499" i="46"/>
  <c r="G491" i="46"/>
  <c r="G483" i="46"/>
  <c r="G475" i="46"/>
  <c r="G467" i="46"/>
  <c r="G459" i="46"/>
  <c r="G451" i="46"/>
  <c r="G443" i="46"/>
  <c r="G435" i="46"/>
  <c r="G427" i="46"/>
  <c r="G419" i="46"/>
  <c r="G411" i="46"/>
  <c r="G403" i="46"/>
  <c r="G395" i="46"/>
  <c r="G387" i="46"/>
  <c r="G379" i="46"/>
  <c r="G371" i="46"/>
  <c r="G363" i="46"/>
  <c r="G355" i="46"/>
  <c r="G347" i="46"/>
  <c r="G339" i="46"/>
  <c r="G331" i="46"/>
  <c r="G323" i="46"/>
  <c r="G315" i="46"/>
  <c r="G307" i="46"/>
  <c r="G299" i="46"/>
  <c r="G291" i="46"/>
  <c r="G283" i="46"/>
  <c r="G275" i="46"/>
  <c r="G267" i="46"/>
  <c r="G259" i="46"/>
  <c r="G251" i="46"/>
  <c r="G243" i="46"/>
  <c r="G235" i="46"/>
  <c r="G227" i="46"/>
  <c r="G219" i="46"/>
  <c r="G211" i="46"/>
  <c r="G203" i="46"/>
  <c r="G195" i="46"/>
  <c r="G187" i="46"/>
  <c r="G179" i="46"/>
  <c r="G171" i="46"/>
  <c r="G164" i="46"/>
  <c r="G160" i="46"/>
  <c r="G156" i="46"/>
  <c r="G152" i="46"/>
  <c r="G148" i="46"/>
  <c r="G144" i="46"/>
  <c r="G140" i="46"/>
  <c r="G136" i="46"/>
  <c r="G132" i="46"/>
  <c r="G128" i="46"/>
  <c r="G124" i="46"/>
  <c r="G120" i="46"/>
  <c r="G116" i="46"/>
  <c r="G112" i="46"/>
  <c r="G108" i="46"/>
  <c r="G104" i="46"/>
  <c r="G100" i="46"/>
  <c r="G96" i="46"/>
  <c r="G92" i="46"/>
  <c r="G88" i="46"/>
  <c r="G84" i="46"/>
  <c r="G80" i="46"/>
  <c r="G76" i="46"/>
  <c r="G72" i="46"/>
  <c r="G68" i="46"/>
  <c r="G64" i="46"/>
  <c r="G60" i="46"/>
  <c r="G56" i="46"/>
  <c r="G52" i="46"/>
  <c r="G48" i="46"/>
  <c r="G44" i="46"/>
  <c r="G40" i="46"/>
  <c r="G36" i="46"/>
  <c r="G32" i="46"/>
  <c r="G28" i="46"/>
  <c r="G24" i="46"/>
  <c r="G20" i="46"/>
  <c r="G16" i="46"/>
  <c r="G12" i="46"/>
  <c r="G987" i="46"/>
  <c r="G971" i="46"/>
  <c r="G955" i="46"/>
  <c r="G939" i="46"/>
  <c r="G923" i="46"/>
  <c r="G907" i="46"/>
  <c r="G891" i="46"/>
  <c r="G875" i="46"/>
  <c r="G859" i="46"/>
  <c r="G843" i="46"/>
  <c r="G827" i="46"/>
  <c r="G811" i="46"/>
  <c r="G795" i="46"/>
  <c r="G779" i="46"/>
  <c r="G763" i="46"/>
  <c r="G747" i="46"/>
  <c r="G731" i="46"/>
  <c r="G715" i="46"/>
  <c r="G699" i="46"/>
  <c r="G683" i="46"/>
  <c r="G667" i="46"/>
  <c r="G651" i="46"/>
  <c r="G635" i="46"/>
  <c r="G619" i="46"/>
  <c r="G603" i="46"/>
  <c r="G587" i="46"/>
  <c r="G571" i="46"/>
  <c r="G555" i="46"/>
  <c r="G539" i="46"/>
  <c r="G530" i="46"/>
  <c r="G522" i="46"/>
  <c r="G514" i="46"/>
  <c r="G506" i="46"/>
  <c r="G498" i="46"/>
  <c r="G490" i="46"/>
  <c r="G482" i="46"/>
  <c r="G474" i="46"/>
  <c r="G466" i="46"/>
  <c r="G458" i="46"/>
  <c r="G450" i="46"/>
  <c r="G442" i="46"/>
  <c r="G434" i="46"/>
  <c r="G426" i="46"/>
  <c r="G418" i="46"/>
  <c r="G410" i="46"/>
  <c r="G402" i="46"/>
  <c r="G394" i="46"/>
  <c r="G386" i="46"/>
  <c r="G378" i="46"/>
  <c r="G370" i="46"/>
  <c r="G362" i="46"/>
  <c r="G354" i="46"/>
  <c r="G346" i="46"/>
  <c r="G338" i="46"/>
  <c r="G330" i="46"/>
  <c r="G322" i="46"/>
  <c r="G314" i="46"/>
  <c r="G306" i="46"/>
  <c r="G298" i="46"/>
  <c r="G290" i="46"/>
  <c r="G282" i="46"/>
  <c r="G274" i="46"/>
  <c r="G266" i="46"/>
  <c r="G258" i="46"/>
  <c r="G250" i="46"/>
  <c r="G242" i="46"/>
  <c r="G234" i="46"/>
  <c r="G226" i="46"/>
  <c r="G218" i="46"/>
  <c r="G210" i="46"/>
  <c r="G202" i="46"/>
  <c r="G194" i="46"/>
  <c r="G186" i="46"/>
  <c r="G178" i="46"/>
  <c r="G170" i="46"/>
  <c r="G163" i="46"/>
  <c r="G159" i="46"/>
  <c r="G155" i="46"/>
  <c r="G151" i="46"/>
  <c r="G147" i="46"/>
  <c r="G143" i="46"/>
  <c r="G139" i="46"/>
  <c r="G135" i="46"/>
  <c r="G131" i="46"/>
  <c r="G127" i="46"/>
  <c r="G123" i="46"/>
  <c r="G119" i="46"/>
  <c r="G115" i="46"/>
  <c r="G111" i="46"/>
  <c r="G107" i="46"/>
  <c r="G103" i="46"/>
  <c r="G99" i="46"/>
  <c r="G95" i="46"/>
  <c r="G91" i="46"/>
  <c r="G87" i="46"/>
  <c r="G83" i="46"/>
  <c r="G79" i="46"/>
  <c r="G75" i="46"/>
  <c r="G71" i="46"/>
  <c r="G67" i="46"/>
  <c r="G63" i="46"/>
  <c r="G59" i="46"/>
  <c r="G55" i="46"/>
  <c r="G51" i="46"/>
  <c r="G47" i="46"/>
  <c r="G43" i="46"/>
  <c r="G39" i="46"/>
  <c r="G35" i="46"/>
  <c r="G31" i="46"/>
  <c r="G27" i="46"/>
  <c r="G23" i="46"/>
  <c r="G19" i="46"/>
  <c r="G15" i="46"/>
  <c r="G11" i="46"/>
  <c r="G981" i="46"/>
  <c r="G965" i="46"/>
  <c r="G949" i="46"/>
  <c r="G933" i="46"/>
  <c r="G917" i="46"/>
  <c r="G901" i="46"/>
  <c r="G885" i="46"/>
  <c r="G869" i="46"/>
  <c r="G853" i="46"/>
  <c r="G837" i="46"/>
  <c r="G821" i="46"/>
  <c r="G805" i="46"/>
  <c r="G789" i="46"/>
  <c r="G773" i="46"/>
  <c r="G757" i="46"/>
  <c r="G741" i="46"/>
  <c r="G725" i="46"/>
  <c r="G709" i="46"/>
  <c r="G693" i="46"/>
  <c r="G677" i="46"/>
  <c r="G661" i="46"/>
  <c r="G645" i="46"/>
  <c r="G629" i="46"/>
  <c r="G613" i="46"/>
  <c r="G597" i="46"/>
  <c r="G581" i="46"/>
  <c r="G565" i="46"/>
  <c r="G549" i="46"/>
  <c r="G535" i="46"/>
  <c r="G527" i="46"/>
  <c r="G519" i="46"/>
  <c r="G511" i="46"/>
  <c r="G503" i="46"/>
  <c r="G495" i="46"/>
  <c r="G487" i="46"/>
  <c r="G479" i="46"/>
  <c r="G471" i="46"/>
  <c r="G463" i="46"/>
  <c r="G455" i="46"/>
  <c r="G447" i="46"/>
  <c r="G439" i="46"/>
  <c r="G431" i="46"/>
  <c r="G423" i="46"/>
  <c r="G415" i="46"/>
  <c r="G407" i="46"/>
  <c r="G399" i="46"/>
  <c r="G391" i="46"/>
  <c r="G383" i="46"/>
  <c r="G375" i="46"/>
  <c r="G367" i="46"/>
  <c r="G359" i="46"/>
  <c r="G351" i="46"/>
  <c r="G343" i="46"/>
  <c r="G335" i="46"/>
  <c r="G327" i="46"/>
  <c r="G319" i="46"/>
  <c r="G311" i="46"/>
  <c r="G303" i="46"/>
  <c r="G295" i="46"/>
  <c r="G287" i="46"/>
  <c r="G279" i="46"/>
  <c r="G271" i="46"/>
  <c r="G263" i="46"/>
  <c r="G255" i="46"/>
  <c r="G247" i="46"/>
  <c r="G239" i="46"/>
  <c r="G231" i="46"/>
  <c r="G223" i="46"/>
  <c r="G215" i="46"/>
  <c r="G207" i="46"/>
  <c r="G199" i="46"/>
  <c r="G191" i="46"/>
  <c r="G183" i="46"/>
  <c r="G175" i="46"/>
  <c r="G167" i="46"/>
  <c r="G162" i="46"/>
  <c r="G158" i="46"/>
  <c r="G154" i="46"/>
  <c r="G150" i="46"/>
  <c r="G146" i="46"/>
  <c r="G142" i="46"/>
  <c r="G138" i="46"/>
  <c r="G134" i="46"/>
  <c r="G130" i="46"/>
  <c r="G126" i="46"/>
  <c r="G122" i="46"/>
  <c r="G118" i="46"/>
  <c r="G114" i="46"/>
  <c r="G110" i="46"/>
  <c r="G106" i="46"/>
  <c r="G102" i="46"/>
  <c r="G98" i="46"/>
  <c r="G94" i="46"/>
  <c r="G90" i="46"/>
  <c r="G86" i="46"/>
  <c r="G82" i="46"/>
  <c r="G78" i="46"/>
  <c r="G74" i="46"/>
  <c r="G70" i="46"/>
  <c r="G66" i="46"/>
  <c r="G62" i="46"/>
  <c r="G58" i="46"/>
  <c r="G54" i="46"/>
  <c r="G50" i="46"/>
  <c r="G46" i="46"/>
  <c r="G42" i="46"/>
  <c r="G38" i="46"/>
  <c r="G34" i="46"/>
  <c r="G30" i="46"/>
  <c r="G26" i="46"/>
  <c r="G22" i="46"/>
  <c r="G18" i="46"/>
  <c r="G14" i="46"/>
  <c r="G10" i="46"/>
  <c r="G995" i="46"/>
  <c r="G979" i="46"/>
  <c r="G963" i="46"/>
  <c r="G947" i="46"/>
  <c r="G931" i="46"/>
  <c r="G915" i="46"/>
  <c r="G899" i="46"/>
  <c r="G883" i="46"/>
  <c r="G867" i="46"/>
  <c r="G851" i="46"/>
  <c r="G835" i="46"/>
  <c r="G819" i="46"/>
  <c r="G803" i="46"/>
  <c r="G787" i="46"/>
  <c r="G771" i="46"/>
  <c r="G755" i="46"/>
  <c r="G739" i="46"/>
  <c r="G723" i="46"/>
  <c r="G707" i="46"/>
  <c r="G691" i="46"/>
  <c r="G675" i="46"/>
  <c r="G659" i="46"/>
  <c r="G643" i="46"/>
  <c r="G627" i="46"/>
  <c r="G611" i="46"/>
  <c r="G595" i="46"/>
  <c r="G579" i="46"/>
  <c r="G563" i="46"/>
  <c r="G547" i="46"/>
  <c r="G534" i="46"/>
  <c r="G526" i="46"/>
  <c r="G518" i="46"/>
  <c r="G510" i="46"/>
  <c r="G502" i="46"/>
  <c r="G494" i="46"/>
  <c r="G486" i="46"/>
  <c r="G478" i="46"/>
  <c r="G470" i="46"/>
  <c r="G462" i="46"/>
  <c r="G454" i="46"/>
  <c r="G446" i="46"/>
  <c r="G438" i="46"/>
  <c r="G430" i="46"/>
  <c r="G422" i="46"/>
  <c r="G414" i="46"/>
  <c r="G406" i="46"/>
  <c r="G398" i="46"/>
  <c r="G390" i="46"/>
  <c r="G382" i="46"/>
  <c r="G374" i="46"/>
  <c r="G366" i="46"/>
  <c r="G358" i="46"/>
  <c r="G350" i="46"/>
  <c r="G342" i="46"/>
  <c r="G334" i="46"/>
  <c r="G326" i="46"/>
  <c r="G318" i="46"/>
  <c r="G310" i="46"/>
  <c r="G302" i="46"/>
  <c r="G294" i="46"/>
  <c r="G286" i="46"/>
  <c r="G278" i="46"/>
  <c r="G270" i="46"/>
  <c r="G262" i="46"/>
  <c r="G254" i="46"/>
  <c r="G246" i="46"/>
  <c r="G238" i="46"/>
  <c r="G230" i="46"/>
  <c r="G222" i="46"/>
  <c r="G214" i="46"/>
  <c r="G206" i="46"/>
  <c r="G198" i="46"/>
  <c r="G190" i="46"/>
  <c r="G182" i="46"/>
  <c r="G174" i="46"/>
  <c r="G166" i="46"/>
  <c r="G161" i="46"/>
  <c r="G157" i="46"/>
  <c r="G153" i="46"/>
  <c r="G149" i="46"/>
  <c r="G145" i="46"/>
  <c r="G141" i="46"/>
  <c r="G137" i="46"/>
  <c r="G133" i="46"/>
  <c r="G129" i="46"/>
  <c r="G125" i="46"/>
  <c r="G121" i="46"/>
  <c r="G117" i="46"/>
  <c r="G113" i="46"/>
  <c r="G109" i="46"/>
  <c r="G105" i="46"/>
  <c r="G101" i="46"/>
  <c r="G97" i="46"/>
  <c r="G93" i="46"/>
  <c r="G89" i="46"/>
  <c r="G85" i="46"/>
  <c r="G81" i="46"/>
  <c r="G77" i="46"/>
  <c r="G73" i="46"/>
  <c r="G69" i="46"/>
  <c r="G65" i="46"/>
  <c r="G61" i="46"/>
  <c r="G57" i="46"/>
  <c r="G53" i="46"/>
  <c r="G49" i="46"/>
  <c r="G45" i="46"/>
  <c r="G41" i="46"/>
  <c r="G37" i="46"/>
  <c r="G33" i="46"/>
  <c r="G29" i="46"/>
  <c r="G25" i="46"/>
  <c r="G21" i="46"/>
  <c r="G17" i="46"/>
  <c r="G13" i="46"/>
  <c r="G9" i="46"/>
  <c r="H1042" i="46" l="1"/>
  <c r="I1042" i="46" s="1"/>
  <c r="H1138" i="46"/>
  <c r="I1138" i="46" s="1"/>
  <c r="H1177" i="46"/>
  <c r="I1177" i="46" s="1"/>
  <c r="H1268" i="46"/>
  <c r="I1268" i="46" s="1"/>
  <c r="H1332" i="46"/>
  <c r="I1332" i="46" s="1"/>
  <c r="H1426" i="46"/>
  <c r="I1426" i="46" s="1"/>
  <c r="H1490" i="46"/>
  <c r="I1490" i="46" s="1"/>
  <c r="H1433" i="46"/>
  <c r="I1433" i="46" s="1"/>
  <c r="H1106" i="46"/>
  <c r="I1106" i="46" s="1"/>
  <c r="H1103" i="46"/>
  <c r="I1103" i="46" s="1"/>
  <c r="H1255" i="46"/>
  <c r="I1255" i="46" s="1"/>
  <c r="H1241" i="46"/>
  <c r="I1241" i="46" s="1"/>
  <c r="H1469" i="46"/>
  <c r="I1469" i="46" s="1"/>
  <c r="H1415" i="46"/>
  <c r="I1415" i="46" s="1"/>
  <c r="H1470" i="46"/>
  <c r="I1470" i="46" s="1"/>
  <c r="H1170" i="46"/>
  <c r="I1170" i="46" s="1"/>
  <c r="H1204" i="46"/>
  <c r="I1204" i="46" s="1"/>
  <c r="H1236" i="46"/>
  <c r="I1236" i="46" s="1"/>
  <c r="H1045" i="46"/>
  <c r="I1045" i="46" s="1"/>
  <c r="H1189" i="46"/>
  <c r="I1189" i="46" s="1"/>
  <c r="H1362" i="46"/>
  <c r="I1362" i="46" s="1"/>
  <c r="H1398" i="46"/>
  <c r="I1398" i="46" s="1"/>
  <c r="H1093" i="46"/>
  <c r="I1093" i="46" s="1"/>
  <c r="H1399" i="46"/>
  <c r="I1399" i="46" s="1"/>
  <c r="H1348" i="46"/>
  <c r="I1348" i="46" s="1"/>
  <c r="H1380" i="46"/>
  <c r="I1380" i="46" s="1"/>
  <c r="H1444" i="46"/>
  <c r="I1444" i="46" s="1"/>
  <c r="H1476" i="46"/>
  <c r="I1476" i="46" s="1"/>
  <c r="H1508" i="46"/>
  <c r="I1508" i="46" s="1"/>
  <c r="H1207" i="46"/>
  <c r="I1207" i="46" s="1"/>
  <c r="H1071" i="46"/>
  <c r="I1071" i="46" s="1"/>
  <c r="H1182" i="46"/>
  <c r="I1182" i="46" s="1"/>
  <c r="H1357" i="46"/>
  <c r="I1357" i="46" s="1"/>
  <c r="H1154" i="46"/>
  <c r="I1154" i="46" s="1"/>
  <c r="H1271" i="46"/>
  <c r="I1271" i="46" s="1"/>
  <c r="H1303" i="46"/>
  <c r="I1303" i="46" s="1"/>
  <c r="H1401" i="46"/>
  <c r="I1401" i="46" s="1"/>
  <c r="H1458" i="46"/>
  <c r="I1458" i="46" s="1"/>
  <c r="H1092" i="46"/>
  <c r="I1092" i="46" s="1"/>
  <c r="H1010" i="46"/>
  <c r="I1010" i="46" s="1"/>
  <c r="H1053" i="46"/>
  <c r="I1053" i="46" s="1"/>
  <c r="H1067" i="46"/>
  <c r="I1067" i="46" s="1"/>
  <c r="H1119" i="46"/>
  <c r="I1119" i="46" s="1"/>
  <c r="H1114" i="46"/>
  <c r="I1114" i="46" s="1"/>
  <c r="H1340" i="46"/>
  <c r="I1340" i="46" s="1"/>
  <c r="H1278" i="46"/>
  <c r="I1278" i="46" s="1"/>
  <c r="H1378" i="46"/>
  <c r="I1378" i="46" s="1"/>
  <c r="H1015" i="46"/>
  <c r="I1015" i="46" s="1"/>
  <c r="H1171" i="46"/>
  <c r="I1171" i="46" s="1"/>
  <c r="H1450" i="46"/>
  <c r="I1450" i="46" s="1"/>
  <c r="H1472" i="46"/>
  <c r="I1472" i="46" s="1"/>
  <c r="H1341" i="46"/>
  <c r="I1341" i="46" s="1"/>
  <c r="H1190" i="46"/>
  <c r="I1190" i="46" s="1"/>
  <c r="H1280" i="46"/>
  <c r="I1280" i="46" s="1"/>
  <c r="H1312" i="46"/>
  <c r="I1312" i="46" s="1"/>
  <c r="H1429" i="46"/>
  <c r="I1429" i="46" s="1"/>
  <c r="H1440" i="46"/>
  <c r="I1440" i="46" s="1"/>
  <c r="H1504" i="46"/>
  <c r="I1504" i="46" s="1"/>
  <c r="H1032" i="46"/>
  <c r="I1032" i="46" s="1"/>
  <c r="H1176" i="46"/>
  <c r="I1176" i="46" s="1"/>
  <c r="H1068" i="46"/>
  <c r="I1068" i="46" s="1"/>
  <c r="H1313" i="46"/>
  <c r="I1313" i="46" s="1"/>
  <c r="H1227" i="46"/>
  <c r="I1227" i="46" s="1"/>
  <c r="H1498" i="46"/>
  <c r="I1498" i="46" s="1"/>
  <c r="H1505" i="46"/>
  <c r="I1505" i="46" s="1"/>
  <c r="H1464" i="46"/>
  <c r="I1464" i="46" s="1"/>
  <c r="H1496" i="46"/>
  <c r="I1496" i="46" s="1"/>
  <c r="H1226" i="46"/>
  <c r="I1226" i="46" s="1"/>
  <c r="H1482" i="46"/>
  <c r="I1482" i="46" s="1"/>
  <c r="H1219" i="46"/>
  <c r="I1219" i="46" s="1"/>
  <c r="H1251" i="46"/>
  <c r="I1251" i="46" s="1"/>
  <c r="H1022" i="46"/>
  <c r="I1022" i="46" s="1"/>
  <c r="H1105" i="46"/>
  <c r="I1105" i="46" s="1"/>
  <c r="H1166" i="46"/>
  <c r="I1166" i="46" s="1"/>
  <c r="H1230" i="46"/>
  <c r="I1230" i="46" s="1"/>
  <c r="H1277" i="46"/>
  <c r="I1277" i="46" s="1"/>
  <c r="H1347" i="46"/>
  <c r="I1347" i="46" s="1"/>
  <c r="H1379" i="46"/>
  <c r="I1379" i="46" s="1"/>
  <c r="H1392" i="46"/>
  <c r="I1392" i="46" s="1"/>
  <c r="H1456" i="46"/>
  <c r="I1456" i="46" s="1"/>
  <c r="H1488" i="46"/>
  <c r="I1488" i="46" s="1"/>
  <c r="H1041" i="46"/>
  <c r="I1041" i="46" s="1"/>
  <c r="H1169" i="46"/>
  <c r="I1169" i="46" s="1"/>
  <c r="H1297" i="46"/>
  <c r="I1297" i="46" s="1"/>
  <c r="H1411" i="46"/>
  <c r="I1411" i="46" s="1"/>
  <c r="H1443" i="46"/>
  <c r="I1443" i="46" s="1"/>
  <c r="H997" i="46"/>
  <c r="I997" i="46" s="1"/>
  <c r="H1019" i="46"/>
  <c r="I1019" i="46" s="1"/>
  <c r="H1159" i="46"/>
  <c r="I1159" i="46" s="1"/>
  <c r="H1183" i="46"/>
  <c r="I1183" i="46" s="1"/>
  <c r="H1356" i="46"/>
  <c r="I1356" i="46" s="1"/>
  <c r="H1085" i="46"/>
  <c r="I1085" i="46" s="1"/>
  <c r="H1060" i="46"/>
  <c r="I1060" i="46" s="1"/>
  <c r="H1128" i="46"/>
  <c r="I1128" i="46" s="1"/>
  <c r="H1136" i="46"/>
  <c r="I1136" i="46" s="1"/>
  <c r="H1148" i="46"/>
  <c r="I1148" i="46" s="1"/>
  <c r="H1257" i="46"/>
  <c r="I1257" i="46" s="1"/>
  <c r="H1218" i="46"/>
  <c r="I1218" i="46" s="1"/>
  <c r="H1250" i="46"/>
  <c r="I1250" i="46" s="1"/>
  <c r="H1289" i="46"/>
  <c r="I1289" i="46" s="1"/>
  <c r="H1406" i="46"/>
  <c r="I1406" i="46" s="1"/>
  <c r="H1385" i="46"/>
  <c r="I1385" i="46" s="1"/>
  <c r="H1506" i="46"/>
  <c r="I1506" i="46" s="1"/>
  <c r="H1276" i="46"/>
  <c r="I1276" i="46" s="1"/>
  <c r="H1292" i="46"/>
  <c r="I1292" i="46" s="1"/>
  <c r="H1308" i="46"/>
  <c r="I1308" i="46" s="1"/>
  <c r="H1413" i="46"/>
  <c r="I1413" i="46" s="1"/>
  <c r="H1417" i="46"/>
  <c r="I1417" i="46" s="1"/>
  <c r="H1439" i="46"/>
  <c r="I1439" i="46" s="1"/>
  <c r="H1452" i="46"/>
  <c r="I1452" i="46" s="1"/>
  <c r="H1468" i="46"/>
  <c r="I1468" i="46" s="1"/>
  <c r="H1484" i="46"/>
  <c r="I1484" i="46" s="1"/>
  <c r="H1500" i="46"/>
  <c r="I1500" i="46" s="1"/>
  <c r="H1489" i="46"/>
  <c r="I1489" i="46" s="1"/>
  <c r="H1436" i="46"/>
  <c r="I1436" i="46" s="1"/>
  <c r="H1009" i="46"/>
  <c r="I1009" i="46" s="1"/>
  <c r="H1002" i="46"/>
  <c r="I1002" i="46" s="1"/>
  <c r="H1358" i="46"/>
  <c r="I1358" i="46" s="1"/>
  <c r="H1137" i="46"/>
  <c r="I1137" i="46" s="1"/>
  <c r="H1361" i="46"/>
  <c r="I1361" i="46" s="1"/>
  <c r="H1070" i="46"/>
  <c r="I1070" i="46" s="1"/>
  <c r="H1102" i="46"/>
  <c r="I1102" i="46" s="1"/>
  <c r="H1283" i="46"/>
  <c r="I1283" i="46" s="1"/>
  <c r="H1315" i="46"/>
  <c r="I1315" i="46" s="1"/>
  <c r="H1424" i="46"/>
  <c r="I1424" i="46" s="1"/>
  <c r="H1425" i="46"/>
  <c r="I1425" i="46" s="1"/>
  <c r="H1462" i="46"/>
  <c r="I1462" i="46" s="1"/>
  <c r="H1072" i="46"/>
  <c r="I1072" i="46" s="1"/>
  <c r="H1173" i="46"/>
  <c r="I1173" i="46" s="1"/>
  <c r="H1354" i="46"/>
  <c r="I1354" i="46" s="1"/>
  <c r="H1044" i="46"/>
  <c r="I1044" i="46" s="1"/>
  <c r="H1264" i="46"/>
  <c r="I1264" i="46" s="1"/>
  <c r="H1134" i="46"/>
  <c r="I1134" i="46" s="1"/>
  <c r="H1107" i="46"/>
  <c r="I1107" i="46" s="1"/>
  <c r="H1200" i="46"/>
  <c r="I1200" i="46" s="1"/>
  <c r="H1232" i="46"/>
  <c r="I1232" i="46" s="1"/>
  <c r="H1328" i="46"/>
  <c r="I1328" i="46" s="1"/>
  <c r="H1233" i="46"/>
  <c r="I1233" i="46" s="1"/>
  <c r="H1290" i="46"/>
  <c r="I1290" i="46" s="1"/>
  <c r="H1475" i="46"/>
  <c r="I1475" i="46" s="1"/>
  <c r="H1507" i="46"/>
  <c r="I1507" i="46" s="1"/>
  <c r="H1035" i="46"/>
  <c r="I1035" i="46" s="1"/>
  <c r="H1108" i="46"/>
  <c r="I1108" i="46" s="1"/>
  <c r="H1337" i="46"/>
  <c r="I1337" i="46" s="1"/>
  <c r="H1112" i="46"/>
  <c r="I1112" i="46" s="1"/>
  <c r="H1202" i="46"/>
  <c r="I1202" i="46" s="1"/>
  <c r="H1048" i="46"/>
  <c r="I1048" i="46" s="1"/>
  <c r="H1090" i="46"/>
  <c r="I1090" i="46" s="1"/>
  <c r="H1147" i="46"/>
  <c r="I1147" i="46" s="1"/>
  <c r="H1188" i="46"/>
  <c r="I1188" i="46" s="1"/>
  <c r="H1220" i="46"/>
  <c r="I1220" i="46" s="1"/>
  <c r="H1252" i="46"/>
  <c r="I1252" i="46" s="1"/>
  <c r="H1229" i="46"/>
  <c r="I1229" i="46" s="1"/>
  <c r="H1310" i="46"/>
  <c r="I1310" i="46" s="1"/>
  <c r="H1438" i="46"/>
  <c r="I1438" i="46" s="1"/>
  <c r="H1135" i="46"/>
  <c r="I1135" i="46" s="1"/>
  <c r="H1175" i="46"/>
  <c r="I1175" i="46" s="1"/>
  <c r="H1029" i="46"/>
  <c r="I1029" i="46" s="1"/>
  <c r="H1209" i="46"/>
  <c r="I1209" i="46" s="1"/>
  <c r="H1266" i="46"/>
  <c r="I1266" i="46" s="1"/>
  <c r="H1157" i="46"/>
  <c r="I1157" i="46" s="1"/>
  <c r="H1273" i="46"/>
  <c r="I1273" i="46" s="1"/>
  <c r="H1330" i="46"/>
  <c r="I1330" i="46" s="1"/>
  <c r="H1284" i="46"/>
  <c r="I1284" i="46" s="1"/>
  <c r="H1316" i="46"/>
  <c r="I1316" i="46" s="1"/>
  <c r="H1461" i="46"/>
  <c r="I1461" i="46" s="1"/>
  <c r="H1431" i="46"/>
  <c r="I1431" i="46" s="1"/>
  <c r="H1412" i="46"/>
  <c r="I1412" i="46" s="1"/>
  <c r="H1061" i="46"/>
  <c r="I1061" i="46" s="1"/>
  <c r="H1122" i="46"/>
  <c r="I1122" i="46" s="1"/>
  <c r="H1164" i="46"/>
  <c r="I1164" i="46" s="1"/>
  <c r="H1020" i="46"/>
  <c r="I1020" i="46" s="1"/>
  <c r="H1254" i="46"/>
  <c r="I1254" i="46" s="1"/>
  <c r="H1253" i="46"/>
  <c r="I1253" i="46" s="1"/>
  <c r="H1239" i="46"/>
  <c r="I1239" i="46" s="1"/>
  <c r="H1465" i="46"/>
  <c r="I1465" i="46" s="1"/>
  <c r="H1028" i="46"/>
  <c r="I1028" i="46" s="1"/>
  <c r="H1006" i="46"/>
  <c r="I1006" i="46" s="1"/>
  <c r="H1125" i="46"/>
  <c r="I1125" i="46" s="1"/>
  <c r="H1083" i="46"/>
  <c r="I1083" i="46" s="1"/>
  <c r="H1335" i="46"/>
  <c r="I1335" i="46" s="1"/>
  <c r="H1058" i="46"/>
  <c r="I1058" i="46" s="1"/>
  <c r="H1381" i="46"/>
  <c r="I1381" i="46" s="1"/>
  <c r="H1367" i="46"/>
  <c r="I1367" i="46" s="1"/>
  <c r="H1394" i="46"/>
  <c r="I1394" i="46" s="1"/>
  <c r="H1463" i="46"/>
  <c r="I1463" i="46" s="1"/>
  <c r="H1495" i="46"/>
  <c r="I1495" i="46" s="1"/>
  <c r="H1502" i="46"/>
  <c r="I1502" i="46" s="1"/>
  <c r="H1117" i="46"/>
  <c r="I1117" i="46" s="1"/>
  <c r="H1193" i="46"/>
  <c r="I1193" i="46" s="1"/>
  <c r="H1160" i="46"/>
  <c r="I1160" i="46" s="1"/>
  <c r="H1359" i="46"/>
  <c r="I1359" i="46" s="1"/>
  <c r="H1100" i="46"/>
  <c r="I1100" i="46" s="1"/>
  <c r="H1391" i="46"/>
  <c r="I1391" i="46" s="1"/>
  <c r="H1422" i="46"/>
  <c r="I1422" i="46" s="1"/>
  <c r="H1021" i="46"/>
  <c r="I1021" i="46" s="1"/>
  <c r="H1321" i="46"/>
  <c r="I1321" i="46" s="1"/>
  <c r="H1186" i="46"/>
  <c r="I1186" i="46" s="1"/>
  <c r="H1082" i="46"/>
  <c r="I1082" i="46" s="1"/>
  <c r="H1212" i="46"/>
  <c r="I1212" i="46" s="1"/>
  <c r="H1244" i="46"/>
  <c r="I1244" i="46" s="1"/>
  <c r="H1485" i="46"/>
  <c r="I1485" i="46" s="1"/>
  <c r="H1445" i="46"/>
  <c r="I1445" i="46" s="1"/>
  <c r="H1221" i="46"/>
  <c r="I1221" i="46" s="1"/>
  <c r="H1325" i="46"/>
  <c r="I1325" i="46" s="1"/>
  <c r="H1455" i="46"/>
  <c r="I1455" i="46" s="1"/>
  <c r="H1487" i="46"/>
  <c r="I1487" i="46" s="1"/>
  <c r="H1059" i="46"/>
  <c r="I1059" i="46" s="1"/>
  <c r="H1111" i="46"/>
  <c r="I1111" i="46" s="1"/>
  <c r="H1242" i="46"/>
  <c r="I1242" i="46" s="1"/>
  <c r="H1387" i="46"/>
  <c r="I1387" i="46" s="1"/>
  <c r="H1366" i="46"/>
  <c r="I1366" i="46" s="1"/>
  <c r="H1127" i="46"/>
  <c r="I1127" i="46" s="1"/>
  <c r="H1201" i="46"/>
  <c r="I1201" i="46" s="1"/>
  <c r="H1258" i="46"/>
  <c r="I1258" i="46" s="1"/>
  <c r="H1322" i="46"/>
  <c r="I1322" i="46" s="1"/>
  <c r="H1089" i="46"/>
  <c r="I1089" i="46" s="1"/>
  <c r="H1331" i="46"/>
  <c r="I1331" i="46" s="1"/>
  <c r="H1043" i="46"/>
  <c r="I1043" i="46" s="1"/>
  <c r="H1203" i="46"/>
  <c r="I1203" i="46" s="1"/>
  <c r="H1150" i="46"/>
  <c r="I1150" i="46" s="1"/>
  <c r="H1299" i="46"/>
  <c r="I1299" i="46" s="1"/>
  <c r="H1386" i="46"/>
  <c r="I1386" i="46" s="1"/>
  <c r="H1213" i="46"/>
  <c r="I1213" i="46" s="1"/>
  <c r="H1294" i="46"/>
  <c r="I1294" i="46" s="1"/>
  <c r="H1054" i="46"/>
  <c r="I1054" i="46" s="1"/>
  <c r="H1057" i="46"/>
  <c r="I1057" i="46" s="1"/>
  <c r="H1104" i="46"/>
  <c r="I1104" i="46" s="1"/>
  <c r="H1075" i="46"/>
  <c r="I1075" i="46" s="1"/>
  <c r="H1118" i="46"/>
  <c r="I1118" i="46" s="1"/>
  <c r="H1344" i="46"/>
  <c r="I1344" i="46" s="1"/>
  <c r="H1393" i="46"/>
  <c r="I1393" i="46" s="1"/>
  <c r="H1000" i="46"/>
  <c r="I1000" i="46" s="1"/>
  <c r="H1076" i="46"/>
  <c r="I1076" i="46" s="1"/>
  <c r="H1153" i="46"/>
  <c r="I1153" i="46" s="1"/>
  <c r="H1184" i="46"/>
  <c r="I1184" i="46" s="1"/>
  <c r="H1121" i="46"/>
  <c r="I1121" i="46" s="1"/>
  <c r="H1194" i="46"/>
  <c r="I1194" i="46" s="1"/>
  <c r="H1265" i="46"/>
  <c r="I1265" i="46" s="1"/>
  <c r="H1395" i="46"/>
  <c r="I1395" i="46" s="1"/>
  <c r="H1408" i="46"/>
  <c r="I1408" i="46" s="1"/>
  <c r="H1235" i="46"/>
  <c r="I1235" i="46" s="1"/>
  <c r="H1457" i="46"/>
  <c r="I1457" i="46" s="1"/>
  <c r="H1139" i="46"/>
  <c r="I1139" i="46" s="1"/>
  <c r="H1267" i="46"/>
  <c r="I1267" i="46" s="1"/>
  <c r="H1237" i="46"/>
  <c r="I1237" i="46" s="1"/>
  <c r="H1363" i="46"/>
  <c r="I1363" i="46" s="1"/>
  <c r="H1494" i="46"/>
  <c r="I1494" i="46" s="1"/>
  <c r="H1427" i="46"/>
  <c r="I1427" i="46" s="1"/>
  <c r="H1023" i="46"/>
  <c r="I1023" i="46" s="1"/>
  <c r="H1063" i="46"/>
  <c r="I1063" i="46" s="1"/>
  <c r="H1132" i="46"/>
  <c r="I1132" i="46" s="1"/>
  <c r="H1334" i="46"/>
  <c r="I1334" i="46" s="1"/>
  <c r="H1365" i="46"/>
  <c r="I1365" i="46" s="1"/>
  <c r="H1025" i="46"/>
  <c r="I1025" i="46" s="1"/>
  <c r="H1086" i="46"/>
  <c r="I1086" i="46" s="1"/>
  <c r="H1168" i="46"/>
  <c r="I1168" i="46" s="1"/>
  <c r="H1216" i="46"/>
  <c r="I1216" i="46" s="1"/>
  <c r="H1248" i="46"/>
  <c r="I1248" i="46" s="1"/>
  <c r="H1376" i="46"/>
  <c r="I1376" i="46" s="1"/>
  <c r="H1329" i="46"/>
  <c r="I1329" i="46" s="1"/>
  <c r="H1459" i="46"/>
  <c r="I1459" i="46" s="1"/>
  <c r="H1491" i="46"/>
  <c r="I1491" i="46" s="1"/>
  <c r="H1414" i="46"/>
  <c r="I1414" i="46" s="1"/>
  <c r="H1270" i="46"/>
  <c r="I1270" i="46" s="1"/>
  <c r="H1302" i="46"/>
  <c r="I1302" i="46" s="1"/>
  <c r="H1206" i="46"/>
  <c r="I1206" i="46" s="1"/>
  <c r="H1421" i="46"/>
  <c r="I1421" i="46" s="1"/>
  <c r="H1477" i="46"/>
  <c r="I1477" i="46" s="1"/>
  <c r="H1350" i="46"/>
  <c r="I1350" i="46" s="1"/>
  <c r="H1437" i="46"/>
  <c r="I1437" i="46" s="1"/>
  <c r="H1430" i="46"/>
  <c r="I1430" i="46" s="1"/>
  <c r="H1046" i="46"/>
  <c r="I1046" i="46" s="1"/>
  <c r="H1016" i="46"/>
  <c r="I1016" i="46" s="1"/>
  <c r="H1055" i="46"/>
  <c r="I1055" i="46" s="1"/>
  <c r="H1131" i="46"/>
  <c r="I1131" i="46" s="1"/>
  <c r="H1069" i="46"/>
  <c r="I1069" i="46" s="1"/>
  <c r="H1101" i="46"/>
  <c r="I1101" i="46" s="1"/>
  <c r="H1149" i="46"/>
  <c r="I1149" i="46" s="1"/>
  <c r="H1163" i="46"/>
  <c r="I1163" i="46" s="1"/>
  <c r="H1197" i="46"/>
  <c r="I1197" i="46" s="1"/>
  <c r="H1372" i="46"/>
  <c r="I1372" i="46" s="1"/>
  <c r="H1064" i="46"/>
  <c r="I1064" i="46" s="1"/>
  <c r="H1096" i="46"/>
  <c r="I1096" i="46" s="1"/>
  <c r="H1124" i="46"/>
  <c r="I1124" i="46" s="1"/>
  <c r="H1146" i="46"/>
  <c r="I1146" i="46" s="1"/>
  <c r="H1180" i="46"/>
  <c r="I1180" i="46" s="1"/>
  <c r="H1375" i="46"/>
  <c r="I1375" i="46" s="1"/>
  <c r="H1261" i="46"/>
  <c r="I1261" i="46" s="1"/>
  <c r="H1342" i="46"/>
  <c r="I1342" i="46" s="1"/>
  <c r="H1214" i="46"/>
  <c r="I1214" i="46" s="1"/>
  <c r="H1285" i="46"/>
  <c r="I1285" i="46" s="1"/>
  <c r="H1388" i="46"/>
  <c r="I1388" i="46" s="1"/>
  <c r="H1474" i="46"/>
  <c r="I1474" i="46" s="1"/>
  <c r="H1215" i="46"/>
  <c r="I1215" i="46" s="1"/>
  <c r="H1231" i="46"/>
  <c r="I1231" i="46" s="1"/>
  <c r="H1247" i="46"/>
  <c r="I1247" i="46" s="1"/>
  <c r="H1327" i="46"/>
  <c r="I1327" i="46" s="1"/>
  <c r="H1449" i="46"/>
  <c r="I1449" i="46" s="1"/>
  <c r="H1481" i="46"/>
  <c r="I1481" i="46" s="1"/>
  <c r="H1018" i="46"/>
  <c r="I1018" i="46" s="1"/>
  <c r="H1030" i="46"/>
  <c r="I1030" i="46" s="1"/>
  <c r="H1050" i="46"/>
  <c r="I1050" i="46" s="1"/>
  <c r="H998" i="46"/>
  <c r="I998" i="46" s="1"/>
  <c r="H1038" i="46"/>
  <c r="I1038" i="46" s="1"/>
  <c r="H1133" i="46"/>
  <c r="I1133" i="46" s="1"/>
  <c r="H1151" i="46"/>
  <c r="I1151" i="46" s="1"/>
  <c r="H1165" i="46"/>
  <c r="I1165" i="46" s="1"/>
  <c r="H1199" i="46"/>
  <c r="I1199" i="46" s="1"/>
  <c r="H1343" i="46"/>
  <c r="I1343" i="46" s="1"/>
  <c r="H1174" i="46"/>
  <c r="I1174" i="46" s="1"/>
  <c r="H1066" i="46"/>
  <c r="I1066" i="46" s="1"/>
  <c r="H1098" i="46"/>
  <c r="I1098" i="46" s="1"/>
  <c r="H1263" i="46"/>
  <c r="I1263" i="46" s="1"/>
  <c r="H1279" i="46"/>
  <c r="I1279" i="46" s="1"/>
  <c r="H1295" i="46"/>
  <c r="I1295" i="46" s="1"/>
  <c r="H1311" i="46"/>
  <c r="I1311" i="46" s="1"/>
  <c r="H1349" i="46"/>
  <c r="I1349" i="46" s="1"/>
  <c r="H1404" i="46"/>
  <c r="I1404" i="46" s="1"/>
  <c r="H1225" i="46"/>
  <c r="I1225" i="46" s="1"/>
  <c r="H1282" i="46"/>
  <c r="I1282" i="46" s="1"/>
  <c r="H1314" i="46"/>
  <c r="I1314" i="46" s="1"/>
  <c r="H1382" i="46"/>
  <c r="I1382" i="46" s="1"/>
  <c r="H1407" i="46"/>
  <c r="I1407" i="46" s="1"/>
  <c r="H1423" i="46"/>
  <c r="I1423" i="46" s="1"/>
  <c r="H1410" i="46"/>
  <c r="I1410" i="46" s="1"/>
  <c r="H1454" i="46"/>
  <c r="I1454" i="46" s="1"/>
  <c r="H1486" i="46"/>
  <c r="I1486" i="46" s="1"/>
  <c r="H1420" i="46"/>
  <c r="I1420" i="46" s="1"/>
  <c r="H1442" i="46"/>
  <c r="I1442" i="46" s="1"/>
  <c r="H1011" i="46"/>
  <c r="I1011" i="46" s="1"/>
  <c r="H1014" i="46"/>
  <c r="I1014" i="46" s="1"/>
  <c r="H1034" i="46"/>
  <c r="I1034" i="46" s="1"/>
  <c r="H1088" i="46"/>
  <c r="I1088" i="46" s="1"/>
  <c r="H1120" i="46"/>
  <c r="I1120" i="46" s="1"/>
  <c r="H1129" i="46"/>
  <c r="I1129" i="46" s="1"/>
  <c r="H1161" i="46"/>
  <c r="I1161" i="46" s="1"/>
  <c r="H1185" i="46"/>
  <c r="I1185" i="46" s="1"/>
  <c r="H1078" i="46"/>
  <c r="I1078" i="46" s="1"/>
  <c r="H1110" i="46"/>
  <c r="I1110" i="46" s="1"/>
  <c r="H1158" i="46"/>
  <c r="I1158" i="46" s="1"/>
  <c r="H1195" i="46"/>
  <c r="I1195" i="46" s="1"/>
  <c r="H1211" i="46"/>
  <c r="I1211" i="46" s="1"/>
  <c r="H1339" i="46"/>
  <c r="I1339" i="46" s="1"/>
  <c r="H1370" i="46"/>
  <c r="I1370" i="46" s="1"/>
  <c r="H1062" i="46"/>
  <c r="I1062" i="46" s="1"/>
  <c r="H1178" i="46"/>
  <c r="I1178" i="46" s="1"/>
  <c r="H1091" i="46"/>
  <c r="I1091" i="46" s="1"/>
  <c r="H1259" i="46"/>
  <c r="I1259" i="46" s="1"/>
  <c r="H1373" i="46"/>
  <c r="I1373" i="46" s="1"/>
  <c r="H1275" i="46"/>
  <c r="I1275" i="46" s="1"/>
  <c r="H1291" i="46"/>
  <c r="I1291" i="46" s="1"/>
  <c r="H1307" i="46"/>
  <c r="I1307" i="46" s="1"/>
  <c r="H1368" i="46"/>
  <c r="I1368" i="46" s="1"/>
  <c r="H1397" i="46"/>
  <c r="I1397" i="46" s="1"/>
  <c r="H1390" i="46"/>
  <c r="I1390" i="46" s="1"/>
  <c r="H1245" i="46"/>
  <c r="I1245" i="46" s="1"/>
  <c r="H1403" i="46"/>
  <c r="I1403" i="46" s="1"/>
  <c r="H1501" i="46"/>
  <c r="I1501" i="46" s="1"/>
  <c r="H1419" i="46"/>
  <c r="I1419" i="46" s="1"/>
  <c r="H1441" i="46"/>
  <c r="I1441" i="46" s="1"/>
  <c r="H1446" i="46"/>
  <c r="I1446" i="46" s="1"/>
  <c r="H1478" i="46"/>
  <c r="I1478" i="46" s="1"/>
  <c r="H1416" i="46"/>
  <c r="I1416" i="46" s="1"/>
  <c r="H1451" i="46"/>
  <c r="I1451" i="46" s="1"/>
  <c r="H1467" i="46"/>
  <c r="I1467" i="46" s="1"/>
  <c r="H1483" i="46"/>
  <c r="I1483" i="46" s="1"/>
  <c r="H1499" i="46"/>
  <c r="I1499" i="46" s="1"/>
  <c r="H1004" i="46"/>
  <c r="I1004" i="46" s="1"/>
  <c r="H1047" i="46"/>
  <c r="I1047" i="46" s="1"/>
  <c r="H1123" i="46"/>
  <c r="I1123" i="46" s="1"/>
  <c r="H1145" i="46"/>
  <c r="I1145" i="46" s="1"/>
  <c r="H1179" i="46"/>
  <c r="I1179" i="46" s="1"/>
  <c r="H1205" i="46"/>
  <c r="I1205" i="46" s="1"/>
  <c r="H1262" i="46"/>
  <c r="I1262" i="46" s="1"/>
  <c r="H1355" i="46"/>
  <c r="I1355" i="46" s="1"/>
  <c r="H1116" i="46"/>
  <c r="I1116" i="46" s="1"/>
  <c r="H1152" i="46"/>
  <c r="I1152" i="46" s="1"/>
  <c r="H1198" i="46"/>
  <c r="I1198" i="46" s="1"/>
  <c r="H1222" i="46"/>
  <c r="I1222" i="46" s="1"/>
  <c r="H1269" i="46"/>
  <c r="I1269" i="46" s="1"/>
  <c r="H1309" i="46"/>
  <c r="I1309" i="46" s="1"/>
  <c r="H1326" i="46"/>
  <c r="I1326" i="46" s="1"/>
  <c r="H1402" i="46"/>
  <c r="I1402" i="46" s="1"/>
  <c r="H1272" i="46"/>
  <c r="I1272" i="46" s="1"/>
  <c r="H1288" i="46"/>
  <c r="I1288" i="46" s="1"/>
  <c r="H1304" i="46"/>
  <c r="I1304" i="46" s="1"/>
  <c r="H1466" i="46"/>
  <c r="I1466" i="46" s="1"/>
  <c r="H1377" i="46"/>
  <c r="I1377" i="46" s="1"/>
  <c r="H1400" i="46"/>
  <c r="I1400" i="46" s="1"/>
  <c r="H1493" i="46"/>
  <c r="I1493" i="46" s="1"/>
  <c r="H1435" i="46"/>
  <c r="I1435" i="46" s="1"/>
  <c r="H1432" i="46"/>
  <c r="I1432" i="46" s="1"/>
  <c r="C3" i="45"/>
  <c r="C3" i="46"/>
  <c r="H1056" i="46"/>
  <c r="I1056" i="46" s="1"/>
  <c r="H1323" i="46"/>
  <c r="I1323" i="46" s="1"/>
  <c r="H1033" i="46"/>
  <c r="I1033" i="46" s="1"/>
  <c r="H1081" i="46"/>
  <c r="I1081" i="46" s="1"/>
  <c r="H1113" i="46"/>
  <c r="I1113" i="46" s="1"/>
  <c r="H1140" i="46"/>
  <c r="I1140" i="46" s="1"/>
  <c r="H1333" i="46"/>
  <c r="I1333" i="46" s="1"/>
  <c r="H1318" i="46"/>
  <c r="I1318" i="46" s="1"/>
  <c r="H1024" i="46"/>
  <c r="I1024" i="46" s="1"/>
  <c r="H1017" i="46"/>
  <c r="I1017" i="46" s="1"/>
  <c r="H1049" i="46"/>
  <c r="I1049" i="46" s="1"/>
  <c r="H1156" i="46"/>
  <c r="I1156" i="46" s="1"/>
  <c r="H1181" i="46"/>
  <c r="I1181" i="46" s="1"/>
  <c r="H1012" i="46"/>
  <c r="I1012" i="46" s="1"/>
  <c r="H1094" i="46"/>
  <c r="I1094" i="46" s="1"/>
  <c r="H1142" i="46"/>
  <c r="I1142" i="46" s="1"/>
  <c r="H1256" i="46"/>
  <c r="I1256" i="46" s="1"/>
  <c r="H1126" i="46"/>
  <c r="I1126" i="46" s="1"/>
  <c r="H1155" i="46"/>
  <c r="I1155" i="46" s="1"/>
  <c r="H1320" i="46"/>
  <c r="I1320" i="46" s="1"/>
  <c r="H1143" i="46"/>
  <c r="I1143" i="46" s="1"/>
  <c r="H1192" i="46"/>
  <c r="I1192" i="46" s="1"/>
  <c r="H1208" i="46"/>
  <c r="I1208" i="46" s="1"/>
  <c r="H1336" i="46"/>
  <c r="I1336" i="46" s="1"/>
  <c r="H1224" i="46"/>
  <c r="I1224" i="46" s="1"/>
  <c r="H1240" i="46"/>
  <c r="I1240" i="46" s="1"/>
  <c r="H1453" i="46"/>
  <c r="I1453" i="46" s="1"/>
  <c r="H1217" i="46"/>
  <c r="I1217" i="46" s="1"/>
  <c r="H1249" i="46"/>
  <c r="I1249" i="46" s="1"/>
  <c r="H1274" i="46"/>
  <c r="I1274" i="46" s="1"/>
  <c r="H1306" i="46"/>
  <c r="I1306" i="46" s="1"/>
  <c r="H1384" i="46"/>
  <c r="I1384" i="46" s="1"/>
  <c r="H1409" i="46"/>
  <c r="I1409" i="46" s="1"/>
  <c r="H1434" i="46"/>
  <c r="I1434" i="46" s="1"/>
  <c r="E6" i="45" l="1"/>
  <c r="H986" i="46" l="1"/>
  <c r="I986" i="46" s="1"/>
  <c r="H982" i="46"/>
  <c r="I982" i="46" s="1"/>
  <c r="H970" i="46"/>
  <c r="I970" i="46" s="1"/>
  <c r="H966" i="46"/>
  <c r="I966" i="46" s="1"/>
  <c r="H958" i="46"/>
  <c r="I958" i="46" s="1"/>
  <c r="H954" i="46"/>
  <c r="I954" i="46" s="1"/>
  <c r="H950" i="46"/>
  <c r="I950" i="46" s="1"/>
  <c r="H938" i="46"/>
  <c r="I938" i="46" s="1"/>
  <c r="H934" i="46"/>
  <c r="I934" i="46" s="1"/>
  <c r="H926" i="46"/>
  <c r="I926" i="46" s="1"/>
  <c r="H922" i="46"/>
  <c r="I922" i="46" s="1"/>
  <c r="H918" i="46"/>
  <c r="I918" i="46" s="1"/>
  <c r="H906" i="46"/>
  <c r="I906" i="46" s="1"/>
  <c r="H902" i="46"/>
  <c r="I902" i="46" s="1"/>
  <c r="H894" i="46"/>
  <c r="I894" i="46" s="1"/>
  <c r="H890" i="46"/>
  <c r="I890" i="46" s="1"/>
  <c r="H886" i="46"/>
  <c r="I886" i="46" s="1"/>
  <c r="H878" i="46"/>
  <c r="I878" i="46" s="1"/>
  <c r="H874" i="46"/>
  <c r="I874" i="46" s="1"/>
  <c r="H870" i="46"/>
  <c r="I870" i="46" s="1"/>
  <c r="H858" i="46"/>
  <c r="I858" i="46" s="1"/>
  <c r="H854" i="46"/>
  <c r="I854" i="46" s="1"/>
  <c r="H842" i="46"/>
  <c r="I842" i="46" s="1"/>
  <c r="H838" i="46"/>
  <c r="I838" i="46" s="1"/>
  <c r="H996" i="46"/>
  <c r="I996" i="46" s="1"/>
  <c r="H992" i="46"/>
  <c r="I992" i="46" s="1"/>
  <c r="H980" i="46"/>
  <c r="I980" i="46" s="1"/>
  <c r="H976" i="46"/>
  <c r="I976" i="46" s="1"/>
  <c r="H964" i="46"/>
  <c r="I964" i="46" s="1"/>
  <c r="H960" i="46"/>
  <c r="I960" i="46" s="1"/>
  <c r="H948" i="46"/>
  <c r="I948" i="46" s="1"/>
  <c r="H944" i="46"/>
  <c r="I944" i="46" s="1"/>
  <c r="H936" i="46"/>
  <c r="I936" i="46" s="1"/>
  <c r="H932" i="46"/>
  <c r="I932" i="46" s="1"/>
  <c r="H928" i="46"/>
  <c r="I928" i="46" s="1"/>
  <c r="H920" i="46"/>
  <c r="I920" i="46" s="1"/>
  <c r="H916" i="46"/>
  <c r="I916" i="46" s="1"/>
  <c r="H912" i="46"/>
  <c r="I912" i="46" s="1"/>
  <c r="H900" i="46"/>
  <c r="I900" i="46" s="1"/>
  <c r="H896" i="46"/>
  <c r="I896" i="46" s="1"/>
  <c r="H888" i="46"/>
  <c r="I888" i="46" s="1"/>
  <c r="H884" i="46"/>
  <c r="I884" i="46" s="1"/>
  <c r="H880" i="46"/>
  <c r="I880" i="46" s="1"/>
  <c r="H872" i="46"/>
  <c r="I872" i="46" s="1"/>
  <c r="H868" i="46"/>
  <c r="I868" i="46" s="1"/>
  <c r="H864" i="46"/>
  <c r="I864" i="46" s="1"/>
  <c r="H852" i="46"/>
  <c r="I852" i="46" s="1"/>
  <c r="H848" i="46"/>
  <c r="I848" i="46" s="1"/>
  <c r="H836" i="46"/>
  <c r="I836" i="46" s="1"/>
  <c r="H832" i="46"/>
  <c r="I832" i="46" s="1"/>
  <c r="H983" i="46"/>
  <c r="I983" i="46" s="1"/>
  <c r="H975" i="46"/>
  <c r="I975" i="46" s="1"/>
  <c r="H959" i="46"/>
  <c r="I959" i="46" s="1"/>
  <c r="H951" i="46"/>
  <c r="I951" i="46" s="1"/>
  <c r="H943" i="46"/>
  <c r="I943" i="46" s="1"/>
  <c r="H919" i="46"/>
  <c r="I919" i="46" s="1"/>
  <c r="H911" i="46"/>
  <c r="I911" i="46" s="1"/>
  <c r="H895" i="46"/>
  <c r="I895" i="46" s="1"/>
  <c r="H887" i="46"/>
  <c r="I887" i="46" s="1"/>
  <c r="H879" i="46"/>
  <c r="I879" i="46" s="1"/>
  <c r="H855" i="46"/>
  <c r="I855" i="46" s="1"/>
  <c r="H847" i="46"/>
  <c r="I847" i="46" s="1"/>
  <c r="H825" i="46"/>
  <c r="I825" i="46" s="1"/>
  <c r="H821" i="46"/>
  <c r="I821" i="46" s="1"/>
  <c r="H813" i="46"/>
  <c r="I813" i="46" s="1"/>
  <c r="H809" i="46"/>
  <c r="I809" i="46" s="1"/>
  <c r="H805" i="46"/>
  <c r="I805" i="46" s="1"/>
  <c r="H797" i="46"/>
  <c r="I797" i="46" s="1"/>
  <c r="H793" i="46"/>
  <c r="I793" i="46" s="1"/>
  <c r="H789" i="46"/>
  <c r="I789" i="46" s="1"/>
  <c r="H777" i="46"/>
  <c r="I777" i="46" s="1"/>
  <c r="H773" i="46"/>
  <c r="I773" i="46" s="1"/>
  <c r="H761" i="46"/>
  <c r="I761" i="46" s="1"/>
  <c r="H757" i="46"/>
  <c r="I757" i="46" s="1"/>
  <c r="H745" i="46"/>
  <c r="I745" i="46" s="1"/>
  <c r="H741" i="46"/>
  <c r="I741" i="46" s="1"/>
  <c r="H735" i="46"/>
  <c r="I735" i="46" s="1"/>
  <c r="H733" i="46"/>
  <c r="I733" i="46" s="1"/>
  <c r="H727" i="46"/>
  <c r="I727" i="46" s="1"/>
  <c r="H725" i="46"/>
  <c r="I725" i="46" s="1"/>
  <c r="H719" i="46"/>
  <c r="I719" i="46" s="1"/>
  <c r="H717" i="46"/>
  <c r="I717" i="46" s="1"/>
  <c r="H711" i="46"/>
  <c r="I711" i="46" s="1"/>
  <c r="H709" i="46"/>
  <c r="I709" i="46" s="1"/>
  <c r="H705" i="46"/>
  <c r="I705" i="46" s="1"/>
  <c r="H703" i="46"/>
  <c r="I703" i="46" s="1"/>
  <c r="H701" i="46"/>
  <c r="I701" i="46" s="1"/>
  <c r="H697" i="46"/>
  <c r="I697" i="46" s="1"/>
  <c r="H695" i="46"/>
  <c r="I695" i="46" s="1"/>
  <c r="H693" i="46"/>
  <c r="I693" i="46" s="1"/>
  <c r="H689" i="46"/>
  <c r="I689" i="46" s="1"/>
  <c r="H687" i="46"/>
  <c r="I687" i="46" s="1"/>
  <c r="H685" i="46"/>
  <c r="I685" i="46" s="1"/>
  <c r="H681" i="46"/>
  <c r="I681" i="46" s="1"/>
  <c r="H679" i="46"/>
  <c r="I679" i="46" s="1"/>
  <c r="H677" i="46"/>
  <c r="I677" i="46" s="1"/>
  <c r="H673" i="46"/>
  <c r="I673" i="46" s="1"/>
  <c r="H671" i="46"/>
  <c r="I671" i="46" s="1"/>
  <c r="H669" i="46"/>
  <c r="I669" i="46" s="1"/>
  <c r="H663" i="46"/>
  <c r="I663" i="46" s="1"/>
  <c r="H661" i="46"/>
  <c r="I661" i="46" s="1"/>
  <c r="H657" i="46"/>
  <c r="I657" i="46" s="1"/>
  <c r="H655" i="46"/>
  <c r="I655" i="46" s="1"/>
  <c r="H989" i="46"/>
  <c r="I989" i="46" s="1"/>
  <c r="H973" i="46"/>
  <c r="I973" i="46" s="1"/>
  <c r="H965" i="46"/>
  <c r="I965" i="46" s="1"/>
  <c r="H957" i="46"/>
  <c r="I957" i="46" s="1"/>
  <c r="H941" i="46"/>
  <c r="I941" i="46" s="1"/>
  <c r="H933" i="46"/>
  <c r="I933" i="46" s="1"/>
  <c r="H925" i="46"/>
  <c r="I925" i="46" s="1"/>
  <c r="H909" i="46"/>
  <c r="I909" i="46" s="1"/>
  <c r="H901" i="46"/>
  <c r="I901" i="46" s="1"/>
  <c r="H893" i="46"/>
  <c r="I893" i="46" s="1"/>
  <c r="H877" i="46"/>
  <c r="I877" i="46" s="1"/>
  <c r="H869" i="46"/>
  <c r="I869" i="46" s="1"/>
  <c r="H861" i="46"/>
  <c r="I861" i="46" s="1"/>
  <c r="H845" i="46"/>
  <c r="I845" i="46" s="1"/>
  <c r="H837" i="46"/>
  <c r="I837" i="46" s="1"/>
  <c r="H829" i="46"/>
  <c r="I829" i="46" s="1"/>
  <c r="H820" i="46"/>
  <c r="I820" i="46" s="1"/>
  <c r="H816" i="46"/>
  <c r="I816" i="46" s="1"/>
  <c r="H812" i="46"/>
  <c r="I812" i="46" s="1"/>
  <c r="H800" i="46"/>
  <c r="I800" i="46" s="1"/>
  <c r="H796" i="46"/>
  <c r="I796" i="46" s="1"/>
  <c r="H784" i="46"/>
  <c r="I784" i="46" s="1"/>
  <c r="H780" i="46"/>
  <c r="I780" i="46" s="1"/>
  <c r="H768" i="46"/>
  <c r="I768" i="46" s="1"/>
  <c r="H764" i="46"/>
  <c r="I764" i="46" s="1"/>
  <c r="H756" i="46"/>
  <c r="I756" i="46" s="1"/>
  <c r="H752" i="46"/>
  <c r="I752" i="46" s="1"/>
  <c r="H748" i="46"/>
  <c r="I748" i="46" s="1"/>
  <c r="H987" i="46"/>
  <c r="I987" i="46" s="1"/>
  <c r="H971" i="46"/>
  <c r="I971" i="46" s="1"/>
  <c r="H955" i="46"/>
  <c r="I955" i="46" s="1"/>
  <c r="H907" i="46"/>
  <c r="I907" i="46" s="1"/>
  <c r="H891" i="46"/>
  <c r="I891" i="46" s="1"/>
  <c r="H859" i="46"/>
  <c r="I859" i="46" s="1"/>
  <c r="H843" i="46"/>
  <c r="I843" i="46" s="1"/>
  <c r="H827" i="46"/>
  <c r="I827" i="46" s="1"/>
  <c r="H803" i="46"/>
  <c r="I803" i="46" s="1"/>
  <c r="H795" i="46"/>
  <c r="I795" i="46" s="1"/>
  <c r="H771" i="46"/>
  <c r="I771" i="46" s="1"/>
  <c r="H763" i="46"/>
  <c r="I763" i="46" s="1"/>
  <c r="H747" i="46"/>
  <c r="I747" i="46" s="1"/>
  <c r="H740" i="46"/>
  <c r="I740" i="46" s="1"/>
  <c r="H736" i="46"/>
  <c r="I736" i="46" s="1"/>
  <c r="H728" i="46"/>
  <c r="I728" i="46" s="1"/>
  <c r="H724" i="46"/>
  <c r="I724" i="46" s="1"/>
  <c r="H720" i="46"/>
  <c r="I720" i="46" s="1"/>
  <c r="H708" i="46"/>
  <c r="I708" i="46" s="1"/>
  <c r="H704" i="46"/>
  <c r="I704" i="46" s="1"/>
  <c r="H692" i="46"/>
  <c r="I692" i="46" s="1"/>
  <c r="H688" i="46"/>
  <c r="I688" i="46" s="1"/>
  <c r="H680" i="46"/>
  <c r="I680" i="46" s="1"/>
  <c r="H676" i="46"/>
  <c r="I676" i="46" s="1"/>
  <c r="H672" i="46"/>
  <c r="I672" i="46" s="1"/>
  <c r="H660" i="46"/>
  <c r="I660" i="46" s="1"/>
  <c r="H656" i="46"/>
  <c r="I656" i="46" s="1"/>
  <c r="H953" i="46"/>
  <c r="I953" i="46" s="1"/>
  <c r="H937" i="46"/>
  <c r="I937" i="46" s="1"/>
  <c r="H889" i="46"/>
  <c r="I889" i="46" s="1"/>
  <c r="H873" i="46"/>
  <c r="I873" i="46" s="1"/>
  <c r="H826" i="46"/>
  <c r="I826" i="46" s="1"/>
  <c r="H818" i="46"/>
  <c r="I818" i="46" s="1"/>
  <c r="H802" i="46"/>
  <c r="I802" i="46" s="1"/>
  <c r="H794" i="46"/>
  <c r="I794" i="46" s="1"/>
  <c r="H786" i="46"/>
  <c r="I786" i="46" s="1"/>
  <c r="H770" i="46"/>
  <c r="I770" i="46" s="1"/>
  <c r="H762" i="46"/>
  <c r="I762" i="46" s="1"/>
  <c r="H754" i="46"/>
  <c r="I754" i="46" s="1"/>
  <c r="H653" i="46"/>
  <c r="I653" i="46" s="1"/>
  <c r="H651" i="46"/>
  <c r="I651" i="46" s="1"/>
  <c r="H649" i="46"/>
  <c r="I649" i="46" s="1"/>
  <c r="H645" i="46"/>
  <c r="I645" i="46" s="1"/>
  <c r="H643" i="46"/>
  <c r="I643" i="46" s="1"/>
  <c r="H641" i="46"/>
  <c r="I641" i="46" s="1"/>
  <c r="H635" i="46"/>
  <c r="I635" i="46" s="1"/>
  <c r="H633" i="46"/>
  <c r="I633" i="46" s="1"/>
  <c r="H629" i="46"/>
  <c r="I629" i="46" s="1"/>
  <c r="H627" i="46"/>
  <c r="I627" i="46" s="1"/>
  <c r="H625" i="46"/>
  <c r="I625" i="46" s="1"/>
  <c r="H621" i="46"/>
  <c r="I621" i="46" s="1"/>
  <c r="H619" i="46"/>
  <c r="I619" i="46" s="1"/>
  <c r="H617" i="46"/>
  <c r="I617" i="46" s="1"/>
  <c r="H611" i="46"/>
  <c r="I611" i="46" s="1"/>
  <c r="H609" i="46"/>
  <c r="I609" i="46" s="1"/>
  <c r="H603" i="46"/>
  <c r="I603" i="46" s="1"/>
  <c r="H601" i="46"/>
  <c r="I601" i="46" s="1"/>
  <c r="H595" i="46"/>
  <c r="I595" i="46" s="1"/>
  <c r="H593" i="46"/>
  <c r="I593" i="46" s="1"/>
  <c r="H589" i="46"/>
  <c r="I589" i="46" s="1"/>
  <c r="H587" i="46"/>
  <c r="I587" i="46" s="1"/>
  <c r="H585" i="46"/>
  <c r="I585" i="46" s="1"/>
  <c r="H579" i="46"/>
  <c r="I579" i="46" s="1"/>
  <c r="H577" i="46"/>
  <c r="I577" i="46" s="1"/>
  <c r="H571" i="46"/>
  <c r="I571" i="46" s="1"/>
  <c r="H569" i="46"/>
  <c r="I569" i="46" s="1"/>
  <c r="H563" i="46"/>
  <c r="I563" i="46" s="1"/>
  <c r="H561" i="46"/>
  <c r="I561" i="46" s="1"/>
  <c r="H555" i="46"/>
  <c r="I555" i="46" s="1"/>
  <c r="H553" i="46"/>
  <c r="I553" i="46" s="1"/>
  <c r="H549" i="46"/>
  <c r="I549" i="46" s="1"/>
  <c r="H547" i="46"/>
  <c r="I547" i="46" s="1"/>
  <c r="H545" i="46"/>
  <c r="I545" i="46" s="1"/>
  <c r="H541" i="46"/>
  <c r="I541" i="46" s="1"/>
  <c r="H539" i="46"/>
  <c r="I539" i="46" s="1"/>
  <c r="H537" i="46"/>
  <c r="I537" i="46" s="1"/>
  <c r="H531" i="46"/>
  <c r="I531" i="46" s="1"/>
  <c r="H529" i="46"/>
  <c r="I529" i="46" s="1"/>
  <c r="H523" i="46"/>
  <c r="I523" i="46" s="1"/>
  <c r="H521" i="46"/>
  <c r="I521" i="46" s="1"/>
  <c r="H515" i="46"/>
  <c r="I515" i="46" s="1"/>
  <c r="H513" i="46"/>
  <c r="I513" i="46" s="1"/>
  <c r="H505" i="46"/>
  <c r="I505" i="46" s="1"/>
  <c r="H501" i="46"/>
  <c r="I501" i="46" s="1"/>
  <c r="H499" i="46"/>
  <c r="I499" i="46" s="1"/>
  <c r="H497" i="46"/>
  <c r="I497" i="46" s="1"/>
  <c r="H493" i="46"/>
  <c r="I493" i="46" s="1"/>
  <c r="H491" i="46"/>
  <c r="I491" i="46" s="1"/>
  <c r="H489" i="46"/>
  <c r="I489" i="46" s="1"/>
  <c r="H483" i="46"/>
  <c r="I483" i="46" s="1"/>
  <c r="H481" i="46"/>
  <c r="I481" i="46" s="1"/>
  <c r="H475" i="46"/>
  <c r="I475" i="46" s="1"/>
  <c r="H473" i="46"/>
  <c r="I473" i="46" s="1"/>
  <c r="H467" i="46"/>
  <c r="I467" i="46" s="1"/>
  <c r="H465" i="46"/>
  <c r="I465" i="46" s="1"/>
  <c r="H459" i="46"/>
  <c r="I459" i="46" s="1"/>
  <c r="H457" i="46"/>
  <c r="I457" i="46" s="1"/>
  <c r="H453" i="46"/>
  <c r="I453" i="46" s="1"/>
  <c r="H451" i="46"/>
  <c r="I451" i="46" s="1"/>
  <c r="H449" i="46"/>
  <c r="I449" i="46" s="1"/>
  <c r="H445" i="46"/>
  <c r="I445" i="46" s="1"/>
  <c r="H443" i="46"/>
  <c r="I443" i="46" s="1"/>
  <c r="H441" i="46"/>
  <c r="I441" i="46" s="1"/>
  <c r="H435" i="46"/>
  <c r="I435" i="46" s="1"/>
  <c r="H433" i="46"/>
  <c r="I433" i="46" s="1"/>
  <c r="H427" i="46"/>
  <c r="I427" i="46" s="1"/>
  <c r="H425" i="46"/>
  <c r="I425" i="46" s="1"/>
  <c r="H419" i="46"/>
  <c r="I419" i="46" s="1"/>
  <c r="H417" i="46"/>
  <c r="I417" i="46" s="1"/>
  <c r="H413" i="46"/>
  <c r="I413" i="46" s="1"/>
  <c r="H411" i="46"/>
  <c r="I411" i="46" s="1"/>
  <c r="H409" i="46"/>
  <c r="I409" i="46" s="1"/>
  <c r="H405" i="46"/>
  <c r="I405" i="46" s="1"/>
  <c r="H403" i="46"/>
  <c r="I403" i="46" s="1"/>
  <c r="H401" i="46"/>
  <c r="I401" i="46" s="1"/>
  <c r="H915" i="46"/>
  <c r="I915" i="46" s="1"/>
  <c r="H883" i="46"/>
  <c r="I883" i="46" s="1"/>
  <c r="H823" i="46"/>
  <c r="I823" i="46" s="1"/>
  <c r="H807" i="46"/>
  <c r="I807" i="46" s="1"/>
  <c r="H791" i="46"/>
  <c r="I791" i="46" s="1"/>
  <c r="H759" i="46"/>
  <c r="I759" i="46" s="1"/>
  <c r="H743" i="46"/>
  <c r="I743" i="46" s="1"/>
  <c r="H734" i="46"/>
  <c r="I734" i="46" s="1"/>
  <c r="H718" i="46"/>
  <c r="I718" i="46" s="1"/>
  <c r="H710" i="46"/>
  <c r="I710" i="46" s="1"/>
  <c r="H702" i="46"/>
  <c r="I702" i="46" s="1"/>
  <c r="H678" i="46"/>
  <c r="I678" i="46" s="1"/>
  <c r="H670" i="46"/>
  <c r="I670" i="46" s="1"/>
  <c r="H945" i="46"/>
  <c r="I945" i="46" s="1"/>
  <c r="H913" i="46"/>
  <c r="I913" i="46" s="1"/>
  <c r="H822" i="46"/>
  <c r="I822" i="46" s="1"/>
  <c r="H806" i="46"/>
  <c r="I806" i="46" s="1"/>
  <c r="H758" i="46"/>
  <c r="I758" i="46" s="1"/>
  <c r="H742" i="46"/>
  <c r="I742" i="46" s="1"/>
  <c r="H646" i="46"/>
  <c r="I646" i="46" s="1"/>
  <c r="H642" i="46"/>
  <c r="I642" i="46" s="1"/>
  <c r="H634" i="46"/>
  <c r="I634" i="46" s="1"/>
  <c r="H630" i="46"/>
  <c r="I630" i="46" s="1"/>
  <c r="H626" i="46"/>
  <c r="I626" i="46" s="1"/>
  <c r="H618" i="46"/>
  <c r="I618" i="46" s="1"/>
  <c r="H614" i="46"/>
  <c r="I614" i="46" s="1"/>
  <c r="H610" i="46"/>
  <c r="I610" i="46" s="1"/>
  <c r="H598" i="46"/>
  <c r="I598" i="46" s="1"/>
  <c r="H594" i="46"/>
  <c r="I594" i="46" s="1"/>
  <c r="H586" i="46"/>
  <c r="I586" i="46" s="1"/>
  <c r="H582" i="46"/>
  <c r="I582" i="46" s="1"/>
  <c r="H578" i="46"/>
  <c r="I578" i="46" s="1"/>
  <c r="H566" i="46"/>
  <c r="I566" i="46" s="1"/>
  <c r="H562" i="46"/>
  <c r="I562" i="46" s="1"/>
  <c r="H550" i="46"/>
  <c r="I550" i="46" s="1"/>
  <c r="H546" i="46"/>
  <c r="I546" i="46" s="1"/>
  <c r="H538" i="46"/>
  <c r="I538" i="46" s="1"/>
  <c r="H534" i="46"/>
  <c r="I534" i="46" s="1"/>
  <c r="H530" i="46"/>
  <c r="I530" i="46" s="1"/>
  <c r="H522" i="46"/>
  <c r="I522" i="46" s="1"/>
  <c r="H518" i="46"/>
  <c r="I518" i="46" s="1"/>
  <c r="H514" i="46"/>
  <c r="I514" i="46" s="1"/>
  <c r="H502" i="46"/>
  <c r="I502" i="46" s="1"/>
  <c r="H498" i="46"/>
  <c r="I498" i="46" s="1"/>
  <c r="H490" i="46"/>
  <c r="I490" i="46" s="1"/>
  <c r="H486" i="46"/>
  <c r="I486" i="46" s="1"/>
  <c r="H482" i="46"/>
  <c r="I482" i="46" s="1"/>
  <c r="H474" i="46"/>
  <c r="I474" i="46" s="1"/>
  <c r="H470" i="46"/>
  <c r="I470" i="46" s="1"/>
  <c r="H466" i="46"/>
  <c r="I466" i="46" s="1"/>
  <c r="H454" i="46"/>
  <c r="I454" i="46" s="1"/>
  <c r="H450" i="46"/>
  <c r="I450" i="46" s="1"/>
  <c r="H442" i="46"/>
  <c r="I442" i="46" s="1"/>
  <c r="H434" i="46"/>
  <c r="I434" i="46" s="1"/>
  <c r="H426" i="46"/>
  <c r="I426" i="46" s="1"/>
  <c r="H422" i="46"/>
  <c r="I422" i="46" s="1"/>
  <c r="H418" i="46"/>
  <c r="I418" i="46" s="1"/>
  <c r="H410" i="46"/>
  <c r="I410" i="46" s="1"/>
  <c r="H406" i="46"/>
  <c r="I406" i="46" s="1"/>
  <c r="H402" i="46"/>
  <c r="I402" i="46" s="1"/>
  <c r="H397" i="46"/>
  <c r="I397" i="46" s="1"/>
  <c r="H395" i="46"/>
  <c r="I395" i="46" s="1"/>
  <c r="H393" i="46"/>
  <c r="I393" i="46" s="1"/>
  <c r="H389" i="46"/>
  <c r="I389" i="46" s="1"/>
  <c r="H387" i="46"/>
  <c r="I387" i="46" s="1"/>
  <c r="H385" i="46"/>
  <c r="I385" i="46" s="1"/>
  <c r="H379" i="46"/>
  <c r="I379" i="46" s="1"/>
  <c r="H377" i="46"/>
  <c r="I377" i="46" s="1"/>
  <c r="H371" i="46"/>
  <c r="I371" i="46" s="1"/>
  <c r="H369" i="46"/>
  <c r="I369" i="46" s="1"/>
  <c r="H365" i="46"/>
  <c r="I365" i="46" s="1"/>
  <c r="H363" i="46"/>
  <c r="I363" i="46" s="1"/>
  <c r="H361" i="46"/>
  <c r="I361" i="46" s="1"/>
  <c r="H355" i="46"/>
  <c r="I355" i="46" s="1"/>
  <c r="H353" i="46"/>
  <c r="I353" i="46" s="1"/>
  <c r="H347" i="46"/>
  <c r="I347" i="46" s="1"/>
  <c r="H345" i="46"/>
  <c r="I345" i="46" s="1"/>
  <c r="H339" i="46"/>
  <c r="I339" i="46" s="1"/>
  <c r="H337" i="46"/>
  <c r="I337" i="46" s="1"/>
  <c r="H333" i="46"/>
  <c r="I333" i="46" s="1"/>
  <c r="H331" i="46"/>
  <c r="I331" i="46" s="1"/>
  <c r="H329" i="46"/>
  <c r="I329" i="46" s="1"/>
  <c r="H325" i="46"/>
  <c r="I325" i="46" s="1"/>
  <c r="H323" i="46"/>
  <c r="I323" i="46" s="1"/>
  <c r="H321" i="46"/>
  <c r="I321" i="46" s="1"/>
  <c r="H315" i="46"/>
  <c r="I315" i="46" s="1"/>
  <c r="H313" i="46"/>
  <c r="I313" i="46" s="1"/>
  <c r="H307" i="46"/>
  <c r="I307" i="46" s="1"/>
  <c r="H305" i="46"/>
  <c r="I305" i="46" s="1"/>
  <c r="H299" i="46"/>
  <c r="I299" i="46" s="1"/>
  <c r="H297" i="46"/>
  <c r="I297" i="46" s="1"/>
  <c r="H291" i="46"/>
  <c r="I291" i="46" s="1"/>
  <c r="H289" i="46"/>
  <c r="I289" i="46" s="1"/>
  <c r="H283" i="46"/>
  <c r="I283" i="46" s="1"/>
  <c r="H281" i="46"/>
  <c r="I281" i="46" s="1"/>
  <c r="H275" i="46"/>
  <c r="I275" i="46" s="1"/>
  <c r="H273" i="46"/>
  <c r="I273" i="46" s="1"/>
  <c r="H267" i="46"/>
  <c r="I267" i="46" s="1"/>
  <c r="H265" i="46"/>
  <c r="I265" i="46" s="1"/>
  <c r="H261" i="46"/>
  <c r="I261" i="46" s="1"/>
  <c r="H259" i="46"/>
  <c r="I259" i="46" s="1"/>
  <c r="H257" i="46"/>
  <c r="I257" i="46" s="1"/>
  <c r="H253" i="46"/>
  <c r="I253" i="46" s="1"/>
  <c r="H251" i="46"/>
  <c r="I251" i="46" s="1"/>
  <c r="H249" i="46"/>
  <c r="I249" i="46" s="1"/>
  <c r="H243" i="46"/>
  <c r="I243" i="46" s="1"/>
  <c r="H241" i="46"/>
  <c r="I241" i="46" s="1"/>
  <c r="H237" i="46"/>
  <c r="I237" i="46" s="1"/>
  <c r="H235" i="46"/>
  <c r="I235" i="46" s="1"/>
  <c r="H233" i="46"/>
  <c r="I233" i="46" s="1"/>
  <c r="H963" i="46"/>
  <c r="I963" i="46" s="1"/>
  <c r="H899" i="46"/>
  <c r="I899" i="46" s="1"/>
  <c r="H835" i="46"/>
  <c r="I835" i="46" s="1"/>
  <c r="H799" i="46"/>
  <c r="I799" i="46" s="1"/>
  <c r="H767" i="46"/>
  <c r="I767" i="46" s="1"/>
  <c r="H738" i="46"/>
  <c r="I738" i="46" s="1"/>
  <c r="H722" i="46"/>
  <c r="I722" i="46" s="1"/>
  <c r="H690" i="46"/>
  <c r="I690" i="46" s="1"/>
  <c r="H674" i="46"/>
  <c r="I674" i="46" s="1"/>
  <c r="H658" i="46"/>
  <c r="I658" i="46" s="1"/>
  <c r="H227" i="46"/>
  <c r="I227" i="46" s="1"/>
  <c r="H225" i="46"/>
  <c r="I225" i="46" s="1"/>
  <c r="H223" i="46"/>
  <c r="I223" i="46" s="1"/>
  <c r="H219" i="46"/>
  <c r="I219" i="46" s="1"/>
  <c r="H217" i="46"/>
  <c r="I217" i="46" s="1"/>
  <c r="H215" i="46"/>
  <c r="I215" i="46" s="1"/>
  <c r="H213" i="46"/>
  <c r="I213" i="46" s="1"/>
  <c r="H211" i="46"/>
  <c r="I211" i="46" s="1"/>
  <c r="H209" i="46"/>
  <c r="I209" i="46" s="1"/>
  <c r="H207" i="46"/>
  <c r="I207" i="46" s="1"/>
  <c r="H203" i="46"/>
  <c r="I203" i="46" s="1"/>
  <c r="H201" i="46"/>
  <c r="I201" i="46" s="1"/>
  <c r="H199" i="46"/>
  <c r="I199" i="46" s="1"/>
  <c r="H195" i="46"/>
  <c r="I195" i="46" s="1"/>
  <c r="H193" i="46"/>
  <c r="I193" i="46" s="1"/>
  <c r="H191" i="46"/>
  <c r="I191" i="46" s="1"/>
  <c r="H187" i="46"/>
  <c r="I187" i="46" s="1"/>
  <c r="H185" i="46"/>
  <c r="I185" i="46" s="1"/>
  <c r="H183" i="46"/>
  <c r="I183" i="46" s="1"/>
  <c r="H179" i="46"/>
  <c r="I179" i="46" s="1"/>
  <c r="H177" i="46"/>
  <c r="I177" i="46" s="1"/>
  <c r="H175" i="46"/>
  <c r="I175" i="46" s="1"/>
  <c r="H173" i="46"/>
  <c r="I173" i="46" s="1"/>
  <c r="H171" i="46"/>
  <c r="I171" i="46" s="1"/>
  <c r="H169" i="46"/>
  <c r="I169" i="46" s="1"/>
  <c r="H167" i="46"/>
  <c r="I167" i="46" s="1"/>
  <c r="H163" i="46"/>
  <c r="I163" i="46" s="1"/>
  <c r="K163" i="46" s="1"/>
  <c r="M163" i="46" s="1"/>
  <c r="N163" i="46" s="1"/>
  <c r="H161" i="46"/>
  <c r="I161" i="46" s="1"/>
  <c r="K161" i="46" s="1"/>
  <c r="M161" i="46" s="1"/>
  <c r="N161" i="46" s="1"/>
  <c r="H159" i="46"/>
  <c r="I159" i="46" s="1"/>
  <c r="K159" i="46" s="1"/>
  <c r="M159" i="46" s="1"/>
  <c r="N159" i="46" s="1"/>
  <c r="H155" i="46"/>
  <c r="I155" i="46" s="1"/>
  <c r="K155" i="46" s="1"/>
  <c r="M155" i="46" s="1"/>
  <c r="N155" i="46" s="1"/>
  <c r="H153" i="46"/>
  <c r="I153" i="46" s="1"/>
  <c r="K153" i="46" s="1"/>
  <c r="M153" i="46" s="1"/>
  <c r="N153" i="46" s="1"/>
  <c r="H151" i="46"/>
  <c r="I151" i="46" s="1"/>
  <c r="K151" i="46" s="1"/>
  <c r="M151" i="46" s="1"/>
  <c r="N151" i="46" s="1"/>
  <c r="H149" i="46"/>
  <c r="I149" i="46" s="1"/>
  <c r="K149" i="46" s="1"/>
  <c r="M149" i="46" s="1"/>
  <c r="N149" i="46" s="1"/>
  <c r="H147" i="46"/>
  <c r="I147" i="46" s="1"/>
  <c r="K147" i="46" s="1"/>
  <c r="M147" i="46" s="1"/>
  <c r="N147" i="46" s="1"/>
  <c r="H145" i="46"/>
  <c r="I145" i="46" s="1"/>
  <c r="K145" i="46" s="1"/>
  <c r="M145" i="46" s="1"/>
  <c r="N145" i="46" s="1"/>
  <c r="H143" i="46"/>
  <c r="I143" i="46" s="1"/>
  <c r="K143" i="46" s="1"/>
  <c r="M143" i="46" s="1"/>
  <c r="N143" i="46" s="1"/>
  <c r="H141" i="46"/>
  <c r="I141" i="46" s="1"/>
  <c r="K141" i="46" s="1"/>
  <c r="M141" i="46" s="1"/>
  <c r="N141" i="46" s="1"/>
  <c r="H139" i="46"/>
  <c r="I139" i="46" s="1"/>
  <c r="K139" i="46" s="1"/>
  <c r="M139" i="46" s="1"/>
  <c r="N139" i="46" s="1"/>
  <c r="H137" i="46"/>
  <c r="I137" i="46" s="1"/>
  <c r="K137" i="46" s="1"/>
  <c r="M137" i="46" s="1"/>
  <c r="N137" i="46" s="1"/>
  <c r="H135" i="46"/>
  <c r="I135" i="46" s="1"/>
  <c r="K135" i="46" s="1"/>
  <c r="M135" i="46" s="1"/>
  <c r="N135" i="46" s="1"/>
  <c r="H131" i="46"/>
  <c r="I131" i="46" s="1"/>
  <c r="K131" i="46" s="1"/>
  <c r="M131" i="46" s="1"/>
  <c r="N131" i="46" s="1"/>
  <c r="H129" i="46"/>
  <c r="I129" i="46" s="1"/>
  <c r="K129" i="46" s="1"/>
  <c r="M129" i="46" s="1"/>
  <c r="N129" i="46" s="1"/>
  <c r="H127" i="46"/>
  <c r="I127" i="46" s="1"/>
  <c r="K127" i="46" s="1"/>
  <c r="M127" i="46" s="1"/>
  <c r="N127" i="46" s="1"/>
  <c r="H123" i="46"/>
  <c r="I123" i="46" s="1"/>
  <c r="K123" i="46" s="1"/>
  <c r="M123" i="46" s="1"/>
  <c r="N123" i="46" s="1"/>
  <c r="H121" i="46"/>
  <c r="I121" i="46" s="1"/>
  <c r="K121" i="46" s="1"/>
  <c r="M121" i="46" s="1"/>
  <c r="N121" i="46" s="1"/>
  <c r="H119" i="46"/>
  <c r="I119" i="46" s="1"/>
  <c r="K119" i="46" s="1"/>
  <c r="M119" i="46" s="1"/>
  <c r="N119" i="46" s="1"/>
  <c r="H117" i="46"/>
  <c r="I117" i="46" s="1"/>
  <c r="K117" i="46" s="1"/>
  <c r="M117" i="46" s="1"/>
  <c r="N117" i="46" s="1"/>
  <c r="H115" i="46"/>
  <c r="I115" i="46" s="1"/>
  <c r="K115" i="46" s="1"/>
  <c r="M115" i="46" s="1"/>
  <c r="N115" i="46" s="1"/>
  <c r="H113" i="46"/>
  <c r="I113" i="46" s="1"/>
  <c r="K113" i="46" s="1"/>
  <c r="M113" i="46" s="1"/>
  <c r="N113" i="46" s="1"/>
  <c r="H111" i="46"/>
  <c r="I111" i="46" s="1"/>
  <c r="K111" i="46" s="1"/>
  <c r="M111" i="46" s="1"/>
  <c r="N111" i="46" s="1"/>
  <c r="H109" i="46"/>
  <c r="I109" i="46" s="1"/>
  <c r="K109" i="46" s="1"/>
  <c r="M109" i="46" s="1"/>
  <c r="N109" i="46" s="1"/>
  <c r="H107" i="46"/>
  <c r="I107" i="46" s="1"/>
  <c r="K107" i="46" s="1"/>
  <c r="M107" i="46" s="1"/>
  <c r="N107" i="46" s="1"/>
  <c r="H105" i="46"/>
  <c r="I105" i="46" s="1"/>
  <c r="K105" i="46" s="1"/>
  <c r="M105" i="46" s="1"/>
  <c r="N105" i="46" s="1"/>
  <c r="H103" i="46"/>
  <c r="I103" i="46" s="1"/>
  <c r="K103" i="46" s="1"/>
  <c r="M103" i="46" s="1"/>
  <c r="N103" i="46" s="1"/>
  <c r="H99" i="46"/>
  <c r="I99" i="46" s="1"/>
  <c r="K99" i="46" s="1"/>
  <c r="M99" i="46" s="1"/>
  <c r="N99" i="46" s="1"/>
  <c r="H97" i="46"/>
  <c r="I97" i="46" s="1"/>
  <c r="K97" i="46" s="1"/>
  <c r="M97" i="46" s="1"/>
  <c r="N97" i="46" s="1"/>
  <c r="H95" i="46"/>
  <c r="I95" i="46" s="1"/>
  <c r="K95" i="46" s="1"/>
  <c r="M95" i="46" s="1"/>
  <c r="N95" i="46" s="1"/>
  <c r="H93" i="46"/>
  <c r="I93" i="46" s="1"/>
  <c r="K93" i="46" s="1"/>
  <c r="M93" i="46" s="1"/>
  <c r="N93" i="46" s="1"/>
  <c r="H91" i="46"/>
  <c r="I91" i="46" s="1"/>
  <c r="K91" i="46" s="1"/>
  <c r="M91" i="46" s="1"/>
  <c r="N91" i="46" s="1"/>
  <c r="H89" i="46"/>
  <c r="I89" i="46" s="1"/>
  <c r="K89" i="46" s="1"/>
  <c r="M89" i="46" s="1"/>
  <c r="N89" i="46" s="1"/>
  <c r="H87" i="46"/>
  <c r="I87" i="46" s="1"/>
  <c r="K87" i="46" s="1"/>
  <c r="M87" i="46" s="1"/>
  <c r="N87" i="46" s="1"/>
  <c r="H83" i="46"/>
  <c r="I83" i="46" s="1"/>
  <c r="K83" i="46" s="1"/>
  <c r="M83" i="46" s="1"/>
  <c r="N83" i="46" s="1"/>
  <c r="H81" i="46"/>
  <c r="I81" i="46" s="1"/>
  <c r="K81" i="46" s="1"/>
  <c r="M81" i="46" s="1"/>
  <c r="N81" i="46" s="1"/>
  <c r="H79" i="46"/>
  <c r="I79" i="46" s="1"/>
  <c r="K79" i="46" s="1"/>
  <c r="M79" i="46" s="1"/>
  <c r="N79" i="46" s="1"/>
  <c r="H77" i="46"/>
  <c r="I77" i="46" s="1"/>
  <c r="K77" i="46" s="1"/>
  <c r="M77" i="46" s="1"/>
  <c r="N77" i="46" s="1"/>
  <c r="H75" i="46"/>
  <c r="I75" i="46" s="1"/>
  <c r="K75" i="46" s="1"/>
  <c r="M75" i="46" s="1"/>
  <c r="N75" i="46" s="1"/>
  <c r="H73" i="46"/>
  <c r="I73" i="46" s="1"/>
  <c r="K73" i="46" s="1"/>
  <c r="M73" i="46" s="1"/>
  <c r="N73" i="46" s="1"/>
  <c r="H71" i="46"/>
  <c r="I71" i="46" s="1"/>
  <c r="K71" i="46" s="1"/>
  <c r="M71" i="46" s="1"/>
  <c r="N71" i="46" s="1"/>
  <c r="H69" i="46"/>
  <c r="I69" i="46" s="1"/>
  <c r="K69" i="46" s="1"/>
  <c r="M69" i="46" s="1"/>
  <c r="N69" i="46" s="1"/>
  <c r="H67" i="46"/>
  <c r="I67" i="46" s="1"/>
  <c r="K67" i="46" s="1"/>
  <c r="M67" i="46" s="1"/>
  <c r="N67" i="46" s="1"/>
  <c r="H65" i="46"/>
  <c r="I65" i="46" s="1"/>
  <c r="K65" i="46" s="1"/>
  <c r="M65" i="46" s="1"/>
  <c r="N65" i="46" s="1"/>
  <c r="H63" i="46"/>
  <c r="I63" i="46" s="1"/>
  <c r="K63" i="46" s="1"/>
  <c r="M63" i="46" s="1"/>
  <c r="N63" i="46" s="1"/>
  <c r="H61" i="46"/>
  <c r="I61" i="46" s="1"/>
  <c r="K61" i="46" s="1"/>
  <c r="M61" i="46" s="1"/>
  <c r="N61" i="46" s="1"/>
  <c r="H57" i="46"/>
  <c r="I57" i="46" s="1"/>
  <c r="K57" i="46" s="1"/>
  <c r="M57" i="46" s="1"/>
  <c r="N57" i="46" s="1"/>
  <c r="H55" i="46"/>
  <c r="I55" i="46" s="1"/>
  <c r="K55" i="46" s="1"/>
  <c r="M55" i="46" s="1"/>
  <c r="N55" i="46" s="1"/>
  <c r="H51" i="46"/>
  <c r="I51" i="46" s="1"/>
  <c r="K51" i="46" s="1"/>
  <c r="M51" i="46" s="1"/>
  <c r="N51" i="46" s="1"/>
  <c r="H49" i="46"/>
  <c r="I49" i="46" s="1"/>
  <c r="K49" i="46" s="1"/>
  <c r="M49" i="46" s="1"/>
  <c r="N49" i="46" s="1"/>
  <c r="H47" i="46"/>
  <c r="I47" i="46" s="1"/>
  <c r="K47" i="46" s="1"/>
  <c r="M47" i="46" s="1"/>
  <c r="N47" i="46" s="1"/>
  <c r="H43" i="46"/>
  <c r="I43" i="46" s="1"/>
  <c r="K43" i="46" s="1"/>
  <c r="M43" i="46" s="1"/>
  <c r="N43" i="46" s="1"/>
  <c r="H41" i="46"/>
  <c r="I41" i="46" s="1"/>
  <c r="K41" i="46" s="1"/>
  <c r="M41" i="46" s="1"/>
  <c r="N41" i="46" s="1"/>
  <c r="H39" i="46"/>
  <c r="I39" i="46" s="1"/>
  <c r="K39" i="46" s="1"/>
  <c r="M39" i="46" s="1"/>
  <c r="N39" i="46" s="1"/>
  <c r="H37" i="46"/>
  <c r="I37" i="46" s="1"/>
  <c r="K37" i="46" s="1"/>
  <c r="M37" i="46" s="1"/>
  <c r="N37" i="46" s="1"/>
  <c r="H35" i="46"/>
  <c r="I35" i="46" s="1"/>
  <c r="K35" i="46" s="1"/>
  <c r="M35" i="46" s="1"/>
  <c r="N35" i="46" s="1"/>
  <c r="H33" i="46"/>
  <c r="I33" i="46" s="1"/>
  <c r="K33" i="46" s="1"/>
  <c r="M33" i="46" s="1"/>
  <c r="N33" i="46" s="1"/>
  <c r="H31" i="46"/>
  <c r="I31" i="46" s="1"/>
  <c r="K31" i="46" s="1"/>
  <c r="M31" i="46" s="1"/>
  <c r="N31" i="46" s="1"/>
  <c r="H29" i="46"/>
  <c r="I29" i="46" s="1"/>
  <c r="K29" i="46" s="1"/>
  <c r="M29" i="46" s="1"/>
  <c r="N29" i="46" s="1"/>
  <c r="H27" i="46"/>
  <c r="I27" i="46" s="1"/>
  <c r="K27" i="46" s="1"/>
  <c r="M27" i="46" s="1"/>
  <c r="N27" i="46" s="1"/>
  <c r="H25" i="46"/>
  <c r="I25" i="46" s="1"/>
  <c r="K25" i="46" s="1"/>
  <c r="M25" i="46" s="1"/>
  <c r="N25" i="46" s="1"/>
  <c r="H23" i="46"/>
  <c r="I23" i="46" s="1"/>
  <c r="K23" i="46" s="1"/>
  <c r="M23" i="46" s="1"/>
  <c r="N23" i="46" s="1"/>
  <c r="H19" i="46"/>
  <c r="I19" i="46" s="1"/>
  <c r="K19" i="46" s="1"/>
  <c r="M19" i="46" s="1"/>
  <c r="N19" i="46" s="1"/>
  <c r="H17" i="46"/>
  <c r="I17" i="46" s="1"/>
  <c r="K17" i="46" s="1"/>
  <c r="M17" i="46" s="1"/>
  <c r="N17" i="46" s="1"/>
  <c r="H15" i="46"/>
  <c r="I15" i="46" s="1"/>
  <c r="K15" i="46" s="1"/>
  <c r="M15" i="46" s="1"/>
  <c r="N15" i="46" s="1"/>
  <c r="H9" i="46"/>
  <c r="I9" i="46" s="1"/>
  <c r="K9" i="46" s="1"/>
  <c r="M9" i="46" s="1"/>
  <c r="N9" i="46" s="1"/>
  <c r="H961" i="46"/>
  <c r="I961" i="46" s="1"/>
  <c r="H897" i="46"/>
  <c r="I897" i="46" s="1"/>
  <c r="H833" i="46"/>
  <c r="I833" i="46" s="1"/>
  <c r="H798" i="46"/>
  <c r="I798" i="46" s="1"/>
  <c r="H766" i="46"/>
  <c r="I766" i="46" s="1"/>
  <c r="H648" i="46"/>
  <c r="I648" i="46" s="1"/>
  <c r="H640" i="46"/>
  <c r="I640" i="46" s="1"/>
  <c r="H632" i="46"/>
  <c r="I632" i="46" s="1"/>
  <c r="H624" i="46"/>
  <c r="I624" i="46" s="1"/>
  <c r="H616" i="46"/>
  <c r="I616" i="46" s="1"/>
  <c r="H608" i="46"/>
  <c r="I608" i="46" s="1"/>
  <c r="H600" i="46"/>
  <c r="I600" i="46" s="1"/>
  <c r="H592" i="46"/>
  <c r="I592" i="46" s="1"/>
  <c r="H584" i="46"/>
  <c r="I584" i="46" s="1"/>
  <c r="H576" i="46"/>
  <c r="I576" i="46" s="1"/>
  <c r="H568" i="46"/>
  <c r="I568" i="46" s="1"/>
  <c r="H560" i="46"/>
  <c r="I560" i="46" s="1"/>
  <c r="H552" i="46"/>
  <c r="I552" i="46" s="1"/>
  <c r="H536" i="46"/>
  <c r="I536" i="46" s="1"/>
  <c r="H528" i="46"/>
  <c r="I528" i="46" s="1"/>
  <c r="H520" i="46"/>
  <c r="I520" i="46" s="1"/>
  <c r="H504" i="46"/>
  <c r="I504" i="46" s="1"/>
  <c r="H496" i="46"/>
  <c r="I496" i="46" s="1"/>
  <c r="H480" i="46"/>
  <c r="I480" i="46" s="1"/>
  <c r="H472" i="46"/>
  <c r="I472" i="46" s="1"/>
  <c r="H464" i="46"/>
  <c r="I464" i="46" s="1"/>
  <c r="H440" i="46"/>
  <c r="I440" i="46" s="1"/>
  <c r="H432" i="46"/>
  <c r="I432" i="46" s="1"/>
  <c r="H416" i="46"/>
  <c r="I416" i="46" s="1"/>
  <c r="H408" i="46"/>
  <c r="I408" i="46" s="1"/>
  <c r="H400" i="46"/>
  <c r="I400" i="46" s="1"/>
  <c r="H396" i="46"/>
  <c r="I396" i="46" s="1"/>
  <c r="H388" i="46"/>
  <c r="I388" i="46" s="1"/>
  <c r="H384" i="46"/>
  <c r="I384" i="46" s="1"/>
  <c r="H376" i="46"/>
  <c r="I376" i="46" s="1"/>
  <c r="H372" i="46"/>
  <c r="I372" i="46" s="1"/>
  <c r="H368" i="46"/>
  <c r="I368" i="46" s="1"/>
  <c r="H364" i="46"/>
  <c r="I364" i="46" s="1"/>
  <c r="H360" i="46"/>
  <c r="I360" i="46" s="1"/>
  <c r="H356" i="46"/>
  <c r="I356" i="46" s="1"/>
  <c r="H352" i="46"/>
  <c r="I352" i="46" s="1"/>
  <c r="H348" i="46"/>
  <c r="I348" i="46" s="1"/>
  <c r="H344" i="46"/>
  <c r="I344" i="46" s="1"/>
  <c r="H340" i="46"/>
  <c r="I340" i="46" s="1"/>
  <c r="H336" i="46"/>
  <c r="I336" i="46" s="1"/>
  <c r="H328" i="46"/>
  <c r="I328" i="46" s="1"/>
  <c r="H324" i="46"/>
  <c r="I324" i="46" s="1"/>
  <c r="H320" i="46"/>
  <c r="I320" i="46" s="1"/>
  <c r="H316" i="46"/>
  <c r="I316" i="46" s="1"/>
  <c r="H312" i="46"/>
  <c r="I312" i="46" s="1"/>
  <c r="H308" i="46"/>
  <c r="I308" i="46" s="1"/>
  <c r="H304" i="46"/>
  <c r="I304" i="46" s="1"/>
  <c r="H300" i="46"/>
  <c r="I300" i="46" s="1"/>
  <c r="H296" i="46"/>
  <c r="I296" i="46" s="1"/>
  <c r="H292" i="46"/>
  <c r="I292" i="46" s="1"/>
  <c r="H288" i="46"/>
  <c r="I288" i="46" s="1"/>
  <c r="H284" i="46"/>
  <c r="I284" i="46" s="1"/>
  <c r="H280" i="46"/>
  <c r="I280" i="46" s="1"/>
  <c r="H276" i="46"/>
  <c r="I276" i="46" s="1"/>
  <c r="H272" i="46"/>
  <c r="I272" i="46" s="1"/>
  <c r="H264" i="46"/>
  <c r="I264" i="46" s="1"/>
  <c r="H260" i="46"/>
  <c r="I260" i="46" s="1"/>
  <c r="H256" i="46"/>
  <c r="I256" i="46" s="1"/>
  <c r="H248" i="46"/>
  <c r="I248" i="46" s="1"/>
  <c r="H244" i="46"/>
  <c r="I244" i="46" s="1"/>
  <c r="H240" i="46"/>
  <c r="I240" i="46" s="1"/>
  <c r="H236" i="46"/>
  <c r="I236" i="46" s="1"/>
  <c r="H232" i="46"/>
  <c r="I232" i="46" s="1"/>
  <c r="H995" i="46"/>
  <c r="I995" i="46" s="1"/>
  <c r="H931" i="46"/>
  <c r="I931" i="46" s="1"/>
  <c r="H867" i="46"/>
  <c r="I867" i="46" s="1"/>
  <c r="H815" i="46"/>
  <c r="I815" i="46" s="1"/>
  <c r="H783" i="46"/>
  <c r="I783" i="46" s="1"/>
  <c r="H751" i="46"/>
  <c r="I751" i="46" s="1"/>
  <c r="H730" i="46"/>
  <c r="I730" i="46" s="1"/>
  <c r="H714" i="46"/>
  <c r="I714" i="46" s="1"/>
  <c r="H698" i="46"/>
  <c r="I698" i="46" s="1"/>
  <c r="H682" i="46"/>
  <c r="I682" i="46" s="1"/>
  <c r="H666" i="46"/>
  <c r="I666" i="46" s="1"/>
  <c r="H228" i="46"/>
  <c r="I228" i="46" s="1"/>
  <c r="H226" i="46"/>
  <c r="I226" i="46" s="1"/>
  <c r="H224" i="46"/>
  <c r="I224" i="46" s="1"/>
  <c r="H222" i="46"/>
  <c r="I222" i="46" s="1"/>
  <c r="H220" i="46"/>
  <c r="I220" i="46" s="1"/>
  <c r="H218" i="46"/>
  <c r="I218" i="46" s="1"/>
  <c r="H216" i="46"/>
  <c r="I216" i="46" s="1"/>
  <c r="H214" i="46"/>
  <c r="I214" i="46" s="1"/>
  <c r="H212" i="46"/>
  <c r="I212" i="46" s="1"/>
  <c r="H210" i="46"/>
  <c r="I210" i="46" s="1"/>
  <c r="H208" i="46"/>
  <c r="I208" i="46" s="1"/>
  <c r="H206" i="46"/>
  <c r="I206" i="46" s="1"/>
  <c r="H204" i="46"/>
  <c r="I204" i="46" s="1"/>
  <c r="H202" i="46"/>
  <c r="I202" i="46" s="1"/>
  <c r="H200" i="46"/>
  <c r="I200" i="46" s="1"/>
  <c r="H196" i="46"/>
  <c r="I196" i="46" s="1"/>
  <c r="H194" i="46"/>
  <c r="I194" i="46" s="1"/>
  <c r="H192" i="46"/>
  <c r="I192" i="46" s="1"/>
  <c r="H190" i="46"/>
  <c r="I190" i="46" s="1"/>
  <c r="H188" i="46"/>
  <c r="I188" i="46" s="1"/>
  <c r="H186" i="46"/>
  <c r="I186" i="46" s="1"/>
  <c r="H184" i="46"/>
  <c r="I184" i="46" s="1"/>
  <c r="H182" i="46"/>
  <c r="I182" i="46" s="1"/>
  <c r="H180" i="46"/>
  <c r="I180" i="46" s="1"/>
  <c r="H178" i="46"/>
  <c r="I178" i="46" s="1"/>
  <c r="H176" i="46"/>
  <c r="I176" i="46" s="1"/>
  <c r="H172" i="46"/>
  <c r="I172" i="46" s="1"/>
  <c r="H170" i="46"/>
  <c r="I170" i="46" s="1"/>
  <c r="H168" i="46"/>
  <c r="I168" i="46" s="1"/>
  <c r="H166" i="46"/>
  <c r="I166" i="46" s="1"/>
  <c r="H164" i="46"/>
  <c r="I164" i="46" s="1"/>
  <c r="K164" i="46" s="1"/>
  <c r="M164" i="46" s="1"/>
  <c r="N164" i="46" s="1"/>
  <c r="H162" i="46"/>
  <c r="I162" i="46" s="1"/>
  <c r="K162" i="46" s="1"/>
  <c r="M162" i="46" s="1"/>
  <c r="N162" i="46" s="1"/>
  <c r="H160" i="46"/>
  <c r="I160" i="46" s="1"/>
  <c r="K160" i="46" s="1"/>
  <c r="M160" i="46" s="1"/>
  <c r="N160" i="46" s="1"/>
  <c r="H158" i="46"/>
  <c r="I158" i="46" s="1"/>
  <c r="K158" i="46" s="1"/>
  <c r="M158" i="46" s="1"/>
  <c r="N158" i="46" s="1"/>
  <c r="H156" i="46"/>
  <c r="I156" i="46" s="1"/>
  <c r="K156" i="46" s="1"/>
  <c r="M156" i="46" s="1"/>
  <c r="N156" i="46" s="1"/>
  <c r="H154" i="46"/>
  <c r="I154" i="46" s="1"/>
  <c r="K154" i="46" s="1"/>
  <c r="M154" i="46" s="1"/>
  <c r="N154" i="46" s="1"/>
  <c r="H152" i="46"/>
  <c r="I152" i="46" s="1"/>
  <c r="K152" i="46" s="1"/>
  <c r="M152" i="46" s="1"/>
  <c r="N152" i="46" s="1"/>
  <c r="H150" i="46"/>
  <c r="I150" i="46" s="1"/>
  <c r="K150" i="46" s="1"/>
  <c r="M150" i="46" s="1"/>
  <c r="N150" i="46" s="1"/>
  <c r="H148" i="46"/>
  <c r="I148" i="46" s="1"/>
  <c r="K148" i="46" s="1"/>
  <c r="M148" i="46" s="1"/>
  <c r="N148" i="46" s="1"/>
  <c r="H146" i="46"/>
  <c r="I146" i="46" s="1"/>
  <c r="K146" i="46" s="1"/>
  <c r="M146" i="46" s="1"/>
  <c r="N146" i="46" s="1"/>
  <c r="H144" i="46"/>
  <c r="I144" i="46" s="1"/>
  <c r="K144" i="46" s="1"/>
  <c r="M144" i="46" s="1"/>
  <c r="N144" i="46" s="1"/>
  <c r="H142" i="46"/>
  <c r="I142" i="46" s="1"/>
  <c r="K142" i="46" s="1"/>
  <c r="M142" i="46" s="1"/>
  <c r="N142" i="46" s="1"/>
  <c r="H140" i="46"/>
  <c r="I140" i="46" s="1"/>
  <c r="K140" i="46" s="1"/>
  <c r="M140" i="46" s="1"/>
  <c r="N140" i="46" s="1"/>
  <c r="H138" i="46"/>
  <c r="I138" i="46" s="1"/>
  <c r="K138" i="46" s="1"/>
  <c r="M138" i="46" s="1"/>
  <c r="N138" i="46" s="1"/>
  <c r="H136" i="46"/>
  <c r="I136" i="46" s="1"/>
  <c r="K136" i="46" s="1"/>
  <c r="M136" i="46" s="1"/>
  <c r="N136" i="46" s="1"/>
  <c r="H132" i="46"/>
  <c r="I132" i="46" s="1"/>
  <c r="K132" i="46" s="1"/>
  <c r="M132" i="46" s="1"/>
  <c r="N132" i="46" s="1"/>
  <c r="H130" i="46"/>
  <c r="I130" i="46" s="1"/>
  <c r="K130" i="46" s="1"/>
  <c r="M130" i="46" s="1"/>
  <c r="N130" i="46" s="1"/>
  <c r="H128" i="46"/>
  <c r="I128" i="46" s="1"/>
  <c r="K128" i="46" s="1"/>
  <c r="M128" i="46" s="1"/>
  <c r="N128" i="46" s="1"/>
  <c r="H126" i="46"/>
  <c r="I126" i="46" s="1"/>
  <c r="K126" i="46" s="1"/>
  <c r="M126" i="46" s="1"/>
  <c r="N126" i="46" s="1"/>
  <c r="H122" i="46"/>
  <c r="I122" i="46" s="1"/>
  <c r="K122" i="46" s="1"/>
  <c r="M122" i="46" s="1"/>
  <c r="N122" i="46" s="1"/>
  <c r="H120" i="46"/>
  <c r="I120" i="46" s="1"/>
  <c r="K120" i="46" s="1"/>
  <c r="M120" i="46" s="1"/>
  <c r="N120" i="46" s="1"/>
  <c r="H118" i="46"/>
  <c r="I118" i="46" s="1"/>
  <c r="K118" i="46" s="1"/>
  <c r="M118" i="46" s="1"/>
  <c r="N118" i="46" s="1"/>
  <c r="H116" i="46"/>
  <c r="I116" i="46" s="1"/>
  <c r="K116" i="46" s="1"/>
  <c r="M116" i="46" s="1"/>
  <c r="N116" i="46" s="1"/>
  <c r="H114" i="46"/>
  <c r="I114" i="46" s="1"/>
  <c r="K114" i="46" s="1"/>
  <c r="M114" i="46" s="1"/>
  <c r="N114" i="46" s="1"/>
  <c r="H112" i="46"/>
  <c r="I112" i="46" s="1"/>
  <c r="K112" i="46" s="1"/>
  <c r="M112" i="46" s="1"/>
  <c r="N112" i="46" s="1"/>
  <c r="H110" i="46"/>
  <c r="I110" i="46" s="1"/>
  <c r="K110" i="46" s="1"/>
  <c r="M110" i="46" s="1"/>
  <c r="N110" i="46" s="1"/>
  <c r="H108" i="46"/>
  <c r="I108" i="46" s="1"/>
  <c r="K108" i="46" s="1"/>
  <c r="M108" i="46" s="1"/>
  <c r="N108" i="46" s="1"/>
  <c r="H106" i="46"/>
  <c r="I106" i="46" s="1"/>
  <c r="K106" i="46" s="1"/>
  <c r="M106" i="46" s="1"/>
  <c r="N106" i="46" s="1"/>
  <c r="H104" i="46"/>
  <c r="I104" i="46" s="1"/>
  <c r="K104" i="46" s="1"/>
  <c r="M104" i="46" s="1"/>
  <c r="N104" i="46" s="1"/>
  <c r="H102" i="46"/>
  <c r="I102" i="46" s="1"/>
  <c r="K102" i="46" s="1"/>
  <c r="M102" i="46" s="1"/>
  <c r="N102" i="46" s="1"/>
  <c r="H100" i="46"/>
  <c r="I100" i="46" s="1"/>
  <c r="K100" i="46" s="1"/>
  <c r="M100" i="46" s="1"/>
  <c r="N100" i="46" s="1"/>
  <c r="H98" i="46"/>
  <c r="I98" i="46" s="1"/>
  <c r="K98" i="46" s="1"/>
  <c r="M98" i="46" s="1"/>
  <c r="N98" i="46" s="1"/>
  <c r="H96" i="46"/>
  <c r="I96" i="46" s="1"/>
  <c r="K96" i="46" s="1"/>
  <c r="M96" i="46" s="1"/>
  <c r="N96" i="46" s="1"/>
  <c r="H94" i="46"/>
  <c r="I94" i="46" s="1"/>
  <c r="K94" i="46" s="1"/>
  <c r="M94" i="46" s="1"/>
  <c r="N94" i="46" s="1"/>
  <c r="H92" i="46"/>
  <c r="I92" i="46" s="1"/>
  <c r="K92" i="46" s="1"/>
  <c r="M92" i="46" s="1"/>
  <c r="N92" i="46" s="1"/>
  <c r="H90" i="46"/>
  <c r="I90" i="46" s="1"/>
  <c r="K90" i="46" s="1"/>
  <c r="M90" i="46" s="1"/>
  <c r="N90" i="46" s="1"/>
  <c r="H88" i="46"/>
  <c r="I88" i="46" s="1"/>
  <c r="K88" i="46" s="1"/>
  <c r="M88" i="46" s="1"/>
  <c r="N88" i="46" s="1"/>
  <c r="H84" i="46"/>
  <c r="I84" i="46" s="1"/>
  <c r="K84" i="46" s="1"/>
  <c r="M84" i="46" s="1"/>
  <c r="N84" i="46" s="1"/>
  <c r="H82" i="46"/>
  <c r="I82" i="46" s="1"/>
  <c r="K82" i="46" s="1"/>
  <c r="M82" i="46" s="1"/>
  <c r="N82" i="46" s="1"/>
  <c r="H80" i="46"/>
  <c r="I80" i="46" s="1"/>
  <c r="K80" i="46" s="1"/>
  <c r="M80" i="46" s="1"/>
  <c r="N80" i="46" s="1"/>
  <c r="H76" i="46"/>
  <c r="I76" i="46" s="1"/>
  <c r="K76" i="46" s="1"/>
  <c r="M76" i="46" s="1"/>
  <c r="N76" i="46" s="1"/>
  <c r="H74" i="46"/>
  <c r="I74" i="46" s="1"/>
  <c r="K74" i="46" s="1"/>
  <c r="M74" i="46" s="1"/>
  <c r="N74" i="46" s="1"/>
  <c r="H72" i="46"/>
  <c r="I72" i="46" s="1"/>
  <c r="K72" i="46" s="1"/>
  <c r="M72" i="46" s="1"/>
  <c r="N72" i="46" s="1"/>
  <c r="H70" i="46"/>
  <c r="I70" i="46" s="1"/>
  <c r="K70" i="46" s="1"/>
  <c r="M70" i="46" s="1"/>
  <c r="N70" i="46" s="1"/>
  <c r="H68" i="46"/>
  <c r="I68" i="46" s="1"/>
  <c r="K68" i="46" s="1"/>
  <c r="M68" i="46" s="1"/>
  <c r="N68" i="46" s="1"/>
  <c r="H66" i="46"/>
  <c r="I66" i="46" s="1"/>
  <c r="K66" i="46" s="1"/>
  <c r="M66" i="46" s="1"/>
  <c r="N66" i="46" s="1"/>
  <c r="H64" i="46"/>
  <c r="I64" i="46" s="1"/>
  <c r="K64" i="46" s="1"/>
  <c r="M64" i="46" s="1"/>
  <c r="N64" i="46" s="1"/>
  <c r="H62" i="46"/>
  <c r="I62" i="46" s="1"/>
  <c r="K62" i="46" s="1"/>
  <c r="M62" i="46" s="1"/>
  <c r="N62" i="46" s="1"/>
  <c r="H865" i="46"/>
  <c r="I865" i="46" s="1"/>
  <c r="H628" i="46"/>
  <c r="I628" i="46" s="1"/>
  <c r="H596" i="46"/>
  <c r="I596" i="46" s="1"/>
  <c r="H564" i="46"/>
  <c r="I564" i="46" s="1"/>
  <c r="H532" i="46"/>
  <c r="I532" i="46" s="1"/>
  <c r="H500" i="46"/>
  <c r="I500" i="46" s="1"/>
  <c r="H468" i="46"/>
  <c r="I468" i="46" s="1"/>
  <c r="H404" i="46"/>
  <c r="I404" i="46" s="1"/>
  <c r="H386" i="46"/>
  <c r="I386" i="46" s="1"/>
  <c r="H370" i="46"/>
  <c r="I370" i="46" s="1"/>
  <c r="H354" i="46"/>
  <c r="I354" i="46" s="1"/>
  <c r="H338" i="46"/>
  <c r="I338" i="46" s="1"/>
  <c r="H322" i="46"/>
  <c r="I322" i="46" s="1"/>
  <c r="H306" i="46"/>
  <c r="I306" i="46" s="1"/>
  <c r="H290" i="46"/>
  <c r="I290" i="46" s="1"/>
  <c r="H274" i="46"/>
  <c r="I274" i="46" s="1"/>
  <c r="H258" i="46"/>
  <c r="I258" i="46" s="1"/>
  <c r="H242" i="46"/>
  <c r="I242" i="46" s="1"/>
  <c r="H60" i="46"/>
  <c r="I60" i="46" s="1"/>
  <c r="K60" i="46" s="1"/>
  <c r="M60" i="46" s="1"/>
  <c r="N60" i="46" s="1"/>
  <c r="H52" i="46"/>
  <c r="I52" i="46" s="1"/>
  <c r="K52" i="46" s="1"/>
  <c r="M52" i="46" s="1"/>
  <c r="N52" i="46" s="1"/>
  <c r="H48" i="46"/>
  <c r="I48" i="46" s="1"/>
  <c r="K48" i="46" s="1"/>
  <c r="M48" i="46" s="1"/>
  <c r="N48" i="46" s="1"/>
  <c r="H44" i="46"/>
  <c r="I44" i="46" s="1"/>
  <c r="K44" i="46" s="1"/>
  <c r="M44" i="46" s="1"/>
  <c r="N44" i="46" s="1"/>
  <c r="H40" i="46"/>
  <c r="I40" i="46" s="1"/>
  <c r="K40" i="46" s="1"/>
  <c r="M40" i="46" s="1"/>
  <c r="N40" i="46" s="1"/>
  <c r="H36" i="46"/>
  <c r="I36" i="46" s="1"/>
  <c r="K36" i="46" s="1"/>
  <c r="M36" i="46" s="1"/>
  <c r="N36" i="46" s="1"/>
  <c r="H32" i="46"/>
  <c r="I32" i="46" s="1"/>
  <c r="K32" i="46" s="1"/>
  <c r="M32" i="46" s="1"/>
  <c r="N32" i="46" s="1"/>
  <c r="H28" i="46"/>
  <c r="I28" i="46" s="1"/>
  <c r="K28" i="46" s="1"/>
  <c r="M28" i="46" s="1"/>
  <c r="N28" i="46" s="1"/>
  <c r="H20" i="46"/>
  <c r="I20" i="46" s="1"/>
  <c r="K20" i="46" s="1"/>
  <c r="M20" i="46" s="1"/>
  <c r="N20" i="46" s="1"/>
  <c r="H16" i="46"/>
  <c r="I16" i="46" s="1"/>
  <c r="K16" i="46" s="1"/>
  <c r="M16" i="46" s="1"/>
  <c r="N16" i="46" s="1"/>
  <c r="H652" i="46"/>
  <c r="I652" i="46" s="1"/>
  <c r="H620" i="46"/>
  <c r="I620" i="46" s="1"/>
  <c r="H588" i="46"/>
  <c r="I588" i="46" s="1"/>
  <c r="H556" i="46"/>
  <c r="I556" i="46" s="1"/>
  <c r="H524" i="46"/>
  <c r="I524" i="46" s="1"/>
  <c r="H492" i="46"/>
  <c r="I492" i="46" s="1"/>
  <c r="H460" i="46"/>
  <c r="I460" i="46" s="1"/>
  <c r="H428" i="46"/>
  <c r="I428" i="46" s="1"/>
  <c r="H398" i="46"/>
  <c r="I398" i="46" s="1"/>
  <c r="H382" i="46"/>
  <c r="I382" i="46" s="1"/>
  <c r="H366" i="46"/>
  <c r="I366" i="46" s="1"/>
  <c r="H350" i="46"/>
  <c r="I350" i="46" s="1"/>
  <c r="H334" i="46"/>
  <c r="I334" i="46" s="1"/>
  <c r="H318" i="46"/>
  <c r="I318" i="46" s="1"/>
  <c r="H302" i="46"/>
  <c r="I302" i="46" s="1"/>
  <c r="H286" i="46"/>
  <c r="I286" i="46" s="1"/>
  <c r="H270" i="46"/>
  <c r="I270" i="46" s="1"/>
  <c r="H254" i="46"/>
  <c r="I254" i="46" s="1"/>
  <c r="H238" i="46"/>
  <c r="I238" i="46" s="1"/>
  <c r="H929" i="46"/>
  <c r="I929" i="46" s="1"/>
  <c r="H993" i="46"/>
  <c r="I993" i="46" s="1"/>
  <c r="H782" i="46"/>
  <c r="I782" i="46" s="1"/>
  <c r="H644" i="46"/>
  <c r="I644" i="46" s="1"/>
  <c r="H612" i="46"/>
  <c r="I612" i="46" s="1"/>
  <c r="H580" i="46"/>
  <c r="I580" i="46" s="1"/>
  <c r="H548" i="46"/>
  <c r="I548" i="46" s="1"/>
  <c r="H516" i="46"/>
  <c r="I516" i="46" s="1"/>
  <c r="H484" i="46"/>
  <c r="I484" i="46" s="1"/>
  <c r="H452" i="46"/>
  <c r="I452" i="46" s="1"/>
  <c r="H420" i="46"/>
  <c r="I420" i="46" s="1"/>
  <c r="H394" i="46"/>
  <c r="I394" i="46" s="1"/>
  <c r="H378" i="46"/>
  <c r="I378" i="46" s="1"/>
  <c r="H362" i="46"/>
  <c r="I362" i="46" s="1"/>
  <c r="H346" i="46"/>
  <c r="I346" i="46" s="1"/>
  <c r="H314" i="46"/>
  <c r="I314" i="46" s="1"/>
  <c r="H298" i="46"/>
  <c r="I298" i="46" s="1"/>
  <c r="H282" i="46"/>
  <c r="I282" i="46" s="1"/>
  <c r="H266" i="46"/>
  <c r="I266" i="46" s="1"/>
  <c r="H250" i="46"/>
  <c r="I250" i="46" s="1"/>
  <c r="H234" i="46"/>
  <c r="I234" i="46" s="1"/>
  <c r="H58" i="46"/>
  <c r="I58" i="46" s="1"/>
  <c r="K58" i="46" s="1"/>
  <c r="M58" i="46" s="1"/>
  <c r="N58" i="46" s="1"/>
  <c r="H54" i="46"/>
  <c r="I54" i="46" s="1"/>
  <c r="K54" i="46" s="1"/>
  <c r="M54" i="46" s="1"/>
  <c r="N54" i="46" s="1"/>
  <c r="H50" i="46"/>
  <c r="I50" i="46" s="1"/>
  <c r="K50" i="46" s="1"/>
  <c r="M50" i="46" s="1"/>
  <c r="N50" i="46" s="1"/>
  <c r="H46" i="46"/>
  <c r="I46" i="46" s="1"/>
  <c r="K46" i="46" s="1"/>
  <c r="M46" i="46" s="1"/>
  <c r="N46" i="46" s="1"/>
  <c r="H42" i="46"/>
  <c r="I42" i="46" s="1"/>
  <c r="K42" i="46" s="1"/>
  <c r="M42" i="46" s="1"/>
  <c r="N42" i="46" s="1"/>
  <c r="H38" i="46"/>
  <c r="I38" i="46" s="1"/>
  <c r="K38" i="46" s="1"/>
  <c r="M38" i="46" s="1"/>
  <c r="N38" i="46" s="1"/>
  <c r="H34" i="46"/>
  <c r="I34" i="46" s="1"/>
  <c r="K34" i="46" s="1"/>
  <c r="M34" i="46" s="1"/>
  <c r="N34" i="46" s="1"/>
  <c r="H30" i="46"/>
  <c r="I30" i="46" s="1"/>
  <c r="K30" i="46" s="1"/>
  <c r="M30" i="46" s="1"/>
  <c r="N30" i="46" s="1"/>
  <c r="H26" i="46"/>
  <c r="I26" i="46" s="1"/>
  <c r="K26" i="46" s="1"/>
  <c r="M26" i="46" s="1"/>
  <c r="N26" i="46" s="1"/>
  <c r="H22" i="46"/>
  <c r="I22" i="46" s="1"/>
  <c r="K22" i="46" s="1"/>
  <c r="M22" i="46" s="1"/>
  <c r="N22" i="46" s="1"/>
  <c r="H18" i="46"/>
  <c r="I18" i="46" s="1"/>
  <c r="K18" i="46" s="1"/>
  <c r="M18" i="46" s="1"/>
  <c r="N18" i="46" s="1"/>
  <c r="H14" i="46"/>
  <c r="I14" i="46" s="1"/>
  <c r="K14" i="46" s="1"/>
  <c r="M14" i="46" s="1"/>
  <c r="N14" i="46" s="1"/>
  <c r="H10" i="46"/>
  <c r="I10" i="46" s="1"/>
  <c r="K10" i="46" s="1"/>
  <c r="M10" i="46" s="1"/>
  <c r="N10" i="46" s="1"/>
  <c r="H750" i="46"/>
  <c r="I750" i="46" s="1"/>
  <c r="H636" i="46"/>
  <c r="I636" i="46" s="1"/>
  <c r="H604" i="46"/>
  <c r="I604" i="46" s="1"/>
  <c r="H572" i="46"/>
  <c r="I572" i="46" s="1"/>
  <c r="H508" i="46"/>
  <c r="I508" i="46" s="1"/>
  <c r="H476" i="46"/>
  <c r="I476" i="46" s="1"/>
  <c r="H444" i="46"/>
  <c r="I444" i="46" s="1"/>
  <c r="H412" i="46"/>
  <c r="I412" i="46" s="1"/>
  <c r="H390" i="46"/>
  <c r="I390" i="46" s="1"/>
  <c r="H374" i="46"/>
  <c r="I374" i="46" s="1"/>
  <c r="H358" i="46"/>
  <c r="I358" i="46" s="1"/>
  <c r="H342" i="46"/>
  <c r="I342" i="46" s="1"/>
  <c r="H326" i="46"/>
  <c r="I326" i="46" s="1"/>
  <c r="H310" i="46"/>
  <c r="I310" i="46" s="1"/>
  <c r="H294" i="46"/>
  <c r="I294" i="46" s="1"/>
  <c r="H278" i="46"/>
  <c r="I278" i="46" s="1"/>
  <c r="H262" i="46"/>
  <c r="I262" i="46" s="1"/>
  <c r="H246" i="46"/>
  <c r="I246" i="46" s="1"/>
  <c r="H230" i="46"/>
  <c r="I230" i="46" s="1"/>
  <c r="H994" i="46"/>
  <c r="I994" i="46" s="1"/>
  <c r="H990" i="46"/>
  <c r="I990" i="46" s="1"/>
  <c r="H988" i="46"/>
  <c r="I988" i="46" s="1"/>
  <c r="H984" i="46"/>
  <c r="I984" i="46" s="1"/>
  <c r="H978" i="46"/>
  <c r="I978" i="46" s="1"/>
  <c r="H974" i="46"/>
  <c r="I974" i="46" s="1"/>
  <c r="H972" i="46"/>
  <c r="I972" i="46" s="1"/>
  <c r="H962" i="46"/>
  <c r="I962" i="46" s="1"/>
  <c r="H956" i="46"/>
  <c r="I956" i="46" s="1"/>
  <c r="H952" i="46"/>
  <c r="I952" i="46" s="1"/>
  <c r="H946" i="46"/>
  <c r="I946" i="46" s="1"/>
  <c r="H942" i="46"/>
  <c r="I942" i="46" s="1"/>
  <c r="H940" i="46"/>
  <c r="I940" i="46" s="1"/>
  <c r="H930" i="46"/>
  <c r="I930" i="46" s="1"/>
  <c r="H924" i="46"/>
  <c r="I924" i="46" s="1"/>
  <c r="H914" i="46"/>
  <c r="I914" i="46" s="1"/>
  <c r="H910" i="46"/>
  <c r="I910" i="46" s="1"/>
  <c r="H908" i="46"/>
  <c r="I908" i="46" s="1"/>
  <c r="H898" i="46"/>
  <c r="I898" i="46" s="1"/>
  <c r="H892" i="46"/>
  <c r="I892" i="46" s="1"/>
  <c r="H882" i="46"/>
  <c r="I882" i="46" s="1"/>
  <c r="H876" i="46"/>
  <c r="I876" i="46" s="1"/>
  <c r="H866" i="46"/>
  <c r="I866" i="46" s="1"/>
  <c r="H862" i="46"/>
  <c r="I862" i="46" s="1"/>
  <c r="H860" i="46"/>
  <c r="I860" i="46" s="1"/>
  <c r="H856" i="46"/>
  <c r="I856" i="46" s="1"/>
  <c r="H850" i="46"/>
  <c r="I850" i="46" s="1"/>
  <c r="H846" i="46"/>
  <c r="I846" i="46" s="1"/>
  <c r="H834" i="46"/>
  <c r="I834" i="46" s="1"/>
  <c r="H830" i="46"/>
  <c r="I830" i="46" s="1"/>
  <c r="H824" i="46"/>
  <c r="I824" i="46" s="1"/>
  <c r="H814" i="46"/>
  <c r="I814" i="46" s="1"/>
  <c r="H810" i="46"/>
  <c r="I810" i="46" s="1"/>
  <c r="H804" i="46"/>
  <c r="I804" i="46" s="1"/>
  <c r="H792" i="46"/>
  <c r="I792" i="46" s="1"/>
  <c r="H790" i="46"/>
  <c r="I790" i="46" s="1"/>
  <c r="H788" i="46"/>
  <c r="I788" i="46" s="1"/>
  <c r="H778" i="46"/>
  <c r="I778" i="46" s="1"/>
  <c r="H774" i="46"/>
  <c r="I774" i="46" s="1"/>
  <c r="H760" i="46"/>
  <c r="I760" i="46" s="1"/>
  <c r="H746" i="46"/>
  <c r="I746" i="46" s="1"/>
  <c r="H732" i="46"/>
  <c r="I732" i="46" s="1"/>
  <c r="H726" i="46"/>
  <c r="I726" i="46" s="1"/>
  <c r="H716" i="46"/>
  <c r="I716" i="46" s="1"/>
  <c r="H706" i="46"/>
  <c r="I706" i="46" s="1"/>
  <c r="H991" i="46"/>
  <c r="I991" i="46" s="1"/>
  <c r="H985" i="46"/>
  <c r="I985" i="46" s="1"/>
  <c r="H981" i="46"/>
  <c r="I981" i="46" s="1"/>
  <c r="H977" i="46"/>
  <c r="I977" i="46" s="1"/>
  <c r="H969" i="46"/>
  <c r="I969" i="46" s="1"/>
  <c r="H967" i="46"/>
  <c r="I967" i="46" s="1"/>
  <c r="H939" i="46"/>
  <c r="I939" i="46" s="1"/>
  <c r="H927" i="46"/>
  <c r="I927" i="46" s="1"/>
  <c r="H921" i="46"/>
  <c r="I921" i="46" s="1"/>
  <c r="H917" i="46"/>
  <c r="I917" i="46" s="1"/>
  <c r="H905" i="46"/>
  <c r="I905" i="46" s="1"/>
  <c r="H903" i="46"/>
  <c r="I903" i="46" s="1"/>
  <c r="H885" i="46"/>
  <c r="I885" i="46" s="1"/>
  <c r="H881" i="46"/>
  <c r="I881" i="46" s="1"/>
  <c r="H863" i="46"/>
  <c r="I863" i="46" s="1"/>
  <c r="H857" i="46"/>
  <c r="I857" i="46" s="1"/>
  <c r="H853" i="46"/>
  <c r="I853" i="46" s="1"/>
  <c r="H849" i="46"/>
  <c r="I849" i="46" s="1"/>
  <c r="H841" i="46"/>
  <c r="I841" i="46" s="1"/>
  <c r="H839" i="46"/>
  <c r="I839" i="46" s="1"/>
  <c r="H831" i="46"/>
  <c r="I831" i="46" s="1"/>
  <c r="H817" i="46"/>
  <c r="I817" i="46" s="1"/>
  <c r="H811" i="46"/>
  <c r="I811" i="46" s="1"/>
  <c r="H801" i="46"/>
  <c r="I801" i="46" s="1"/>
  <c r="H787" i="46"/>
  <c r="I787" i="46" s="1"/>
  <c r="H785" i="46"/>
  <c r="I785" i="46" s="1"/>
  <c r="H779" i="46"/>
  <c r="I779" i="46" s="1"/>
  <c r="H775" i="46"/>
  <c r="I775" i="46" s="1"/>
  <c r="H769" i="46"/>
  <c r="I769" i="46" s="1"/>
  <c r="H765" i="46"/>
  <c r="I765" i="46" s="1"/>
  <c r="H755" i="46"/>
  <c r="I755" i="46" s="1"/>
  <c r="H753" i="46"/>
  <c r="I753" i="46" s="1"/>
  <c r="H749" i="46"/>
  <c r="I749" i="46" s="1"/>
  <c r="H737" i="46"/>
  <c r="I737" i="46" s="1"/>
  <c r="H731" i="46"/>
  <c r="I731" i="46" s="1"/>
  <c r="H729" i="46"/>
  <c r="I729" i="46" s="1"/>
  <c r="H723" i="46"/>
  <c r="I723" i="46" s="1"/>
  <c r="H721" i="46"/>
  <c r="I721" i="46" s="1"/>
  <c r="H713" i="46"/>
  <c r="I713" i="46" s="1"/>
  <c r="H699" i="46"/>
  <c r="I699" i="46" s="1"/>
  <c r="H691" i="46"/>
  <c r="I691" i="46" s="1"/>
  <c r="H683" i="46"/>
  <c r="I683" i="46" s="1"/>
  <c r="H675" i="46"/>
  <c r="I675" i="46" s="1"/>
  <c r="H667" i="46"/>
  <c r="I667" i="46" s="1"/>
  <c r="H659" i="46"/>
  <c r="I659" i="46" s="1"/>
  <c r="H647" i="46"/>
  <c r="I647" i="46" s="1"/>
  <c r="H639" i="46"/>
  <c r="I639" i="46" s="1"/>
  <c r="H637" i="46"/>
  <c r="I637" i="46" s="1"/>
  <c r="H631" i="46"/>
  <c r="I631" i="46" s="1"/>
  <c r="H623" i="46"/>
  <c r="I623" i="46" s="1"/>
  <c r="H613" i="46"/>
  <c r="I613" i="46" s="1"/>
  <c r="H607" i="46"/>
  <c r="I607" i="46" s="1"/>
  <c r="H599" i="46"/>
  <c r="I599" i="46" s="1"/>
  <c r="H583" i="46"/>
  <c r="I583" i="46" s="1"/>
  <c r="H581" i="46"/>
  <c r="I581" i="46" s="1"/>
  <c r="H575" i="46"/>
  <c r="I575" i="46" s="1"/>
  <c r="H573" i="46"/>
  <c r="I573" i="46" s="1"/>
  <c r="H567" i="46"/>
  <c r="I567" i="46" s="1"/>
  <c r="H565" i="46"/>
  <c r="I565" i="46" s="1"/>
  <c r="H559" i="46"/>
  <c r="I559" i="46" s="1"/>
  <c r="H557" i="46"/>
  <c r="I557" i="46" s="1"/>
  <c r="H551" i="46"/>
  <c r="I551" i="46" s="1"/>
  <c r="H543" i="46"/>
  <c r="I543" i="46" s="1"/>
  <c r="H535" i="46"/>
  <c r="I535" i="46" s="1"/>
  <c r="H527" i="46"/>
  <c r="I527" i="46" s="1"/>
  <c r="H525" i="46"/>
  <c r="I525" i="46" s="1"/>
  <c r="H519" i="46"/>
  <c r="I519" i="46" s="1"/>
  <c r="H517" i="46"/>
  <c r="I517" i="46" s="1"/>
  <c r="H511" i="46"/>
  <c r="I511" i="46" s="1"/>
  <c r="H507" i="46"/>
  <c r="I507" i="46" s="1"/>
  <c r="H503" i="46"/>
  <c r="I503" i="46" s="1"/>
  <c r="H495" i="46"/>
  <c r="I495" i="46" s="1"/>
  <c r="H479" i="46"/>
  <c r="I479" i="46" s="1"/>
  <c r="H469" i="46"/>
  <c r="I469" i="46" s="1"/>
  <c r="H463" i="46"/>
  <c r="I463" i="46" s="1"/>
  <c r="H455" i="46"/>
  <c r="I455" i="46" s="1"/>
  <c r="H447" i="46"/>
  <c r="I447" i="46" s="1"/>
  <c r="H439" i="46"/>
  <c r="I439" i="46" s="1"/>
  <c r="H431" i="46"/>
  <c r="I431" i="46" s="1"/>
  <c r="H429" i="46"/>
  <c r="I429" i="46" s="1"/>
  <c r="H423" i="46"/>
  <c r="I423" i="46" s="1"/>
  <c r="H421" i="46"/>
  <c r="I421" i="46" s="1"/>
  <c r="H415" i="46"/>
  <c r="I415" i="46" s="1"/>
  <c r="H407" i="46"/>
  <c r="I407" i="46" s="1"/>
  <c r="H399" i="46"/>
  <c r="I399" i="46" s="1"/>
  <c r="H391" i="46"/>
  <c r="I391" i="46" s="1"/>
  <c r="H383" i="46"/>
  <c r="I383" i="46" s="1"/>
  <c r="H381" i="46"/>
  <c r="I381" i="46" s="1"/>
  <c r="H375" i="46"/>
  <c r="I375" i="46" s="1"/>
  <c r="H367" i="46"/>
  <c r="I367" i="46" s="1"/>
  <c r="H700" i="46"/>
  <c r="I700" i="46" s="1"/>
  <c r="H696" i="46"/>
  <c r="I696" i="46" s="1"/>
  <c r="H694" i="46"/>
  <c r="I694" i="46" s="1"/>
  <c r="H686" i="46"/>
  <c r="I686" i="46" s="1"/>
  <c r="H668" i="46"/>
  <c r="I668" i="46" s="1"/>
  <c r="H664" i="46"/>
  <c r="I664" i="46" s="1"/>
  <c r="H662" i="46"/>
  <c r="I662" i="46" s="1"/>
  <c r="H654" i="46"/>
  <c r="I654" i="46" s="1"/>
  <c r="H638" i="46"/>
  <c r="I638" i="46" s="1"/>
  <c r="H622" i="46"/>
  <c r="I622" i="46" s="1"/>
  <c r="H602" i="46"/>
  <c r="I602" i="46" s="1"/>
  <c r="H590" i="46"/>
  <c r="I590" i="46" s="1"/>
  <c r="H574" i="46"/>
  <c r="I574" i="46" s="1"/>
  <c r="H558" i="46"/>
  <c r="I558" i="46" s="1"/>
  <c r="H554" i="46"/>
  <c r="I554" i="46" s="1"/>
  <c r="H544" i="46"/>
  <c r="I544" i="46" s="1"/>
  <c r="H542" i="46"/>
  <c r="I542" i="46" s="1"/>
  <c r="H540" i="46"/>
  <c r="I540" i="46" s="1"/>
  <c r="H526" i="46"/>
  <c r="I526" i="46" s="1"/>
  <c r="H512" i="46"/>
  <c r="I512" i="46" s="1"/>
  <c r="H510" i="46"/>
  <c r="I510" i="46" s="1"/>
  <c r="H494" i="46"/>
  <c r="I494" i="46" s="1"/>
  <c r="H488" i="46"/>
  <c r="I488" i="46" s="1"/>
  <c r="H478" i="46"/>
  <c r="I478" i="46" s="1"/>
  <c r="H462" i="46"/>
  <c r="I462" i="46" s="1"/>
  <c r="H458" i="46"/>
  <c r="I458" i="46" s="1"/>
  <c r="H456" i="46"/>
  <c r="I456" i="46" s="1"/>
  <c r="H448" i="46"/>
  <c r="I448" i="46" s="1"/>
  <c r="H446" i="46"/>
  <c r="I446" i="46" s="1"/>
  <c r="H438" i="46"/>
  <c r="I438" i="46" s="1"/>
  <c r="H430" i="46"/>
  <c r="I430" i="46" s="1"/>
  <c r="H424" i="46"/>
  <c r="I424" i="46" s="1"/>
  <c r="H414" i="46"/>
  <c r="I414" i="46" s="1"/>
  <c r="H392" i="46"/>
  <c r="I392" i="46" s="1"/>
  <c r="H359" i="46"/>
  <c r="I359" i="46" s="1"/>
  <c r="H357" i="46"/>
  <c r="I357" i="46" s="1"/>
  <c r="H351" i="46"/>
  <c r="I351" i="46" s="1"/>
  <c r="H349" i="46"/>
  <c r="I349" i="46" s="1"/>
  <c r="H343" i="46"/>
  <c r="I343" i="46" s="1"/>
  <c r="H341" i="46"/>
  <c r="I341" i="46" s="1"/>
  <c r="H335" i="46"/>
  <c r="I335" i="46" s="1"/>
  <c r="H327" i="46"/>
  <c r="I327" i="46" s="1"/>
  <c r="H319" i="46"/>
  <c r="I319" i="46" s="1"/>
  <c r="H317" i="46"/>
  <c r="I317" i="46" s="1"/>
  <c r="H311" i="46"/>
  <c r="I311" i="46" s="1"/>
  <c r="H309" i="46"/>
  <c r="I309" i="46" s="1"/>
  <c r="H303" i="46"/>
  <c r="I303" i="46" s="1"/>
  <c r="H301" i="46"/>
  <c r="I301" i="46" s="1"/>
  <c r="H295" i="46"/>
  <c r="I295" i="46" s="1"/>
  <c r="H293" i="46"/>
  <c r="I293" i="46" s="1"/>
  <c r="H287" i="46"/>
  <c r="I287" i="46" s="1"/>
  <c r="H285" i="46"/>
  <c r="I285" i="46" s="1"/>
  <c r="H279" i="46"/>
  <c r="I279" i="46" s="1"/>
  <c r="H277" i="46"/>
  <c r="I277" i="46" s="1"/>
  <c r="H271" i="46"/>
  <c r="I271" i="46" s="1"/>
  <c r="H269" i="46"/>
  <c r="I269" i="46" s="1"/>
  <c r="H255" i="46"/>
  <c r="I255" i="46" s="1"/>
  <c r="H247" i="46"/>
  <c r="I247" i="46" s="1"/>
  <c r="H245" i="46"/>
  <c r="I245" i="46" s="1"/>
  <c r="H239" i="46"/>
  <c r="I239" i="46" s="1"/>
  <c r="H231" i="46"/>
  <c r="I231" i="46" s="1"/>
  <c r="H229" i="46"/>
  <c r="I229" i="46" s="1"/>
  <c r="H205" i="46"/>
  <c r="I205" i="46" s="1"/>
  <c r="H197" i="46"/>
  <c r="I197" i="46" s="1"/>
  <c r="H189" i="46"/>
  <c r="I189" i="46" s="1"/>
  <c r="H165" i="46"/>
  <c r="I165" i="46" s="1"/>
  <c r="H157" i="46"/>
  <c r="I157" i="46" s="1"/>
  <c r="K157" i="46" s="1"/>
  <c r="M157" i="46" s="1"/>
  <c r="N157" i="46" s="1"/>
  <c r="H133" i="46"/>
  <c r="I133" i="46" s="1"/>
  <c r="K133" i="46" s="1"/>
  <c r="M133" i="46" s="1"/>
  <c r="N133" i="46" s="1"/>
  <c r="H125" i="46"/>
  <c r="I125" i="46" s="1"/>
  <c r="K125" i="46" s="1"/>
  <c r="M125" i="46" s="1"/>
  <c r="N125" i="46" s="1"/>
  <c r="H101" i="46"/>
  <c r="I101" i="46" s="1"/>
  <c r="K101" i="46" s="1"/>
  <c r="M101" i="46" s="1"/>
  <c r="N101" i="46" s="1"/>
  <c r="H85" i="46"/>
  <c r="I85" i="46" s="1"/>
  <c r="K85" i="46" s="1"/>
  <c r="M85" i="46" s="1"/>
  <c r="N85" i="46" s="1"/>
  <c r="H59" i="46"/>
  <c r="I59" i="46" s="1"/>
  <c r="K59" i="46" s="1"/>
  <c r="M59" i="46" s="1"/>
  <c r="N59" i="46" s="1"/>
  <c r="H53" i="46"/>
  <c r="I53" i="46" s="1"/>
  <c r="K53" i="46" s="1"/>
  <c r="M53" i="46" s="1"/>
  <c r="N53" i="46" s="1"/>
  <c r="H45" i="46"/>
  <c r="I45" i="46" s="1"/>
  <c r="K45" i="46" s="1"/>
  <c r="M45" i="46" s="1"/>
  <c r="N45" i="46" s="1"/>
  <c r="H21" i="46"/>
  <c r="I21" i="46" s="1"/>
  <c r="K21" i="46" s="1"/>
  <c r="M21" i="46" s="1"/>
  <c r="N21" i="46" s="1"/>
  <c r="H13" i="46"/>
  <c r="I13" i="46" s="1"/>
  <c r="K13" i="46" s="1"/>
  <c r="M13" i="46" s="1"/>
  <c r="N13" i="46" s="1"/>
  <c r="H11" i="46"/>
  <c r="I11" i="46" s="1"/>
  <c r="K11" i="46" s="1"/>
  <c r="M11" i="46" s="1"/>
  <c r="N11" i="46" s="1"/>
  <c r="H332" i="46"/>
  <c r="I332" i="46" s="1"/>
  <c r="H330" i="46"/>
  <c r="I330" i="46" s="1"/>
  <c r="H268" i="46"/>
  <c r="I268" i="46" s="1"/>
  <c r="H252" i="46"/>
  <c r="I252" i="46" s="1"/>
  <c r="H198" i="46"/>
  <c r="I198" i="46" s="1"/>
  <c r="H174" i="46"/>
  <c r="I174" i="46" s="1"/>
  <c r="H134" i="46"/>
  <c r="I134" i="46" s="1"/>
  <c r="K134" i="46" s="1"/>
  <c r="M134" i="46" s="1"/>
  <c r="N134" i="46" s="1"/>
  <c r="H124" i="46"/>
  <c r="I124" i="46" s="1"/>
  <c r="K124" i="46" s="1"/>
  <c r="M124" i="46" s="1"/>
  <c r="N124" i="46" s="1"/>
  <c r="H86" i="46"/>
  <c r="I86" i="46" s="1"/>
  <c r="K86" i="46" s="1"/>
  <c r="M86" i="46" s="1"/>
  <c r="N86" i="46" s="1"/>
  <c r="H78" i="46"/>
  <c r="I78" i="46" s="1"/>
  <c r="K78" i="46" s="1"/>
  <c r="M78" i="46" s="1"/>
  <c r="N78" i="46" s="1"/>
  <c r="H56" i="46"/>
  <c r="I56" i="46" s="1"/>
  <c r="K56" i="46" s="1"/>
  <c r="M56" i="46" s="1"/>
  <c r="N56" i="46" s="1"/>
  <c r="H24" i="46"/>
  <c r="I24" i="46" s="1"/>
  <c r="K24" i="46" s="1"/>
  <c r="M24" i="46" s="1"/>
  <c r="N24" i="46" s="1"/>
  <c r="H12" i="46"/>
  <c r="I12" i="46" s="1"/>
  <c r="K12" i="46" s="1"/>
  <c r="M12" i="46" s="1"/>
  <c r="N12" i="46" s="1"/>
  <c r="H506" i="46"/>
  <c r="I506" i="46" s="1"/>
  <c r="H570" i="46"/>
  <c r="I570" i="46" s="1"/>
  <c r="H436" i="46"/>
  <c r="I436" i="46" s="1"/>
  <c r="H606" i="46"/>
  <c r="I606" i="46" s="1"/>
  <c r="H650" i="46"/>
  <c r="I650" i="46" s="1"/>
  <c r="H181" i="46"/>
  <c r="I181" i="46" s="1"/>
  <c r="H373" i="46"/>
  <c r="I373" i="46" s="1"/>
  <c r="H437" i="46"/>
  <c r="I437" i="46" s="1"/>
  <c r="H485" i="46"/>
  <c r="I485" i="46" s="1"/>
  <c r="H533" i="46"/>
  <c r="I533" i="46" s="1"/>
  <c r="H591" i="46"/>
  <c r="I591" i="46" s="1"/>
  <c r="H615" i="46"/>
  <c r="I615" i="46" s="1"/>
  <c r="H707" i="46"/>
  <c r="I707" i="46" s="1"/>
  <c r="H715" i="46"/>
  <c r="I715" i="46" s="1"/>
  <c r="H739" i="46"/>
  <c r="I739" i="46" s="1"/>
  <c r="H819" i="46"/>
  <c r="I819" i="46" s="1"/>
  <c r="H851" i="46"/>
  <c r="I851" i="46" s="1"/>
  <c r="H871" i="46"/>
  <c r="I871" i="46" s="1"/>
  <c r="H875" i="46"/>
  <c r="I875" i="46" s="1"/>
  <c r="H923" i="46"/>
  <c r="I923" i="46" s="1"/>
  <c r="H935" i="46"/>
  <c r="I935" i="46" s="1"/>
  <c r="H947" i="46"/>
  <c r="I947" i="46" s="1"/>
  <c r="H979" i="46"/>
  <c r="I979" i="46" s="1"/>
  <c r="H471" i="46"/>
  <c r="I471" i="46" s="1"/>
  <c r="H712" i="46"/>
  <c r="I712" i="46" s="1"/>
  <c r="H744" i="46"/>
  <c r="I744" i="46" s="1"/>
  <c r="H776" i="46"/>
  <c r="I776" i="46" s="1"/>
  <c r="H808" i="46"/>
  <c r="I808" i="46" s="1"/>
  <c r="H840" i="46"/>
  <c r="I840" i="46" s="1"/>
  <c r="H904" i="46"/>
  <c r="I904" i="46" s="1"/>
  <c r="H968" i="46"/>
  <c r="I968" i="46" s="1"/>
  <c r="H461" i="46"/>
  <c r="I461" i="46" s="1"/>
  <c r="H665" i="46"/>
  <c r="I665" i="46" s="1"/>
  <c r="H380" i="46"/>
  <c r="I380" i="46" s="1"/>
  <c r="H487" i="46"/>
  <c r="I487" i="46" s="1"/>
  <c r="H684" i="46"/>
  <c r="I684" i="46" s="1"/>
  <c r="H828" i="46"/>
  <c r="I828" i="46" s="1"/>
  <c r="H844" i="46"/>
  <c r="I844" i="46" s="1"/>
  <c r="H477" i="46"/>
  <c r="I477" i="46" s="1"/>
  <c r="H509" i="46"/>
  <c r="I509" i="46" s="1"/>
  <c r="H605" i="46"/>
  <c r="I605" i="46" s="1"/>
  <c r="H781" i="46"/>
  <c r="I781" i="46" s="1"/>
  <c r="H263" i="46"/>
  <c r="I263" i="46" s="1"/>
  <c r="H772" i="46"/>
  <c r="I772" i="46" s="1"/>
  <c r="H221" i="46"/>
  <c r="I221" i="46" s="1"/>
  <c r="H597" i="46"/>
  <c r="I597" i="46" s="1"/>
  <c r="H949" i="46"/>
  <c r="I949" i="46" s="1"/>
  <c r="C5" i="46" l="1"/>
  <c r="E5" i="46" s="1"/>
  <c r="G1499" i="45"/>
  <c r="H1499" i="45" s="1"/>
  <c r="I1499" i="45" s="1"/>
  <c r="G1486" i="45"/>
  <c r="H1486" i="45" s="1"/>
  <c r="I1486" i="45" s="1"/>
  <c r="G1452" i="45"/>
  <c r="H1452" i="45" s="1"/>
  <c r="I1452" i="45" s="1"/>
  <c r="G1419" i="45"/>
  <c r="H1419" i="45" s="1"/>
  <c r="I1419" i="45" s="1"/>
  <c r="G1397" i="45"/>
  <c r="H1397" i="45" s="1"/>
  <c r="I1397" i="45" s="1"/>
  <c r="G1342" i="45"/>
  <c r="H1342" i="45" s="1"/>
  <c r="I1342" i="45" s="1"/>
  <c r="G1485" i="45"/>
  <c r="H1485" i="45" s="1"/>
  <c r="I1485" i="45" s="1"/>
  <c r="G1459" i="45"/>
  <c r="H1459" i="45" s="1"/>
  <c r="I1459" i="45" s="1"/>
  <c r="G1424" i="45"/>
  <c r="H1424" i="45" s="1"/>
  <c r="I1424" i="45" s="1"/>
  <c r="G1376" i="45"/>
  <c r="H1376" i="45" s="1"/>
  <c r="I1376" i="45" s="1"/>
  <c r="G1350" i="45"/>
  <c r="H1350" i="45" s="1"/>
  <c r="I1350" i="45" s="1"/>
  <c r="G1483" i="45"/>
  <c r="H1483" i="45" s="1"/>
  <c r="I1483" i="45" s="1"/>
  <c r="G1406" i="45"/>
  <c r="H1406" i="45" s="1"/>
  <c r="I1406" i="45" s="1"/>
  <c r="G1370" i="45"/>
  <c r="H1370" i="45" s="1"/>
  <c r="I1370" i="45" s="1"/>
  <c r="G1332" i="45"/>
  <c r="H1332" i="45" s="1"/>
  <c r="I1332" i="45" s="1"/>
  <c r="G1296" i="45"/>
  <c r="H1296" i="45" s="1"/>
  <c r="I1296" i="45" s="1"/>
  <c r="G1266" i="45"/>
  <c r="H1266" i="45" s="1"/>
  <c r="I1266" i="45" s="1"/>
  <c r="G1235" i="45"/>
  <c r="H1235" i="45" s="1"/>
  <c r="I1235" i="45" s="1"/>
  <c r="G1448" i="45"/>
  <c r="H1448" i="45" s="1"/>
  <c r="I1448" i="45" s="1"/>
  <c r="G1422" i="45"/>
  <c r="H1422" i="45" s="1"/>
  <c r="I1422" i="45" s="1"/>
  <c r="G1400" i="45"/>
  <c r="H1400" i="45" s="1"/>
  <c r="I1400" i="45" s="1"/>
  <c r="G1385" i="45"/>
  <c r="H1385" i="45" s="1"/>
  <c r="I1385" i="45" s="1"/>
  <c r="G1331" i="45"/>
  <c r="H1331" i="45" s="1"/>
  <c r="I1331" i="45" s="1"/>
  <c r="G1307" i="45"/>
  <c r="H1307" i="45" s="1"/>
  <c r="I1307" i="45" s="1"/>
  <c r="G1265" i="45"/>
  <c r="H1265" i="45" s="1"/>
  <c r="I1265" i="45" s="1"/>
  <c r="G1231" i="45"/>
  <c r="H1231" i="45" s="1"/>
  <c r="I1231" i="45" s="1"/>
  <c r="G1198" i="45"/>
  <c r="H1198" i="45" s="1"/>
  <c r="I1198" i="45" s="1"/>
  <c r="G1153" i="45"/>
  <c r="H1153" i="45" s="1"/>
  <c r="I1153" i="45" s="1"/>
  <c r="G1100" i="45"/>
  <c r="H1100" i="45" s="1"/>
  <c r="I1100" i="45" s="1"/>
  <c r="G1075" i="45"/>
  <c r="H1075" i="45" s="1"/>
  <c r="I1075" i="45" s="1"/>
  <c r="G1454" i="45"/>
  <c r="H1454" i="45" s="1"/>
  <c r="I1454" i="45" s="1"/>
  <c r="G1420" i="45"/>
  <c r="H1420" i="45" s="1"/>
  <c r="I1420" i="45" s="1"/>
  <c r="G1317" i="45"/>
  <c r="H1317" i="45" s="1"/>
  <c r="I1317" i="45" s="1"/>
  <c r="G1290" i="45"/>
  <c r="H1290" i="45" s="1"/>
  <c r="I1290" i="45" s="1"/>
  <c r="G1262" i="45"/>
  <c r="H1262" i="45" s="1"/>
  <c r="I1262" i="45" s="1"/>
  <c r="G1245" i="45"/>
  <c r="H1245" i="45" s="1"/>
  <c r="I1245" i="45" s="1"/>
  <c r="G1225" i="45"/>
  <c r="H1225" i="45" s="1"/>
  <c r="I1225" i="45" s="1"/>
  <c r="G1469" i="45"/>
  <c r="H1469" i="45" s="1"/>
  <c r="I1469" i="45" s="1"/>
  <c r="G1324" i="45"/>
  <c r="H1324" i="45" s="1"/>
  <c r="I1324" i="45" s="1"/>
  <c r="G1285" i="45"/>
  <c r="H1285" i="45" s="1"/>
  <c r="I1285" i="45" s="1"/>
  <c r="G1242" i="45"/>
  <c r="H1242" i="45" s="1"/>
  <c r="I1242" i="45" s="1"/>
  <c r="G1211" i="45"/>
  <c r="H1211" i="45" s="1"/>
  <c r="I1211" i="45" s="1"/>
  <c r="G1182" i="45"/>
  <c r="H1182" i="45" s="1"/>
  <c r="I1182" i="45" s="1"/>
  <c r="G1174" i="45"/>
  <c r="H1174" i="45" s="1"/>
  <c r="I1174" i="45" s="1"/>
  <c r="G1108" i="45"/>
  <c r="H1108" i="45" s="1"/>
  <c r="I1108" i="45" s="1"/>
  <c r="G1078" i="45"/>
  <c r="H1078" i="45" s="1"/>
  <c r="I1078" i="45" s="1"/>
  <c r="G1058" i="45"/>
  <c r="H1058" i="45" s="1"/>
  <c r="I1058" i="45" s="1"/>
  <c r="G1148" i="45"/>
  <c r="H1148" i="45" s="1"/>
  <c r="I1148" i="45" s="1"/>
  <c r="G1138" i="45"/>
  <c r="H1138" i="45" s="1"/>
  <c r="I1138" i="45" s="1"/>
  <c r="G1194" i="45"/>
  <c r="H1194" i="45" s="1"/>
  <c r="I1194" i="45" s="1"/>
  <c r="G1186" i="45"/>
  <c r="H1186" i="45" s="1"/>
  <c r="I1186" i="45" s="1"/>
  <c r="G1115" i="45"/>
  <c r="H1115" i="45" s="1"/>
  <c r="I1115" i="45" s="1"/>
  <c r="G1086" i="45"/>
  <c r="H1086" i="45" s="1"/>
  <c r="I1086" i="45" s="1"/>
  <c r="G1031" i="45"/>
  <c r="H1031" i="45" s="1"/>
  <c r="I1031" i="45" s="1"/>
  <c r="G1167" i="45"/>
  <c r="H1167" i="45" s="1"/>
  <c r="I1167" i="45" s="1"/>
  <c r="G1498" i="45"/>
  <c r="H1498" i="45" s="1"/>
  <c r="I1498" i="45" s="1"/>
  <c r="G1481" i="45"/>
  <c r="H1481" i="45" s="1"/>
  <c r="I1481" i="45" s="1"/>
  <c r="G1451" i="45"/>
  <c r="H1451" i="45" s="1"/>
  <c r="I1451" i="45" s="1"/>
  <c r="G1418" i="45"/>
  <c r="H1418" i="45" s="1"/>
  <c r="I1418" i="45" s="1"/>
  <c r="G1396" i="45"/>
  <c r="H1396" i="45" s="1"/>
  <c r="I1396" i="45" s="1"/>
  <c r="G1341" i="45"/>
  <c r="H1341" i="45" s="1"/>
  <c r="I1341" i="45" s="1"/>
  <c r="G1479" i="45"/>
  <c r="H1479" i="45" s="1"/>
  <c r="I1479" i="45" s="1"/>
  <c r="G1449" i="45"/>
  <c r="H1449" i="45" s="1"/>
  <c r="I1449" i="45" s="1"/>
  <c r="G1416" i="45"/>
  <c r="H1416" i="45" s="1"/>
  <c r="I1416" i="45" s="1"/>
  <c r="G1365" i="45"/>
  <c r="H1365" i="45" s="1"/>
  <c r="I1365" i="45" s="1"/>
  <c r="G1349" i="45"/>
  <c r="H1349" i="45" s="1"/>
  <c r="I1349" i="45" s="1"/>
  <c r="G1482" i="45"/>
  <c r="H1482" i="45" s="1"/>
  <c r="I1482" i="45" s="1"/>
  <c r="G1405" i="45"/>
  <c r="H1405" i="45" s="1"/>
  <c r="I1405" i="45" s="1"/>
  <c r="G1347" i="45"/>
  <c r="H1347" i="45" s="1"/>
  <c r="I1347" i="45" s="1"/>
  <c r="G1322" i="45"/>
  <c r="H1322" i="45" s="1"/>
  <c r="I1322" i="45" s="1"/>
  <c r="G1295" i="45"/>
  <c r="H1295" i="45" s="1"/>
  <c r="I1295" i="45" s="1"/>
  <c r="G1257" i="45"/>
  <c r="H1257" i="45" s="1"/>
  <c r="I1257" i="45" s="1"/>
  <c r="G1234" i="45"/>
  <c r="H1234" i="45" s="1"/>
  <c r="I1234" i="45" s="1"/>
  <c r="G1447" i="45"/>
  <c r="H1447" i="45" s="1"/>
  <c r="I1447" i="45" s="1"/>
  <c r="G1421" i="45"/>
  <c r="H1421" i="45" s="1"/>
  <c r="I1421" i="45" s="1"/>
  <c r="G1392" i="45"/>
  <c r="H1392" i="45" s="1"/>
  <c r="I1392" i="45" s="1"/>
  <c r="G1384" i="45"/>
  <c r="H1384" i="45" s="1"/>
  <c r="I1384" i="45" s="1"/>
  <c r="G1330" i="45"/>
  <c r="H1330" i="45" s="1"/>
  <c r="I1330" i="45" s="1"/>
  <c r="G1293" i="45"/>
  <c r="H1293" i="45" s="1"/>
  <c r="I1293" i="45" s="1"/>
  <c r="G1264" i="45"/>
  <c r="H1264" i="45" s="1"/>
  <c r="I1264" i="45" s="1"/>
  <c r="G1220" i="45"/>
  <c r="H1220" i="45" s="1"/>
  <c r="I1220" i="45" s="1"/>
  <c r="G1197" i="45"/>
  <c r="H1197" i="45" s="1"/>
  <c r="I1197" i="45" s="1"/>
  <c r="G1136" i="45"/>
  <c r="H1136" i="45" s="1"/>
  <c r="I1136" i="45" s="1"/>
  <c r="G1099" i="45"/>
  <c r="H1099" i="45" s="1"/>
  <c r="I1099" i="45" s="1"/>
  <c r="G1074" i="45"/>
  <c r="H1074" i="45" s="1"/>
  <c r="I1074" i="45" s="1"/>
  <c r="G1453" i="45"/>
  <c r="H1453" i="45" s="1"/>
  <c r="I1453" i="45" s="1"/>
  <c r="G1412" i="45"/>
  <c r="H1412" i="45" s="1"/>
  <c r="I1412" i="45" s="1"/>
  <c r="G1316" i="45"/>
  <c r="H1316" i="45" s="1"/>
  <c r="I1316" i="45" s="1"/>
  <c r="G1289" i="45"/>
  <c r="H1289" i="45" s="1"/>
  <c r="I1289" i="45" s="1"/>
  <c r="G1261" i="45"/>
  <c r="H1261" i="45" s="1"/>
  <c r="I1261" i="45" s="1"/>
  <c r="G1244" i="45"/>
  <c r="H1244" i="45" s="1"/>
  <c r="I1244" i="45" s="1"/>
  <c r="G1215" i="45"/>
  <c r="H1215" i="45" s="1"/>
  <c r="I1215" i="45" s="1"/>
  <c r="G1361" i="45"/>
  <c r="H1361" i="45" s="1"/>
  <c r="I1361" i="45" s="1"/>
  <c r="G1323" i="45"/>
  <c r="H1323" i="45" s="1"/>
  <c r="I1323" i="45" s="1"/>
  <c r="G1284" i="45"/>
  <c r="H1284" i="45" s="1"/>
  <c r="I1284" i="45" s="1"/>
  <c r="G1241" i="45"/>
  <c r="H1241" i="45" s="1"/>
  <c r="I1241" i="45" s="1"/>
  <c r="G1210" i="45"/>
  <c r="H1210" i="45" s="1"/>
  <c r="I1210" i="45" s="1"/>
  <c r="G1181" i="45"/>
  <c r="H1181" i="45" s="1"/>
  <c r="I1181" i="45" s="1"/>
  <c r="G1160" i="45"/>
  <c r="H1160" i="45" s="1"/>
  <c r="I1160" i="45" s="1"/>
  <c r="G1107" i="45"/>
  <c r="H1107" i="45" s="1"/>
  <c r="I1107" i="45" s="1"/>
  <c r="G1077" i="45"/>
  <c r="H1077" i="45" s="1"/>
  <c r="I1077" i="45" s="1"/>
  <c r="G1057" i="45"/>
  <c r="H1057" i="45" s="1"/>
  <c r="I1057" i="45" s="1"/>
  <c r="G1147" i="45"/>
  <c r="H1147" i="45" s="1"/>
  <c r="I1147" i="45" s="1"/>
  <c r="G1137" i="45"/>
  <c r="H1137" i="45" s="1"/>
  <c r="I1137" i="45" s="1"/>
  <c r="G1193" i="45"/>
  <c r="H1193" i="45" s="1"/>
  <c r="I1193" i="45" s="1"/>
  <c r="G1157" i="45"/>
  <c r="H1157" i="45" s="1"/>
  <c r="I1157" i="45" s="1"/>
  <c r="G1114" i="45"/>
  <c r="H1114" i="45" s="1"/>
  <c r="I1114" i="45" s="1"/>
  <c r="G1085" i="45"/>
  <c r="H1085" i="45" s="1"/>
  <c r="I1085" i="45" s="1"/>
  <c r="G1019" i="45"/>
  <c r="H1019" i="45" s="1"/>
  <c r="I1019" i="45" s="1"/>
  <c r="G1166" i="45"/>
  <c r="H1166" i="45" s="1"/>
  <c r="I1166" i="45" s="1"/>
  <c r="G1130" i="45"/>
  <c r="H1130" i="45" s="1"/>
  <c r="I1130" i="45" s="1"/>
  <c r="G1173" i="45"/>
  <c r="H1173" i="45" s="1"/>
  <c r="I1173" i="45" s="1"/>
  <c r="G1039" i="45"/>
  <c r="H1039" i="45" s="1"/>
  <c r="I1039" i="45" s="1"/>
  <c r="G1004" i="45"/>
  <c r="H1004" i="45" s="1"/>
  <c r="I1004" i="45" s="1"/>
  <c r="G1020" i="45"/>
  <c r="H1020" i="45" s="1"/>
  <c r="I1020" i="45" s="1"/>
  <c r="G1089" i="45"/>
  <c r="H1089" i="45" s="1"/>
  <c r="I1089" i="45" s="1"/>
  <c r="G1011" i="45"/>
  <c r="H1011" i="45" s="1"/>
  <c r="I1011" i="45" s="1"/>
  <c r="G982" i="45"/>
  <c r="H982" i="45" s="1"/>
  <c r="I982" i="45" s="1"/>
  <c r="G950" i="45"/>
  <c r="H950" i="45" s="1"/>
  <c r="I950" i="45" s="1"/>
  <c r="G918" i="45"/>
  <c r="H918" i="45" s="1"/>
  <c r="I918" i="45" s="1"/>
  <c r="G886" i="45"/>
  <c r="H886" i="45" s="1"/>
  <c r="I886" i="45" s="1"/>
  <c r="G854" i="45"/>
  <c r="H854" i="45" s="1"/>
  <c r="I854" i="45" s="1"/>
  <c r="G822" i="45"/>
  <c r="H822" i="45" s="1"/>
  <c r="I822" i="45" s="1"/>
  <c r="G1083" i="45"/>
  <c r="H1083" i="45" s="1"/>
  <c r="I1083" i="45" s="1"/>
  <c r="G1064" i="45"/>
  <c r="H1064" i="45" s="1"/>
  <c r="I1064" i="45" s="1"/>
  <c r="G969" i="45"/>
  <c r="H969" i="45" s="1"/>
  <c r="I969" i="45" s="1"/>
  <c r="G937" i="45"/>
  <c r="H937" i="45" s="1"/>
  <c r="I937" i="45" s="1"/>
  <c r="G905" i="45"/>
  <c r="H905" i="45" s="1"/>
  <c r="I905" i="45" s="1"/>
  <c r="G873" i="45"/>
  <c r="H873" i="45" s="1"/>
  <c r="I873" i="45" s="1"/>
  <c r="G841" i="45"/>
  <c r="H841" i="45" s="1"/>
  <c r="I841" i="45" s="1"/>
  <c r="G809" i="45"/>
  <c r="H809" i="45" s="1"/>
  <c r="I809" i="45" s="1"/>
  <c r="G988" i="45"/>
  <c r="H988" i="45" s="1"/>
  <c r="I988" i="45" s="1"/>
  <c r="G956" i="45"/>
  <c r="H956" i="45" s="1"/>
  <c r="I956" i="45" s="1"/>
  <c r="G924" i="45"/>
  <c r="H924" i="45" s="1"/>
  <c r="I924" i="45" s="1"/>
  <c r="G892" i="45"/>
  <c r="H892" i="45" s="1"/>
  <c r="I892" i="45" s="1"/>
  <c r="G860" i="45"/>
  <c r="H860" i="45" s="1"/>
  <c r="I860" i="45" s="1"/>
  <c r="G828" i="45"/>
  <c r="H828" i="45" s="1"/>
  <c r="I828" i="45" s="1"/>
  <c r="G796" i="45"/>
  <c r="H796" i="45" s="1"/>
  <c r="I796" i="45" s="1"/>
  <c r="G764" i="45"/>
  <c r="H764" i="45" s="1"/>
  <c r="I764" i="45" s="1"/>
  <c r="G732" i="45"/>
  <c r="H732" i="45" s="1"/>
  <c r="I732" i="45" s="1"/>
  <c r="G1497" i="45"/>
  <c r="H1497" i="45" s="1"/>
  <c r="I1497" i="45" s="1"/>
  <c r="G1480" i="45"/>
  <c r="H1480" i="45" s="1"/>
  <c r="I1480" i="45" s="1"/>
  <c r="G1450" i="45"/>
  <c r="H1450" i="45" s="1"/>
  <c r="I1450" i="45" s="1"/>
  <c r="G1417" i="45"/>
  <c r="H1417" i="45" s="1"/>
  <c r="I1417" i="45" s="1"/>
  <c r="G1379" i="45"/>
  <c r="H1379" i="45" s="1"/>
  <c r="I1379" i="45" s="1"/>
  <c r="G1340" i="45"/>
  <c r="H1340" i="45" s="1"/>
  <c r="I1340" i="45" s="1"/>
  <c r="G1478" i="45"/>
  <c r="H1478" i="45" s="1"/>
  <c r="I1478" i="45" s="1"/>
  <c r="G1440" i="45"/>
  <c r="H1440" i="45" s="1"/>
  <c r="I1440" i="45" s="1"/>
  <c r="G1408" i="45"/>
  <c r="H1408" i="45" s="1"/>
  <c r="I1408" i="45" s="1"/>
  <c r="G1364" i="45"/>
  <c r="H1364" i="45" s="1"/>
  <c r="I1364" i="45" s="1"/>
  <c r="G1348" i="45"/>
  <c r="H1348" i="45" s="1"/>
  <c r="I1348" i="45" s="1"/>
  <c r="G1468" i="45"/>
  <c r="H1468" i="45" s="1"/>
  <c r="I1468" i="45" s="1"/>
  <c r="G1404" i="45"/>
  <c r="H1404" i="45" s="1"/>
  <c r="I1404" i="45" s="1"/>
  <c r="G1346" i="45"/>
  <c r="H1346" i="45" s="1"/>
  <c r="I1346" i="45" s="1"/>
  <c r="G1321" i="45"/>
  <c r="H1321" i="45" s="1"/>
  <c r="I1321" i="45" s="1"/>
  <c r="G1294" i="45"/>
  <c r="H1294" i="45" s="1"/>
  <c r="I1294" i="45" s="1"/>
  <c r="G1256" i="45"/>
  <c r="H1256" i="45" s="1"/>
  <c r="I1256" i="45" s="1"/>
  <c r="G1222" i="45"/>
  <c r="H1222" i="45" s="1"/>
  <c r="I1222" i="45" s="1"/>
  <c r="G1446" i="45"/>
  <c r="H1446" i="45" s="1"/>
  <c r="I1446" i="45" s="1"/>
  <c r="G1415" i="45"/>
  <c r="H1415" i="45" s="1"/>
  <c r="I1415" i="45" s="1"/>
  <c r="G1391" i="45"/>
  <c r="H1391" i="45" s="1"/>
  <c r="I1391" i="45" s="1"/>
  <c r="G1369" i="45"/>
  <c r="H1369" i="45" s="1"/>
  <c r="I1369" i="45" s="1"/>
  <c r="G1329" i="45"/>
  <c r="H1329" i="45" s="1"/>
  <c r="I1329" i="45" s="1"/>
  <c r="G1292" i="45"/>
  <c r="H1292" i="45" s="1"/>
  <c r="I1292" i="45" s="1"/>
  <c r="G1263" i="45"/>
  <c r="H1263" i="45" s="1"/>
  <c r="I1263" i="45" s="1"/>
  <c r="G1219" i="45"/>
  <c r="H1219" i="45" s="1"/>
  <c r="I1219" i="45" s="1"/>
  <c r="G1196" i="45"/>
  <c r="H1196" i="45" s="1"/>
  <c r="I1196" i="45" s="1"/>
  <c r="G1135" i="45"/>
  <c r="H1135" i="45" s="1"/>
  <c r="I1135" i="45" s="1"/>
  <c r="G1098" i="45"/>
  <c r="H1098" i="45" s="1"/>
  <c r="I1098" i="45" s="1"/>
  <c r="G1073" i="45"/>
  <c r="H1073" i="45" s="1"/>
  <c r="I1073" i="45" s="1"/>
  <c r="G1445" i="45"/>
  <c r="H1445" i="45" s="1"/>
  <c r="I1445" i="45" s="1"/>
  <c r="G1383" i="45"/>
  <c r="H1383" i="45" s="1"/>
  <c r="I1383" i="45" s="1"/>
  <c r="G1315" i="45"/>
  <c r="H1315" i="45" s="1"/>
  <c r="I1315" i="45" s="1"/>
  <c r="G1288" i="45"/>
  <c r="H1288" i="45" s="1"/>
  <c r="I1288" i="45" s="1"/>
  <c r="G1260" i="45"/>
  <c r="H1260" i="45" s="1"/>
  <c r="I1260" i="45" s="1"/>
  <c r="G1243" i="45"/>
  <c r="H1243" i="45" s="1"/>
  <c r="I1243" i="45" s="1"/>
  <c r="G1214" i="45"/>
  <c r="H1214" i="45" s="1"/>
  <c r="I1214" i="45" s="1"/>
  <c r="G1360" i="45"/>
  <c r="H1360" i="45" s="1"/>
  <c r="I1360" i="45" s="1"/>
  <c r="G1314" i="45"/>
  <c r="H1314" i="45" s="1"/>
  <c r="I1314" i="45" s="1"/>
  <c r="G1283" i="45"/>
  <c r="H1283" i="45" s="1"/>
  <c r="I1283" i="45" s="1"/>
  <c r="G1240" i="45"/>
  <c r="H1240" i="45" s="1"/>
  <c r="I1240" i="45" s="1"/>
  <c r="G1209" i="45"/>
  <c r="H1209" i="45" s="1"/>
  <c r="I1209" i="45" s="1"/>
  <c r="G1180" i="45"/>
  <c r="H1180" i="45" s="1"/>
  <c r="I1180" i="45" s="1"/>
  <c r="G1159" i="45"/>
  <c r="H1159" i="45" s="1"/>
  <c r="I1159" i="45" s="1"/>
  <c r="G1106" i="45"/>
  <c r="H1106" i="45" s="1"/>
  <c r="I1106" i="45" s="1"/>
  <c r="G1076" i="45"/>
  <c r="H1076" i="45" s="1"/>
  <c r="I1076" i="45" s="1"/>
  <c r="G1056" i="45"/>
  <c r="H1056" i="45" s="1"/>
  <c r="I1056" i="45" s="1"/>
  <c r="G1146" i="45"/>
  <c r="H1146" i="45" s="1"/>
  <c r="I1146" i="45" s="1"/>
  <c r="G1205" i="45"/>
  <c r="H1205" i="45" s="1"/>
  <c r="I1205" i="45" s="1"/>
  <c r="G1192" i="45"/>
  <c r="H1192" i="45" s="1"/>
  <c r="I1192" i="45" s="1"/>
  <c r="G1156" i="45"/>
  <c r="H1156" i="45" s="1"/>
  <c r="I1156" i="45" s="1"/>
  <c r="G1113" i="45"/>
  <c r="H1113" i="45" s="1"/>
  <c r="I1113" i="45" s="1"/>
  <c r="G1084" i="45"/>
  <c r="H1084" i="45" s="1"/>
  <c r="I1084" i="45" s="1"/>
  <c r="G1018" i="45"/>
  <c r="H1018" i="45" s="1"/>
  <c r="I1018" i="45" s="1"/>
  <c r="G1165" i="45"/>
  <c r="H1165" i="45" s="1"/>
  <c r="I1165" i="45" s="1"/>
  <c r="G1129" i="45"/>
  <c r="H1129" i="45" s="1"/>
  <c r="I1129" i="45" s="1"/>
  <c r="G1172" i="45"/>
  <c r="H1172" i="45" s="1"/>
  <c r="I1172" i="45" s="1"/>
  <c r="G1496" i="45"/>
  <c r="H1496" i="45" s="1"/>
  <c r="I1496" i="45" s="1"/>
  <c r="G1476" i="45"/>
  <c r="H1476" i="45" s="1"/>
  <c r="I1476" i="45" s="1"/>
  <c r="G1444" i="45"/>
  <c r="H1444" i="45" s="1"/>
  <c r="I1444" i="45" s="1"/>
  <c r="G1411" i="45"/>
  <c r="H1411" i="45" s="1"/>
  <c r="I1411" i="45" s="1"/>
  <c r="G1357" i="45"/>
  <c r="H1357" i="45" s="1"/>
  <c r="I1357" i="45" s="1"/>
  <c r="G1508" i="45"/>
  <c r="H1508" i="45" s="1"/>
  <c r="I1508" i="45" s="1"/>
  <c r="G1472" i="45"/>
  <c r="H1472" i="45" s="1"/>
  <c r="I1472" i="45" s="1"/>
  <c r="G1439" i="45"/>
  <c r="H1439" i="45" s="1"/>
  <c r="I1439" i="45" s="1"/>
  <c r="G1395" i="45"/>
  <c r="H1395" i="45" s="1"/>
  <c r="I1395" i="45" s="1"/>
  <c r="G1363" i="45"/>
  <c r="H1363" i="45" s="1"/>
  <c r="I1363" i="45" s="1"/>
  <c r="G1501" i="45"/>
  <c r="H1501" i="45" s="1"/>
  <c r="I1501" i="45" s="1"/>
  <c r="G1467" i="45"/>
  <c r="H1467" i="45" s="1"/>
  <c r="I1467" i="45" s="1"/>
  <c r="G1375" i="45"/>
  <c r="H1375" i="45" s="1"/>
  <c r="I1375" i="45" s="1"/>
  <c r="G1337" i="45"/>
  <c r="H1337" i="45" s="1"/>
  <c r="I1337" i="45" s="1"/>
  <c r="G1320" i="45"/>
  <c r="H1320" i="45" s="1"/>
  <c r="I1320" i="45" s="1"/>
  <c r="G1282" i="45"/>
  <c r="H1282" i="45" s="1"/>
  <c r="I1282" i="45" s="1"/>
  <c r="G1255" i="45"/>
  <c r="H1255" i="45" s="1"/>
  <c r="I1255" i="45" s="1"/>
  <c r="G1221" i="45"/>
  <c r="H1221" i="45" s="1"/>
  <c r="I1221" i="45" s="1"/>
  <c r="G1436" i="45"/>
  <c r="H1436" i="45" s="1"/>
  <c r="I1436" i="45" s="1"/>
  <c r="G1414" i="45"/>
  <c r="H1414" i="45" s="1"/>
  <c r="I1414" i="45" s="1"/>
  <c r="G1390" i="45"/>
  <c r="H1390" i="45" s="1"/>
  <c r="I1390" i="45" s="1"/>
  <c r="G1368" i="45"/>
  <c r="H1368" i="45" s="1"/>
  <c r="I1368" i="45" s="1"/>
  <c r="G1328" i="45"/>
  <c r="H1328" i="45" s="1"/>
  <c r="I1328" i="45" s="1"/>
  <c r="G1291" i="45"/>
  <c r="H1291" i="45" s="1"/>
  <c r="I1291" i="45" s="1"/>
  <c r="G1252" i="45"/>
  <c r="H1252" i="45" s="1"/>
  <c r="I1252" i="45" s="1"/>
  <c r="G1218" i="45"/>
  <c r="H1218" i="45" s="1"/>
  <c r="I1218" i="45" s="1"/>
  <c r="G1171" i="45"/>
  <c r="H1171" i="45" s="1"/>
  <c r="I1171" i="45" s="1"/>
  <c r="G1134" i="45"/>
  <c r="H1134" i="45" s="1"/>
  <c r="I1134" i="45" s="1"/>
  <c r="G1097" i="45"/>
  <c r="H1097" i="45" s="1"/>
  <c r="I1097" i="45" s="1"/>
  <c r="G1067" i="45"/>
  <c r="H1067" i="45" s="1"/>
  <c r="I1067" i="45" s="1"/>
  <c r="G1432" i="45"/>
  <c r="H1432" i="45" s="1"/>
  <c r="I1432" i="45" s="1"/>
  <c r="G1382" i="45"/>
  <c r="H1382" i="45" s="1"/>
  <c r="I1382" i="45" s="1"/>
  <c r="G1306" i="45"/>
  <c r="H1306" i="45" s="1"/>
  <c r="I1306" i="45" s="1"/>
  <c r="G1287" i="45"/>
  <c r="H1287" i="45" s="1"/>
  <c r="I1287" i="45" s="1"/>
  <c r="G1259" i="45"/>
  <c r="H1259" i="45" s="1"/>
  <c r="I1259" i="45" s="1"/>
  <c r="G1230" i="45"/>
  <c r="H1230" i="45" s="1"/>
  <c r="I1230" i="45" s="1"/>
  <c r="G1213" i="45"/>
  <c r="H1213" i="45" s="1"/>
  <c r="I1213" i="45" s="1"/>
  <c r="G1359" i="45"/>
  <c r="H1359" i="45" s="1"/>
  <c r="I1359" i="45" s="1"/>
  <c r="G1313" i="45"/>
  <c r="H1313" i="45" s="1"/>
  <c r="I1313" i="45" s="1"/>
  <c r="G1270" i="45"/>
  <c r="H1270" i="45" s="1"/>
  <c r="I1270" i="45" s="1"/>
  <c r="G1239" i="45"/>
  <c r="H1239" i="45" s="1"/>
  <c r="I1239" i="45" s="1"/>
  <c r="G1208" i="45"/>
  <c r="H1208" i="45" s="1"/>
  <c r="I1208" i="45" s="1"/>
  <c r="G1179" i="45"/>
  <c r="H1179" i="45" s="1"/>
  <c r="I1179" i="45" s="1"/>
  <c r="G1158" i="45"/>
  <c r="H1158" i="45" s="1"/>
  <c r="I1158" i="45" s="1"/>
  <c r="G1105" i="45"/>
  <c r="H1105" i="45" s="1"/>
  <c r="I1105" i="45" s="1"/>
  <c r="G1071" i="45"/>
  <c r="H1071" i="45" s="1"/>
  <c r="I1071" i="45" s="1"/>
  <c r="G1055" i="45"/>
  <c r="H1055" i="45" s="1"/>
  <c r="I1055" i="45" s="1"/>
  <c r="G1145" i="45"/>
  <c r="H1145" i="45" s="1"/>
  <c r="I1145" i="45" s="1"/>
  <c r="G1204" i="45"/>
  <c r="H1204" i="45" s="1"/>
  <c r="I1204" i="45" s="1"/>
  <c r="G1191" i="45"/>
  <c r="H1191" i="45" s="1"/>
  <c r="I1191" i="45" s="1"/>
  <c r="G1120" i="45"/>
  <c r="H1120" i="45" s="1"/>
  <c r="I1120" i="45" s="1"/>
  <c r="G1112" i="45"/>
  <c r="H1112" i="45" s="1"/>
  <c r="I1112" i="45" s="1"/>
  <c r="G1049" i="45"/>
  <c r="H1049" i="45" s="1"/>
  <c r="I1049" i="45" s="1"/>
  <c r="G1010" i="45"/>
  <c r="H1010" i="45" s="1"/>
  <c r="I1010" i="45" s="1"/>
  <c r="G1495" i="45"/>
  <c r="H1495" i="45" s="1"/>
  <c r="I1495" i="45" s="1"/>
  <c r="G1475" i="45"/>
  <c r="H1475" i="45" s="1"/>
  <c r="I1475" i="45" s="1"/>
  <c r="G1443" i="45"/>
  <c r="H1443" i="45" s="1"/>
  <c r="I1443" i="45" s="1"/>
  <c r="G1410" i="45"/>
  <c r="H1410" i="45" s="1"/>
  <c r="I1410" i="45" s="1"/>
  <c r="G1356" i="45"/>
  <c r="H1356" i="45" s="1"/>
  <c r="I1356" i="45" s="1"/>
  <c r="G1507" i="45"/>
  <c r="H1507" i="45" s="1"/>
  <c r="I1507" i="45" s="1"/>
  <c r="G1471" i="45"/>
  <c r="H1471" i="45" s="1"/>
  <c r="I1471" i="45" s="1"/>
  <c r="G1438" i="45"/>
  <c r="H1438" i="45" s="1"/>
  <c r="I1438" i="45" s="1"/>
  <c r="G1394" i="45"/>
  <c r="H1394" i="45" s="1"/>
  <c r="I1394" i="45" s="1"/>
  <c r="G1362" i="45"/>
  <c r="H1362" i="45" s="1"/>
  <c r="I1362" i="45" s="1"/>
  <c r="G1492" i="45"/>
  <c r="H1492" i="45" s="1"/>
  <c r="I1492" i="45" s="1"/>
  <c r="G1466" i="45"/>
  <c r="H1466" i="45" s="1"/>
  <c r="I1466" i="45" s="1"/>
  <c r="G1374" i="45"/>
  <c r="H1374" i="45" s="1"/>
  <c r="I1374" i="45" s="1"/>
  <c r="G1336" i="45"/>
  <c r="H1336" i="45" s="1"/>
  <c r="I1336" i="45" s="1"/>
  <c r="G1311" i="45"/>
  <c r="H1311" i="45" s="1"/>
  <c r="I1311" i="45" s="1"/>
  <c r="G1281" i="45"/>
  <c r="H1281" i="45" s="1"/>
  <c r="I1281" i="45" s="1"/>
  <c r="G1254" i="45"/>
  <c r="H1254" i="45" s="1"/>
  <c r="I1254" i="45" s="1"/>
  <c r="G1206" i="45"/>
  <c r="H1206" i="45" s="1"/>
  <c r="I1206" i="45" s="1"/>
  <c r="G1435" i="45"/>
  <c r="H1435" i="45" s="1"/>
  <c r="I1435" i="45" s="1"/>
  <c r="G1413" i="45"/>
  <c r="H1413" i="45" s="1"/>
  <c r="I1413" i="45" s="1"/>
  <c r="G1389" i="45"/>
  <c r="H1389" i="45" s="1"/>
  <c r="I1389" i="45" s="1"/>
  <c r="G1367" i="45"/>
  <c r="H1367" i="45" s="1"/>
  <c r="I1367" i="45" s="1"/>
  <c r="G1319" i="45"/>
  <c r="H1319" i="45" s="1"/>
  <c r="I1319" i="45" s="1"/>
  <c r="G1277" i="45"/>
  <c r="H1277" i="45" s="1"/>
  <c r="I1277" i="45" s="1"/>
  <c r="G1251" i="45"/>
  <c r="H1251" i="45" s="1"/>
  <c r="I1251" i="45" s="1"/>
  <c r="G1217" i="45"/>
  <c r="H1217" i="45" s="1"/>
  <c r="I1217" i="45" s="1"/>
  <c r="G1170" i="45"/>
  <c r="H1170" i="45" s="1"/>
  <c r="I1170" i="45" s="1"/>
  <c r="G1133" i="45"/>
  <c r="H1133" i="45" s="1"/>
  <c r="I1133" i="45" s="1"/>
  <c r="G1096" i="45"/>
  <c r="H1096" i="45" s="1"/>
  <c r="I1096" i="45" s="1"/>
  <c r="G1066" i="45"/>
  <c r="H1066" i="45" s="1"/>
  <c r="I1066" i="45" s="1"/>
  <c r="G1431" i="45"/>
  <c r="H1431" i="45" s="1"/>
  <c r="I1431" i="45" s="1"/>
  <c r="G1381" i="45"/>
  <c r="H1381" i="45" s="1"/>
  <c r="I1381" i="45" s="1"/>
  <c r="G1305" i="45"/>
  <c r="H1305" i="45" s="1"/>
  <c r="I1305" i="45" s="1"/>
  <c r="G1286" i="45"/>
  <c r="H1286" i="45" s="1"/>
  <c r="I1286" i="45" s="1"/>
  <c r="G1249" i="45"/>
  <c r="H1249" i="45" s="1"/>
  <c r="I1249" i="45" s="1"/>
  <c r="G1229" i="45"/>
  <c r="H1229" i="45" s="1"/>
  <c r="I1229" i="45" s="1"/>
  <c r="G1504" i="45"/>
  <c r="H1504" i="45" s="1"/>
  <c r="I1504" i="45" s="1"/>
  <c r="G1358" i="45"/>
  <c r="H1358" i="45" s="1"/>
  <c r="I1358" i="45" s="1"/>
  <c r="G1312" i="45"/>
  <c r="H1312" i="45" s="1"/>
  <c r="I1312" i="45" s="1"/>
  <c r="G1269" i="45"/>
  <c r="H1269" i="45" s="1"/>
  <c r="I1269" i="45" s="1"/>
  <c r="G1238" i="45"/>
  <c r="H1238" i="45" s="1"/>
  <c r="I1238" i="45" s="1"/>
  <c r="G1207" i="45"/>
  <c r="H1207" i="45" s="1"/>
  <c r="I1207" i="45" s="1"/>
  <c r="G1178" i="45"/>
  <c r="H1178" i="45" s="1"/>
  <c r="I1178" i="45" s="1"/>
  <c r="G1141" i="45"/>
  <c r="H1141" i="45" s="1"/>
  <c r="I1141" i="45" s="1"/>
  <c r="G1104" i="45"/>
  <c r="H1104" i="45" s="1"/>
  <c r="I1104" i="45" s="1"/>
  <c r="G1062" i="45"/>
  <c r="H1062" i="45" s="1"/>
  <c r="I1062" i="45" s="1"/>
  <c r="G1152" i="45"/>
  <c r="H1152" i="45" s="1"/>
  <c r="I1152" i="45" s="1"/>
  <c r="G1144" i="45"/>
  <c r="H1144" i="45" s="1"/>
  <c r="I1144" i="45" s="1"/>
  <c r="G1203" i="45"/>
  <c r="H1203" i="45" s="1"/>
  <c r="I1203" i="45" s="1"/>
  <c r="G1190" i="45"/>
  <c r="H1190" i="45" s="1"/>
  <c r="I1190" i="45" s="1"/>
  <c r="G1119" i="45"/>
  <c r="H1119" i="45" s="1"/>
  <c r="I1119" i="45" s="1"/>
  <c r="G1111" i="45"/>
  <c r="H1111" i="45" s="1"/>
  <c r="I1111" i="45" s="1"/>
  <c r="G1048" i="45"/>
  <c r="H1048" i="45" s="1"/>
  <c r="I1048" i="45" s="1"/>
  <c r="G1001" i="45"/>
  <c r="H1001" i="45" s="1"/>
  <c r="I1001" i="45" s="1"/>
  <c r="G1163" i="45"/>
  <c r="H1163" i="45" s="1"/>
  <c r="I1163" i="45" s="1"/>
  <c r="G1125" i="45"/>
  <c r="H1125" i="45" s="1"/>
  <c r="I1125" i="45" s="1"/>
  <c r="G1053" i="45"/>
  <c r="H1053" i="45" s="1"/>
  <c r="I1053" i="45" s="1"/>
  <c r="G1494" i="45"/>
  <c r="H1494" i="45" s="1"/>
  <c r="I1494" i="45" s="1"/>
  <c r="G1474" i="45"/>
  <c r="H1474" i="45" s="1"/>
  <c r="I1474" i="45" s="1"/>
  <c r="G1442" i="45"/>
  <c r="H1442" i="45" s="1"/>
  <c r="I1442" i="45" s="1"/>
  <c r="G1409" i="45"/>
  <c r="H1409" i="45" s="1"/>
  <c r="I1409" i="45" s="1"/>
  <c r="G1355" i="45"/>
  <c r="H1355" i="45" s="1"/>
  <c r="I1355" i="45" s="1"/>
  <c r="G1506" i="45"/>
  <c r="H1506" i="45" s="1"/>
  <c r="I1506" i="45" s="1"/>
  <c r="G1470" i="45"/>
  <c r="H1470" i="45" s="1"/>
  <c r="I1470" i="45" s="1"/>
  <c r="G1437" i="45"/>
  <c r="H1437" i="45" s="1"/>
  <c r="I1437" i="45" s="1"/>
  <c r="G1393" i="45"/>
  <c r="H1393" i="45" s="1"/>
  <c r="I1393" i="45" s="1"/>
  <c r="G1353" i="45"/>
  <c r="H1353" i="45" s="1"/>
  <c r="I1353" i="45" s="1"/>
  <c r="G1491" i="45"/>
  <c r="H1491" i="45" s="1"/>
  <c r="I1491" i="45" s="1"/>
  <c r="G1463" i="45"/>
  <c r="H1463" i="45" s="1"/>
  <c r="I1463" i="45" s="1"/>
  <c r="G1373" i="45"/>
  <c r="H1373" i="45" s="1"/>
  <c r="I1373" i="45" s="1"/>
  <c r="G1335" i="45"/>
  <c r="H1335" i="45" s="1"/>
  <c r="I1335" i="45" s="1"/>
  <c r="G1310" i="45"/>
  <c r="H1310" i="45" s="1"/>
  <c r="I1310" i="45" s="1"/>
  <c r="G1280" i="45"/>
  <c r="H1280" i="45" s="1"/>
  <c r="I1280" i="45" s="1"/>
  <c r="G1253" i="45"/>
  <c r="H1253" i="45" s="1"/>
  <c r="I1253" i="45" s="1"/>
  <c r="G1461" i="45"/>
  <c r="H1461" i="45" s="1"/>
  <c r="I1461" i="45" s="1"/>
  <c r="G1434" i="45"/>
  <c r="H1434" i="45" s="1"/>
  <c r="I1434" i="45" s="1"/>
  <c r="G1403" i="45"/>
  <c r="H1403" i="45" s="1"/>
  <c r="I1403" i="45" s="1"/>
  <c r="G1388" i="45"/>
  <c r="H1388" i="45" s="1"/>
  <c r="I1388" i="45" s="1"/>
  <c r="G1366" i="45"/>
  <c r="H1366" i="45" s="1"/>
  <c r="I1366" i="45" s="1"/>
  <c r="G1318" i="45"/>
  <c r="H1318" i="45" s="1"/>
  <c r="I1318" i="45" s="1"/>
  <c r="G1276" i="45"/>
  <c r="H1276" i="45" s="1"/>
  <c r="I1276" i="45" s="1"/>
  <c r="G1250" i="45"/>
  <c r="H1250" i="45" s="1"/>
  <c r="I1250" i="45" s="1"/>
  <c r="G1216" i="45"/>
  <c r="H1216" i="45" s="1"/>
  <c r="I1216" i="45" s="1"/>
  <c r="G1169" i="45"/>
  <c r="H1169" i="45" s="1"/>
  <c r="I1169" i="45" s="1"/>
  <c r="G1123" i="45"/>
  <c r="H1123" i="45" s="1"/>
  <c r="I1123" i="45" s="1"/>
  <c r="G1095" i="45"/>
  <c r="H1095" i="45" s="1"/>
  <c r="I1095" i="45" s="1"/>
  <c r="G1477" i="45"/>
  <c r="H1477" i="45" s="1"/>
  <c r="I1477" i="45" s="1"/>
  <c r="G1430" i="45"/>
  <c r="H1430" i="45" s="1"/>
  <c r="I1430" i="45" s="1"/>
  <c r="G1380" i="45"/>
  <c r="H1380" i="45" s="1"/>
  <c r="I1380" i="45" s="1"/>
  <c r="G1304" i="45"/>
  <c r="H1304" i="45" s="1"/>
  <c r="I1304" i="45" s="1"/>
  <c r="G1273" i="45"/>
  <c r="H1273" i="45" s="1"/>
  <c r="I1273" i="45" s="1"/>
  <c r="G1248" i="45"/>
  <c r="H1248" i="45" s="1"/>
  <c r="I1248" i="45" s="1"/>
  <c r="G1228" i="45"/>
  <c r="H1228" i="45" s="1"/>
  <c r="I1228" i="45" s="1"/>
  <c r="G1503" i="45"/>
  <c r="H1503" i="45" s="1"/>
  <c r="I1503" i="45" s="1"/>
  <c r="G1339" i="45"/>
  <c r="H1339" i="45" s="1"/>
  <c r="I1339" i="45" s="1"/>
  <c r="G1301" i="45"/>
  <c r="H1301" i="45" s="1"/>
  <c r="I1301" i="45" s="1"/>
  <c r="G1268" i="45"/>
  <c r="H1268" i="45" s="1"/>
  <c r="I1268" i="45" s="1"/>
  <c r="G1224" i="45"/>
  <c r="H1224" i="45" s="1"/>
  <c r="I1224" i="45" s="1"/>
  <c r="G1185" i="45"/>
  <c r="H1185" i="45" s="1"/>
  <c r="I1185" i="45" s="1"/>
  <c r="G1177" i="45"/>
  <c r="H1177" i="45" s="1"/>
  <c r="I1177" i="45" s="1"/>
  <c r="G1140" i="45"/>
  <c r="H1140" i="45" s="1"/>
  <c r="I1140" i="45" s="1"/>
  <c r="G1088" i="45"/>
  <c r="H1088" i="45" s="1"/>
  <c r="I1088" i="45" s="1"/>
  <c r="G1061" i="45"/>
  <c r="H1061" i="45" s="1"/>
  <c r="I1061" i="45" s="1"/>
  <c r="G1151" i="45"/>
  <c r="H1151" i="45" s="1"/>
  <c r="I1151" i="45" s="1"/>
  <c r="G1143" i="45"/>
  <c r="H1143" i="45" s="1"/>
  <c r="I1143" i="45" s="1"/>
  <c r="G1202" i="45"/>
  <c r="H1202" i="45" s="1"/>
  <c r="I1202" i="45" s="1"/>
  <c r="G1189" i="45"/>
  <c r="H1189" i="45" s="1"/>
  <c r="I1189" i="45" s="1"/>
  <c r="G1118" i="45"/>
  <c r="H1118" i="45" s="1"/>
  <c r="I1118" i="45" s="1"/>
  <c r="G1110" i="45"/>
  <c r="H1110" i="45" s="1"/>
  <c r="I1110" i="45" s="1"/>
  <c r="G1047" i="45"/>
  <c r="H1047" i="45" s="1"/>
  <c r="I1047" i="45" s="1"/>
  <c r="G1000" i="45"/>
  <c r="H1000" i="45" s="1"/>
  <c r="I1000" i="45" s="1"/>
  <c r="G1162" i="45"/>
  <c r="H1162" i="45" s="1"/>
  <c r="I1162" i="45" s="1"/>
  <c r="G1124" i="45"/>
  <c r="H1124" i="45" s="1"/>
  <c r="I1124" i="45" s="1"/>
  <c r="G1052" i="45"/>
  <c r="H1052" i="45" s="1"/>
  <c r="I1052" i="45" s="1"/>
  <c r="G1026" i="45"/>
  <c r="H1026" i="45" s="1"/>
  <c r="I1026" i="45" s="1"/>
  <c r="G1024" i="45"/>
  <c r="H1024" i="45" s="1"/>
  <c r="I1024" i="45" s="1"/>
  <c r="G997" i="45"/>
  <c r="H997" i="45" s="1"/>
  <c r="I997" i="45" s="1"/>
  <c r="G1043" i="45"/>
  <c r="H1043" i="45" s="1"/>
  <c r="I1043" i="45" s="1"/>
  <c r="G1050" i="45"/>
  <c r="H1050" i="45" s="1"/>
  <c r="I1050" i="45" s="1"/>
  <c r="G966" i="45"/>
  <c r="H966" i="45" s="1"/>
  <c r="I966" i="45" s="1"/>
  <c r="G934" i="45"/>
  <c r="H934" i="45" s="1"/>
  <c r="I934" i="45" s="1"/>
  <c r="G902" i="45"/>
  <c r="H902" i="45" s="1"/>
  <c r="I902" i="45" s="1"/>
  <c r="G870" i="45"/>
  <c r="H870" i="45" s="1"/>
  <c r="I870" i="45" s="1"/>
  <c r="G838" i="45"/>
  <c r="H838" i="45" s="1"/>
  <c r="I838" i="45" s="1"/>
  <c r="G806" i="45"/>
  <c r="H806" i="45" s="1"/>
  <c r="I806" i="45" s="1"/>
  <c r="G1070" i="45"/>
  <c r="H1070" i="45" s="1"/>
  <c r="I1070" i="45" s="1"/>
  <c r="G985" i="45"/>
  <c r="H985" i="45" s="1"/>
  <c r="I985" i="45" s="1"/>
  <c r="G953" i="45"/>
  <c r="H953" i="45" s="1"/>
  <c r="I953" i="45" s="1"/>
  <c r="G921" i="45"/>
  <c r="H921" i="45" s="1"/>
  <c r="I921" i="45" s="1"/>
  <c r="G889" i="45"/>
  <c r="H889" i="45" s="1"/>
  <c r="I889" i="45" s="1"/>
  <c r="G857" i="45"/>
  <c r="H857" i="45" s="1"/>
  <c r="I857" i="45" s="1"/>
  <c r="G825" i="45"/>
  <c r="H825" i="45" s="1"/>
  <c r="I825" i="45" s="1"/>
  <c r="G1008" i="45"/>
  <c r="H1008" i="45" s="1"/>
  <c r="I1008" i="45" s="1"/>
  <c r="G972" i="45"/>
  <c r="H972" i="45" s="1"/>
  <c r="I972" i="45" s="1"/>
  <c r="G940" i="45"/>
  <c r="H940" i="45" s="1"/>
  <c r="I940" i="45" s="1"/>
  <c r="G908" i="45"/>
  <c r="H908" i="45" s="1"/>
  <c r="I908" i="45" s="1"/>
  <c r="G876" i="45"/>
  <c r="H876" i="45" s="1"/>
  <c r="I876" i="45" s="1"/>
  <c r="G844" i="45"/>
  <c r="H844" i="45" s="1"/>
  <c r="I844" i="45" s="1"/>
  <c r="G1500" i="45"/>
  <c r="H1500" i="45" s="1"/>
  <c r="I1500" i="45" s="1"/>
  <c r="G1398" i="45"/>
  <c r="H1398" i="45" s="1"/>
  <c r="I1398" i="45" s="1"/>
  <c r="G1425" i="45"/>
  <c r="H1425" i="45" s="1"/>
  <c r="I1425" i="45" s="1"/>
  <c r="G1407" i="45"/>
  <c r="H1407" i="45" s="1"/>
  <c r="I1407" i="45" s="1"/>
  <c r="G1278" i="45"/>
  <c r="H1278" i="45" s="1"/>
  <c r="I1278" i="45" s="1"/>
  <c r="G1401" i="45"/>
  <c r="H1401" i="45" s="1"/>
  <c r="I1401" i="45" s="1"/>
  <c r="G1274" i="45"/>
  <c r="H1274" i="45" s="1"/>
  <c r="I1274" i="45" s="1"/>
  <c r="G1121" i="45"/>
  <c r="H1121" i="45" s="1"/>
  <c r="I1121" i="45" s="1"/>
  <c r="G1326" i="45"/>
  <c r="H1326" i="45" s="1"/>
  <c r="I1326" i="45" s="1"/>
  <c r="G1226" i="45"/>
  <c r="H1226" i="45" s="1"/>
  <c r="I1226" i="45" s="1"/>
  <c r="G1258" i="45"/>
  <c r="H1258" i="45" s="1"/>
  <c r="I1258" i="45" s="1"/>
  <c r="G1126" i="45"/>
  <c r="H1126" i="45" s="1"/>
  <c r="I1126" i="45" s="1"/>
  <c r="G1139" i="45"/>
  <c r="H1139" i="45" s="1"/>
  <c r="I1139" i="45" s="1"/>
  <c r="G1087" i="45"/>
  <c r="H1087" i="45" s="1"/>
  <c r="I1087" i="45" s="1"/>
  <c r="G1131" i="45"/>
  <c r="H1131" i="45" s="1"/>
  <c r="I1131" i="45" s="1"/>
  <c r="G1040" i="45"/>
  <c r="H1040" i="45" s="1"/>
  <c r="I1040" i="45" s="1"/>
  <c r="G1034" i="45"/>
  <c r="H1034" i="45" s="1"/>
  <c r="I1034" i="45" s="1"/>
  <c r="G1092" i="45"/>
  <c r="H1092" i="45" s="1"/>
  <c r="I1092" i="45" s="1"/>
  <c r="G1012" i="45"/>
  <c r="H1012" i="45" s="1"/>
  <c r="I1012" i="45" s="1"/>
  <c r="G974" i="45"/>
  <c r="H974" i="45" s="1"/>
  <c r="I974" i="45" s="1"/>
  <c r="G930" i="45"/>
  <c r="H930" i="45" s="1"/>
  <c r="I930" i="45" s="1"/>
  <c r="G890" i="45"/>
  <c r="H890" i="45" s="1"/>
  <c r="I890" i="45" s="1"/>
  <c r="G846" i="45"/>
  <c r="H846" i="45" s="1"/>
  <c r="I846" i="45" s="1"/>
  <c r="G802" i="45"/>
  <c r="H802" i="45" s="1"/>
  <c r="I802" i="45" s="1"/>
  <c r="G1065" i="45"/>
  <c r="H1065" i="45" s="1"/>
  <c r="I1065" i="45" s="1"/>
  <c r="G961" i="45"/>
  <c r="H961" i="45" s="1"/>
  <c r="I961" i="45" s="1"/>
  <c r="G917" i="45"/>
  <c r="H917" i="45" s="1"/>
  <c r="I917" i="45" s="1"/>
  <c r="G877" i="45"/>
  <c r="H877" i="45" s="1"/>
  <c r="I877" i="45" s="1"/>
  <c r="G833" i="45"/>
  <c r="H833" i="45" s="1"/>
  <c r="I833" i="45" s="1"/>
  <c r="G1007" i="45"/>
  <c r="H1007" i="45" s="1"/>
  <c r="I1007" i="45" s="1"/>
  <c r="G960" i="45"/>
  <c r="H960" i="45" s="1"/>
  <c r="I960" i="45" s="1"/>
  <c r="G916" i="45"/>
  <c r="H916" i="45" s="1"/>
  <c r="I916" i="45" s="1"/>
  <c r="G872" i="45"/>
  <c r="H872" i="45" s="1"/>
  <c r="I872" i="45" s="1"/>
  <c r="G832" i="45"/>
  <c r="H832" i="45" s="1"/>
  <c r="I832" i="45" s="1"/>
  <c r="G792" i="45"/>
  <c r="H792" i="45" s="1"/>
  <c r="I792" i="45" s="1"/>
  <c r="G756" i="45"/>
  <c r="H756" i="45" s="1"/>
  <c r="I756" i="45" s="1"/>
  <c r="G720" i="45"/>
  <c r="H720" i="45" s="1"/>
  <c r="I720" i="45" s="1"/>
  <c r="G688" i="45"/>
  <c r="H688" i="45" s="1"/>
  <c r="I688" i="45" s="1"/>
  <c r="G656" i="45"/>
  <c r="H656" i="45" s="1"/>
  <c r="I656" i="45" s="1"/>
  <c r="G624" i="45"/>
  <c r="H624" i="45" s="1"/>
  <c r="I624" i="45" s="1"/>
  <c r="G592" i="45"/>
  <c r="H592" i="45" s="1"/>
  <c r="I592" i="45" s="1"/>
  <c r="G560" i="45"/>
  <c r="H560" i="45" s="1"/>
  <c r="I560" i="45" s="1"/>
  <c r="G528" i="45"/>
  <c r="H528" i="45" s="1"/>
  <c r="I528" i="45" s="1"/>
  <c r="G496" i="45"/>
  <c r="H496" i="45" s="1"/>
  <c r="I496" i="45" s="1"/>
  <c r="G464" i="45"/>
  <c r="H464" i="45" s="1"/>
  <c r="I464" i="45" s="1"/>
  <c r="G432" i="45"/>
  <c r="H432" i="45" s="1"/>
  <c r="I432" i="45" s="1"/>
  <c r="G400" i="45"/>
  <c r="H400" i="45" s="1"/>
  <c r="I400" i="45" s="1"/>
  <c r="G368" i="45"/>
  <c r="H368" i="45" s="1"/>
  <c r="I368" i="45" s="1"/>
  <c r="G336" i="45"/>
  <c r="H336" i="45" s="1"/>
  <c r="I336" i="45" s="1"/>
  <c r="G304" i="45"/>
  <c r="H304" i="45" s="1"/>
  <c r="I304" i="45" s="1"/>
  <c r="G272" i="45"/>
  <c r="H272" i="45" s="1"/>
  <c r="I272" i="45" s="1"/>
  <c r="G240" i="45"/>
  <c r="H240" i="45" s="1"/>
  <c r="I240" i="45" s="1"/>
  <c r="G208" i="45"/>
  <c r="H208" i="45" s="1"/>
  <c r="I208" i="45" s="1"/>
  <c r="G176" i="45"/>
  <c r="H176" i="45" s="1"/>
  <c r="I176" i="45" s="1"/>
  <c r="G144" i="45"/>
  <c r="H144" i="45" s="1"/>
  <c r="I144" i="45" s="1"/>
  <c r="G991" i="45"/>
  <c r="H991" i="45" s="1"/>
  <c r="I991" i="45" s="1"/>
  <c r="G959" i="45"/>
  <c r="H959" i="45" s="1"/>
  <c r="I959" i="45" s="1"/>
  <c r="G927" i="45"/>
  <c r="H927" i="45" s="1"/>
  <c r="I927" i="45" s="1"/>
  <c r="G895" i="45"/>
  <c r="H895" i="45" s="1"/>
  <c r="I895" i="45" s="1"/>
  <c r="G863" i="45"/>
  <c r="H863" i="45" s="1"/>
  <c r="I863" i="45" s="1"/>
  <c r="G831" i="45"/>
  <c r="H831" i="45" s="1"/>
  <c r="I831" i="45" s="1"/>
  <c r="G799" i="45"/>
  <c r="H799" i="45" s="1"/>
  <c r="I799" i="45" s="1"/>
  <c r="G767" i="45"/>
  <c r="H767" i="45" s="1"/>
  <c r="I767" i="45" s="1"/>
  <c r="G735" i="45"/>
  <c r="H735" i="45" s="1"/>
  <c r="I735" i="45" s="1"/>
  <c r="G703" i="45"/>
  <c r="H703" i="45" s="1"/>
  <c r="I703" i="45" s="1"/>
  <c r="G671" i="45"/>
  <c r="H671" i="45" s="1"/>
  <c r="I671" i="45" s="1"/>
  <c r="G639" i="45"/>
  <c r="H639" i="45" s="1"/>
  <c r="I639" i="45" s="1"/>
  <c r="G607" i="45"/>
  <c r="H607" i="45" s="1"/>
  <c r="I607" i="45" s="1"/>
  <c r="G575" i="45"/>
  <c r="H575" i="45" s="1"/>
  <c r="I575" i="45" s="1"/>
  <c r="G543" i="45"/>
  <c r="H543" i="45" s="1"/>
  <c r="I543" i="45" s="1"/>
  <c r="G511" i="45"/>
  <c r="H511" i="45" s="1"/>
  <c r="I511" i="45" s="1"/>
  <c r="G479" i="45"/>
  <c r="H479" i="45" s="1"/>
  <c r="I479" i="45" s="1"/>
  <c r="G447" i="45"/>
  <c r="H447" i="45" s="1"/>
  <c r="I447" i="45" s="1"/>
  <c r="G415" i="45"/>
  <c r="H415" i="45" s="1"/>
  <c r="I415" i="45" s="1"/>
  <c r="G383" i="45"/>
  <c r="H383" i="45" s="1"/>
  <c r="I383" i="45" s="1"/>
  <c r="G351" i="45"/>
  <c r="H351" i="45" s="1"/>
  <c r="I351" i="45" s="1"/>
  <c r="G319" i="45"/>
  <c r="H319" i="45" s="1"/>
  <c r="I319" i="45" s="1"/>
  <c r="G287" i="45"/>
  <c r="H287" i="45" s="1"/>
  <c r="I287" i="45" s="1"/>
  <c r="G255" i="45"/>
  <c r="H255" i="45" s="1"/>
  <c r="I255" i="45" s="1"/>
  <c r="G223" i="45"/>
  <c r="H223" i="45" s="1"/>
  <c r="I223" i="45" s="1"/>
  <c r="G191" i="45"/>
  <c r="H191" i="45" s="1"/>
  <c r="I191" i="45" s="1"/>
  <c r="G159" i="45"/>
  <c r="H159" i="45" s="1"/>
  <c r="I159" i="45" s="1"/>
  <c r="G782" i="45"/>
  <c r="H782" i="45" s="1"/>
  <c r="I782" i="45" s="1"/>
  <c r="G718" i="45"/>
  <c r="H718" i="45" s="1"/>
  <c r="I718" i="45" s="1"/>
  <c r="G654" i="45"/>
  <c r="H654" i="45" s="1"/>
  <c r="I654" i="45" s="1"/>
  <c r="G1488" i="45"/>
  <c r="H1488" i="45" s="1"/>
  <c r="I1488" i="45" s="1"/>
  <c r="G1354" i="45"/>
  <c r="H1354" i="45" s="1"/>
  <c r="I1354" i="45" s="1"/>
  <c r="G1378" i="45"/>
  <c r="H1378" i="45" s="1"/>
  <c r="I1378" i="45" s="1"/>
  <c r="G1372" i="45"/>
  <c r="H1372" i="45" s="1"/>
  <c r="I1372" i="45" s="1"/>
  <c r="G1237" i="45"/>
  <c r="H1237" i="45" s="1"/>
  <c r="I1237" i="45" s="1"/>
  <c r="G1387" i="45"/>
  <c r="H1387" i="45" s="1"/>
  <c r="I1387" i="45" s="1"/>
  <c r="G1233" i="45"/>
  <c r="H1233" i="45" s="1"/>
  <c r="I1233" i="45" s="1"/>
  <c r="G1094" i="45"/>
  <c r="H1094" i="45" s="1"/>
  <c r="I1094" i="45" s="1"/>
  <c r="G1303" i="45"/>
  <c r="H1303" i="45" s="1"/>
  <c r="I1303" i="45" s="1"/>
  <c r="G1502" i="45"/>
  <c r="H1502" i="45" s="1"/>
  <c r="I1502" i="45" s="1"/>
  <c r="G1223" i="45"/>
  <c r="H1223" i="45" s="1"/>
  <c r="I1223" i="45" s="1"/>
  <c r="G1080" i="45"/>
  <c r="H1080" i="45" s="1"/>
  <c r="I1080" i="45" s="1"/>
  <c r="G1201" i="45"/>
  <c r="H1201" i="45" s="1"/>
  <c r="I1201" i="45" s="1"/>
  <c r="G1033" i="45"/>
  <c r="H1033" i="45" s="1"/>
  <c r="I1033" i="45" s="1"/>
  <c r="G1128" i="45"/>
  <c r="H1128" i="45" s="1"/>
  <c r="I1128" i="45" s="1"/>
  <c r="G1038" i="45"/>
  <c r="H1038" i="45" s="1"/>
  <c r="I1038" i="45" s="1"/>
  <c r="G1025" i="45"/>
  <c r="H1025" i="45" s="1"/>
  <c r="I1025" i="45" s="1"/>
  <c r="G1091" i="45"/>
  <c r="H1091" i="45" s="1"/>
  <c r="I1091" i="45" s="1"/>
  <c r="G1003" i="45"/>
  <c r="H1003" i="45" s="1"/>
  <c r="I1003" i="45" s="1"/>
  <c r="G970" i="45"/>
  <c r="H970" i="45" s="1"/>
  <c r="I970" i="45" s="1"/>
  <c r="G926" i="45"/>
  <c r="H926" i="45" s="1"/>
  <c r="I926" i="45" s="1"/>
  <c r="G882" i="45"/>
  <c r="H882" i="45" s="1"/>
  <c r="I882" i="45" s="1"/>
  <c r="G842" i="45"/>
  <c r="H842" i="45" s="1"/>
  <c r="I842" i="45" s="1"/>
  <c r="G798" i="45"/>
  <c r="H798" i="45" s="1"/>
  <c r="I798" i="45" s="1"/>
  <c r="G1063" i="45"/>
  <c r="H1063" i="45" s="1"/>
  <c r="I1063" i="45" s="1"/>
  <c r="G957" i="45"/>
  <c r="H957" i="45" s="1"/>
  <c r="I957" i="45" s="1"/>
  <c r="G913" i="45"/>
  <c r="H913" i="45" s="1"/>
  <c r="I913" i="45" s="1"/>
  <c r="G869" i="45"/>
  <c r="H869" i="45" s="1"/>
  <c r="I869" i="45" s="1"/>
  <c r="G829" i="45"/>
  <c r="H829" i="45" s="1"/>
  <c r="I829" i="45" s="1"/>
  <c r="G996" i="45"/>
  <c r="H996" i="45" s="1"/>
  <c r="I996" i="45" s="1"/>
  <c r="G952" i="45"/>
  <c r="H952" i="45" s="1"/>
  <c r="I952" i="45" s="1"/>
  <c r="G912" i="45"/>
  <c r="H912" i="45" s="1"/>
  <c r="I912" i="45" s="1"/>
  <c r="G868" i="45"/>
  <c r="H868" i="45" s="1"/>
  <c r="I868" i="45" s="1"/>
  <c r="G824" i="45"/>
  <c r="H824" i="45" s="1"/>
  <c r="I824" i="45" s="1"/>
  <c r="G788" i="45"/>
  <c r="H788" i="45" s="1"/>
  <c r="I788" i="45" s="1"/>
  <c r="G752" i="45"/>
  <c r="H752" i="45" s="1"/>
  <c r="I752" i="45" s="1"/>
  <c r="G716" i="45"/>
  <c r="H716" i="45" s="1"/>
  <c r="I716" i="45" s="1"/>
  <c r="G684" i="45"/>
  <c r="H684" i="45" s="1"/>
  <c r="I684" i="45" s="1"/>
  <c r="G652" i="45"/>
  <c r="H652" i="45" s="1"/>
  <c r="I652" i="45" s="1"/>
  <c r="G620" i="45"/>
  <c r="H620" i="45" s="1"/>
  <c r="I620" i="45" s="1"/>
  <c r="G588" i="45"/>
  <c r="H588" i="45" s="1"/>
  <c r="I588" i="45" s="1"/>
  <c r="G556" i="45"/>
  <c r="H556" i="45" s="1"/>
  <c r="I556" i="45" s="1"/>
  <c r="G524" i="45"/>
  <c r="H524" i="45" s="1"/>
  <c r="I524" i="45" s="1"/>
  <c r="G492" i="45"/>
  <c r="H492" i="45" s="1"/>
  <c r="I492" i="45" s="1"/>
  <c r="G460" i="45"/>
  <c r="H460" i="45" s="1"/>
  <c r="I460" i="45" s="1"/>
  <c r="G428" i="45"/>
  <c r="H428" i="45" s="1"/>
  <c r="I428" i="45" s="1"/>
  <c r="G396" i="45"/>
  <c r="H396" i="45" s="1"/>
  <c r="I396" i="45" s="1"/>
  <c r="G364" i="45"/>
  <c r="H364" i="45" s="1"/>
  <c r="I364" i="45" s="1"/>
  <c r="G332" i="45"/>
  <c r="H332" i="45" s="1"/>
  <c r="I332" i="45" s="1"/>
  <c r="G300" i="45"/>
  <c r="H300" i="45" s="1"/>
  <c r="I300" i="45" s="1"/>
  <c r="G268" i="45"/>
  <c r="H268" i="45" s="1"/>
  <c r="I268" i="45" s="1"/>
  <c r="G236" i="45"/>
  <c r="H236" i="45" s="1"/>
  <c r="I236" i="45" s="1"/>
  <c r="G204" i="45"/>
  <c r="H204" i="45" s="1"/>
  <c r="I204" i="45" s="1"/>
  <c r="G172" i="45"/>
  <c r="H172" i="45" s="1"/>
  <c r="I172" i="45" s="1"/>
  <c r="G140" i="45"/>
  <c r="H140" i="45" s="1"/>
  <c r="I140" i="45" s="1"/>
  <c r="G987" i="45"/>
  <c r="H987" i="45" s="1"/>
  <c r="I987" i="45" s="1"/>
  <c r="G955" i="45"/>
  <c r="H955" i="45" s="1"/>
  <c r="I955" i="45" s="1"/>
  <c r="G923" i="45"/>
  <c r="H923" i="45" s="1"/>
  <c r="I923" i="45" s="1"/>
  <c r="G891" i="45"/>
  <c r="H891" i="45" s="1"/>
  <c r="I891" i="45" s="1"/>
  <c r="G859" i="45"/>
  <c r="H859" i="45" s="1"/>
  <c r="I859" i="45" s="1"/>
  <c r="G827" i="45"/>
  <c r="H827" i="45" s="1"/>
  <c r="I827" i="45" s="1"/>
  <c r="G795" i="45"/>
  <c r="H795" i="45" s="1"/>
  <c r="I795" i="45" s="1"/>
  <c r="G763" i="45"/>
  <c r="H763" i="45" s="1"/>
  <c r="I763" i="45" s="1"/>
  <c r="G731" i="45"/>
  <c r="H731" i="45" s="1"/>
  <c r="I731" i="45" s="1"/>
  <c r="G699" i="45"/>
  <c r="H699" i="45" s="1"/>
  <c r="I699" i="45" s="1"/>
  <c r="G667" i="45"/>
  <c r="H667" i="45" s="1"/>
  <c r="I667" i="45" s="1"/>
  <c r="G635" i="45"/>
  <c r="H635" i="45" s="1"/>
  <c r="I635" i="45" s="1"/>
  <c r="G603" i="45"/>
  <c r="H603" i="45" s="1"/>
  <c r="I603" i="45" s="1"/>
  <c r="G571" i="45"/>
  <c r="H571" i="45" s="1"/>
  <c r="I571" i="45" s="1"/>
  <c r="G539" i="45"/>
  <c r="H539" i="45" s="1"/>
  <c r="I539" i="45" s="1"/>
  <c r="G507" i="45"/>
  <c r="H507" i="45" s="1"/>
  <c r="I507" i="45" s="1"/>
  <c r="G475" i="45"/>
  <c r="H475" i="45" s="1"/>
  <c r="I475" i="45" s="1"/>
  <c r="G443" i="45"/>
  <c r="H443" i="45" s="1"/>
  <c r="I443" i="45" s="1"/>
  <c r="G411" i="45"/>
  <c r="H411" i="45" s="1"/>
  <c r="I411" i="45" s="1"/>
  <c r="G379" i="45"/>
  <c r="H379" i="45" s="1"/>
  <c r="I379" i="45" s="1"/>
  <c r="G347" i="45"/>
  <c r="H347" i="45" s="1"/>
  <c r="I347" i="45" s="1"/>
  <c r="G315" i="45"/>
  <c r="H315" i="45" s="1"/>
  <c r="I315" i="45" s="1"/>
  <c r="G283" i="45"/>
  <c r="H283" i="45" s="1"/>
  <c r="I283" i="45" s="1"/>
  <c r="G251" i="45"/>
  <c r="H251" i="45" s="1"/>
  <c r="I251" i="45" s="1"/>
  <c r="G1465" i="45"/>
  <c r="H1465" i="45" s="1"/>
  <c r="I1465" i="45" s="1"/>
  <c r="G1493" i="45"/>
  <c r="H1493" i="45" s="1"/>
  <c r="I1493" i="45" s="1"/>
  <c r="G1351" i="45"/>
  <c r="H1351" i="45" s="1"/>
  <c r="I1351" i="45" s="1"/>
  <c r="G1333" i="45"/>
  <c r="H1333" i="45" s="1"/>
  <c r="I1333" i="45" s="1"/>
  <c r="G1457" i="45"/>
  <c r="H1457" i="45" s="1"/>
  <c r="I1457" i="45" s="1"/>
  <c r="G1344" i="45"/>
  <c r="H1344" i="45" s="1"/>
  <c r="I1344" i="45" s="1"/>
  <c r="G1199" i="45"/>
  <c r="H1199" i="45" s="1"/>
  <c r="I1199" i="45" s="1"/>
  <c r="G1455" i="45"/>
  <c r="H1455" i="45" s="1"/>
  <c r="I1455" i="45" s="1"/>
  <c r="G1271" i="45"/>
  <c r="H1271" i="45" s="1"/>
  <c r="I1271" i="45" s="1"/>
  <c r="G1325" i="45"/>
  <c r="H1325" i="45" s="1"/>
  <c r="I1325" i="45" s="1"/>
  <c r="G1183" i="45"/>
  <c r="H1183" i="45" s="1"/>
  <c r="I1183" i="45" s="1"/>
  <c r="G1059" i="45"/>
  <c r="H1059" i="45" s="1"/>
  <c r="I1059" i="45" s="1"/>
  <c r="G1187" i="45"/>
  <c r="H1187" i="45" s="1"/>
  <c r="I1187" i="45" s="1"/>
  <c r="G1168" i="45"/>
  <c r="H1168" i="45" s="1"/>
  <c r="I1168" i="45" s="1"/>
  <c r="G1101" i="45"/>
  <c r="H1101" i="45" s="1"/>
  <c r="I1101" i="45" s="1"/>
  <c r="G1015" i="45"/>
  <c r="H1015" i="45" s="1"/>
  <c r="I1015" i="45" s="1"/>
  <c r="G1021" i="45"/>
  <c r="H1021" i="45" s="1"/>
  <c r="I1021" i="45" s="1"/>
  <c r="G1045" i="45"/>
  <c r="H1045" i="45" s="1"/>
  <c r="I1045" i="45" s="1"/>
  <c r="G994" i="45"/>
  <c r="H994" i="45" s="1"/>
  <c r="I994" i="45" s="1"/>
  <c r="G954" i="45"/>
  <c r="H954" i="45" s="1"/>
  <c r="I954" i="45" s="1"/>
  <c r="G910" i="45"/>
  <c r="H910" i="45" s="1"/>
  <c r="I910" i="45" s="1"/>
  <c r="G866" i="45"/>
  <c r="H866" i="45" s="1"/>
  <c r="I866" i="45" s="1"/>
  <c r="G826" i="45"/>
  <c r="H826" i="45" s="1"/>
  <c r="I826" i="45" s="1"/>
  <c r="G1081" i="45"/>
  <c r="H1081" i="45" s="1"/>
  <c r="I1081" i="45" s="1"/>
  <c r="G981" i="45"/>
  <c r="H981" i="45" s="1"/>
  <c r="I981" i="45" s="1"/>
  <c r="G941" i="45"/>
  <c r="H941" i="45" s="1"/>
  <c r="I941" i="45" s="1"/>
  <c r="G897" i="45"/>
  <c r="H897" i="45" s="1"/>
  <c r="I897" i="45" s="1"/>
  <c r="G853" i="45"/>
  <c r="H853" i="45" s="1"/>
  <c r="I853" i="45" s="1"/>
  <c r="G813" i="45"/>
  <c r="H813" i="45" s="1"/>
  <c r="I813" i="45" s="1"/>
  <c r="G980" i="45"/>
  <c r="H980" i="45" s="1"/>
  <c r="I980" i="45" s="1"/>
  <c r="G936" i="45"/>
  <c r="H936" i="45" s="1"/>
  <c r="I936" i="45" s="1"/>
  <c r="G896" i="45"/>
  <c r="H896" i="45" s="1"/>
  <c r="I896" i="45" s="1"/>
  <c r="G852" i="45"/>
  <c r="H852" i="45" s="1"/>
  <c r="I852" i="45" s="1"/>
  <c r="G812" i="45"/>
  <c r="H812" i="45" s="1"/>
  <c r="I812" i="45" s="1"/>
  <c r="G776" i="45"/>
  <c r="H776" i="45" s="1"/>
  <c r="I776" i="45" s="1"/>
  <c r="G740" i="45"/>
  <c r="H740" i="45" s="1"/>
  <c r="I740" i="45" s="1"/>
  <c r="G704" i="45"/>
  <c r="H704" i="45" s="1"/>
  <c r="I704" i="45" s="1"/>
  <c r="G672" i="45"/>
  <c r="H672" i="45" s="1"/>
  <c r="I672" i="45" s="1"/>
  <c r="G640" i="45"/>
  <c r="H640" i="45" s="1"/>
  <c r="I640" i="45" s="1"/>
  <c r="G608" i="45"/>
  <c r="H608" i="45" s="1"/>
  <c r="I608" i="45" s="1"/>
  <c r="G576" i="45"/>
  <c r="H576" i="45" s="1"/>
  <c r="I576" i="45" s="1"/>
  <c r="G544" i="45"/>
  <c r="H544" i="45" s="1"/>
  <c r="I544" i="45" s="1"/>
  <c r="G512" i="45"/>
  <c r="H512" i="45" s="1"/>
  <c r="I512" i="45" s="1"/>
  <c r="G480" i="45"/>
  <c r="H480" i="45" s="1"/>
  <c r="I480" i="45" s="1"/>
  <c r="G448" i="45"/>
  <c r="H448" i="45" s="1"/>
  <c r="I448" i="45" s="1"/>
  <c r="G416" i="45"/>
  <c r="H416" i="45" s="1"/>
  <c r="I416" i="45" s="1"/>
  <c r="G384" i="45"/>
  <c r="H384" i="45" s="1"/>
  <c r="I384" i="45" s="1"/>
  <c r="G352" i="45"/>
  <c r="H352" i="45" s="1"/>
  <c r="I352" i="45" s="1"/>
  <c r="G320" i="45"/>
  <c r="H320" i="45" s="1"/>
  <c r="I320" i="45" s="1"/>
  <c r="G288" i="45"/>
  <c r="H288" i="45" s="1"/>
  <c r="I288" i="45" s="1"/>
  <c r="G256" i="45"/>
  <c r="H256" i="45" s="1"/>
  <c r="I256" i="45" s="1"/>
  <c r="G224" i="45"/>
  <c r="H224" i="45" s="1"/>
  <c r="I224" i="45" s="1"/>
  <c r="G192" i="45"/>
  <c r="H192" i="45" s="1"/>
  <c r="I192" i="45" s="1"/>
  <c r="G160" i="45"/>
  <c r="H160" i="45" s="1"/>
  <c r="I160" i="45" s="1"/>
  <c r="G1029" i="45"/>
  <c r="H1029" i="45" s="1"/>
  <c r="I1029" i="45" s="1"/>
  <c r="G975" i="45"/>
  <c r="H975" i="45" s="1"/>
  <c r="I975" i="45" s="1"/>
  <c r="G943" i="45"/>
  <c r="H943" i="45" s="1"/>
  <c r="I943" i="45" s="1"/>
  <c r="G911" i="45"/>
  <c r="H911" i="45" s="1"/>
  <c r="I911" i="45" s="1"/>
  <c r="G879" i="45"/>
  <c r="H879" i="45" s="1"/>
  <c r="I879" i="45" s="1"/>
  <c r="G847" i="45"/>
  <c r="H847" i="45" s="1"/>
  <c r="I847" i="45" s="1"/>
  <c r="G815" i="45"/>
  <c r="H815" i="45" s="1"/>
  <c r="I815" i="45" s="1"/>
  <c r="G783" i="45"/>
  <c r="H783" i="45" s="1"/>
  <c r="I783" i="45" s="1"/>
  <c r="G751" i="45"/>
  <c r="H751" i="45" s="1"/>
  <c r="I751" i="45" s="1"/>
  <c r="G719" i="45"/>
  <c r="H719" i="45" s="1"/>
  <c r="I719" i="45" s="1"/>
  <c r="G687" i="45"/>
  <c r="H687" i="45" s="1"/>
  <c r="I687" i="45" s="1"/>
  <c r="G655" i="45"/>
  <c r="H655" i="45" s="1"/>
  <c r="I655" i="45" s="1"/>
  <c r="G623" i="45"/>
  <c r="H623" i="45" s="1"/>
  <c r="I623" i="45" s="1"/>
  <c r="G591" i="45"/>
  <c r="H591" i="45" s="1"/>
  <c r="I591" i="45" s="1"/>
  <c r="G559" i="45"/>
  <c r="H559" i="45" s="1"/>
  <c r="I559" i="45" s="1"/>
  <c r="G527" i="45"/>
  <c r="H527" i="45" s="1"/>
  <c r="I527" i="45" s="1"/>
  <c r="G495" i="45"/>
  <c r="H495" i="45" s="1"/>
  <c r="I495" i="45" s="1"/>
  <c r="G463" i="45"/>
  <c r="H463" i="45" s="1"/>
  <c r="I463" i="45" s="1"/>
  <c r="G431" i="45"/>
  <c r="H431" i="45" s="1"/>
  <c r="I431" i="45" s="1"/>
  <c r="G399" i="45"/>
  <c r="H399" i="45" s="1"/>
  <c r="I399" i="45" s="1"/>
  <c r="G367" i="45"/>
  <c r="H367" i="45" s="1"/>
  <c r="I367" i="45" s="1"/>
  <c r="G335" i="45"/>
  <c r="H335" i="45" s="1"/>
  <c r="I335" i="45" s="1"/>
  <c r="G303" i="45"/>
  <c r="H303" i="45" s="1"/>
  <c r="I303" i="45" s="1"/>
  <c r="G271" i="45"/>
  <c r="H271" i="45" s="1"/>
  <c r="I271" i="45" s="1"/>
  <c r="G239" i="45"/>
  <c r="H239" i="45" s="1"/>
  <c r="I239" i="45" s="1"/>
  <c r="G1441" i="45"/>
  <c r="H1441" i="45" s="1"/>
  <c r="I1441" i="45" s="1"/>
  <c r="G1464" i="45"/>
  <c r="H1464" i="45" s="1"/>
  <c r="I1464" i="45" s="1"/>
  <c r="G1490" i="45"/>
  <c r="H1490" i="45" s="1"/>
  <c r="I1490" i="45" s="1"/>
  <c r="G1298" i="45"/>
  <c r="H1298" i="45" s="1"/>
  <c r="I1298" i="45" s="1"/>
  <c r="G1433" i="45"/>
  <c r="H1433" i="45" s="1"/>
  <c r="I1433" i="45" s="1"/>
  <c r="G1309" i="45"/>
  <c r="H1309" i="45" s="1"/>
  <c r="I1309" i="45" s="1"/>
  <c r="G1155" i="45"/>
  <c r="H1155" i="45" s="1"/>
  <c r="I1155" i="45" s="1"/>
  <c r="G1429" i="45"/>
  <c r="H1429" i="45" s="1"/>
  <c r="I1429" i="45" s="1"/>
  <c r="G1247" i="45"/>
  <c r="H1247" i="45" s="1"/>
  <c r="I1247" i="45" s="1"/>
  <c r="G1300" i="45"/>
  <c r="H1300" i="45" s="1"/>
  <c r="I1300" i="45" s="1"/>
  <c r="G1176" i="45"/>
  <c r="H1176" i="45" s="1"/>
  <c r="I1176" i="45" s="1"/>
  <c r="G1150" i="45"/>
  <c r="H1150" i="45" s="1"/>
  <c r="I1150" i="45" s="1"/>
  <c r="G1117" i="45"/>
  <c r="H1117" i="45" s="1"/>
  <c r="I1117" i="45" s="1"/>
  <c r="G1164" i="45"/>
  <c r="H1164" i="45" s="1"/>
  <c r="I1164" i="45" s="1"/>
  <c r="G1427" i="45"/>
  <c r="H1427" i="45" s="1"/>
  <c r="I1427" i="45" s="1"/>
  <c r="G1460" i="45"/>
  <c r="H1460" i="45" s="1"/>
  <c r="I1460" i="45" s="1"/>
  <c r="G1489" i="45"/>
  <c r="H1489" i="45" s="1"/>
  <c r="I1489" i="45" s="1"/>
  <c r="G1297" i="45"/>
  <c r="H1297" i="45" s="1"/>
  <c r="I1297" i="45" s="1"/>
  <c r="G1423" i="45"/>
  <c r="H1423" i="45" s="1"/>
  <c r="I1423" i="45" s="1"/>
  <c r="G1308" i="45"/>
  <c r="H1308" i="45" s="1"/>
  <c r="I1308" i="45" s="1"/>
  <c r="G1154" i="45"/>
  <c r="H1154" i="45" s="1"/>
  <c r="I1154" i="45" s="1"/>
  <c r="G1428" i="45"/>
  <c r="H1428" i="45" s="1"/>
  <c r="I1428" i="45" s="1"/>
  <c r="G1246" i="45"/>
  <c r="H1246" i="45" s="1"/>
  <c r="I1246" i="45" s="1"/>
  <c r="G1299" i="45"/>
  <c r="H1299" i="45" s="1"/>
  <c r="I1299" i="45" s="1"/>
  <c r="G1175" i="45"/>
  <c r="H1175" i="45" s="1"/>
  <c r="I1175" i="45" s="1"/>
  <c r="G1149" i="45"/>
  <c r="H1149" i="45" s="1"/>
  <c r="I1149" i="45" s="1"/>
  <c r="G1116" i="45"/>
  <c r="H1116" i="45" s="1"/>
  <c r="I1116" i="45" s="1"/>
  <c r="G1161" i="45"/>
  <c r="H1161" i="45" s="1"/>
  <c r="I1161" i="45" s="1"/>
  <c r="G1042" i="45"/>
  <c r="H1042" i="45" s="1"/>
  <c r="I1042" i="45" s="1"/>
  <c r="G1005" i="45"/>
  <c r="H1005" i="45" s="1"/>
  <c r="I1005" i="45" s="1"/>
  <c r="G1016" i="45"/>
  <c r="H1016" i="45" s="1"/>
  <c r="I1016" i="45" s="1"/>
  <c r="G1014" i="45"/>
  <c r="H1014" i="45" s="1"/>
  <c r="I1014" i="45" s="1"/>
  <c r="G986" i="45"/>
  <c r="H986" i="45" s="1"/>
  <c r="I986" i="45" s="1"/>
  <c r="G942" i="45"/>
  <c r="H942" i="45" s="1"/>
  <c r="I942" i="45" s="1"/>
  <c r="G898" i="45"/>
  <c r="H898" i="45" s="1"/>
  <c r="I898" i="45" s="1"/>
  <c r="G858" i="45"/>
  <c r="H858" i="45" s="1"/>
  <c r="I858" i="45" s="1"/>
  <c r="G814" i="45"/>
  <c r="H814" i="45" s="1"/>
  <c r="I814" i="45" s="1"/>
  <c r="G1069" i="45"/>
  <c r="H1069" i="45" s="1"/>
  <c r="I1069" i="45" s="1"/>
  <c r="G973" i="45"/>
  <c r="H973" i="45" s="1"/>
  <c r="I973" i="45" s="1"/>
  <c r="G929" i="45"/>
  <c r="H929" i="45" s="1"/>
  <c r="I929" i="45" s="1"/>
  <c r="G885" i="45"/>
  <c r="H885" i="45" s="1"/>
  <c r="I885" i="45" s="1"/>
  <c r="G845" i="45"/>
  <c r="H845" i="45" s="1"/>
  <c r="I845" i="45" s="1"/>
  <c r="G801" i="45"/>
  <c r="H801" i="45" s="1"/>
  <c r="I801" i="45" s="1"/>
  <c r="G968" i="45"/>
  <c r="H968" i="45" s="1"/>
  <c r="I968" i="45" s="1"/>
  <c r="G928" i="45"/>
  <c r="H928" i="45" s="1"/>
  <c r="I928" i="45" s="1"/>
  <c r="G884" i="45"/>
  <c r="H884" i="45" s="1"/>
  <c r="I884" i="45" s="1"/>
  <c r="G840" i="45"/>
  <c r="H840" i="45" s="1"/>
  <c r="I840" i="45" s="1"/>
  <c r="G804" i="45"/>
  <c r="H804" i="45" s="1"/>
  <c r="I804" i="45" s="1"/>
  <c r="G768" i="45"/>
  <c r="H768" i="45" s="1"/>
  <c r="I768" i="45" s="1"/>
  <c r="G728" i="45"/>
  <c r="H728" i="45" s="1"/>
  <c r="I728" i="45" s="1"/>
  <c r="G696" i="45"/>
  <c r="H696" i="45" s="1"/>
  <c r="I696" i="45" s="1"/>
  <c r="G664" i="45"/>
  <c r="H664" i="45" s="1"/>
  <c r="I664" i="45" s="1"/>
  <c r="G632" i="45"/>
  <c r="H632" i="45" s="1"/>
  <c r="I632" i="45" s="1"/>
  <c r="G600" i="45"/>
  <c r="H600" i="45" s="1"/>
  <c r="I600" i="45" s="1"/>
  <c r="G568" i="45"/>
  <c r="H568" i="45" s="1"/>
  <c r="I568" i="45" s="1"/>
  <c r="G536" i="45"/>
  <c r="H536" i="45" s="1"/>
  <c r="I536" i="45" s="1"/>
  <c r="G504" i="45"/>
  <c r="H504" i="45" s="1"/>
  <c r="I504" i="45" s="1"/>
  <c r="G472" i="45"/>
  <c r="H472" i="45" s="1"/>
  <c r="I472" i="45" s="1"/>
  <c r="G440" i="45"/>
  <c r="H440" i="45" s="1"/>
  <c r="I440" i="45" s="1"/>
  <c r="G408" i="45"/>
  <c r="H408" i="45" s="1"/>
  <c r="I408" i="45" s="1"/>
  <c r="G376" i="45"/>
  <c r="H376" i="45" s="1"/>
  <c r="I376" i="45" s="1"/>
  <c r="G344" i="45"/>
  <c r="H344" i="45" s="1"/>
  <c r="I344" i="45" s="1"/>
  <c r="G312" i="45"/>
  <c r="H312" i="45" s="1"/>
  <c r="I312" i="45" s="1"/>
  <c r="G280" i="45"/>
  <c r="H280" i="45" s="1"/>
  <c r="I280" i="45" s="1"/>
  <c r="G248" i="45"/>
  <c r="H248" i="45" s="1"/>
  <c r="I248" i="45" s="1"/>
  <c r="G216" i="45"/>
  <c r="H216" i="45" s="1"/>
  <c r="I216" i="45" s="1"/>
  <c r="G184" i="45"/>
  <c r="H184" i="45" s="1"/>
  <c r="I184" i="45" s="1"/>
  <c r="G152" i="45"/>
  <c r="H152" i="45" s="1"/>
  <c r="I152" i="45" s="1"/>
  <c r="G1027" i="45"/>
  <c r="H1027" i="45" s="1"/>
  <c r="I1027" i="45" s="1"/>
  <c r="G967" i="45"/>
  <c r="H967" i="45" s="1"/>
  <c r="I967" i="45" s="1"/>
  <c r="G935" i="45"/>
  <c r="H935" i="45" s="1"/>
  <c r="I935" i="45" s="1"/>
  <c r="G903" i="45"/>
  <c r="H903" i="45" s="1"/>
  <c r="I903" i="45" s="1"/>
  <c r="G871" i="45"/>
  <c r="H871" i="45" s="1"/>
  <c r="I871" i="45" s="1"/>
  <c r="G839" i="45"/>
  <c r="H839" i="45" s="1"/>
  <c r="I839" i="45" s="1"/>
  <c r="G807" i="45"/>
  <c r="H807" i="45" s="1"/>
  <c r="I807" i="45" s="1"/>
  <c r="G775" i="45"/>
  <c r="H775" i="45" s="1"/>
  <c r="I775" i="45" s="1"/>
  <c r="G743" i="45"/>
  <c r="H743" i="45" s="1"/>
  <c r="I743" i="45" s="1"/>
  <c r="G711" i="45"/>
  <c r="H711" i="45" s="1"/>
  <c r="I711" i="45" s="1"/>
  <c r="G679" i="45"/>
  <c r="H679" i="45" s="1"/>
  <c r="I679" i="45" s="1"/>
  <c r="G647" i="45"/>
  <c r="H647" i="45" s="1"/>
  <c r="I647" i="45" s="1"/>
  <c r="G615" i="45"/>
  <c r="H615" i="45" s="1"/>
  <c r="I615" i="45" s="1"/>
  <c r="G583" i="45"/>
  <c r="H583" i="45" s="1"/>
  <c r="I583" i="45" s="1"/>
  <c r="G551" i="45"/>
  <c r="H551" i="45" s="1"/>
  <c r="I551" i="45" s="1"/>
  <c r="G519" i="45"/>
  <c r="H519" i="45" s="1"/>
  <c r="I519" i="45" s="1"/>
  <c r="G487" i="45"/>
  <c r="H487" i="45" s="1"/>
  <c r="I487" i="45" s="1"/>
  <c r="G455" i="45"/>
  <c r="H455" i="45" s="1"/>
  <c r="I455" i="45" s="1"/>
  <c r="G423" i="45"/>
  <c r="H423" i="45" s="1"/>
  <c r="I423" i="45" s="1"/>
  <c r="G1473" i="45"/>
  <c r="H1473" i="45" s="1"/>
  <c r="I1473" i="45" s="1"/>
  <c r="G1371" i="45"/>
  <c r="H1371" i="45" s="1"/>
  <c r="I1371" i="45" s="1"/>
  <c r="G1275" i="45"/>
  <c r="H1275" i="45" s="1"/>
  <c r="I1275" i="45" s="1"/>
  <c r="G1272" i="45"/>
  <c r="H1272" i="45" s="1"/>
  <c r="I1272" i="45" s="1"/>
  <c r="G1079" i="45"/>
  <c r="H1079" i="45" s="1"/>
  <c r="I1079" i="45" s="1"/>
  <c r="G1132" i="45"/>
  <c r="H1132" i="45" s="1"/>
  <c r="I1132" i="45" s="1"/>
  <c r="G1035" i="45"/>
  <c r="H1035" i="45" s="1"/>
  <c r="I1035" i="45" s="1"/>
  <c r="G1013" i="45"/>
  <c r="H1013" i="45" s="1"/>
  <c r="I1013" i="45" s="1"/>
  <c r="G938" i="45"/>
  <c r="H938" i="45" s="1"/>
  <c r="I938" i="45" s="1"/>
  <c r="G850" i="45"/>
  <c r="H850" i="45" s="1"/>
  <c r="I850" i="45" s="1"/>
  <c r="G1068" i="45"/>
  <c r="H1068" i="45" s="1"/>
  <c r="I1068" i="45" s="1"/>
  <c r="G925" i="45"/>
  <c r="H925" i="45" s="1"/>
  <c r="I925" i="45" s="1"/>
  <c r="G837" i="45"/>
  <c r="H837" i="45" s="1"/>
  <c r="I837" i="45" s="1"/>
  <c r="G964" i="45"/>
  <c r="H964" i="45" s="1"/>
  <c r="I964" i="45" s="1"/>
  <c r="G880" i="45"/>
  <c r="H880" i="45" s="1"/>
  <c r="I880" i="45" s="1"/>
  <c r="G800" i="45"/>
  <c r="H800" i="45" s="1"/>
  <c r="I800" i="45" s="1"/>
  <c r="G724" i="45"/>
  <c r="H724" i="45" s="1"/>
  <c r="I724" i="45" s="1"/>
  <c r="G660" i="45"/>
  <c r="H660" i="45" s="1"/>
  <c r="I660" i="45" s="1"/>
  <c r="G596" i="45"/>
  <c r="H596" i="45" s="1"/>
  <c r="I596" i="45" s="1"/>
  <c r="G532" i="45"/>
  <c r="H532" i="45" s="1"/>
  <c r="I532" i="45" s="1"/>
  <c r="G468" i="45"/>
  <c r="H468" i="45" s="1"/>
  <c r="I468" i="45" s="1"/>
  <c r="G404" i="45"/>
  <c r="H404" i="45" s="1"/>
  <c r="I404" i="45" s="1"/>
  <c r="G340" i="45"/>
  <c r="H340" i="45" s="1"/>
  <c r="I340" i="45" s="1"/>
  <c r="G276" i="45"/>
  <c r="H276" i="45" s="1"/>
  <c r="I276" i="45" s="1"/>
  <c r="G212" i="45"/>
  <c r="H212" i="45" s="1"/>
  <c r="I212" i="45" s="1"/>
  <c r="G148" i="45"/>
  <c r="H148" i="45" s="1"/>
  <c r="I148" i="45" s="1"/>
  <c r="G963" i="45"/>
  <c r="H963" i="45" s="1"/>
  <c r="I963" i="45" s="1"/>
  <c r="G899" i="45"/>
  <c r="H899" i="45" s="1"/>
  <c r="I899" i="45" s="1"/>
  <c r="G835" i="45"/>
  <c r="H835" i="45" s="1"/>
  <c r="I835" i="45" s="1"/>
  <c r="G771" i="45"/>
  <c r="H771" i="45" s="1"/>
  <c r="I771" i="45" s="1"/>
  <c r="G707" i="45"/>
  <c r="H707" i="45" s="1"/>
  <c r="I707" i="45" s="1"/>
  <c r="G643" i="45"/>
  <c r="H643" i="45" s="1"/>
  <c r="I643" i="45" s="1"/>
  <c r="G579" i="45"/>
  <c r="H579" i="45" s="1"/>
  <c r="I579" i="45" s="1"/>
  <c r="G515" i="45"/>
  <c r="H515" i="45" s="1"/>
  <c r="I515" i="45" s="1"/>
  <c r="G451" i="45"/>
  <c r="H451" i="45" s="1"/>
  <c r="I451" i="45" s="1"/>
  <c r="G391" i="45"/>
  <c r="H391" i="45" s="1"/>
  <c r="I391" i="45" s="1"/>
  <c r="G339" i="45"/>
  <c r="H339" i="45" s="1"/>
  <c r="I339" i="45" s="1"/>
  <c r="G291" i="45"/>
  <c r="H291" i="45" s="1"/>
  <c r="I291" i="45" s="1"/>
  <c r="G235" i="45"/>
  <c r="H235" i="45" s="1"/>
  <c r="I235" i="45" s="1"/>
  <c r="G199" i="45"/>
  <c r="H199" i="45" s="1"/>
  <c r="I199" i="45" s="1"/>
  <c r="G163" i="45"/>
  <c r="H163" i="45" s="1"/>
  <c r="I163" i="45" s="1"/>
  <c r="G774" i="45"/>
  <c r="H774" i="45" s="1"/>
  <c r="I774" i="45" s="1"/>
  <c r="G702" i="45"/>
  <c r="H702" i="45" s="1"/>
  <c r="I702" i="45" s="1"/>
  <c r="G630" i="45"/>
  <c r="H630" i="45" s="1"/>
  <c r="I630" i="45" s="1"/>
  <c r="G566" i="45"/>
  <c r="H566" i="45" s="1"/>
  <c r="I566" i="45" s="1"/>
  <c r="G502" i="45"/>
  <c r="H502" i="45" s="1"/>
  <c r="I502" i="45" s="1"/>
  <c r="G438" i="45"/>
  <c r="H438" i="45" s="1"/>
  <c r="I438" i="45" s="1"/>
  <c r="G374" i="45"/>
  <c r="H374" i="45" s="1"/>
  <c r="I374" i="45" s="1"/>
  <c r="G310" i="45"/>
  <c r="H310" i="45" s="1"/>
  <c r="I310" i="45" s="1"/>
  <c r="G246" i="45"/>
  <c r="H246" i="45" s="1"/>
  <c r="I246" i="45" s="1"/>
  <c r="G182" i="45"/>
  <c r="H182" i="45" s="1"/>
  <c r="I182" i="45" s="1"/>
  <c r="G126" i="45"/>
  <c r="H126" i="45" s="1"/>
  <c r="I126" i="45" s="1"/>
  <c r="G94" i="45"/>
  <c r="H94" i="45" s="1"/>
  <c r="I94" i="45" s="1"/>
  <c r="G62" i="45"/>
  <c r="H62" i="45" s="1"/>
  <c r="I62" i="45" s="1"/>
  <c r="G30" i="45"/>
  <c r="H30" i="45" s="1"/>
  <c r="I30" i="45" s="1"/>
  <c r="G773" i="45"/>
  <c r="H773" i="45" s="1"/>
  <c r="I773" i="45" s="1"/>
  <c r="G709" i="45"/>
  <c r="H709" i="45" s="1"/>
  <c r="I709" i="45" s="1"/>
  <c r="G645" i="45"/>
  <c r="H645" i="45" s="1"/>
  <c r="I645" i="45" s="1"/>
  <c r="G581" i="45"/>
  <c r="H581" i="45" s="1"/>
  <c r="I581" i="45" s="1"/>
  <c r="G517" i="45"/>
  <c r="H517" i="45" s="1"/>
  <c r="I517" i="45" s="1"/>
  <c r="G453" i="45"/>
  <c r="H453" i="45" s="1"/>
  <c r="I453" i="45" s="1"/>
  <c r="G389" i="45"/>
  <c r="H389" i="45" s="1"/>
  <c r="I389" i="45" s="1"/>
  <c r="G325" i="45"/>
  <c r="H325" i="45" s="1"/>
  <c r="I325" i="45" s="1"/>
  <c r="G261" i="45"/>
  <c r="H261" i="45" s="1"/>
  <c r="I261" i="45" s="1"/>
  <c r="G197" i="45"/>
  <c r="H197" i="45" s="1"/>
  <c r="I197" i="45" s="1"/>
  <c r="G133" i="45"/>
  <c r="H133" i="45" s="1"/>
  <c r="I133" i="45" s="1"/>
  <c r="G101" i="45"/>
  <c r="H101" i="45" s="1"/>
  <c r="I101" i="45" s="1"/>
  <c r="G69" i="45"/>
  <c r="H69" i="45" s="1"/>
  <c r="I69" i="45" s="1"/>
  <c r="G37" i="45"/>
  <c r="H37" i="45" s="1"/>
  <c r="I37" i="45" s="1"/>
  <c r="G797" i="45"/>
  <c r="H797" i="45" s="1"/>
  <c r="I797" i="45" s="1"/>
  <c r="G730" i="45"/>
  <c r="H730" i="45" s="1"/>
  <c r="I730" i="45" s="1"/>
  <c r="G666" i="45"/>
  <c r="H666" i="45" s="1"/>
  <c r="I666" i="45" s="1"/>
  <c r="G602" i="45"/>
  <c r="H602" i="45" s="1"/>
  <c r="I602" i="45" s="1"/>
  <c r="G538" i="45"/>
  <c r="H538" i="45" s="1"/>
  <c r="I538" i="45" s="1"/>
  <c r="G474" i="45"/>
  <c r="H474" i="45" s="1"/>
  <c r="I474" i="45" s="1"/>
  <c r="G410" i="45"/>
  <c r="H410" i="45" s="1"/>
  <c r="I410" i="45" s="1"/>
  <c r="G346" i="45"/>
  <c r="H346" i="45" s="1"/>
  <c r="I346" i="45" s="1"/>
  <c r="G282" i="45"/>
  <c r="H282" i="45" s="1"/>
  <c r="I282" i="45" s="1"/>
  <c r="G218" i="45"/>
  <c r="H218" i="45" s="1"/>
  <c r="I218" i="45" s="1"/>
  <c r="G154" i="45"/>
  <c r="H154" i="45" s="1"/>
  <c r="I154" i="45" s="1"/>
  <c r="G112" i="45"/>
  <c r="H112" i="45" s="1"/>
  <c r="I112" i="45" s="1"/>
  <c r="G80" i="45"/>
  <c r="H80" i="45" s="1"/>
  <c r="I80" i="45" s="1"/>
  <c r="G48" i="45"/>
  <c r="H48" i="45" s="1"/>
  <c r="I48" i="45" s="1"/>
  <c r="G16" i="45"/>
  <c r="H16" i="45" s="1"/>
  <c r="I16" i="45" s="1"/>
  <c r="G745" i="45"/>
  <c r="H745" i="45" s="1"/>
  <c r="I745" i="45" s="1"/>
  <c r="G1399" i="45"/>
  <c r="H1399" i="45" s="1"/>
  <c r="I1399" i="45" s="1"/>
  <c r="G1334" i="45"/>
  <c r="H1334" i="45" s="1"/>
  <c r="I1334" i="45" s="1"/>
  <c r="G1232" i="45"/>
  <c r="H1232" i="45" s="1"/>
  <c r="I1232" i="45" s="1"/>
  <c r="G1227" i="45"/>
  <c r="H1227" i="45" s="1"/>
  <c r="I1227" i="45" s="1"/>
  <c r="G1060" i="45"/>
  <c r="H1060" i="45" s="1"/>
  <c r="I1060" i="45" s="1"/>
  <c r="G1103" i="45"/>
  <c r="H1103" i="45" s="1"/>
  <c r="I1103" i="45" s="1"/>
  <c r="G1023" i="45"/>
  <c r="H1023" i="45" s="1"/>
  <c r="I1023" i="45" s="1"/>
  <c r="G1002" i="45"/>
  <c r="H1002" i="45" s="1"/>
  <c r="I1002" i="45" s="1"/>
  <c r="G922" i="45"/>
  <c r="H922" i="45" s="1"/>
  <c r="I922" i="45" s="1"/>
  <c r="G834" i="45"/>
  <c r="H834" i="45" s="1"/>
  <c r="I834" i="45" s="1"/>
  <c r="G993" i="45"/>
  <c r="H993" i="45" s="1"/>
  <c r="I993" i="45" s="1"/>
  <c r="G909" i="45"/>
  <c r="H909" i="45" s="1"/>
  <c r="I909" i="45" s="1"/>
  <c r="G821" i="45"/>
  <c r="H821" i="45" s="1"/>
  <c r="I821" i="45" s="1"/>
  <c r="G948" i="45"/>
  <c r="H948" i="45" s="1"/>
  <c r="I948" i="45" s="1"/>
  <c r="G864" i="45"/>
  <c r="H864" i="45" s="1"/>
  <c r="I864" i="45" s="1"/>
  <c r="G784" i="45"/>
  <c r="H784" i="45" s="1"/>
  <c r="I784" i="45" s="1"/>
  <c r="G712" i="45"/>
  <c r="H712" i="45" s="1"/>
  <c r="I712" i="45" s="1"/>
  <c r="G648" i="45"/>
  <c r="H648" i="45" s="1"/>
  <c r="I648" i="45" s="1"/>
  <c r="G584" i="45"/>
  <c r="H584" i="45" s="1"/>
  <c r="I584" i="45" s="1"/>
  <c r="G520" i="45"/>
  <c r="H520" i="45" s="1"/>
  <c r="I520" i="45" s="1"/>
  <c r="G456" i="45"/>
  <c r="H456" i="45" s="1"/>
  <c r="I456" i="45" s="1"/>
  <c r="G392" i="45"/>
  <c r="H392" i="45" s="1"/>
  <c r="I392" i="45" s="1"/>
  <c r="G328" i="45"/>
  <c r="H328" i="45" s="1"/>
  <c r="I328" i="45" s="1"/>
  <c r="G264" i="45"/>
  <c r="H264" i="45" s="1"/>
  <c r="I264" i="45" s="1"/>
  <c r="G200" i="45"/>
  <c r="H200" i="45" s="1"/>
  <c r="I200" i="45" s="1"/>
  <c r="G136" i="45"/>
  <c r="H136" i="45" s="1"/>
  <c r="I136" i="45" s="1"/>
  <c r="G951" i="45"/>
  <c r="H951" i="45" s="1"/>
  <c r="I951" i="45" s="1"/>
  <c r="G887" i="45"/>
  <c r="H887" i="45" s="1"/>
  <c r="I887" i="45" s="1"/>
  <c r="G823" i="45"/>
  <c r="H823" i="45" s="1"/>
  <c r="I823" i="45" s="1"/>
  <c r="G759" i="45"/>
  <c r="H759" i="45" s="1"/>
  <c r="I759" i="45" s="1"/>
  <c r="G695" i="45"/>
  <c r="H695" i="45" s="1"/>
  <c r="I695" i="45" s="1"/>
  <c r="G631" i="45"/>
  <c r="H631" i="45" s="1"/>
  <c r="I631" i="45" s="1"/>
  <c r="G567" i="45"/>
  <c r="H567" i="45" s="1"/>
  <c r="I567" i="45" s="1"/>
  <c r="G503" i="45"/>
  <c r="H503" i="45" s="1"/>
  <c r="I503" i="45" s="1"/>
  <c r="G439" i="45"/>
  <c r="H439" i="45" s="1"/>
  <c r="I439" i="45" s="1"/>
  <c r="G387" i="45"/>
  <c r="H387" i="45" s="1"/>
  <c r="I387" i="45" s="1"/>
  <c r="G331" i="45"/>
  <c r="H331" i="45" s="1"/>
  <c r="I331" i="45" s="1"/>
  <c r="G279" i="45"/>
  <c r="H279" i="45" s="1"/>
  <c r="I279" i="45" s="1"/>
  <c r="G231" i="45"/>
  <c r="H231" i="45" s="1"/>
  <c r="I231" i="45" s="1"/>
  <c r="G195" i="45"/>
  <c r="H195" i="45" s="1"/>
  <c r="I195" i="45" s="1"/>
  <c r="G155" i="45"/>
  <c r="H155" i="45" s="1"/>
  <c r="I155" i="45" s="1"/>
  <c r="G766" i="45"/>
  <c r="H766" i="45" s="1"/>
  <c r="I766" i="45" s="1"/>
  <c r="G694" i="45"/>
  <c r="H694" i="45" s="1"/>
  <c r="I694" i="45" s="1"/>
  <c r="G622" i="45"/>
  <c r="H622" i="45" s="1"/>
  <c r="I622" i="45" s="1"/>
  <c r="G558" i="45"/>
  <c r="H558" i="45" s="1"/>
  <c r="I558" i="45" s="1"/>
  <c r="G494" i="45"/>
  <c r="H494" i="45" s="1"/>
  <c r="I494" i="45" s="1"/>
  <c r="G430" i="45"/>
  <c r="H430" i="45" s="1"/>
  <c r="I430" i="45" s="1"/>
  <c r="G366" i="45"/>
  <c r="H366" i="45" s="1"/>
  <c r="I366" i="45" s="1"/>
  <c r="G302" i="45"/>
  <c r="H302" i="45" s="1"/>
  <c r="I302" i="45" s="1"/>
  <c r="G238" i="45"/>
  <c r="H238" i="45" s="1"/>
  <c r="I238" i="45" s="1"/>
  <c r="G174" i="45"/>
  <c r="H174" i="45" s="1"/>
  <c r="I174" i="45" s="1"/>
  <c r="G122" i="45"/>
  <c r="H122" i="45" s="1"/>
  <c r="I122" i="45" s="1"/>
  <c r="G90" i="45"/>
  <c r="H90" i="45" s="1"/>
  <c r="I90" i="45" s="1"/>
  <c r="G58" i="45"/>
  <c r="H58" i="45" s="1"/>
  <c r="I58" i="45" s="1"/>
  <c r="G26" i="45"/>
  <c r="H26" i="45" s="1"/>
  <c r="I26" i="45" s="1"/>
  <c r="G765" i="45"/>
  <c r="H765" i="45" s="1"/>
  <c r="I765" i="45" s="1"/>
  <c r="G701" i="45"/>
  <c r="H701" i="45" s="1"/>
  <c r="I701" i="45" s="1"/>
  <c r="G637" i="45"/>
  <c r="H637" i="45" s="1"/>
  <c r="I637" i="45" s="1"/>
  <c r="G1505" i="45"/>
  <c r="H1505" i="45" s="1"/>
  <c r="I1505" i="45" s="1"/>
  <c r="G1236" i="45"/>
  <c r="H1236" i="45" s="1"/>
  <c r="I1236" i="45" s="1"/>
  <c r="G1122" i="45"/>
  <c r="H1122" i="45" s="1"/>
  <c r="I1122" i="45" s="1"/>
  <c r="G1338" i="45"/>
  <c r="H1338" i="45" s="1"/>
  <c r="I1338" i="45" s="1"/>
  <c r="G1195" i="45"/>
  <c r="H1195" i="45" s="1"/>
  <c r="I1195" i="45" s="1"/>
  <c r="G1054" i="45"/>
  <c r="H1054" i="45" s="1"/>
  <c r="I1054" i="45" s="1"/>
  <c r="G1017" i="45"/>
  <c r="H1017" i="45" s="1"/>
  <c r="I1017" i="45" s="1"/>
  <c r="G990" i="45"/>
  <c r="H990" i="45" s="1"/>
  <c r="I990" i="45" s="1"/>
  <c r="G906" i="45"/>
  <c r="H906" i="45" s="1"/>
  <c r="I906" i="45" s="1"/>
  <c r="G818" i="45"/>
  <c r="H818" i="45" s="1"/>
  <c r="I818" i="45" s="1"/>
  <c r="G977" i="45"/>
  <c r="H977" i="45" s="1"/>
  <c r="I977" i="45" s="1"/>
  <c r="G893" i="45"/>
  <c r="H893" i="45" s="1"/>
  <c r="I893" i="45" s="1"/>
  <c r="G805" i="45"/>
  <c r="H805" i="45" s="1"/>
  <c r="I805" i="45" s="1"/>
  <c r="G932" i="45"/>
  <c r="H932" i="45" s="1"/>
  <c r="I932" i="45" s="1"/>
  <c r="G848" i="45"/>
  <c r="H848" i="45" s="1"/>
  <c r="I848" i="45" s="1"/>
  <c r="G772" i="45"/>
  <c r="H772" i="45" s="1"/>
  <c r="I772" i="45" s="1"/>
  <c r="G700" i="45"/>
  <c r="H700" i="45" s="1"/>
  <c r="I700" i="45" s="1"/>
  <c r="G636" i="45"/>
  <c r="H636" i="45" s="1"/>
  <c r="I636" i="45" s="1"/>
  <c r="G572" i="45"/>
  <c r="H572" i="45" s="1"/>
  <c r="I572" i="45" s="1"/>
  <c r="G508" i="45"/>
  <c r="H508" i="45" s="1"/>
  <c r="I508" i="45" s="1"/>
  <c r="G444" i="45"/>
  <c r="H444" i="45" s="1"/>
  <c r="I444" i="45" s="1"/>
  <c r="G380" i="45"/>
  <c r="H380" i="45" s="1"/>
  <c r="I380" i="45" s="1"/>
  <c r="G316" i="45"/>
  <c r="H316" i="45" s="1"/>
  <c r="I316" i="45" s="1"/>
  <c r="G252" i="45"/>
  <c r="H252" i="45" s="1"/>
  <c r="I252" i="45" s="1"/>
  <c r="G188" i="45"/>
  <c r="H188" i="45" s="1"/>
  <c r="I188" i="45" s="1"/>
  <c r="G1028" i="45"/>
  <c r="H1028" i="45" s="1"/>
  <c r="I1028" i="45" s="1"/>
  <c r="G939" i="45"/>
  <c r="H939" i="45" s="1"/>
  <c r="I939" i="45" s="1"/>
  <c r="G875" i="45"/>
  <c r="H875" i="45" s="1"/>
  <c r="I875" i="45" s="1"/>
  <c r="G811" i="45"/>
  <c r="H811" i="45" s="1"/>
  <c r="I811" i="45" s="1"/>
  <c r="G747" i="45"/>
  <c r="H747" i="45" s="1"/>
  <c r="I747" i="45" s="1"/>
  <c r="G683" i="45"/>
  <c r="H683" i="45" s="1"/>
  <c r="I683" i="45" s="1"/>
  <c r="G619" i="45"/>
  <c r="H619" i="45" s="1"/>
  <c r="I619" i="45" s="1"/>
  <c r="G555" i="45"/>
  <c r="H555" i="45" s="1"/>
  <c r="I555" i="45" s="1"/>
  <c r="G491" i="45"/>
  <c r="H491" i="45" s="1"/>
  <c r="I491" i="45" s="1"/>
  <c r="G427" i="45"/>
  <c r="H427" i="45" s="1"/>
  <c r="I427" i="45" s="1"/>
  <c r="G371" i="45"/>
  <c r="H371" i="45" s="1"/>
  <c r="I371" i="45" s="1"/>
  <c r="G323" i="45"/>
  <c r="H323" i="45" s="1"/>
  <c r="I323" i="45" s="1"/>
  <c r="G267" i="45"/>
  <c r="H267" i="45" s="1"/>
  <c r="I267" i="45" s="1"/>
  <c r="G219" i="45"/>
  <c r="H219" i="45" s="1"/>
  <c r="I219" i="45" s="1"/>
  <c r="G183" i="45"/>
  <c r="H183" i="45" s="1"/>
  <c r="I183" i="45" s="1"/>
  <c r="G147" i="45"/>
  <c r="H147" i="45" s="1"/>
  <c r="I147" i="45" s="1"/>
  <c r="G750" i="45"/>
  <c r="H750" i="45" s="1"/>
  <c r="I750" i="45" s="1"/>
  <c r="G678" i="45"/>
  <c r="H678" i="45" s="1"/>
  <c r="I678" i="45" s="1"/>
  <c r="G606" i="45"/>
  <c r="H606" i="45" s="1"/>
  <c r="I606" i="45" s="1"/>
  <c r="G542" i="45"/>
  <c r="H542" i="45" s="1"/>
  <c r="I542" i="45" s="1"/>
  <c r="G478" i="45"/>
  <c r="H478" i="45" s="1"/>
  <c r="I478" i="45" s="1"/>
  <c r="G414" i="45"/>
  <c r="H414" i="45" s="1"/>
  <c r="I414" i="45" s="1"/>
  <c r="G350" i="45"/>
  <c r="H350" i="45" s="1"/>
  <c r="I350" i="45" s="1"/>
  <c r="G286" i="45"/>
  <c r="H286" i="45" s="1"/>
  <c r="I286" i="45" s="1"/>
  <c r="G222" i="45"/>
  <c r="H222" i="45" s="1"/>
  <c r="I222" i="45" s="1"/>
  <c r="G158" i="45"/>
  <c r="H158" i="45" s="1"/>
  <c r="I158" i="45" s="1"/>
  <c r="G114" i="45"/>
  <c r="H114" i="45" s="1"/>
  <c r="I114" i="45" s="1"/>
  <c r="G82" i="45"/>
  <c r="H82" i="45" s="1"/>
  <c r="I82" i="45" s="1"/>
  <c r="G50" i="45"/>
  <c r="H50" i="45" s="1"/>
  <c r="I50" i="45" s="1"/>
  <c r="G18" i="45"/>
  <c r="H18" i="45" s="1"/>
  <c r="I18" i="45" s="1"/>
  <c r="G749" i="45"/>
  <c r="H749" i="45" s="1"/>
  <c r="I749" i="45" s="1"/>
  <c r="G685" i="45"/>
  <c r="H685" i="45" s="1"/>
  <c r="I685" i="45" s="1"/>
  <c r="G621" i="45"/>
  <c r="H621" i="45" s="1"/>
  <c r="I621" i="45" s="1"/>
  <c r="G557" i="45"/>
  <c r="H557" i="45" s="1"/>
  <c r="I557" i="45" s="1"/>
  <c r="G493" i="45"/>
  <c r="H493" i="45" s="1"/>
  <c r="I493" i="45" s="1"/>
  <c r="G429" i="45"/>
  <c r="H429" i="45" s="1"/>
  <c r="I429" i="45" s="1"/>
  <c r="G365" i="45"/>
  <c r="H365" i="45" s="1"/>
  <c r="I365" i="45" s="1"/>
  <c r="G301" i="45"/>
  <c r="H301" i="45" s="1"/>
  <c r="I301" i="45" s="1"/>
  <c r="G237" i="45"/>
  <c r="H237" i="45" s="1"/>
  <c r="I237" i="45" s="1"/>
  <c r="G173" i="45"/>
  <c r="H173" i="45" s="1"/>
  <c r="I173" i="45" s="1"/>
  <c r="G121" i="45"/>
  <c r="H121" i="45" s="1"/>
  <c r="I121" i="45" s="1"/>
  <c r="G89" i="45"/>
  <c r="H89" i="45" s="1"/>
  <c r="I89" i="45" s="1"/>
  <c r="G57" i="45"/>
  <c r="H57" i="45" s="1"/>
  <c r="I57" i="45" s="1"/>
  <c r="G25" i="45"/>
  <c r="H25" i="45" s="1"/>
  <c r="I25" i="45" s="1"/>
  <c r="G770" i="45"/>
  <c r="H770" i="45" s="1"/>
  <c r="I770" i="45" s="1"/>
  <c r="G706" i="45"/>
  <c r="H706" i="45" s="1"/>
  <c r="I706" i="45" s="1"/>
  <c r="G642" i="45"/>
  <c r="H642" i="45" s="1"/>
  <c r="I642" i="45" s="1"/>
  <c r="G578" i="45"/>
  <c r="H578" i="45" s="1"/>
  <c r="I578" i="45" s="1"/>
  <c r="G514" i="45"/>
  <c r="H514" i="45" s="1"/>
  <c r="I514" i="45" s="1"/>
  <c r="G450" i="45"/>
  <c r="H450" i="45" s="1"/>
  <c r="I450" i="45" s="1"/>
  <c r="G386" i="45"/>
  <c r="H386" i="45" s="1"/>
  <c r="I386" i="45" s="1"/>
  <c r="G322" i="45"/>
  <c r="H322" i="45" s="1"/>
  <c r="I322" i="45" s="1"/>
  <c r="G258" i="45"/>
  <c r="H258" i="45" s="1"/>
  <c r="I258" i="45" s="1"/>
  <c r="G194" i="45"/>
  <c r="H194" i="45" s="1"/>
  <c r="I194" i="45" s="1"/>
  <c r="G132" i="45"/>
  <c r="H132" i="45" s="1"/>
  <c r="I132" i="45" s="1"/>
  <c r="G100" i="45"/>
  <c r="H100" i="45" s="1"/>
  <c r="I100" i="45" s="1"/>
  <c r="G68" i="45"/>
  <c r="H68" i="45" s="1"/>
  <c r="I68" i="45" s="1"/>
  <c r="G36" i="45"/>
  <c r="H36" i="45" s="1"/>
  <c r="I36" i="45" s="1"/>
  <c r="G785" i="45"/>
  <c r="H785" i="45" s="1"/>
  <c r="I785" i="45" s="1"/>
  <c r="G721" i="45"/>
  <c r="H721" i="45" s="1"/>
  <c r="I721" i="45" s="1"/>
  <c r="G1377" i="45"/>
  <c r="H1377" i="45" s="1"/>
  <c r="I1377" i="45" s="1"/>
  <c r="G1402" i="45"/>
  <c r="H1402" i="45" s="1"/>
  <c r="I1402" i="45" s="1"/>
  <c r="G1456" i="45"/>
  <c r="H1456" i="45" s="1"/>
  <c r="I1456" i="45" s="1"/>
  <c r="G1212" i="45"/>
  <c r="H1212" i="45" s="1"/>
  <c r="I1212" i="45" s="1"/>
  <c r="G1109" i="45"/>
  <c r="H1109" i="45" s="1"/>
  <c r="I1109" i="45" s="1"/>
  <c r="G1037" i="45"/>
  <c r="H1037" i="45" s="1"/>
  <c r="I1037" i="45" s="1"/>
  <c r="G1090" i="45"/>
  <c r="H1090" i="45" s="1"/>
  <c r="I1090" i="45" s="1"/>
  <c r="G962" i="45"/>
  <c r="H962" i="45" s="1"/>
  <c r="I962" i="45" s="1"/>
  <c r="G878" i="45"/>
  <c r="H878" i="45" s="1"/>
  <c r="I878" i="45" s="1"/>
  <c r="G794" i="45"/>
  <c r="H794" i="45" s="1"/>
  <c r="I794" i="45" s="1"/>
  <c r="G949" i="45"/>
  <c r="H949" i="45" s="1"/>
  <c r="I949" i="45" s="1"/>
  <c r="G865" i="45"/>
  <c r="H865" i="45" s="1"/>
  <c r="I865" i="45" s="1"/>
  <c r="G992" i="45"/>
  <c r="H992" i="45" s="1"/>
  <c r="I992" i="45" s="1"/>
  <c r="G904" i="45"/>
  <c r="H904" i="45" s="1"/>
  <c r="I904" i="45" s="1"/>
  <c r="G820" i="45"/>
  <c r="H820" i="45" s="1"/>
  <c r="I820" i="45" s="1"/>
  <c r="G748" i="45"/>
  <c r="H748" i="45" s="1"/>
  <c r="I748" i="45" s="1"/>
  <c r="G680" i="45"/>
  <c r="H680" i="45" s="1"/>
  <c r="I680" i="45" s="1"/>
  <c r="G616" i="45"/>
  <c r="H616" i="45" s="1"/>
  <c r="I616" i="45" s="1"/>
  <c r="G552" i="45"/>
  <c r="H552" i="45" s="1"/>
  <c r="I552" i="45" s="1"/>
  <c r="G488" i="45"/>
  <c r="H488" i="45" s="1"/>
  <c r="I488" i="45" s="1"/>
  <c r="G424" i="45"/>
  <c r="H424" i="45" s="1"/>
  <c r="I424" i="45" s="1"/>
  <c r="G360" i="45"/>
  <c r="H360" i="45" s="1"/>
  <c r="I360" i="45" s="1"/>
  <c r="G296" i="45"/>
  <c r="H296" i="45" s="1"/>
  <c r="I296" i="45" s="1"/>
  <c r="G232" i="45"/>
  <c r="H232" i="45" s="1"/>
  <c r="I232" i="45" s="1"/>
  <c r="G168" i="45"/>
  <c r="H168" i="45" s="1"/>
  <c r="I168" i="45" s="1"/>
  <c r="G983" i="45"/>
  <c r="H983" i="45" s="1"/>
  <c r="I983" i="45" s="1"/>
  <c r="G919" i="45"/>
  <c r="H919" i="45" s="1"/>
  <c r="I919" i="45" s="1"/>
  <c r="G855" i="45"/>
  <c r="H855" i="45" s="1"/>
  <c r="I855" i="45" s="1"/>
  <c r="G791" i="45"/>
  <c r="H791" i="45" s="1"/>
  <c r="I791" i="45" s="1"/>
  <c r="G727" i="45"/>
  <c r="H727" i="45" s="1"/>
  <c r="I727" i="45" s="1"/>
  <c r="G663" i="45"/>
  <c r="H663" i="45" s="1"/>
  <c r="I663" i="45" s="1"/>
  <c r="G599" i="45"/>
  <c r="H599" i="45" s="1"/>
  <c r="I599" i="45" s="1"/>
  <c r="G535" i="45"/>
  <c r="H535" i="45" s="1"/>
  <c r="I535" i="45" s="1"/>
  <c r="G471" i="45"/>
  <c r="H471" i="45" s="1"/>
  <c r="I471" i="45" s="1"/>
  <c r="G407" i="45"/>
  <c r="H407" i="45" s="1"/>
  <c r="I407" i="45" s="1"/>
  <c r="G359" i="45"/>
  <c r="H359" i="45" s="1"/>
  <c r="I359" i="45" s="1"/>
  <c r="G307" i="45"/>
  <c r="H307" i="45" s="1"/>
  <c r="I307" i="45" s="1"/>
  <c r="G259" i="45"/>
  <c r="H259" i="45" s="1"/>
  <c r="I259" i="45" s="1"/>
  <c r="G211" i="45"/>
  <c r="H211" i="45" s="1"/>
  <c r="I211" i="45" s="1"/>
  <c r="G175" i="45"/>
  <c r="H175" i="45" s="1"/>
  <c r="I175" i="45" s="1"/>
  <c r="G139" i="45"/>
  <c r="H139" i="45" s="1"/>
  <c r="I139" i="45" s="1"/>
  <c r="G734" i="45"/>
  <c r="H734" i="45" s="1"/>
  <c r="I734" i="45" s="1"/>
  <c r="G662" i="45"/>
  <c r="H662" i="45" s="1"/>
  <c r="I662" i="45" s="1"/>
  <c r="G590" i="45"/>
  <c r="H590" i="45" s="1"/>
  <c r="I590" i="45" s="1"/>
  <c r="G526" i="45"/>
  <c r="H526" i="45" s="1"/>
  <c r="I526" i="45" s="1"/>
  <c r="G462" i="45"/>
  <c r="H462" i="45" s="1"/>
  <c r="I462" i="45" s="1"/>
  <c r="G398" i="45"/>
  <c r="H398" i="45" s="1"/>
  <c r="I398" i="45" s="1"/>
  <c r="G334" i="45"/>
  <c r="H334" i="45" s="1"/>
  <c r="I334" i="45" s="1"/>
  <c r="G270" i="45"/>
  <c r="H270" i="45" s="1"/>
  <c r="I270" i="45" s="1"/>
  <c r="G206" i="45"/>
  <c r="H206" i="45" s="1"/>
  <c r="I206" i="45" s="1"/>
  <c r="G142" i="45"/>
  <c r="H142" i="45" s="1"/>
  <c r="I142" i="45" s="1"/>
  <c r="G106" i="45"/>
  <c r="H106" i="45" s="1"/>
  <c r="I106" i="45" s="1"/>
  <c r="G74" i="45"/>
  <c r="H74" i="45" s="1"/>
  <c r="I74" i="45" s="1"/>
  <c r="G42" i="45"/>
  <c r="H42" i="45" s="1"/>
  <c r="I42" i="45" s="1"/>
  <c r="G10" i="45"/>
  <c r="H10" i="45" s="1"/>
  <c r="I10" i="45" s="1"/>
  <c r="G733" i="45"/>
  <c r="H733" i="45" s="1"/>
  <c r="I733" i="45" s="1"/>
  <c r="G1487" i="45"/>
  <c r="H1487" i="45" s="1"/>
  <c r="I1487" i="45" s="1"/>
  <c r="G1345" i="45"/>
  <c r="H1345" i="45" s="1"/>
  <c r="I1345" i="45" s="1"/>
  <c r="G1127" i="45"/>
  <c r="H1127" i="45" s="1"/>
  <c r="I1127" i="45" s="1"/>
  <c r="G1006" i="45"/>
  <c r="H1006" i="45" s="1"/>
  <c r="I1006" i="45" s="1"/>
  <c r="G946" i="45"/>
  <c r="H946" i="45" s="1"/>
  <c r="I946" i="45" s="1"/>
  <c r="G1072" i="45"/>
  <c r="H1072" i="45" s="1"/>
  <c r="I1072" i="45" s="1"/>
  <c r="G849" i="45"/>
  <c r="H849" i="45" s="1"/>
  <c r="I849" i="45" s="1"/>
  <c r="G888" i="45"/>
  <c r="H888" i="45" s="1"/>
  <c r="I888" i="45" s="1"/>
  <c r="G736" i="45"/>
  <c r="H736" i="45" s="1"/>
  <c r="I736" i="45" s="1"/>
  <c r="G604" i="45"/>
  <c r="H604" i="45" s="1"/>
  <c r="I604" i="45" s="1"/>
  <c r="G476" i="45"/>
  <c r="H476" i="45" s="1"/>
  <c r="I476" i="45" s="1"/>
  <c r="G348" i="45"/>
  <c r="H348" i="45" s="1"/>
  <c r="I348" i="45" s="1"/>
  <c r="G220" i="45"/>
  <c r="H220" i="45" s="1"/>
  <c r="I220" i="45" s="1"/>
  <c r="G971" i="45"/>
  <c r="H971" i="45" s="1"/>
  <c r="I971" i="45" s="1"/>
  <c r="G843" i="45"/>
  <c r="H843" i="45" s="1"/>
  <c r="I843" i="45" s="1"/>
  <c r="G715" i="45"/>
  <c r="H715" i="45" s="1"/>
  <c r="I715" i="45" s="1"/>
  <c r="G587" i="45"/>
  <c r="H587" i="45" s="1"/>
  <c r="I587" i="45" s="1"/>
  <c r="G459" i="45"/>
  <c r="H459" i="45" s="1"/>
  <c r="I459" i="45" s="1"/>
  <c r="G343" i="45"/>
  <c r="H343" i="45" s="1"/>
  <c r="I343" i="45" s="1"/>
  <c r="G243" i="45"/>
  <c r="H243" i="45" s="1"/>
  <c r="I243" i="45" s="1"/>
  <c r="G167" i="45"/>
  <c r="H167" i="45" s="1"/>
  <c r="I167" i="45" s="1"/>
  <c r="G710" i="45"/>
  <c r="H710" i="45" s="1"/>
  <c r="I710" i="45" s="1"/>
  <c r="G574" i="45"/>
  <c r="H574" i="45" s="1"/>
  <c r="I574" i="45" s="1"/>
  <c r="G446" i="45"/>
  <c r="H446" i="45" s="1"/>
  <c r="I446" i="45" s="1"/>
  <c r="G318" i="45"/>
  <c r="H318" i="45" s="1"/>
  <c r="I318" i="45" s="1"/>
  <c r="G190" i="45"/>
  <c r="H190" i="45" s="1"/>
  <c r="I190" i="45" s="1"/>
  <c r="G98" i="45"/>
  <c r="H98" i="45" s="1"/>
  <c r="I98" i="45" s="1"/>
  <c r="G34" i="45"/>
  <c r="H34" i="45" s="1"/>
  <c r="I34" i="45" s="1"/>
  <c r="G717" i="45"/>
  <c r="H717" i="45" s="1"/>
  <c r="I717" i="45" s="1"/>
  <c r="G605" i="45"/>
  <c r="H605" i="45" s="1"/>
  <c r="I605" i="45" s="1"/>
  <c r="G525" i="45"/>
  <c r="H525" i="45" s="1"/>
  <c r="I525" i="45" s="1"/>
  <c r="G437" i="45"/>
  <c r="H437" i="45" s="1"/>
  <c r="I437" i="45" s="1"/>
  <c r="G349" i="45"/>
  <c r="H349" i="45" s="1"/>
  <c r="I349" i="45" s="1"/>
  <c r="G269" i="45"/>
  <c r="H269" i="45" s="1"/>
  <c r="I269" i="45" s="1"/>
  <c r="G181" i="45"/>
  <c r="H181" i="45" s="1"/>
  <c r="I181" i="45" s="1"/>
  <c r="G113" i="45"/>
  <c r="H113" i="45" s="1"/>
  <c r="I113" i="45" s="1"/>
  <c r="G73" i="45"/>
  <c r="H73" i="45" s="1"/>
  <c r="I73" i="45" s="1"/>
  <c r="G29" i="45"/>
  <c r="H29" i="45" s="1"/>
  <c r="I29" i="45" s="1"/>
  <c r="G754" i="45"/>
  <c r="H754" i="45" s="1"/>
  <c r="I754" i="45" s="1"/>
  <c r="G674" i="45"/>
  <c r="H674" i="45" s="1"/>
  <c r="I674" i="45" s="1"/>
  <c r="G586" i="45"/>
  <c r="H586" i="45" s="1"/>
  <c r="I586" i="45" s="1"/>
  <c r="G498" i="45"/>
  <c r="H498" i="45" s="1"/>
  <c r="I498" i="45" s="1"/>
  <c r="G418" i="45"/>
  <c r="H418" i="45" s="1"/>
  <c r="I418" i="45" s="1"/>
  <c r="G330" i="45"/>
  <c r="H330" i="45" s="1"/>
  <c r="I330" i="45" s="1"/>
  <c r="G242" i="45"/>
  <c r="H242" i="45" s="1"/>
  <c r="I242" i="45" s="1"/>
  <c r="G162" i="45"/>
  <c r="H162" i="45" s="1"/>
  <c r="I162" i="45" s="1"/>
  <c r="G104" i="45"/>
  <c r="H104" i="45" s="1"/>
  <c r="I104" i="45" s="1"/>
  <c r="G60" i="45"/>
  <c r="H60" i="45" s="1"/>
  <c r="I60" i="45" s="1"/>
  <c r="G20" i="45"/>
  <c r="H20" i="45" s="1"/>
  <c r="I20" i="45" s="1"/>
  <c r="G729" i="45"/>
  <c r="H729" i="45" s="1"/>
  <c r="I729" i="45" s="1"/>
  <c r="G657" i="45"/>
  <c r="H657" i="45" s="1"/>
  <c r="I657" i="45" s="1"/>
  <c r="G593" i="45"/>
  <c r="H593" i="45" s="1"/>
  <c r="I593" i="45" s="1"/>
  <c r="G529" i="45"/>
  <c r="H529" i="45" s="1"/>
  <c r="I529" i="45" s="1"/>
  <c r="G465" i="45"/>
  <c r="H465" i="45" s="1"/>
  <c r="I465" i="45" s="1"/>
  <c r="G401" i="45"/>
  <c r="H401" i="45" s="1"/>
  <c r="I401" i="45" s="1"/>
  <c r="G337" i="45"/>
  <c r="H337" i="45" s="1"/>
  <c r="I337" i="45" s="1"/>
  <c r="G273" i="45"/>
  <c r="H273" i="45" s="1"/>
  <c r="I273" i="45" s="1"/>
  <c r="G209" i="45"/>
  <c r="H209" i="45" s="1"/>
  <c r="I209" i="45" s="1"/>
  <c r="G145" i="45"/>
  <c r="H145" i="45" s="1"/>
  <c r="I145" i="45" s="1"/>
  <c r="G107" i="45"/>
  <c r="H107" i="45" s="1"/>
  <c r="I107" i="45" s="1"/>
  <c r="G75" i="45"/>
  <c r="H75" i="45" s="1"/>
  <c r="I75" i="45" s="1"/>
  <c r="G43" i="45"/>
  <c r="H43" i="45" s="1"/>
  <c r="I43" i="45" s="1"/>
  <c r="G11" i="45"/>
  <c r="H11" i="45" s="1"/>
  <c r="I11" i="45" s="1"/>
  <c r="G1343" i="45"/>
  <c r="H1343" i="45" s="1"/>
  <c r="I1343" i="45" s="1"/>
  <c r="G1200" i="45"/>
  <c r="H1200" i="45" s="1"/>
  <c r="I1200" i="45" s="1"/>
  <c r="G1142" i="45"/>
  <c r="H1142" i="45" s="1"/>
  <c r="I1142" i="45" s="1"/>
  <c r="G1022" i="45"/>
  <c r="H1022" i="45" s="1"/>
  <c r="I1022" i="45" s="1"/>
  <c r="G914" i="45"/>
  <c r="H914" i="45" s="1"/>
  <c r="I914" i="45" s="1"/>
  <c r="G989" i="45"/>
  <c r="H989" i="45" s="1"/>
  <c r="I989" i="45" s="1"/>
  <c r="G817" i="45"/>
  <c r="H817" i="45" s="1"/>
  <c r="I817" i="45" s="1"/>
  <c r="G856" i="45"/>
  <c r="H856" i="45" s="1"/>
  <c r="I856" i="45" s="1"/>
  <c r="G708" i="45"/>
  <c r="H708" i="45" s="1"/>
  <c r="I708" i="45" s="1"/>
  <c r="G580" i="45"/>
  <c r="H580" i="45" s="1"/>
  <c r="I580" i="45" s="1"/>
  <c r="G452" i="45"/>
  <c r="H452" i="45" s="1"/>
  <c r="I452" i="45" s="1"/>
  <c r="G324" i="45"/>
  <c r="H324" i="45" s="1"/>
  <c r="I324" i="45" s="1"/>
  <c r="G196" i="45"/>
  <c r="H196" i="45" s="1"/>
  <c r="I196" i="45" s="1"/>
  <c r="G947" i="45"/>
  <c r="H947" i="45" s="1"/>
  <c r="I947" i="45" s="1"/>
  <c r="G819" i="45"/>
  <c r="H819" i="45" s="1"/>
  <c r="I819" i="45" s="1"/>
  <c r="G691" i="45"/>
  <c r="H691" i="45" s="1"/>
  <c r="I691" i="45" s="1"/>
  <c r="G563" i="45"/>
  <c r="H563" i="45" s="1"/>
  <c r="I563" i="45" s="1"/>
  <c r="G435" i="45"/>
  <c r="H435" i="45" s="1"/>
  <c r="I435" i="45" s="1"/>
  <c r="G327" i="45"/>
  <c r="H327" i="45" s="1"/>
  <c r="I327" i="45" s="1"/>
  <c r="G227" i="45"/>
  <c r="H227" i="45" s="1"/>
  <c r="I227" i="45" s="1"/>
  <c r="G151" i="45"/>
  <c r="H151" i="45" s="1"/>
  <c r="I151" i="45" s="1"/>
  <c r="G686" i="45"/>
  <c r="H686" i="45" s="1"/>
  <c r="I686" i="45" s="1"/>
  <c r="G550" i="45"/>
  <c r="H550" i="45" s="1"/>
  <c r="I550" i="45" s="1"/>
  <c r="G422" i="45"/>
  <c r="H422" i="45" s="1"/>
  <c r="I422" i="45" s="1"/>
  <c r="G294" i="45"/>
  <c r="H294" i="45" s="1"/>
  <c r="I294" i="45" s="1"/>
  <c r="G166" i="45"/>
  <c r="H166" i="45" s="1"/>
  <c r="I166" i="45" s="1"/>
  <c r="G86" i="45"/>
  <c r="H86" i="45" s="1"/>
  <c r="I86" i="45" s="1"/>
  <c r="G22" i="45"/>
  <c r="H22" i="45" s="1"/>
  <c r="I22" i="45" s="1"/>
  <c r="G693" i="45"/>
  <c r="H693" i="45" s="1"/>
  <c r="I693" i="45" s="1"/>
  <c r="G597" i="45"/>
  <c r="H597" i="45" s="1"/>
  <c r="I597" i="45" s="1"/>
  <c r="G509" i="45"/>
  <c r="H509" i="45" s="1"/>
  <c r="I509" i="45" s="1"/>
  <c r="G421" i="45"/>
  <c r="H421" i="45" s="1"/>
  <c r="I421" i="45" s="1"/>
  <c r="G341" i="45"/>
  <c r="H341" i="45" s="1"/>
  <c r="I341" i="45" s="1"/>
  <c r="G253" i="45"/>
  <c r="H253" i="45" s="1"/>
  <c r="I253" i="45" s="1"/>
  <c r="G165" i="45"/>
  <c r="H165" i="45" s="1"/>
  <c r="I165" i="45" s="1"/>
  <c r="G109" i="45"/>
  <c r="H109" i="45" s="1"/>
  <c r="I109" i="45" s="1"/>
  <c r="G65" i="45"/>
  <c r="H65" i="45" s="1"/>
  <c r="I65" i="45" s="1"/>
  <c r="G21" i="45"/>
  <c r="H21" i="45" s="1"/>
  <c r="I21" i="45" s="1"/>
  <c r="G746" i="45"/>
  <c r="H746" i="45" s="1"/>
  <c r="I746" i="45" s="1"/>
  <c r="G658" i="45"/>
  <c r="H658" i="45" s="1"/>
  <c r="I658" i="45" s="1"/>
  <c r="G570" i="45"/>
  <c r="H570" i="45" s="1"/>
  <c r="I570" i="45" s="1"/>
  <c r="G490" i="45"/>
  <c r="H490" i="45" s="1"/>
  <c r="I490" i="45" s="1"/>
  <c r="G402" i="45"/>
  <c r="H402" i="45" s="1"/>
  <c r="I402" i="45" s="1"/>
  <c r="G314" i="45"/>
  <c r="H314" i="45" s="1"/>
  <c r="I314" i="45" s="1"/>
  <c r="G234" i="45"/>
  <c r="H234" i="45" s="1"/>
  <c r="I234" i="45" s="1"/>
  <c r="G146" i="45"/>
  <c r="H146" i="45" s="1"/>
  <c r="I146" i="45" s="1"/>
  <c r="G96" i="45"/>
  <c r="H96" i="45" s="1"/>
  <c r="I96" i="45" s="1"/>
  <c r="G56" i="45"/>
  <c r="H56" i="45" s="1"/>
  <c r="I56" i="45" s="1"/>
  <c r="G12" i="45"/>
  <c r="H12" i="45" s="1"/>
  <c r="I12" i="45" s="1"/>
  <c r="G713" i="45"/>
  <c r="H713" i="45" s="1"/>
  <c r="I713" i="45" s="1"/>
  <c r="G649" i="45"/>
  <c r="H649" i="45" s="1"/>
  <c r="I649" i="45" s="1"/>
  <c r="G585" i="45"/>
  <c r="H585" i="45" s="1"/>
  <c r="I585" i="45" s="1"/>
  <c r="G521" i="45"/>
  <c r="H521" i="45" s="1"/>
  <c r="I521" i="45" s="1"/>
  <c r="G457" i="45"/>
  <c r="H457" i="45" s="1"/>
  <c r="I457" i="45" s="1"/>
  <c r="G393" i="45"/>
  <c r="H393" i="45" s="1"/>
  <c r="I393" i="45" s="1"/>
  <c r="G329" i="45"/>
  <c r="H329" i="45" s="1"/>
  <c r="I329" i="45" s="1"/>
  <c r="G265" i="45"/>
  <c r="H265" i="45" s="1"/>
  <c r="I265" i="45" s="1"/>
  <c r="G201" i="45"/>
  <c r="H201" i="45" s="1"/>
  <c r="I201" i="45" s="1"/>
  <c r="G137" i="45"/>
  <c r="H137" i="45" s="1"/>
  <c r="I137" i="45" s="1"/>
  <c r="G103" i="45"/>
  <c r="H103" i="45" s="1"/>
  <c r="I103" i="45" s="1"/>
  <c r="G71" i="45"/>
  <c r="H71" i="45" s="1"/>
  <c r="I71" i="45" s="1"/>
  <c r="G39" i="45"/>
  <c r="H39" i="45" s="1"/>
  <c r="I39" i="45" s="1"/>
  <c r="G1426" i="45"/>
  <c r="H1426" i="45" s="1"/>
  <c r="I1426" i="45" s="1"/>
  <c r="G1093" i="45"/>
  <c r="H1093" i="45" s="1"/>
  <c r="I1093" i="45" s="1"/>
  <c r="G1188" i="45"/>
  <c r="H1188" i="45" s="1"/>
  <c r="I1188" i="45" s="1"/>
  <c r="G998" i="45"/>
  <c r="H998" i="45" s="1"/>
  <c r="I998" i="45" s="1"/>
  <c r="G894" i="45"/>
  <c r="H894" i="45" s="1"/>
  <c r="I894" i="45" s="1"/>
  <c r="G965" i="45"/>
  <c r="H965" i="45" s="1"/>
  <c r="I965" i="45" s="1"/>
  <c r="G1009" i="45"/>
  <c r="H1009" i="45" s="1"/>
  <c r="I1009" i="45" s="1"/>
  <c r="G836" i="45"/>
  <c r="H836" i="45" s="1"/>
  <c r="I836" i="45" s="1"/>
  <c r="G692" i="45"/>
  <c r="H692" i="45" s="1"/>
  <c r="I692" i="45" s="1"/>
  <c r="G564" i="45"/>
  <c r="H564" i="45" s="1"/>
  <c r="I564" i="45" s="1"/>
  <c r="G436" i="45"/>
  <c r="H436" i="45" s="1"/>
  <c r="I436" i="45" s="1"/>
  <c r="G308" i="45"/>
  <c r="H308" i="45" s="1"/>
  <c r="I308" i="45" s="1"/>
  <c r="G180" i="45"/>
  <c r="H180" i="45" s="1"/>
  <c r="I180" i="45" s="1"/>
  <c r="G931" i="45"/>
  <c r="H931" i="45" s="1"/>
  <c r="I931" i="45" s="1"/>
  <c r="G803" i="45"/>
  <c r="H803" i="45" s="1"/>
  <c r="I803" i="45" s="1"/>
  <c r="G675" i="45"/>
  <c r="H675" i="45" s="1"/>
  <c r="I675" i="45" s="1"/>
  <c r="G547" i="45"/>
  <c r="H547" i="45" s="1"/>
  <c r="I547" i="45" s="1"/>
  <c r="G419" i="45"/>
  <c r="H419" i="45" s="1"/>
  <c r="I419" i="45" s="1"/>
  <c r="G311" i="45"/>
  <c r="H311" i="45" s="1"/>
  <c r="I311" i="45" s="1"/>
  <c r="G215" i="45"/>
  <c r="H215" i="45" s="1"/>
  <c r="I215" i="45" s="1"/>
  <c r="G143" i="45"/>
  <c r="H143" i="45" s="1"/>
  <c r="I143" i="45" s="1"/>
  <c r="G670" i="45"/>
  <c r="H670" i="45" s="1"/>
  <c r="I670" i="45" s="1"/>
  <c r="G534" i="45"/>
  <c r="H534" i="45" s="1"/>
  <c r="I534" i="45" s="1"/>
  <c r="G406" i="45"/>
  <c r="H406" i="45" s="1"/>
  <c r="I406" i="45" s="1"/>
  <c r="G278" i="45"/>
  <c r="H278" i="45" s="1"/>
  <c r="I278" i="45" s="1"/>
  <c r="G150" i="45"/>
  <c r="H150" i="45" s="1"/>
  <c r="I150" i="45" s="1"/>
  <c r="G78" i="45"/>
  <c r="H78" i="45" s="1"/>
  <c r="I78" i="45" s="1"/>
  <c r="G14" i="45"/>
  <c r="H14" i="45" s="1"/>
  <c r="I14" i="45" s="1"/>
  <c r="G677" i="45"/>
  <c r="H677" i="45" s="1"/>
  <c r="I677" i="45" s="1"/>
  <c r="G589" i="45"/>
  <c r="H589" i="45" s="1"/>
  <c r="I589" i="45" s="1"/>
  <c r="G501" i="45"/>
  <c r="H501" i="45" s="1"/>
  <c r="I501" i="45" s="1"/>
  <c r="G413" i="45"/>
  <c r="H413" i="45" s="1"/>
  <c r="I413" i="45" s="1"/>
  <c r="G333" i="45"/>
  <c r="H333" i="45" s="1"/>
  <c r="I333" i="45" s="1"/>
  <c r="G245" i="45"/>
  <c r="H245" i="45" s="1"/>
  <c r="I245" i="45" s="1"/>
  <c r="G157" i="45"/>
  <c r="H157" i="45" s="1"/>
  <c r="I157" i="45" s="1"/>
  <c r="G105" i="45"/>
  <c r="H105" i="45" s="1"/>
  <c r="I105" i="45" s="1"/>
  <c r="G61" i="45"/>
  <c r="H61" i="45" s="1"/>
  <c r="I61" i="45" s="1"/>
  <c r="G17" i="45"/>
  <c r="H17" i="45" s="1"/>
  <c r="I17" i="45" s="1"/>
  <c r="G738" i="45"/>
  <c r="H738" i="45" s="1"/>
  <c r="I738" i="45" s="1"/>
  <c r="G650" i="45"/>
  <c r="H650" i="45" s="1"/>
  <c r="I650" i="45" s="1"/>
  <c r="G562" i="45"/>
  <c r="H562" i="45" s="1"/>
  <c r="I562" i="45" s="1"/>
  <c r="G482" i="45"/>
  <c r="H482" i="45" s="1"/>
  <c r="I482" i="45" s="1"/>
  <c r="G394" i="45"/>
  <c r="H394" i="45" s="1"/>
  <c r="I394" i="45" s="1"/>
  <c r="G306" i="45"/>
  <c r="H306" i="45" s="1"/>
  <c r="I306" i="45" s="1"/>
  <c r="G226" i="45"/>
  <c r="H226" i="45" s="1"/>
  <c r="I226" i="45" s="1"/>
  <c r="G138" i="45"/>
  <c r="H138" i="45" s="1"/>
  <c r="I138" i="45" s="1"/>
  <c r="G92" i="45"/>
  <c r="H92" i="45" s="1"/>
  <c r="I92" i="45" s="1"/>
  <c r="G52" i="45"/>
  <c r="H52" i="45" s="1"/>
  <c r="I52" i="45" s="1"/>
  <c r="G793" i="45"/>
  <c r="H793" i="45" s="1"/>
  <c r="I793" i="45" s="1"/>
  <c r="G705" i="45"/>
  <c r="H705" i="45" s="1"/>
  <c r="I705" i="45" s="1"/>
  <c r="G641" i="45"/>
  <c r="H641" i="45" s="1"/>
  <c r="I641" i="45" s="1"/>
  <c r="G577" i="45"/>
  <c r="H577" i="45" s="1"/>
  <c r="I577" i="45" s="1"/>
  <c r="G513" i="45"/>
  <c r="H513" i="45" s="1"/>
  <c r="I513" i="45" s="1"/>
  <c r="G449" i="45"/>
  <c r="H449" i="45" s="1"/>
  <c r="I449" i="45" s="1"/>
  <c r="G385" i="45"/>
  <c r="H385" i="45" s="1"/>
  <c r="I385" i="45" s="1"/>
  <c r="G321" i="45"/>
  <c r="H321" i="45" s="1"/>
  <c r="I321" i="45" s="1"/>
  <c r="G257" i="45"/>
  <c r="H257" i="45" s="1"/>
  <c r="I257" i="45" s="1"/>
  <c r="G193" i="45"/>
  <c r="H193" i="45" s="1"/>
  <c r="I193" i="45" s="1"/>
  <c r="G131" i="45"/>
  <c r="H131" i="45" s="1"/>
  <c r="I131" i="45" s="1"/>
  <c r="G99" i="45"/>
  <c r="H99" i="45" s="1"/>
  <c r="I99" i="45" s="1"/>
  <c r="G67" i="45"/>
  <c r="H67" i="45" s="1"/>
  <c r="I67" i="45" s="1"/>
  <c r="G35" i="45"/>
  <c r="H35" i="45" s="1"/>
  <c r="I35" i="45" s="1"/>
  <c r="G1352" i="45"/>
  <c r="H1352" i="45" s="1"/>
  <c r="I1352" i="45" s="1"/>
  <c r="G1327" i="45"/>
  <c r="H1327" i="45" s="1"/>
  <c r="I1327" i="45" s="1"/>
  <c r="G1032" i="45"/>
  <c r="H1032" i="45" s="1"/>
  <c r="I1032" i="45" s="1"/>
  <c r="G1046" i="45"/>
  <c r="H1046" i="45" s="1"/>
  <c r="I1046" i="45" s="1"/>
  <c r="G874" i="45"/>
  <c r="H874" i="45" s="1"/>
  <c r="I874" i="45" s="1"/>
  <c r="G945" i="45"/>
  <c r="H945" i="45" s="1"/>
  <c r="I945" i="45" s="1"/>
  <c r="G984" i="45"/>
  <c r="H984" i="45" s="1"/>
  <c r="I984" i="45" s="1"/>
  <c r="G816" i="45"/>
  <c r="H816" i="45" s="1"/>
  <c r="I816" i="45" s="1"/>
  <c r="G676" i="45"/>
  <c r="H676" i="45" s="1"/>
  <c r="I676" i="45" s="1"/>
  <c r="G548" i="45"/>
  <c r="H548" i="45" s="1"/>
  <c r="I548" i="45" s="1"/>
  <c r="G420" i="45"/>
  <c r="H420" i="45" s="1"/>
  <c r="I420" i="45" s="1"/>
  <c r="G292" i="45"/>
  <c r="H292" i="45" s="1"/>
  <c r="I292" i="45" s="1"/>
  <c r="G164" i="45"/>
  <c r="H164" i="45" s="1"/>
  <c r="I164" i="45" s="1"/>
  <c r="G915" i="45"/>
  <c r="H915" i="45" s="1"/>
  <c r="I915" i="45" s="1"/>
  <c r="G787" i="45"/>
  <c r="H787" i="45" s="1"/>
  <c r="I787" i="45" s="1"/>
  <c r="G659" i="45"/>
  <c r="H659" i="45" s="1"/>
  <c r="I659" i="45" s="1"/>
  <c r="G531" i="45"/>
  <c r="H531" i="45" s="1"/>
  <c r="I531" i="45" s="1"/>
  <c r="G403" i="45"/>
  <c r="H403" i="45" s="1"/>
  <c r="I403" i="45" s="1"/>
  <c r="G299" i="45"/>
  <c r="H299" i="45" s="1"/>
  <c r="I299" i="45" s="1"/>
  <c r="G207" i="45"/>
  <c r="H207" i="45" s="1"/>
  <c r="I207" i="45" s="1"/>
  <c r="G135" i="45"/>
  <c r="H135" i="45" s="1"/>
  <c r="I135" i="45" s="1"/>
  <c r="G646" i="45"/>
  <c r="H646" i="45" s="1"/>
  <c r="I646" i="45" s="1"/>
  <c r="G518" i="45"/>
  <c r="H518" i="45" s="1"/>
  <c r="I518" i="45" s="1"/>
  <c r="G390" i="45"/>
  <c r="H390" i="45" s="1"/>
  <c r="I390" i="45" s="1"/>
  <c r="G262" i="45"/>
  <c r="H262" i="45" s="1"/>
  <c r="I262" i="45" s="1"/>
  <c r="G134" i="45"/>
  <c r="H134" i="45" s="1"/>
  <c r="I134" i="45" s="1"/>
  <c r="G70" i="45"/>
  <c r="H70" i="45" s="1"/>
  <c r="I70" i="45" s="1"/>
  <c r="G789" i="45"/>
  <c r="H789" i="45" s="1"/>
  <c r="I789" i="45" s="1"/>
  <c r="G669" i="45"/>
  <c r="H669" i="45" s="1"/>
  <c r="I669" i="45" s="1"/>
  <c r="G573" i="45"/>
  <c r="H573" i="45" s="1"/>
  <c r="I573" i="45" s="1"/>
  <c r="G485" i="45"/>
  <c r="H485" i="45" s="1"/>
  <c r="I485" i="45" s="1"/>
  <c r="G405" i="45"/>
  <c r="H405" i="45" s="1"/>
  <c r="I405" i="45" s="1"/>
  <c r="G317" i="45"/>
  <c r="H317" i="45" s="1"/>
  <c r="I317" i="45" s="1"/>
  <c r="G229" i="45"/>
  <c r="H229" i="45" s="1"/>
  <c r="I229" i="45" s="1"/>
  <c r="G149" i="45"/>
  <c r="H149" i="45" s="1"/>
  <c r="I149" i="45" s="1"/>
  <c r="G97" i="45"/>
  <c r="H97" i="45" s="1"/>
  <c r="I97" i="45" s="1"/>
  <c r="G53" i="45"/>
  <c r="H53" i="45" s="1"/>
  <c r="I53" i="45" s="1"/>
  <c r="G13" i="45"/>
  <c r="H13" i="45" s="1"/>
  <c r="I13" i="45" s="1"/>
  <c r="G722" i="45"/>
  <c r="H722" i="45" s="1"/>
  <c r="I722" i="45" s="1"/>
  <c r="G634" i="45"/>
  <c r="H634" i="45" s="1"/>
  <c r="I634" i="45" s="1"/>
  <c r="G554" i="45"/>
  <c r="H554" i="45" s="1"/>
  <c r="I554" i="45" s="1"/>
  <c r="G466" i="45"/>
  <c r="H466" i="45" s="1"/>
  <c r="I466" i="45" s="1"/>
  <c r="G378" i="45"/>
  <c r="H378" i="45" s="1"/>
  <c r="I378" i="45" s="1"/>
  <c r="G298" i="45"/>
  <c r="H298" i="45" s="1"/>
  <c r="I298" i="45" s="1"/>
  <c r="G210" i="45"/>
  <c r="H210" i="45" s="1"/>
  <c r="I210" i="45" s="1"/>
  <c r="G128" i="45"/>
  <c r="H128" i="45" s="1"/>
  <c r="I128" i="45" s="1"/>
  <c r="G88" i="45"/>
  <c r="H88" i="45" s="1"/>
  <c r="I88" i="45" s="1"/>
  <c r="G44" i="45"/>
  <c r="H44" i="45" s="1"/>
  <c r="I44" i="45" s="1"/>
  <c r="G777" i="45"/>
  <c r="H777" i="45" s="1"/>
  <c r="I777" i="45" s="1"/>
  <c r="G697" i="45"/>
  <c r="H697" i="45" s="1"/>
  <c r="I697" i="45" s="1"/>
  <c r="G633" i="45"/>
  <c r="H633" i="45" s="1"/>
  <c r="I633" i="45" s="1"/>
  <c r="G569" i="45"/>
  <c r="H569" i="45" s="1"/>
  <c r="I569" i="45" s="1"/>
  <c r="G505" i="45"/>
  <c r="H505" i="45" s="1"/>
  <c r="I505" i="45" s="1"/>
  <c r="G441" i="45"/>
  <c r="H441" i="45" s="1"/>
  <c r="I441" i="45" s="1"/>
  <c r="G377" i="45"/>
  <c r="H377" i="45" s="1"/>
  <c r="I377" i="45" s="1"/>
  <c r="G313" i="45"/>
  <c r="H313" i="45" s="1"/>
  <c r="I313" i="45" s="1"/>
  <c r="G249" i="45"/>
  <c r="H249" i="45" s="1"/>
  <c r="I249" i="45" s="1"/>
  <c r="G185" i="45"/>
  <c r="H185" i="45" s="1"/>
  <c r="I185" i="45" s="1"/>
  <c r="G127" i="45"/>
  <c r="H127" i="45" s="1"/>
  <c r="I127" i="45" s="1"/>
  <c r="G95" i="45"/>
  <c r="H95" i="45" s="1"/>
  <c r="I95" i="45" s="1"/>
  <c r="G63" i="45"/>
  <c r="H63" i="45" s="1"/>
  <c r="I63" i="45" s="1"/>
  <c r="G31" i="45"/>
  <c r="H31" i="45" s="1"/>
  <c r="I31" i="45" s="1"/>
  <c r="G1462" i="45"/>
  <c r="H1462" i="45" s="1"/>
  <c r="I1462" i="45" s="1"/>
  <c r="G1302" i="45"/>
  <c r="H1302" i="45" s="1"/>
  <c r="I1302" i="45" s="1"/>
  <c r="G999" i="45"/>
  <c r="H999" i="45" s="1"/>
  <c r="I999" i="45" s="1"/>
  <c r="G1044" i="45"/>
  <c r="H1044" i="45" s="1"/>
  <c r="I1044" i="45" s="1"/>
  <c r="G862" i="45"/>
  <c r="H862" i="45" s="1"/>
  <c r="I862" i="45" s="1"/>
  <c r="G933" i="45"/>
  <c r="H933" i="45" s="1"/>
  <c r="I933" i="45" s="1"/>
  <c r="G976" i="45"/>
  <c r="H976" i="45" s="1"/>
  <c r="I976" i="45" s="1"/>
  <c r="G808" i="45"/>
  <c r="H808" i="45" s="1"/>
  <c r="I808" i="45" s="1"/>
  <c r="G668" i="45"/>
  <c r="H668" i="45" s="1"/>
  <c r="I668" i="45" s="1"/>
  <c r="G540" i="45"/>
  <c r="H540" i="45" s="1"/>
  <c r="I540" i="45" s="1"/>
  <c r="G412" i="45"/>
  <c r="H412" i="45" s="1"/>
  <c r="I412" i="45" s="1"/>
  <c r="G284" i="45"/>
  <c r="H284" i="45" s="1"/>
  <c r="I284" i="45" s="1"/>
  <c r="G156" i="45"/>
  <c r="H156" i="45" s="1"/>
  <c r="I156" i="45" s="1"/>
  <c r="G907" i="45"/>
  <c r="H907" i="45" s="1"/>
  <c r="I907" i="45" s="1"/>
  <c r="G779" i="45"/>
  <c r="H779" i="45" s="1"/>
  <c r="I779" i="45" s="1"/>
  <c r="G651" i="45"/>
  <c r="H651" i="45" s="1"/>
  <c r="I651" i="45" s="1"/>
  <c r="G523" i="45"/>
  <c r="H523" i="45" s="1"/>
  <c r="I523" i="45" s="1"/>
  <c r="G395" i="45"/>
  <c r="H395" i="45" s="1"/>
  <c r="I395" i="45" s="1"/>
  <c r="G295" i="45"/>
  <c r="H295" i="45" s="1"/>
  <c r="I295" i="45" s="1"/>
  <c r="G203" i="45"/>
  <c r="H203" i="45" s="1"/>
  <c r="I203" i="45" s="1"/>
  <c r="G790" i="45"/>
  <c r="H790" i="45" s="1"/>
  <c r="I790" i="45" s="1"/>
  <c r="G638" i="45"/>
  <c r="H638" i="45" s="1"/>
  <c r="I638" i="45" s="1"/>
  <c r="G510" i="45"/>
  <c r="H510" i="45" s="1"/>
  <c r="I510" i="45" s="1"/>
  <c r="G382" i="45"/>
  <c r="H382" i="45" s="1"/>
  <c r="I382" i="45" s="1"/>
  <c r="G254" i="45"/>
  <c r="H254" i="45" s="1"/>
  <c r="I254" i="45" s="1"/>
  <c r="G130" i="45"/>
  <c r="H130" i="45" s="1"/>
  <c r="I130" i="45" s="1"/>
  <c r="G66" i="45"/>
  <c r="H66" i="45" s="1"/>
  <c r="I66" i="45" s="1"/>
  <c r="G781" i="45"/>
  <c r="H781" i="45" s="1"/>
  <c r="I781" i="45" s="1"/>
  <c r="G661" i="45"/>
  <c r="H661" i="45" s="1"/>
  <c r="I661" i="45" s="1"/>
  <c r="G565" i="45"/>
  <c r="H565" i="45" s="1"/>
  <c r="I565" i="45" s="1"/>
  <c r="G477" i="45"/>
  <c r="H477" i="45" s="1"/>
  <c r="I477" i="45" s="1"/>
  <c r="G397" i="45"/>
  <c r="H397" i="45" s="1"/>
  <c r="I397" i="45" s="1"/>
  <c r="G309" i="45"/>
  <c r="H309" i="45" s="1"/>
  <c r="I309" i="45" s="1"/>
  <c r="G221" i="45"/>
  <c r="H221" i="45" s="1"/>
  <c r="I221" i="45" s="1"/>
  <c r="G141" i="45"/>
  <c r="H141" i="45" s="1"/>
  <c r="I141" i="45" s="1"/>
  <c r="G93" i="45"/>
  <c r="H93" i="45" s="1"/>
  <c r="I93" i="45" s="1"/>
  <c r="G49" i="45"/>
  <c r="H49" i="45" s="1"/>
  <c r="I49" i="45" s="1"/>
  <c r="G9" i="45"/>
  <c r="H9" i="45" s="1"/>
  <c r="I9" i="45" s="1"/>
  <c r="G714" i="45"/>
  <c r="H714" i="45" s="1"/>
  <c r="I714" i="45" s="1"/>
  <c r="G626" i="45"/>
  <c r="H626" i="45" s="1"/>
  <c r="I626" i="45" s="1"/>
  <c r="G546" i="45"/>
  <c r="H546" i="45" s="1"/>
  <c r="I546" i="45" s="1"/>
  <c r="G458" i="45"/>
  <c r="H458" i="45" s="1"/>
  <c r="I458" i="45" s="1"/>
  <c r="G370" i="45"/>
  <c r="H370" i="45" s="1"/>
  <c r="I370" i="45" s="1"/>
  <c r="G290" i="45"/>
  <c r="H290" i="45" s="1"/>
  <c r="I290" i="45" s="1"/>
  <c r="G202" i="45"/>
  <c r="H202" i="45" s="1"/>
  <c r="I202" i="45" s="1"/>
  <c r="G124" i="45"/>
  <c r="H124" i="45" s="1"/>
  <c r="I124" i="45" s="1"/>
  <c r="G84" i="45"/>
  <c r="H84" i="45" s="1"/>
  <c r="I84" i="45" s="1"/>
  <c r="G40" i="45"/>
  <c r="H40" i="45" s="1"/>
  <c r="I40" i="45" s="1"/>
  <c r="G769" i="45"/>
  <c r="H769" i="45" s="1"/>
  <c r="I769" i="45" s="1"/>
  <c r="G689" i="45"/>
  <c r="H689" i="45" s="1"/>
  <c r="I689" i="45" s="1"/>
  <c r="G625" i="45"/>
  <c r="H625" i="45" s="1"/>
  <c r="I625" i="45" s="1"/>
  <c r="G561" i="45"/>
  <c r="H561" i="45" s="1"/>
  <c r="I561" i="45" s="1"/>
  <c r="G497" i="45"/>
  <c r="H497" i="45" s="1"/>
  <c r="I497" i="45" s="1"/>
  <c r="G433" i="45"/>
  <c r="H433" i="45" s="1"/>
  <c r="I433" i="45" s="1"/>
  <c r="G369" i="45"/>
  <c r="H369" i="45" s="1"/>
  <c r="I369" i="45" s="1"/>
  <c r="G305" i="45"/>
  <c r="H305" i="45" s="1"/>
  <c r="I305" i="45" s="1"/>
  <c r="G241" i="45"/>
  <c r="H241" i="45" s="1"/>
  <c r="I241" i="45" s="1"/>
  <c r="G177" i="45"/>
  <c r="H177" i="45" s="1"/>
  <c r="I177" i="45" s="1"/>
  <c r="G123" i="45"/>
  <c r="H123" i="45" s="1"/>
  <c r="I123" i="45" s="1"/>
  <c r="G91" i="45"/>
  <c r="H91" i="45" s="1"/>
  <c r="I91" i="45" s="1"/>
  <c r="G59" i="45"/>
  <c r="H59" i="45" s="1"/>
  <c r="I59" i="45" s="1"/>
  <c r="G27" i="45"/>
  <c r="H27" i="45" s="1"/>
  <c r="I27" i="45" s="1"/>
  <c r="G1279" i="45"/>
  <c r="H1279" i="45" s="1"/>
  <c r="I1279" i="45" s="1"/>
  <c r="G1484" i="45"/>
  <c r="H1484" i="45" s="1"/>
  <c r="I1484" i="45" s="1"/>
  <c r="G1102" i="45"/>
  <c r="H1102" i="45" s="1"/>
  <c r="I1102" i="45" s="1"/>
  <c r="G1051" i="45"/>
  <c r="H1051" i="45" s="1"/>
  <c r="I1051" i="45" s="1"/>
  <c r="G830" i="45"/>
  <c r="H830" i="45" s="1"/>
  <c r="I830" i="45" s="1"/>
  <c r="G901" i="45"/>
  <c r="H901" i="45" s="1"/>
  <c r="I901" i="45" s="1"/>
  <c r="G944" i="45"/>
  <c r="H944" i="45" s="1"/>
  <c r="I944" i="45" s="1"/>
  <c r="G780" i="45"/>
  <c r="H780" i="45" s="1"/>
  <c r="I780" i="45" s="1"/>
  <c r="G644" i="45"/>
  <c r="H644" i="45" s="1"/>
  <c r="I644" i="45" s="1"/>
  <c r="G516" i="45"/>
  <c r="H516" i="45" s="1"/>
  <c r="I516" i="45" s="1"/>
  <c r="G388" i="45"/>
  <c r="H388" i="45" s="1"/>
  <c r="I388" i="45" s="1"/>
  <c r="G260" i="45"/>
  <c r="H260" i="45" s="1"/>
  <c r="I260" i="45" s="1"/>
  <c r="G1030" i="45"/>
  <c r="H1030" i="45" s="1"/>
  <c r="I1030" i="45" s="1"/>
  <c r="G883" i="45"/>
  <c r="H883" i="45" s="1"/>
  <c r="I883" i="45" s="1"/>
  <c r="G755" i="45"/>
  <c r="H755" i="45" s="1"/>
  <c r="I755" i="45" s="1"/>
  <c r="G627" i="45"/>
  <c r="H627" i="45" s="1"/>
  <c r="I627" i="45" s="1"/>
  <c r="G499" i="45"/>
  <c r="H499" i="45" s="1"/>
  <c r="I499" i="45" s="1"/>
  <c r="G375" i="45"/>
  <c r="H375" i="45" s="1"/>
  <c r="I375" i="45" s="1"/>
  <c r="G275" i="45"/>
  <c r="H275" i="45" s="1"/>
  <c r="I275" i="45" s="1"/>
  <c r="G187" i="45"/>
  <c r="H187" i="45" s="1"/>
  <c r="I187" i="45" s="1"/>
  <c r="G758" i="45"/>
  <c r="H758" i="45" s="1"/>
  <c r="I758" i="45" s="1"/>
  <c r="G614" i="45"/>
  <c r="H614" i="45" s="1"/>
  <c r="I614" i="45" s="1"/>
  <c r="G486" i="45"/>
  <c r="H486" i="45" s="1"/>
  <c r="I486" i="45" s="1"/>
  <c r="G358" i="45"/>
  <c r="H358" i="45" s="1"/>
  <c r="I358" i="45" s="1"/>
  <c r="G230" i="45"/>
  <c r="H230" i="45" s="1"/>
  <c r="I230" i="45" s="1"/>
  <c r="G118" i="45"/>
  <c r="H118" i="45" s="1"/>
  <c r="I118" i="45" s="1"/>
  <c r="G54" i="45"/>
  <c r="H54" i="45" s="1"/>
  <c r="I54" i="45" s="1"/>
  <c r="G757" i="45"/>
  <c r="H757" i="45" s="1"/>
  <c r="I757" i="45" s="1"/>
  <c r="G653" i="45"/>
  <c r="H653" i="45" s="1"/>
  <c r="I653" i="45" s="1"/>
  <c r="G549" i="45"/>
  <c r="H549" i="45" s="1"/>
  <c r="I549" i="45" s="1"/>
  <c r="G469" i="45"/>
  <c r="H469" i="45" s="1"/>
  <c r="I469" i="45" s="1"/>
  <c r="G381" i="45"/>
  <c r="H381" i="45" s="1"/>
  <c r="I381" i="45" s="1"/>
  <c r="G293" i="45"/>
  <c r="H293" i="45" s="1"/>
  <c r="I293" i="45" s="1"/>
  <c r="G213" i="45"/>
  <c r="H213" i="45" s="1"/>
  <c r="I213" i="45" s="1"/>
  <c r="G129" i="45"/>
  <c r="H129" i="45" s="1"/>
  <c r="I129" i="45" s="1"/>
  <c r="G85" i="45"/>
  <c r="H85" i="45" s="1"/>
  <c r="I85" i="45" s="1"/>
  <c r="G45" i="45"/>
  <c r="H45" i="45" s="1"/>
  <c r="I45" i="45" s="1"/>
  <c r="G786" i="45"/>
  <c r="H786" i="45" s="1"/>
  <c r="I786" i="45" s="1"/>
  <c r="G698" i="45"/>
  <c r="H698" i="45" s="1"/>
  <c r="I698" i="45" s="1"/>
  <c r="G618" i="45"/>
  <c r="H618" i="45" s="1"/>
  <c r="I618" i="45" s="1"/>
  <c r="G530" i="45"/>
  <c r="H530" i="45" s="1"/>
  <c r="I530" i="45" s="1"/>
  <c r="G442" i="45"/>
  <c r="H442" i="45" s="1"/>
  <c r="I442" i="45" s="1"/>
  <c r="G362" i="45"/>
  <c r="H362" i="45" s="1"/>
  <c r="I362" i="45" s="1"/>
  <c r="G274" i="45"/>
  <c r="H274" i="45" s="1"/>
  <c r="I274" i="45" s="1"/>
  <c r="G186" i="45"/>
  <c r="H186" i="45" s="1"/>
  <c r="I186" i="45" s="1"/>
  <c r="G120" i="45"/>
  <c r="H120" i="45" s="1"/>
  <c r="I120" i="45" s="1"/>
  <c r="G76" i="45"/>
  <c r="H76" i="45" s="1"/>
  <c r="I76" i="45" s="1"/>
  <c r="G32" i="45"/>
  <c r="H32" i="45" s="1"/>
  <c r="I32" i="45" s="1"/>
  <c r="G761" i="45"/>
  <c r="H761" i="45" s="1"/>
  <c r="I761" i="45" s="1"/>
  <c r="G681" i="45"/>
  <c r="H681" i="45" s="1"/>
  <c r="I681" i="45" s="1"/>
  <c r="G617" i="45"/>
  <c r="H617" i="45" s="1"/>
  <c r="I617" i="45" s="1"/>
  <c r="G553" i="45"/>
  <c r="H553" i="45" s="1"/>
  <c r="I553" i="45" s="1"/>
  <c r="G489" i="45"/>
  <c r="H489" i="45" s="1"/>
  <c r="I489" i="45" s="1"/>
  <c r="G425" i="45"/>
  <c r="H425" i="45" s="1"/>
  <c r="I425" i="45" s="1"/>
  <c r="G361" i="45"/>
  <c r="H361" i="45" s="1"/>
  <c r="I361" i="45" s="1"/>
  <c r="G297" i="45"/>
  <c r="H297" i="45" s="1"/>
  <c r="I297" i="45" s="1"/>
  <c r="G233" i="45"/>
  <c r="H233" i="45" s="1"/>
  <c r="I233" i="45" s="1"/>
  <c r="G169" i="45"/>
  <c r="H169" i="45" s="1"/>
  <c r="I169" i="45" s="1"/>
  <c r="G119" i="45"/>
  <c r="H119" i="45" s="1"/>
  <c r="I119" i="45" s="1"/>
  <c r="G87" i="45"/>
  <c r="H87" i="45" s="1"/>
  <c r="I87" i="45" s="1"/>
  <c r="G55" i="45"/>
  <c r="H55" i="45" s="1"/>
  <c r="I55" i="45" s="1"/>
  <c r="G23" i="45"/>
  <c r="H23" i="45" s="1"/>
  <c r="I23" i="45" s="1"/>
  <c r="G1458" i="45"/>
  <c r="H1458" i="45" s="1"/>
  <c r="I1458" i="45" s="1"/>
  <c r="G1267" i="45"/>
  <c r="H1267" i="45" s="1"/>
  <c r="I1267" i="45" s="1"/>
  <c r="G1041" i="45"/>
  <c r="H1041" i="45" s="1"/>
  <c r="I1041" i="45" s="1"/>
  <c r="G978" i="45"/>
  <c r="H978" i="45" s="1"/>
  <c r="I978" i="45" s="1"/>
  <c r="G810" i="45"/>
  <c r="H810" i="45" s="1"/>
  <c r="I810" i="45" s="1"/>
  <c r="G881" i="45"/>
  <c r="H881" i="45" s="1"/>
  <c r="I881" i="45" s="1"/>
  <c r="G920" i="45"/>
  <c r="H920" i="45" s="1"/>
  <c r="I920" i="45" s="1"/>
  <c r="G760" i="45"/>
  <c r="H760" i="45" s="1"/>
  <c r="I760" i="45" s="1"/>
  <c r="G628" i="45"/>
  <c r="H628" i="45" s="1"/>
  <c r="I628" i="45" s="1"/>
  <c r="G500" i="45"/>
  <c r="H500" i="45" s="1"/>
  <c r="I500" i="45" s="1"/>
  <c r="G372" i="45"/>
  <c r="H372" i="45" s="1"/>
  <c r="I372" i="45" s="1"/>
  <c r="G244" i="45"/>
  <c r="H244" i="45" s="1"/>
  <c r="I244" i="45" s="1"/>
  <c r="G995" i="45"/>
  <c r="H995" i="45" s="1"/>
  <c r="I995" i="45" s="1"/>
  <c r="G867" i="45"/>
  <c r="H867" i="45" s="1"/>
  <c r="I867" i="45" s="1"/>
  <c r="G611" i="45"/>
  <c r="H611" i="45" s="1"/>
  <c r="I611" i="45" s="1"/>
  <c r="G483" i="45"/>
  <c r="H483" i="45" s="1"/>
  <c r="I483" i="45" s="1"/>
  <c r="G263" i="45"/>
  <c r="H263" i="45" s="1"/>
  <c r="I263" i="45" s="1"/>
  <c r="G179" i="45"/>
  <c r="H179" i="45" s="1"/>
  <c r="I179" i="45" s="1"/>
  <c r="G742" i="45"/>
  <c r="H742" i="45" s="1"/>
  <c r="I742" i="45" s="1"/>
  <c r="G470" i="45"/>
  <c r="H470" i="45" s="1"/>
  <c r="I470" i="45" s="1"/>
  <c r="G342" i="45"/>
  <c r="H342" i="45" s="1"/>
  <c r="I342" i="45" s="1"/>
  <c r="G214" i="45"/>
  <c r="H214" i="45" s="1"/>
  <c r="I214" i="45" s="1"/>
  <c r="G110" i="45"/>
  <c r="H110" i="45" s="1"/>
  <c r="I110" i="45" s="1"/>
  <c r="G1386" i="45"/>
  <c r="H1386" i="45" s="1"/>
  <c r="I1386" i="45" s="1"/>
  <c r="G1184" i="45"/>
  <c r="H1184" i="45" s="1"/>
  <c r="I1184" i="45" s="1"/>
  <c r="G1036" i="45"/>
  <c r="H1036" i="45" s="1"/>
  <c r="I1036" i="45" s="1"/>
  <c r="G958" i="45"/>
  <c r="H958" i="45" s="1"/>
  <c r="I958" i="45" s="1"/>
  <c r="G1082" i="45"/>
  <c r="H1082" i="45" s="1"/>
  <c r="I1082" i="45" s="1"/>
  <c r="G861" i="45"/>
  <c r="H861" i="45" s="1"/>
  <c r="I861" i="45" s="1"/>
  <c r="G900" i="45"/>
  <c r="H900" i="45" s="1"/>
  <c r="I900" i="45" s="1"/>
  <c r="G744" i="45"/>
  <c r="H744" i="45" s="1"/>
  <c r="I744" i="45" s="1"/>
  <c r="G612" i="45"/>
  <c r="H612" i="45" s="1"/>
  <c r="I612" i="45" s="1"/>
  <c r="G484" i="45"/>
  <c r="H484" i="45" s="1"/>
  <c r="I484" i="45" s="1"/>
  <c r="G356" i="45"/>
  <c r="H356" i="45" s="1"/>
  <c r="I356" i="45" s="1"/>
  <c r="G228" i="45"/>
  <c r="H228" i="45" s="1"/>
  <c r="I228" i="45" s="1"/>
  <c r="G979" i="45"/>
  <c r="H979" i="45" s="1"/>
  <c r="I979" i="45" s="1"/>
  <c r="G851" i="45"/>
  <c r="H851" i="45" s="1"/>
  <c r="I851" i="45" s="1"/>
  <c r="G723" i="45"/>
  <c r="H723" i="45" s="1"/>
  <c r="I723" i="45" s="1"/>
  <c r="G595" i="45"/>
  <c r="H595" i="45" s="1"/>
  <c r="I595" i="45" s="1"/>
  <c r="G467" i="45"/>
  <c r="H467" i="45" s="1"/>
  <c r="I467" i="45" s="1"/>
  <c r="G355" i="45"/>
  <c r="H355" i="45" s="1"/>
  <c r="I355" i="45" s="1"/>
  <c r="G247" i="45"/>
  <c r="H247" i="45" s="1"/>
  <c r="I247" i="45" s="1"/>
  <c r="G171" i="45"/>
  <c r="H171" i="45" s="1"/>
  <c r="I171" i="45" s="1"/>
  <c r="G726" i="45"/>
  <c r="H726" i="45" s="1"/>
  <c r="I726" i="45" s="1"/>
  <c r="G582" i="45"/>
  <c r="H582" i="45" s="1"/>
  <c r="I582" i="45" s="1"/>
  <c r="G454" i="45"/>
  <c r="H454" i="45" s="1"/>
  <c r="I454" i="45" s="1"/>
  <c r="G326" i="45"/>
  <c r="H326" i="45" s="1"/>
  <c r="I326" i="45" s="1"/>
  <c r="G198" i="45"/>
  <c r="H198" i="45" s="1"/>
  <c r="I198" i="45" s="1"/>
  <c r="G102" i="45"/>
  <c r="H102" i="45" s="1"/>
  <c r="I102" i="45" s="1"/>
  <c r="G38" i="45"/>
  <c r="H38" i="45" s="1"/>
  <c r="I38" i="45" s="1"/>
  <c r="G725" i="45"/>
  <c r="H725" i="45" s="1"/>
  <c r="I725" i="45" s="1"/>
  <c r="G613" i="45"/>
  <c r="H613" i="45" s="1"/>
  <c r="I613" i="45" s="1"/>
  <c r="G533" i="45"/>
  <c r="H533" i="45" s="1"/>
  <c r="I533" i="45" s="1"/>
  <c r="G445" i="45"/>
  <c r="H445" i="45" s="1"/>
  <c r="I445" i="45" s="1"/>
  <c r="G357" i="45"/>
  <c r="H357" i="45" s="1"/>
  <c r="I357" i="45" s="1"/>
  <c r="G277" i="45"/>
  <c r="H277" i="45" s="1"/>
  <c r="I277" i="45" s="1"/>
  <c r="G189" i="45"/>
  <c r="H189" i="45" s="1"/>
  <c r="I189" i="45" s="1"/>
  <c r="G117" i="45"/>
  <c r="H117" i="45" s="1"/>
  <c r="I117" i="45" s="1"/>
  <c r="G77" i="45"/>
  <c r="H77" i="45" s="1"/>
  <c r="I77" i="45" s="1"/>
  <c r="G33" i="45"/>
  <c r="H33" i="45" s="1"/>
  <c r="I33" i="45" s="1"/>
  <c r="G762" i="45"/>
  <c r="H762" i="45" s="1"/>
  <c r="I762" i="45" s="1"/>
  <c r="G682" i="45"/>
  <c r="H682" i="45" s="1"/>
  <c r="I682" i="45" s="1"/>
  <c r="G594" i="45"/>
  <c r="H594" i="45" s="1"/>
  <c r="I594" i="45" s="1"/>
  <c r="G506" i="45"/>
  <c r="H506" i="45" s="1"/>
  <c r="I506" i="45" s="1"/>
  <c r="G426" i="45"/>
  <c r="H426" i="45" s="1"/>
  <c r="I426" i="45" s="1"/>
  <c r="G338" i="45"/>
  <c r="H338" i="45" s="1"/>
  <c r="I338" i="45" s="1"/>
  <c r="G250" i="45"/>
  <c r="H250" i="45" s="1"/>
  <c r="I250" i="45" s="1"/>
  <c r="G170" i="45"/>
  <c r="H170" i="45" s="1"/>
  <c r="I170" i="45" s="1"/>
  <c r="G108" i="45"/>
  <c r="H108" i="45" s="1"/>
  <c r="I108" i="45" s="1"/>
  <c r="G64" i="45"/>
  <c r="H64" i="45" s="1"/>
  <c r="I64" i="45" s="1"/>
  <c r="G24" i="45"/>
  <c r="H24" i="45" s="1"/>
  <c r="I24" i="45" s="1"/>
  <c r="G737" i="45"/>
  <c r="H737" i="45" s="1"/>
  <c r="I737" i="45" s="1"/>
  <c r="G665" i="45"/>
  <c r="H665" i="45" s="1"/>
  <c r="I665" i="45" s="1"/>
  <c r="G601" i="45"/>
  <c r="H601" i="45" s="1"/>
  <c r="I601" i="45" s="1"/>
  <c r="G537" i="45"/>
  <c r="H537" i="45" s="1"/>
  <c r="I537" i="45" s="1"/>
  <c r="G473" i="45"/>
  <c r="H473" i="45" s="1"/>
  <c r="I473" i="45" s="1"/>
  <c r="G409" i="45"/>
  <c r="H409" i="45" s="1"/>
  <c r="I409" i="45" s="1"/>
  <c r="G345" i="45"/>
  <c r="H345" i="45" s="1"/>
  <c r="I345" i="45" s="1"/>
  <c r="G281" i="45"/>
  <c r="H281" i="45" s="1"/>
  <c r="I281" i="45" s="1"/>
  <c r="G217" i="45"/>
  <c r="H217" i="45" s="1"/>
  <c r="I217" i="45" s="1"/>
  <c r="G153" i="45"/>
  <c r="H153" i="45" s="1"/>
  <c r="I153" i="45" s="1"/>
  <c r="G111" i="45"/>
  <c r="H111" i="45" s="1"/>
  <c r="I111" i="45" s="1"/>
  <c r="G79" i="45"/>
  <c r="H79" i="45" s="1"/>
  <c r="I79" i="45" s="1"/>
  <c r="G47" i="45"/>
  <c r="H47" i="45" s="1"/>
  <c r="I47" i="45" s="1"/>
  <c r="G15" i="45"/>
  <c r="H15" i="45" s="1"/>
  <c r="I15" i="45" s="1"/>
  <c r="G739" i="45"/>
  <c r="H739" i="45" s="1"/>
  <c r="I739" i="45" s="1"/>
  <c r="G373" i="45"/>
  <c r="H373" i="45" s="1"/>
  <c r="I373" i="45" s="1"/>
  <c r="G610" i="45"/>
  <c r="H610" i="45" s="1"/>
  <c r="I610" i="45" s="1"/>
  <c r="G28" i="45"/>
  <c r="H28" i="45" s="1"/>
  <c r="I28" i="45" s="1"/>
  <c r="G289" i="45"/>
  <c r="H289" i="45" s="1"/>
  <c r="I289" i="45" s="1"/>
  <c r="G363" i="45"/>
  <c r="H363" i="45" s="1"/>
  <c r="I363" i="45" s="1"/>
  <c r="G285" i="45"/>
  <c r="H285" i="45" s="1"/>
  <c r="I285" i="45" s="1"/>
  <c r="G522" i="45"/>
  <c r="H522" i="45" s="1"/>
  <c r="I522" i="45" s="1"/>
  <c r="G753" i="45"/>
  <c r="H753" i="45" s="1"/>
  <c r="I753" i="45" s="1"/>
  <c r="G225" i="45"/>
  <c r="H225" i="45" s="1"/>
  <c r="I225" i="45" s="1"/>
  <c r="G205" i="45"/>
  <c r="H205" i="45" s="1"/>
  <c r="I205" i="45" s="1"/>
  <c r="G690" i="45"/>
  <c r="H690" i="45" s="1"/>
  <c r="I690" i="45" s="1"/>
  <c r="G598" i="45"/>
  <c r="H598" i="45" s="1"/>
  <c r="I598" i="45" s="1"/>
  <c r="G434" i="45"/>
  <c r="H434" i="45" s="1"/>
  <c r="I434" i="45" s="1"/>
  <c r="G673" i="45"/>
  <c r="H673" i="45" s="1"/>
  <c r="I673" i="45" s="1"/>
  <c r="G161" i="45"/>
  <c r="H161" i="45" s="1"/>
  <c r="I161" i="45" s="1"/>
  <c r="G461" i="45"/>
  <c r="H461" i="45" s="1"/>
  <c r="I461" i="45" s="1"/>
  <c r="G46" i="45"/>
  <c r="H46" i="45" s="1"/>
  <c r="I46" i="45" s="1"/>
  <c r="G125" i="45"/>
  <c r="H125" i="45" s="1"/>
  <c r="I125" i="45" s="1"/>
  <c r="G354" i="45"/>
  <c r="H354" i="45" s="1"/>
  <c r="I354" i="45" s="1"/>
  <c r="G609" i="45"/>
  <c r="H609" i="45" s="1"/>
  <c r="I609" i="45" s="1"/>
  <c r="G115" i="45"/>
  <c r="H115" i="45" s="1"/>
  <c r="I115" i="45" s="1"/>
  <c r="G72" i="45"/>
  <c r="H72" i="45" s="1"/>
  <c r="I72" i="45" s="1"/>
  <c r="G741" i="45"/>
  <c r="H741" i="45" s="1"/>
  <c r="I741" i="45" s="1"/>
  <c r="G81" i="45"/>
  <c r="H81" i="45" s="1"/>
  <c r="I81" i="45" s="1"/>
  <c r="G266" i="45"/>
  <c r="H266" i="45" s="1"/>
  <c r="I266" i="45" s="1"/>
  <c r="G545" i="45"/>
  <c r="H545" i="45" s="1"/>
  <c r="I545" i="45" s="1"/>
  <c r="G83" i="45"/>
  <c r="H83" i="45" s="1"/>
  <c r="I83" i="45" s="1"/>
  <c r="G629" i="45"/>
  <c r="H629" i="45" s="1"/>
  <c r="I629" i="45" s="1"/>
  <c r="G41" i="45"/>
  <c r="H41" i="45" s="1"/>
  <c r="I41" i="45" s="1"/>
  <c r="G178" i="45"/>
  <c r="H178" i="45" s="1"/>
  <c r="I178" i="45" s="1"/>
  <c r="G481" i="45"/>
  <c r="H481" i="45" s="1"/>
  <c r="I481" i="45" s="1"/>
  <c r="G51" i="45"/>
  <c r="H51" i="45" s="1"/>
  <c r="I51" i="45" s="1"/>
  <c r="G353" i="45"/>
  <c r="H353" i="45" s="1"/>
  <c r="I353" i="45" s="1"/>
  <c r="G541" i="45"/>
  <c r="H541" i="45" s="1"/>
  <c r="I541" i="45" s="1"/>
  <c r="G778" i="45"/>
  <c r="H778" i="45" s="1"/>
  <c r="I778" i="45" s="1"/>
  <c r="G116" i="45"/>
  <c r="H116" i="45" s="1"/>
  <c r="I116" i="45" s="1"/>
  <c r="G417" i="45"/>
  <c r="H417" i="45" s="1"/>
  <c r="I417" i="45" s="1"/>
  <c r="G19" i="45"/>
  <c r="H19" i="45" s="1"/>
  <c r="I19" i="45" s="1"/>
  <c r="L1248" i="45" l="1"/>
  <c r="L955" i="45"/>
  <c r="J873" i="45"/>
  <c r="K873" i="45" s="1"/>
  <c r="L176" i="45"/>
  <c r="L644" i="45"/>
  <c r="L426" i="45"/>
  <c r="L822" i="45"/>
  <c r="L995" i="45"/>
  <c r="L987" i="45"/>
  <c r="L638" i="45"/>
  <c r="L1403" i="45"/>
  <c r="J167" i="45"/>
  <c r="K167" i="45" s="1"/>
  <c r="J913" i="45"/>
  <c r="K913" i="45" s="1"/>
  <c r="L1217" i="45"/>
  <c r="L463" i="45"/>
  <c r="L727" i="45"/>
  <c r="L264" i="45"/>
  <c r="J917" i="45"/>
  <c r="K917" i="45" s="1"/>
  <c r="L1390" i="45"/>
  <c r="J701" i="45"/>
  <c r="K701" i="45" s="1"/>
  <c r="J1325" i="45"/>
  <c r="K1325" i="45" s="1"/>
  <c r="J832" i="45"/>
  <c r="K832" i="45" s="1"/>
  <c r="J1420" i="45"/>
  <c r="K1420" i="45" s="1"/>
  <c r="J672" i="45"/>
  <c r="K672" i="45" s="1"/>
  <c r="J1425" i="45"/>
  <c r="K1425" i="45" s="1"/>
  <c r="L152" i="45"/>
  <c r="J838" i="45"/>
  <c r="K838" i="45" s="1"/>
  <c r="L379" i="45"/>
  <c r="L623" i="45"/>
  <c r="L368" i="45"/>
  <c r="L1415" i="45"/>
  <c r="L1023" i="45"/>
  <c r="L117" i="45"/>
  <c r="L287" i="45"/>
  <c r="J574" i="45"/>
  <c r="K574" i="45" s="1"/>
  <c r="L1022" i="45"/>
  <c r="J238" i="45"/>
  <c r="K238" i="45" s="1"/>
  <c r="J164" i="45"/>
  <c r="K164" i="45" s="1"/>
  <c r="J507" i="45"/>
  <c r="K507" i="45" s="1"/>
  <c r="L707" i="45"/>
  <c r="J764" i="45"/>
  <c r="K764" i="45" s="1"/>
  <c r="L402" i="45"/>
  <c r="J630" i="45"/>
  <c r="K630" i="45" s="1"/>
  <c r="J1307" i="45"/>
  <c r="K1307" i="45" s="1"/>
  <c r="L683" i="45"/>
  <c r="L541" i="45"/>
  <c r="L855" i="45"/>
  <c r="J1395" i="45"/>
  <c r="K1395" i="45" s="1"/>
  <c r="L407" i="45"/>
  <c r="L486" i="45"/>
  <c r="L1212" i="45"/>
  <c r="L125" i="45"/>
  <c r="L122" i="45"/>
  <c r="L227" i="45"/>
  <c r="L821" i="45"/>
  <c r="L286" i="45"/>
  <c r="L1270" i="45"/>
  <c r="L405" i="45"/>
  <c r="J1264" i="45"/>
  <c r="K1264" i="45" s="1"/>
  <c r="L967" i="45"/>
  <c r="L899" i="45"/>
  <c r="J280" i="45"/>
  <c r="K280" i="45" s="1"/>
  <c r="J1073" i="45"/>
  <c r="K1073" i="45" s="1"/>
  <c r="J454" i="45"/>
  <c r="K454" i="45" s="1"/>
  <c r="L1120" i="45"/>
  <c r="J353" i="45"/>
  <c r="K353" i="45" s="1"/>
  <c r="J66" i="45"/>
  <c r="K66" i="45" s="1"/>
  <c r="J1112" i="45"/>
  <c r="K1112" i="45" s="1"/>
  <c r="L1502" i="45"/>
  <c r="L1123" i="45"/>
  <c r="L814" i="45"/>
  <c r="J831" i="45"/>
  <c r="K831" i="45" s="1"/>
  <c r="L611" i="45"/>
  <c r="L233" i="45"/>
  <c r="J510" i="45"/>
  <c r="K510" i="45" s="1"/>
  <c r="L1486" i="45"/>
  <c r="J644" i="45"/>
  <c r="K644" i="45" s="1"/>
  <c r="L229" i="45"/>
  <c r="J219" i="45"/>
  <c r="K219" i="45" s="1"/>
  <c r="L77" i="45"/>
  <c r="J1279" i="45"/>
  <c r="K1279" i="45" s="1"/>
  <c r="J722" i="45"/>
  <c r="K722" i="45" s="1"/>
  <c r="J1042" i="45"/>
  <c r="K1042" i="45" s="1"/>
  <c r="L873" i="45"/>
  <c r="J1152" i="45"/>
  <c r="K1152" i="45" s="1"/>
  <c r="L1194" i="45"/>
  <c r="L206" i="45"/>
  <c r="L879" i="45"/>
  <c r="L1031" i="45"/>
  <c r="J1488" i="45"/>
  <c r="K1488" i="45" s="1"/>
  <c r="L66" i="45"/>
  <c r="M66" i="45" s="1"/>
  <c r="N66" i="45" s="1"/>
  <c r="L1040" i="45"/>
  <c r="L1339" i="45"/>
  <c r="J430" i="45"/>
  <c r="K430" i="45" s="1"/>
  <c r="J590" i="45"/>
  <c r="K590" i="45" s="1"/>
  <c r="J1451" i="45"/>
  <c r="K1451" i="45" s="1"/>
  <c r="L55" i="45"/>
  <c r="J1170" i="45"/>
  <c r="K1170" i="45" s="1"/>
  <c r="L1151" i="45"/>
  <c r="L878" i="45"/>
  <c r="J1295" i="45"/>
  <c r="K1295" i="45" s="1"/>
  <c r="J1030" i="45"/>
  <c r="K1030" i="45" s="1"/>
  <c r="J1467" i="45"/>
  <c r="K1467" i="45" s="1"/>
  <c r="J448" i="45"/>
  <c r="K448" i="45" s="1"/>
  <c r="J306" i="45"/>
  <c r="K306" i="45" s="1"/>
  <c r="L700" i="45"/>
  <c r="L427" i="45"/>
  <c r="J1393" i="45"/>
  <c r="K1393" i="45" s="1"/>
  <c r="L184" i="45"/>
  <c r="L120" i="45"/>
  <c r="L628" i="45"/>
  <c r="L1490" i="45"/>
  <c r="L1332" i="45"/>
  <c r="L980" i="45"/>
  <c r="J1422" i="45"/>
  <c r="K1422" i="45" s="1"/>
  <c r="L1230" i="45"/>
  <c r="L547" i="45"/>
  <c r="L1455" i="45"/>
  <c r="L1482" i="45"/>
  <c r="L192" i="45"/>
  <c r="L693" i="45"/>
  <c r="J1418" i="45"/>
  <c r="K1418" i="45" s="1"/>
  <c r="L236" i="45"/>
  <c r="J230" i="45"/>
  <c r="K230" i="45" s="1"/>
  <c r="L1382" i="45"/>
  <c r="J70" i="45"/>
  <c r="K70" i="45" s="1"/>
  <c r="J1335" i="45"/>
  <c r="K1335" i="45" s="1"/>
  <c r="L1056" i="45"/>
  <c r="J875" i="45"/>
  <c r="K875" i="45" s="1"/>
  <c r="L1046" i="45"/>
  <c r="L448" i="45"/>
  <c r="J313" i="45"/>
  <c r="K313" i="45" s="1"/>
  <c r="J373" i="45"/>
  <c r="K373" i="45" s="1"/>
  <c r="L783" i="45"/>
  <c r="J1465" i="45"/>
  <c r="K1465" i="45" s="1"/>
  <c r="L219" i="45"/>
  <c r="L1017" i="45"/>
  <c r="J1323" i="45"/>
  <c r="K1323" i="45" s="1"/>
  <c r="J366" i="45"/>
  <c r="K366" i="45" s="1"/>
  <c r="L859" i="45"/>
  <c r="L819" i="45"/>
  <c r="J190" i="45"/>
  <c r="K190" i="45" s="1"/>
  <c r="L1001" i="45"/>
  <c r="L1103" i="45"/>
  <c r="J950" i="45"/>
  <c r="K950" i="45" s="1"/>
  <c r="J1366" i="45"/>
  <c r="K1366" i="45" s="1"/>
  <c r="J974" i="45"/>
  <c r="K974" i="45" s="1"/>
  <c r="L752" i="45"/>
  <c r="L1016" i="45"/>
  <c r="L813" i="45"/>
  <c r="L441" i="45"/>
  <c r="J60" i="45"/>
  <c r="K60" i="45" s="1"/>
  <c r="L1043" i="45"/>
  <c r="L687" i="45"/>
  <c r="J187" i="45"/>
  <c r="K187" i="45" s="1"/>
  <c r="L496" i="45"/>
  <c r="L1372" i="45"/>
  <c r="L973" i="45"/>
  <c r="J1341" i="45"/>
  <c r="K1341" i="45" s="1"/>
  <c r="J1386" i="45"/>
  <c r="K1386" i="45" s="1"/>
  <c r="L1068" i="45"/>
  <c r="L450" i="45"/>
  <c r="L337" i="45"/>
  <c r="L384" i="45"/>
  <c r="J189" i="45"/>
  <c r="K189" i="45" s="1"/>
  <c r="L757" i="45"/>
  <c r="L888" i="45"/>
  <c r="L1169" i="45"/>
  <c r="L577" i="45"/>
  <c r="L1158" i="45"/>
  <c r="J1364" i="45"/>
  <c r="K1364" i="45" s="1"/>
  <c r="L511" i="45"/>
  <c r="L141" i="45"/>
  <c r="L376" i="45"/>
  <c r="J1401" i="45"/>
  <c r="K1401" i="45" s="1"/>
  <c r="L19" i="45"/>
  <c r="L43" i="45"/>
  <c r="L383" i="45"/>
  <c r="L1419" i="45"/>
  <c r="J1314" i="45"/>
  <c r="K1314" i="45" s="1"/>
  <c r="L1139" i="45"/>
  <c r="L299" i="45"/>
  <c r="L505" i="45"/>
  <c r="J1116" i="45"/>
  <c r="K1116" i="45" s="1"/>
  <c r="J628" i="45"/>
  <c r="K628" i="45" s="1"/>
  <c r="L326" i="45"/>
  <c r="L694" i="45"/>
  <c r="J995" i="45"/>
  <c r="K995" i="45" s="1"/>
  <c r="J36" i="45"/>
  <c r="K36" i="45" s="1"/>
  <c r="J1221" i="45"/>
  <c r="K1221" i="45" s="1"/>
  <c r="L606" i="45"/>
  <c r="J424" i="45"/>
  <c r="K424" i="45" s="1"/>
  <c r="J1164" i="45"/>
  <c r="K1164" i="45" s="1"/>
  <c r="L598" i="45"/>
  <c r="L367" i="45"/>
  <c r="L133" i="45"/>
  <c r="L591" i="45"/>
  <c r="L1019" i="45"/>
  <c r="L221" i="45"/>
  <c r="J560" i="45"/>
  <c r="K560" i="45" s="1"/>
  <c r="J1071" i="45"/>
  <c r="K1071" i="45" s="1"/>
  <c r="L408" i="45"/>
  <c r="J351" i="45"/>
  <c r="K351" i="45" s="1"/>
  <c r="L333" i="45"/>
  <c r="L1480" i="45"/>
  <c r="L650" i="45"/>
  <c r="L1071" i="45"/>
  <c r="J203" i="45"/>
  <c r="K203" i="45" s="1"/>
  <c r="J1194" i="45"/>
  <c r="K1194" i="45" s="1"/>
  <c r="L495" i="45"/>
  <c r="J1466" i="45"/>
  <c r="K1466" i="45" s="1"/>
  <c r="L1323" i="45"/>
  <c r="M1323" i="45" s="1"/>
  <c r="N1323" i="45" s="1"/>
  <c r="J1008" i="45"/>
  <c r="K1008" i="45" s="1"/>
  <c r="L116" i="45"/>
  <c r="L253" i="45"/>
  <c r="L1034" i="45"/>
  <c r="L542" i="45"/>
  <c r="L145" i="45"/>
  <c r="J625" i="45"/>
  <c r="K625" i="45" s="1"/>
  <c r="L22" i="45"/>
  <c r="L891" i="45"/>
  <c r="L908" i="45"/>
  <c r="L739" i="45"/>
  <c r="J1167" i="45"/>
  <c r="K1167" i="45" s="1"/>
  <c r="L415" i="45"/>
  <c r="L773" i="45"/>
  <c r="L1050" i="45"/>
  <c r="J177" i="45"/>
  <c r="K177" i="45" s="1"/>
  <c r="L1378" i="45"/>
  <c r="L705" i="45"/>
  <c r="J1063" i="45"/>
  <c r="K1063" i="45" s="1"/>
  <c r="J82" i="45"/>
  <c r="K82" i="45" s="1"/>
  <c r="J703" i="45"/>
  <c r="K703" i="45" s="1"/>
  <c r="J1229" i="45"/>
  <c r="K1229" i="45" s="1"/>
  <c r="L1440" i="45"/>
  <c r="J1003" i="45"/>
  <c r="K1003" i="45" s="1"/>
  <c r="J371" i="45"/>
  <c r="K371" i="45" s="1"/>
  <c r="L524" i="45"/>
  <c r="L1451" i="45"/>
  <c r="L174" i="45"/>
  <c r="L952" i="45"/>
  <c r="L664" i="45"/>
  <c r="L241" i="45"/>
  <c r="L1196" i="45"/>
  <c r="L612" i="45"/>
  <c r="L1038" i="45"/>
  <c r="L804" i="45"/>
  <c r="L300" i="45"/>
  <c r="L244" i="45"/>
  <c r="J785" i="45"/>
  <c r="K785" i="45" s="1"/>
  <c r="J1238" i="45"/>
  <c r="K1238" i="45" s="1"/>
  <c r="J1501" i="45"/>
  <c r="K1501" i="45" s="1"/>
  <c r="J105" i="45"/>
  <c r="K105" i="45" s="1"/>
  <c r="L46" i="45"/>
  <c r="J1103" i="45"/>
  <c r="K1103" i="45" s="1"/>
  <c r="L1407" i="45"/>
  <c r="J1346" i="45"/>
  <c r="K1346" i="45" s="1"/>
  <c r="L266" i="45"/>
  <c r="L1434" i="45"/>
  <c r="L1302" i="45"/>
  <c r="L1400" i="45"/>
  <c r="L720" i="45"/>
  <c r="L393" i="45"/>
  <c r="L646" i="45"/>
  <c r="L1063" i="45"/>
  <c r="J118" i="45"/>
  <c r="K118" i="45" s="1"/>
  <c r="L1447" i="45"/>
  <c r="J264" i="45"/>
  <c r="K264" i="45" s="1"/>
  <c r="J159" i="45"/>
  <c r="K159" i="45" s="1"/>
  <c r="J1450" i="45"/>
  <c r="K1450" i="45" s="1"/>
  <c r="L1370" i="45"/>
  <c r="L85" i="45"/>
  <c r="L28" i="45"/>
  <c r="J506" i="45"/>
  <c r="K506" i="45" s="1"/>
  <c r="L504" i="45"/>
  <c r="J1248" i="45"/>
  <c r="K1248" i="45" s="1"/>
  <c r="J779" i="45"/>
  <c r="K779" i="45" s="1"/>
  <c r="L118" i="45"/>
  <c r="M118" i="45" s="1"/>
  <c r="N118" i="45" s="1"/>
  <c r="L1469" i="45"/>
  <c r="J413" i="45"/>
  <c r="K413" i="45" s="1"/>
  <c r="J1339" i="45"/>
  <c r="K1339" i="45" s="1"/>
  <c r="L982" i="45"/>
  <c r="J693" i="45"/>
  <c r="K693" i="45" s="1"/>
  <c r="L282" i="45"/>
  <c r="L129" i="45"/>
  <c r="L1131" i="45"/>
  <c r="L671" i="45"/>
  <c r="L1246" i="45"/>
  <c r="L332" i="45"/>
  <c r="L948" i="45"/>
  <c r="L652" i="45"/>
  <c r="L957" i="45"/>
  <c r="L921" i="45"/>
  <c r="L283" i="45"/>
  <c r="L473" i="45"/>
  <c r="L93" i="45"/>
  <c r="L272" i="45"/>
  <c r="J480" i="45"/>
  <c r="K480" i="45" s="1"/>
  <c r="L861" i="45"/>
  <c r="L237" i="45"/>
  <c r="L1155" i="45"/>
  <c r="L1035" i="45"/>
  <c r="L1119" i="45"/>
  <c r="J129" i="45"/>
  <c r="K129" i="45" s="1"/>
  <c r="L1228" i="45"/>
  <c r="L366" i="45"/>
  <c r="L1087" i="45"/>
  <c r="L252" i="45"/>
  <c r="L559" i="45"/>
  <c r="J163" i="45"/>
  <c r="K163" i="45" s="1"/>
  <c r="L1072" i="45"/>
  <c r="L916" i="45"/>
  <c r="L51" i="45"/>
  <c r="L1242" i="45"/>
  <c r="J1458" i="45"/>
  <c r="K1458" i="45" s="1"/>
  <c r="L1485" i="45"/>
  <c r="L1190" i="45"/>
  <c r="J762" i="45"/>
  <c r="K762" i="45" s="1"/>
  <c r="L1074" i="45"/>
  <c r="J1099" i="45"/>
  <c r="K1099" i="45" s="1"/>
  <c r="J1286" i="45"/>
  <c r="K1286" i="45" s="1"/>
  <c r="J523" i="45"/>
  <c r="K523" i="45" s="1"/>
  <c r="L398" i="45"/>
  <c r="L1008" i="45"/>
  <c r="M1008" i="45" s="1"/>
  <c r="N1008" i="45" s="1"/>
  <c r="L717" i="45"/>
  <c r="L963" i="45"/>
  <c r="L915" i="45"/>
  <c r="L15" i="45"/>
  <c r="L1114" i="45"/>
  <c r="L1218" i="45"/>
  <c r="J1219" i="45"/>
  <c r="K1219" i="45" s="1"/>
  <c r="J750" i="45"/>
  <c r="K750" i="45" s="1"/>
  <c r="J1411" i="45"/>
  <c r="K1411" i="45" s="1"/>
  <c r="L475" i="45"/>
  <c r="J1035" i="45"/>
  <c r="K1035" i="45" s="1"/>
  <c r="L561" i="45"/>
  <c r="J1312" i="45"/>
  <c r="K1312" i="45" s="1"/>
  <c r="L968" i="45"/>
  <c r="L703" i="45"/>
  <c r="M703" i="45" s="1"/>
  <c r="N703" i="45" s="1"/>
  <c r="L492" i="45"/>
  <c r="J773" i="45"/>
  <c r="K773" i="45" s="1"/>
  <c r="L603" i="45"/>
  <c r="L695" i="45"/>
  <c r="J1018" i="45"/>
  <c r="K1018" i="45" s="1"/>
  <c r="L37" i="45"/>
  <c r="L640" i="45"/>
  <c r="L1380" i="45"/>
  <c r="L724" i="45"/>
  <c r="L1457" i="45"/>
  <c r="L1197" i="45"/>
  <c r="J379" i="45"/>
  <c r="K379" i="45" s="1"/>
  <c r="L1084" i="45"/>
  <c r="J137" i="45"/>
  <c r="K137" i="45" s="1"/>
  <c r="L733" i="45"/>
  <c r="J384" i="45"/>
  <c r="K384" i="45" s="1"/>
  <c r="L99" i="45"/>
  <c r="L1055" i="45"/>
  <c r="L94" i="45"/>
  <c r="L1347" i="45"/>
  <c r="L1409" i="45"/>
  <c r="J732" i="45"/>
  <c r="K732" i="45" s="1"/>
  <c r="J447" i="45"/>
  <c r="K447" i="45" s="1"/>
  <c r="J173" i="45"/>
  <c r="K173" i="45" s="1"/>
  <c r="L1179" i="45"/>
  <c r="L113" i="45"/>
  <c r="L171" i="45"/>
  <c r="L1145" i="45"/>
  <c r="L830" i="45"/>
  <c r="L311" i="45"/>
  <c r="L898" i="45"/>
  <c r="J883" i="45"/>
  <c r="K883" i="45" s="1"/>
  <c r="J1227" i="45"/>
  <c r="K1227" i="45" s="1"/>
  <c r="L1487" i="45"/>
  <c r="J442" i="45"/>
  <c r="K442" i="45" s="1"/>
  <c r="J1145" i="45"/>
  <c r="K1145" i="45" s="1"/>
  <c r="J973" i="45"/>
  <c r="K973" i="45" s="1"/>
  <c r="J814" i="45"/>
  <c r="K814" i="45" s="1"/>
  <c r="L1307" i="45"/>
  <c r="M1307" i="45" s="1"/>
  <c r="N1307" i="45" s="1"/>
  <c r="J272" i="45"/>
  <c r="K272" i="45" s="1"/>
  <c r="L280" i="45"/>
  <c r="J921" i="45"/>
  <c r="K921" i="45" s="1"/>
  <c r="L1266" i="45"/>
  <c r="L1186" i="45"/>
  <c r="L212" i="45"/>
  <c r="L1171" i="45"/>
  <c r="L387" i="45"/>
  <c r="L1363" i="45"/>
  <c r="L1199" i="45"/>
  <c r="L1025" i="45"/>
  <c r="L154" i="45"/>
  <c r="L716" i="45"/>
  <c r="L90" i="45"/>
  <c r="L1304" i="45"/>
  <c r="J640" i="45"/>
  <c r="K640" i="45" s="1"/>
  <c r="L406" i="45"/>
  <c r="J498" i="45"/>
  <c r="K498" i="45" s="1"/>
  <c r="L570" i="45"/>
  <c r="L1134" i="45"/>
  <c r="L637" i="45"/>
  <c r="J1402" i="45"/>
  <c r="K1402" i="45" s="1"/>
  <c r="L1424" i="45"/>
  <c r="J1156" i="45"/>
  <c r="K1156" i="45" s="1"/>
  <c r="L498" i="45"/>
  <c r="L862" i="45"/>
  <c r="J1132" i="45"/>
  <c r="K1132" i="45" s="1"/>
  <c r="L494" i="45"/>
  <c r="J327" i="45"/>
  <c r="K327" i="45" s="1"/>
  <c r="L214" i="45"/>
  <c r="L1437" i="45"/>
  <c r="L670" i="45"/>
  <c r="L292" i="45"/>
  <c r="L1275" i="45"/>
  <c r="L378" i="45"/>
  <c r="L970" i="45"/>
  <c r="L569" i="45"/>
  <c r="L360" i="45"/>
  <c r="J1203" i="45"/>
  <c r="K1203" i="45" s="1"/>
  <c r="J1257" i="45"/>
  <c r="K1257" i="45" s="1"/>
  <c r="L425" i="45"/>
  <c r="L69" i="45"/>
  <c r="J95" i="45"/>
  <c r="K95" i="45" s="1"/>
  <c r="L1279" i="45"/>
  <c r="M1279" i="45" s="1"/>
  <c r="N1279" i="45" s="1"/>
  <c r="L575" i="45"/>
  <c r="L677" i="45"/>
  <c r="J1436" i="45"/>
  <c r="K1436" i="45" s="1"/>
  <c r="J513" i="45"/>
  <c r="K513" i="45" s="1"/>
  <c r="L1413" i="45"/>
  <c r="L656" i="45"/>
  <c r="L1115" i="45"/>
  <c r="L1210" i="45"/>
  <c r="L1289" i="45"/>
  <c r="L1231" i="45"/>
  <c r="L528" i="45"/>
  <c r="L1423" i="45"/>
  <c r="J344" i="45"/>
  <c r="K344" i="45" s="1"/>
  <c r="L681" i="45"/>
  <c r="J390" i="45"/>
  <c r="K390" i="45" s="1"/>
  <c r="J331" i="45"/>
  <c r="K331" i="45" s="1"/>
  <c r="J1168" i="45"/>
  <c r="K1168" i="45" s="1"/>
  <c r="J50" i="45"/>
  <c r="K50" i="45" s="1"/>
  <c r="L74" i="45"/>
  <c r="L1154" i="45"/>
  <c r="J446" i="45"/>
  <c r="K446" i="45" s="1"/>
  <c r="L614" i="45"/>
  <c r="L1075" i="45"/>
  <c r="L1281" i="45"/>
  <c r="L688" i="45"/>
  <c r="J842" i="45"/>
  <c r="K842" i="45" s="1"/>
  <c r="L829" i="45"/>
  <c r="L892" i="45"/>
  <c r="J598" i="45"/>
  <c r="K598" i="45" s="1"/>
  <c r="L546" i="45"/>
  <c r="L545" i="45"/>
  <c r="L1238" i="45"/>
  <c r="L14" i="45"/>
  <c r="L1310" i="45"/>
  <c r="L391" i="45"/>
  <c r="J16" i="45"/>
  <c r="K16" i="45" s="1"/>
  <c r="L1176" i="45"/>
  <c r="L273" i="45"/>
  <c r="J1496" i="45"/>
  <c r="K1496" i="45" s="1"/>
  <c r="J1220" i="45"/>
  <c r="K1220" i="45" s="1"/>
  <c r="L1374" i="45"/>
  <c r="L552" i="45"/>
  <c r="J658" i="45"/>
  <c r="K658" i="45" s="1"/>
  <c r="L70" i="45"/>
  <c r="L1357" i="45"/>
  <c r="L1320" i="45"/>
  <c r="L645" i="45"/>
  <c r="L449" i="45"/>
  <c r="L81" i="45"/>
  <c r="L1052" i="45"/>
  <c r="L1492" i="45"/>
  <c r="L923" i="45"/>
  <c r="L1243" i="45"/>
  <c r="J979" i="45"/>
  <c r="K979" i="45" s="1"/>
  <c r="L1430" i="45"/>
  <c r="J244" i="45"/>
  <c r="K244" i="45" s="1"/>
  <c r="L365" i="45"/>
  <c r="J918" i="45"/>
  <c r="K918" i="45" s="1"/>
  <c r="L792" i="45"/>
  <c r="L295" i="45"/>
  <c r="L507" i="45"/>
  <c r="L147" i="45"/>
  <c r="L549" i="45"/>
  <c r="J626" i="45"/>
  <c r="K626" i="45" s="1"/>
  <c r="J382" i="45"/>
  <c r="K382" i="45" s="1"/>
  <c r="L39" i="45"/>
  <c r="L1453" i="45"/>
  <c r="J607" i="45"/>
  <c r="K607" i="45" s="1"/>
  <c r="J252" i="45"/>
  <c r="K252" i="45" s="1"/>
  <c r="J529" i="45"/>
  <c r="K529" i="45" s="1"/>
  <c r="L1098" i="45"/>
  <c r="L1041" i="45"/>
  <c r="L1089" i="45"/>
  <c r="L894" i="45"/>
  <c r="L168" i="45"/>
  <c r="L1438" i="45"/>
  <c r="L79" i="45"/>
  <c r="J546" i="45"/>
  <c r="K546" i="45" s="1"/>
  <c r="L453" i="45"/>
  <c r="L413" i="45"/>
  <c r="L259" i="45"/>
  <c r="L60" i="45"/>
  <c r="M60" i="45" s="1"/>
  <c r="N60" i="45" s="1"/>
  <c r="J858" i="45"/>
  <c r="K858" i="45" s="1"/>
  <c r="L919" i="45"/>
  <c r="J983" i="45"/>
  <c r="K983" i="45" s="1"/>
  <c r="L839" i="45"/>
  <c r="L256" i="45"/>
  <c r="L889" i="45"/>
  <c r="L1311" i="45"/>
  <c r="L1174" i="45"/>
  <c r="L1481" i="45"/>
  <c r="L123" i="45"/>
  <c r="J1185" i="45"/>
  <c r="K1185" i="45" s="1"/>
  <c r="L1295" i="45"/>
  <c r="M1295" i="45" s="1"/>
  <c r="N1295" i="45" s="1"/>
  <c r="J393" i="45"/>
  <c r="K393" i="45" s="1"/>
  <c r="L711" i="45"/>
  <c r="J200" i="45"/>
  <c r="K200" i="45" s="1"/>
  <c r="J992" i="45"/>
  <c r="K992" i="45" s="1"/>
  <c r="L1258" i="45"/>
  <c r="L96" i="45"/>
  <c r="L941" i="45"/>
  <c r="J281" i="45"/>
  <c r="K281" i="45" s="1"/>
  <c r="J509" i="45"/>
  <c r="K509" i="45" s="1"/>
  <c r="L1327" i="45"/>
  <c r="L246" i="45"/>
  <c r="L50" i="45"/>
  <c r="M50" i="45" s="1"/>
  <c r="N50" i="45" s="1"/>
  <c r="L971" i="45"/>
  <c r="L1391" i="45"/>
  <c r="L38" i="45"/>
  <c r="L26" i="45"/>
  <c r="L308" i="45"/>
  <c r="L1405" i="45"/>
  <c r="L560" i="45"/>
  <c r="J1033" i="45"/>
  <c r="K1033" i="45" s="1"/>
  <c r="L550" i="45"/>
  <c r="L828" i="45"/>
  <c r="J162" i="45"/>
  <c r="K162" i="45" s="1"/>
  <c r="L691" i="45"/>
  <c r="L531" i="45"/>
  <c r="J286" i="45"/>
  <c r="K286" i="45" s="1"/>
  <c r="J731" i="45"/>
  <c r="K731" i="45" s="1"/>
  <c r="J441" i="45"/>
  <c r="K441" i="45" s="1"/>
  <c r="J1489" i="45"/>
  <c r="K1489" i="45" s="1"/>
  <c r="L736" i="45"/>
  <c r="L162" i="45"/>
  <c r="M162" i="45" s="1"/>
  <c r="N162" i="45" s="1"/>
  <c r="L765" i="45"/>
  <c r="L969" i="45"/>
  <c r="J1240" i="45"/>
  <c r="K1240" i="45" s="1"/>
  <c r="L298" i="45"/>
  <c r="L1010" i="45"/>
  <c r="L1170" i="45"/>
  <c r="M1170" i="45" s="1"/>
  <c r="N1170" i="45" s="1"/>
  <c r="J367" i="45"/>
  <c r="K367" i="45" s="1"/>
  <c r="J1283" i="45"/>
  <c r="K1283" i="45" s="1"/>
  <c r="J186" i="45"/>
  <c r="K186" i="45" s="1"/>
  <c r="L11" i="45"/>
  <c r="L886" i="45"/>
  <c r="L1077" i="45"/>
  <c r="L1346" i="45"/>
  <c r="M1346" i="45" s="1"/>
  <c r="N1346" i="45" s="1"/>
  <c r="L338" i="45"/>
  <c r="L1152" i="45"/>
  <c r="M1152" i="45" s="1"/>
  <c r="N1152" i="45" s="1"/>
  <c r="J412" i="45"/>
  <c r="K412" i="45" s="1"/>
  <c r="L204" i="45"/>
  <c r="J94" i="45"/>
  <c r="K94" i="45" s="1"/>
  <c r="L1256" i="45"/>
  <c r="L1404" i="45"/>
  <c r="L1264" i="45"/>
  <c r="L767" i="45"/>
  <c r="J181" i="45"/>
  <c r="K181" i="45" s="1"/>
  <c r="J967" i="45"/>
  <c r="K967" i="45" s="1"/>
  <c r="J944" i="45"/>
  <c r="K944" i="45" s="1"/>
  <c r="J1338" i="45"/>
  <c r="K1338" i="45" s="1"/>
  <c r="J234" i="45"/>
  <c r="K234" i="45" s="1"/>
  <c r="J1381" i="45"/>
  <c r="K1381" i="45" s="1"/>
  <c r="J22" i="45"/>
  <c r="K22" i="45" s="1"/>
  <c r="L526" i="45"/>
  <c r="J735" i="45"/>
  <c r="K735" i="45" s="1"/>
  <c r="L831" i="45"/>
  <c r="L417" i="45"/>
  <c r="L1085" i="45"/>
  <c r="J1287" i="45"/>
  <c r="K1287" i="45" s="1"/>
  <c r="L160" i="45"/>
  <c r="J340" i="45"/>
  <c r="K340" i="45" s="1"/>
  <c r="L1250" i="45"/>
  <c r="L655" i="45"/>
  <c r="J477" i="45"/>
  <c r="K477" i="45" s="1"/>
  <c r="L1406" i="45"/>
  <c r="J1491" i="45"/>
  <c r="K1491" i="45" s="1"/>
  <c r="L301" i="45"/>
  <c r="J822" i="45"/>
  <c r="K822" i="45" s="1"/>
  <c r="L476" i="45"/>
  <c r="L922" i="45"/>
  <c r="J905" i="45"/>
  <c r="K905" i="45" s="1"/>
  <c r="J669" i="45"/>
  <c r="K669" i="45" s="1"/>
  <c r="J476" i="45"/>
  <c r="K476" i="45" s="1"/>
  <c r="L900" i="45"/>
  <c r="L293" i="45"/>
  <c r="L991" i="45"/>
  <c r="L395" i="45"/>
  <c r="L594" i="45"/>
  <c r="L718" i="45"/>
  <c r="J341" i="45"/>
  <c r="K341" i="45" s="1"/>
  <c r="L289" i="45"/>
  <c r="J23" i="45"/>
  <c r="K23" i="45" s="1"/>
  <c r="L883" i="45"/>
  <c r="L439" i="45"/>
  <c r="L927" i="45"/>
  <c r="L853" i="45"/>
  <c r="L196" i="45"/>
  <c r="L962" i="45"/>
  <c r="J931" i="45"/>
  <c r="K931" i="45" s="1"/>
  <c r="L401" i="45"/>
  <c r="J1294" i="45"/>
  <c r="K1294" i="45" s="1"/>
  <c r="J101" i="45"/>
  <c r="K101" i="45" s="1"/>
  <c r="L959" i="45"/>
  <c r="J685" i="45"/>
  <c r="K685" i="45" s="1"/>
  <c r="L1255" i="45"/>
  <c r="L852" i="45"/>
  <c r="J1375" i="45"/>
  <c r="K1375" i="45" s="1"/>
  <c r="L1220" i="45"/>
  <c r="J570" i="45"/>
  <c r="K570" i="45" s="1"/>
  <c r="J841" i="45"/>
  <c r="K841" i="45" s="1"/>
  <c r="L414" i="45"/>
  <c r="L684" i="45"/>
  <c r="J1162" i="45"/>
  <c r="K1162" i="45" s="1"/>
  <c r="L791" i="45"/>
  <c r="J1054" i="45"/>
  <c r="K1054" i="45" s="1"/>
  <c r="J41" i="45"/>
  <c r="K41" i="45" s="1"/>
  <c r="L580" i="45"/>
  <c r="L105" i="45"/>
  <c r="J27" i="45"/>
  <c r="K27" i="45" s="1"/>
  <c r="L232" i="45"/>
  <c r="J997" i="45"/>
  <c r="K997" i="45" s="1"/>
  <c r="L1396" i="45"/>
  <c r="J699" i="45"/>
  <c r="K699" i="45" s="1"/>
  <c r="J330" i="45"/>
  <c r="K330" i="45" s="1"/>
  <c r="J1285" i="45"/>
  <c r="K1285" i="45" s="1"/>
  <c r="L1408" i="45"/>
  <c r="J451" i="45"/>
  <c r="K451" i="45" s="1"/>
  <c r="J759" i="45"/>
  <c r="K759" i="45" s="1"/>
  <c r="J1025" i="45"/>
  <c r="K1025" i="45" s="1"/>
  <c r="J362" i="45"/>
  <c r="K362" i="45" s="1"/>
  <c r="J1361" i="45"/>
  <c r="K1361" i="45" s="1"/>
  <c r="L1163" i="45"/>
  <c r="J48" i="45"/>
  <c r="K48" i="45" s="1"/>
  <c r="J279" i="45"/>
  <c r="K279" i="45" s="1"/>
  <c r="J817" i="45"/>
  <c r="K817" i="45" s="1"/>
  <c r="J229" i="45"/>
  <c r="K229" i="45" s="1"/>
  <c r="L1389" i="45"/>
  <c r="J1296" i="45"/>
  <c r="K1296" i="45" s="1"/>
  <c r="L52" i="45"/>
  <c r="L175" i="45"/>
  <c r="L890" i="45"/>
  <c r="L163" i="45"/>
  <c r="L199" i="45"/>
  <c r="J274" i="45"/>
  <c r="K274" i="45" s="1"/>
  <c r="J1149" i="45"/>
  <c r="K1149" i="45" s="1"/>
  <c r="L357" i="45"/>
  <c r="J1316" i="45"/>
  <c r="K1316" i="45" s="1"/>
  <c r="J288" i="45"/>
  <c r="K288" i="45" s="1"/>
  <c r="J1166" i="45"/>
  <c r="K1166" i="45" s="1"/>
  <c r="L1233" i="45"/>
  <c r="J1250" i="45"/>
  <c r="K1250" i="45" s="1"/>
  <c r="J1455" i="45"/>
  <c r="K1455" i="45" s="1"/>
  <c r="J1120" i="45"/>
  <c r="K1120" i="45" s="1"/>
  <c r="J587" i="45"/>
  <c r="K587" i="45" s="1"/>
  <c r="J1004" i="45"/>
  <c r="K1004" i="45" s="1"/>
  <c r="L1392" i="45"/>
  <c r="J166" i="45"/>
  <c r="K166" i="45" s="1"/>
  <c r="J753" i="45"/>
  <c r="K753" i="45" s="1"/>
  <c r="L1146" i="45"/>
  <c r="L143" i="45"/>
  <c r="L682" i="45"/>
  <c r="L780" i="45"/>
  <c r="L766" i="45"/>
  <c r="L1198" i="45"/>
  <c r="L1315" i="45"/>
  <c r="L499" i="45"/>
  <c r="L543" i="45"/>
  <c r="J1304" i="45"/>
  <c r="K1304" i="45" s="1"/>
  <c r="L1410" i="45"/>
  <c r="L1111" i="45"/>
  <c r="L75" i="45"/>
  <c r="J1243" i="45"/>
  <c r="K1243" i="45" s="1"/>
  <c r="J505" i="45"/>
  <c r="K505" i="45" s="1"/>
  <c r="L522" i="45"/>
  <c r="J1343" i="45"/>
  <c r="K1343" i="45" s="1"/>
  <c r="L465" i="45"/>
  <c r="J320" i="45"/>
  <c r="K320" i="45" s="1"/>
  <c r="L1277" i="45"/>
  <c r="L672" i="45"/>
  <c r="J721" i="45"/>
  <c r="K721" i="45" s="1"/>
  <c r="J617" i="45"/>
  <c r="K617" i="45" s="1"/>
  <c r="J661" i="45"/>
  <c r="K661" i="45" s="1"/>
  <c r="L324" i="45"/>
  <c r="L189" i="45"/>
  <c r="M189" i="45" s="1"/>
  <c r="N189" i="45" s="1"/>
  <c r="J534" i="45"/>
  <c r="K534" i="45" s="1"/>
  <c r="J584" i="45"/>
  <c r="K584" i="45" s="1"/>
  <c r="L201" i="45"/>
  <c r="L457" i="45"/>
  <c r="L49" i="45"/>
  <c r="J846" i="45"/>
  <c r="K846" i="45" s="1"/>
  <c r="J879" i="45"/>
  <c r="K879" i="45" s="1"/>
  <c r="L566" i="45"/>
  <c r="L1061" i="45"/>
  <c r="L516" i="45"/>
  <c r="J1084" i="45"/>
  <c r="K1084" i="45" s="1"/>
  <c r="J1468" i="45"/>
  <c r="K1468" i="45" s="1"/>
  <c r="J248" i="45"/>
  <c r="K248" i="45" s="1"/>
  <c r="J966" i="45"/>
  <c r="K966" i="45" s="1"/>
  <c r="J1127" i="45"/>
  <c r="K1127" i="45" s="1"/>
  <c r="L520" i="45"/>
  <c r="J1472" i="45"/>
  <c r="K1472" i="45" s="1"/>
  <c r="J133" i="45"/>
  <c r="K133" i="45" s="1"/>
  <c r="J363" i="45"/>
  <c r="K363" i="45" s="1"/>
  <c r="L1223" i="45"/>
  <c r="L430" i="45"/>
  <c r="M430" i="45" s="1"/>
  <c r="N430" i="45" s="1"/>
  <c r="L934" i="45"/>
  <c r="L167" i="45"/>
  <c r="J1490" i="45"/>
  <c r="K1490" i="45" s="1"/>
  <c r="L399" i="45"/>
  <c r="J819" i="45"/>
  <c r="K819" i="45" s="1"/>
  <c r="L514" i="45"/>
  <c r="L137" i="45"/>
  <c r="M137" i="45" s="1"/>
  <c r="N137" i="45" s="1"/>
  <c r="L1150" i="45"/>
  <c r="L956" i="45"/>
  <c r="L653" i="45"/>
  <c r="L180" i="45"/>
  <c r="J160" i="45"/>
  <c r="K160" i="45" s="1"/>
  <c r="J848" i="45"/>
  <c r="K848" i="45" s="1"/>
  <c r="L515" i="45"/>
  <c r="J497" i="45"/>
  <c r="K497" i="45" s="1"/>
  <c r="L68" i="45"/>
  <c r="L1201" i="45"/>
  <c r="L981" i="45"/>
  <c r="L662" i="45"/>
  <c r="L647" i="45"/>
  <c r="L370" i="45"/>
  <c r="L432" i="45"/>
  <c r="J145" i="45"/>
  <c r="K145" i="45" s="1"/>
  <c r="M145" i="45" s="1"/>
  <c r="N145" i="45" s="1"/>
  <c r="J1051" i="45"/>
  <c r="K1051" i="45" s="1"/>
  <c r="J1313" i="45"/>
  <c r="K1313" i="45" s="1"/>
  <c r="J1357" i="45"/>
  <c r="K1357" i="45" s="1"/>
  <c r="L512" i="45"/>
  <c r="L999" i="45"/>
  <c r="J1293" i="45"/>
  <c r="K1293" i="45" s="1"/>
  <c r="J771" i="45"/>
  <c r="K771" i="45" s="1"/>
  <c r="L896" i="45"/>
  <c r="L992" i="45"/>
  <c r="L431" i="45"/>
  <c r="L706" i="45"/>
  <c r="J664" i="45"/>
  <c r="K664" i="45" s="1"/>
  <c r="M664" i="45" s="1"/>
  <c r="N664" i="45" s="1"/>
  <c r="J1372" i="45"/>
  <c r="K1372" i="45" s="1"/>
  <c r="J323" i="45"/>
  <c r="K323" i="45" s="1"/>
  <c r="J743" i="45"/>
  <c r="K743" i="45" s="1"/>
  <c r="L65" i="45"/>
  <c r="L756" i="45"/>
  <c r="J427" i="45"/>
  <c r="K427" i="45" s="1"/>
  <c r="L1369" i="45"/>
  <c r="L1505" i="45"/>
  <c r="L657" i="45"/>
  <c r="J919" i="45"/>
  <c r="K919" i="45" s="1"/>
  <c r="L339" i="45"/>
  <c r="J1118" i="45"/>
  <c r="K1118" i="45" s="1"/>
  <c r="J1479" i="45"/>
  <c r="K1479" i="45" s="1"/>
  <c r="L715" i="45"/>
  <c r="J1097" i="45"/>
  <c r="K1097" i="45" s="1"/>
  <c r="L759" i="45"/>
  <c r="M759" i="45" s="1"/>
  <c r="N759" i="45" s="1"/>
  <c r="L73" i="45"/>
  <c r="J182" i="45"/>
  <c r="K182" i="45" s="1"/>
  <c r="J461" i="45"/>
  <c r="K461" i="45" s="1"/>
  <c r="J68" i="45"/>
  <c r="K68" i="45" s="1"/>
  <c r="L460" i="45"/>
  <c r="L195" i="45"/>
  <c r="J940" i="45"/>
  <c r="K940" i="45" s="1"/>
  <c r="L44" i="45"/>
  <c r="J710" i="45"/>
  <c r="K710" i="45" s="1"/>
  <c r="L751" i="45"/>
  <c r="J449" i="45"/>
  <c r="K449" i="45" s="1"/>
  <c r="J1470" i="45"/>
  <c r="K1470" i="45" s="1"/>
  <c r="J459" i="45"/>
  <c r="K459" i="45" s="1"/>
  <c r="L251" i="45"/>
  <c r="J717" i="45"/>
  <c r="K717" i="45" s="1"/>
  <c r="L374" i="45"/>
  <c r="J191" i="45"/>
  <c r="K191" i="45" s="1"/>
  <c r="J890" i="45"/>
  <c r="K890" i="45" s="1"/>
  <c r="L361" i="45"/>
  <c r="J791" i="45"/>
  <c r="K791" i="45" s="1"/>
  <c r="J81" i="45"/>
  <c r="K81" i="45" s="1"/>
  <c r="J1320" i="45"/>
  <c r="K1320" i="45" s="1"/>
  <c r="L480" i="45"/>
  <c r="M480" i="45" s="1"/>
  <c r="N480" i="45" s="1"/>
  <c r="J1454" i="45"/>
  <c r="K1454" i="45" s="1"/>
  <c r="J77" i="45"/>
  <c r="K77" i="45" s="1"/>
  <c r="J445" i="45"/>
  <c r="K445" i="45" s="1"/>
  <c r="J1197" i="45"/>
  <c r="K1197" i="45" s="1"/>
  <c r="J1268" i="45"/>
  <c r="K1268" i="45" s="1"/>
  <c r="J1111" i="45"/>
  <c r="K1111" i="45" s="1"/>
  <c r="L554" i="45"/>
  <c r="L539" i="45"/>
  <c r="L1187" i="45"/>
  <c r="J1027" i="45"/>
  <c r="K1027" i="45" s="1"/>
  <c r="L1153" i="45"/>
  <c r="J1340" i="45"/>
  <c r="K1340" i="45" s="1"/>
  <c r="J1090" i="45"/>
  <c r="K1090" i="45" s="1"/>
  <c r="J1301" i="45"/>
  <c r="K1301" i="45" s="1"/>
  <c r="L1027" i="45"/>
  <c r="J577" i="45"/>
  <c r="K577" i="45" s="1"/>
  <c r="L392" i="45"/>
  <c r="J980" i="45"/>
  <c r="K980" i="45" s="1"/>
  <c r="L842" i="45"/>
  <c r="J1091" i="45"/>
  <c r="K1091" i="45" s="1"/>
  <c r="J724" i="45"/>
  <c r="K724" i="45" s="1"/>
  <c r="J218" i="45"/>
  <c r="K218" i="45" s="1"/>
  <c r="L1251" i="45"/>
  <c r="J194" i="45"/>
  <c r="K194" i="45" s="1"/>
  <c r="L1092" i="45"/>
  <c r="J1276" i="45"/>
  <c r="K1276" i="45" s="1"/>
  <c r="L1314" i="45"/>
  <c r="L1057" i="45"/>
  <c r="L355" i="45"/>
  <c r="J1135" i="45"/>
  <c r="K1135" i="45" s="1"/>
  <c r="J501" i="45"/>
  <c r="K501" i="45" s="1"/>
  <c r="J1101" i="45"/>
  <c r="K1101" i="45" s="1"/>
  <c r="L265" i="45"/>
  <c r="L742" i="45"/>
  <c r="L270" i="45"/>
  <c r="J521" i="45"/>
  <c r="K521" i="45" s="1"/>
  <c r="L1058" i="45"/>
  <c r="L690" i="45"/>
  <c r="J1474" i="45"/>
  <c r="K1474" i="45" s="1"/>
  <c r="J1317" i="45"/>
  <c r="K1317" i="45" s="1"/>
  <c r="J530" i="45"/>
  <c r="K530" i="45" s="1"/>
  <c r="J1079" i="45"/>
  <c r="K1079" i="45" s="1"/>
  <c r="J1315" i="45"/>
  <c r="K1315" i="45" s="1"/>
  <c r="L290" i="45"/>
  <c r="J655" i="45"/>
  <c r="K655" i="45" s="1"/>
  <c r="J977" i="45"/>
  <c r="K977" i="45" s="1"/>
  <c r="L500" i="45"/>
  <c r="J1037" i="45"/>
  <c r="K1037" i="45" s="1"/>
  <c r="J916" i="45"/>
  <c r="K916" i="45" s="1"/>
  <c r="L613" i="45"/>
  <c r="J493" i="45"/>
  <c r="K493" i="45" s="1"/>
  <c r="L1300" i="45"/>
  <c r="J62" i="45"/>
  <c r="K62" i="45" s="1"/>
  <c r="J870" i="45"/>
  <c r="K870" i="45" s="1"/>
  <c r="L801" i="45"/>
  <c r="J1259" i="45"/>
  <c r="K1259" i="45" s="1"/>
  <c r="J471" i="45"/>
  <c r="K471" i="45" s="1"/>
  <c r="L1429" i="45"/>
  <c r="J289" i="45"/>
  <c r="K289" i="45" s="1"/>
  <c r="L433" i="45"/>
  <c r="J395" i="45"/>
  <c r="K395" i="45" s="1"/>
  <c r="L342" i="45"/>
  <c r="J677" i="45"/>
  <c r="K677" i="45" s="1"/>
  <c r="J1151" i="45"/>
  <c r="K1151" i="45" s="1"/>
  <c r="L1412" i="45"/>
  <c r="L1308" i="45"/>
  <c r="L20" i="45"/>
  <c r="J1246" i="45"/>
  <c r="K1246" i="45" s="1"/>
  <c r="L380" i="45"/>
  <c r="L630" i="45"/>
  <c r="L604" i="45"/>
  <c r="J1429" i="45"/>
  <c r="K1429" i="45" s="1"/>
  <c r="J277" i="45"/>
  <c r="K277" i="45" s="1"/>
  <c r="L1386" i="45"/>
  <c r="L762" i="45"/>
  <c r="J799" i="45"/>
  <c r="K799" i="45" s="1"/>
  <c r="J206" i="45"/>
  <c r="K206" i="45" s="1"/>
  <c r="L1026" i="45"/>
  <c r="J270" i="45"/>
  <c r="K270" i="45" s="1"/>
  <c r="L782" i="45"/>
  <c r="L344" i="45"/>
  <c r="L1160" i="45"/>
  <c r="L238" i="45"/>
  <c r="J1128" i="45"/>
  <c r="K1128" i="45" s="1"/>
  <c r="J452" i="45"/>
  <c r="K452" i="45" s="1"/>
  <c r="L1335" i="45"/>
  <c r="L304" i="45"/>
  <c r="J309" i="45"/>
  <c r="K309" i="45" s="1"/>
  <c r="J298" i="45"/>
  <c r="K298" i="45" s="1"/>
  <c r="J176" i="45"/>
  <c r="K176" i="45" s="1"/>
  <c r="L36" i="45"/>
  <c r="M36" i="45" s="1"/>
  <c r="N36" i="45" s="1"/>
  <c r="J1433" i="45"/>
  <c r="K1433" i="45" s="1"/>
  <c r="J806" i="45"/>
  <c r="K806" i="45" s="1"/>
  <c r="J113" i="45"/>
  <c r="K113" i="45" s="1"/>
  <c r="L107" i="45"/>
  <c r="L1113" i="45"/>
  <c r="L434" i="45"/>
  <c r="L177" i="45"/>
  <c r="L223" i="45"/>
  <c r="L1470" i="45"/>
  <c r="L950" i="45"/>
  <c r="M950" i="45" s="1"/>
  <c r="N950" i="45" s="1"/>
  <c r="J46" i="45"/>
  <c r="K46" i="45" s="1"/>
  <c r="L935" i="45"/>
  <c r="L1064" i="45"/>
  <c r="J12" i="45"/>
  <c r="K12" i="45" s="1"/>
  <c r="L1127" i="45"/>
  <c r="L1376" i="45"/>
  <c r="L796" i="45"/>
  <c r="L737" i="45"/>
  <c r="L446" i="45"/>
  <c r="L1107" i="45"/>
  <c r="L487" i="45"/>
  <c r="L210" i="45"/>
  <c r="J354" i="45"/>
  <c r="K354" i="45" s="1"/>
  <c r="J216" i="45"/>
  <c r="K216" i="45" s="1"/>
  <c r="L386" i="45"/>
  <c r="L607" i="45"/>
  <c r="L544" i="45"/>
  <c r="L730" i="45"/>
  <c r="L329" i="45"/>
  <c r="J1256" i="45"/>
  <c r="K1256" i="45" s="1"/>
  <c r="L974" i="45"/>
  <c r="L1276" i="45"/>
  <c r="J474" i="45"/>
  <c r="K474" i="45" s="1"/>
  <c r="L317" i="45"/>
  <c r="J29" i="45"/>
  <c r="K29" i="45" s="1"/>
  <c r="L1268" i="45"/>
  <c r="J1139" i="45"/>
  <c r="K1139" i="45" s="1"/>
  <c r="J891" i="45"/>
  <c r="K891" i="45" s="1"/>
  <c r="L121" i="45"/>
  <c r="J1026" i="45"/>
  <c r="K1026" i="45" s="1"/>
  <c r="L330" i="45"/>
  <c r="J1171" i="45"/>
  <c r="K1171" i="45" s="1"/>
  <c r="L565" i="45"/>
  <c r="L1271" i="45"/>
  <c r="J79" i="45"/>
  <c r="K79" i="45" s="1"/>
  <c r="J1394" i="45"/>
  <c r="K1394" i="45" s="1"/>
  <c r="L1293" i="45"/>
  <c r="L1045" i="45"/>
  <c r="L875" i="45"/>
  <c r="M875" i="45" s="1"/>
  <c r="N875" i="45" s="1"/>
  <c r="L978" i="45"/>
  <c r="L1456" i="45"/>
  <c r="J1198" i="45"/>
  <c r="K1198" i="45" s="1"/>
  <c r="J622" i="45"/>
  <c r="K622" i="45" s="1"/>
  <c r="L153" i="45"/>
  <c r="L269" i="45"/>
  <c r="L1472" i="45"/>
  <c r="M1472" i="45" s="1"/>
  <c r="N1472" i="45" s="1"/>
  <c r="L303" i="45"/>
  <c r="J796" i="45"/>
  <c r="K796" i="45" s="1"/>
  <c r="L21" i="45"/>
  <c r="L760" i="45"/>
  <c r="J1389" i="45"/>
  <c r="K1389" i="45" s="1"/>
  <c r="L1024" i="45"/>
  <c r="J1017" i="45"/>
  <c r="K1017" i="45" s="1"/>
  <c r="J790" i="45"/>
  <c r="K790" i="45" s="1"/>
  <c r="J1448" i="45"/>
  <c r="K1448" i="45" s="1"/>
  <c r="J619" i="45"/>
  <c r="K619" i="45" s="1"/>
  <c r="J621" i="45"/>
  <c r="K621" i="45" s="1"/>
  <c r="L1049" i="45"/>
  <c r="J346" i="45"/>
  <c r="K346" i="45" s="1"/>
  <c r="J1100" i="45"/>
  <c r="K1100" i="45" s="1"/>
  <c r="J123" i="45"/>
  <c r="K123" i="45" s="1"/>
  <c r="J464" i="45"/>
  <c r="K464" i="45" s="1"/>
  <c r="J575" i="45"/>
  <c r="K575" i="45" s="1"/>
  <c r="L315" i="45"/>
  <c r="L881" i="45"/>
  <c r="L1349" i="45"/>
  <c r="J1202" i="45"/>
  <c r="K1202" i="45" s="1"/>
  <c r="L1067" i="45"/>
  <c r="J742" i="45"/>
  <c r="K742" i="45" s="1"/>
  <c r="L1367" i="45"/>
  <c r="J345" i="45"/>
  <c r="K345" i="45" s="1"/>
  <c r="J727" i="45"/>
  <c r="K727" i="45" s="1"/>
  <c r="J719" i="45"/>
  <c r="K719" i="45" s="1"/>
  <c r="L1491" i="45"/>
  <c r="M1491" i="45" s="1"/>
  <c r="N1491" i="45" s="1"/>
  <c r="J609" i="45"/>
  <c r="K609" i="45" s="1"/>
  <c r="L1484" i="45"/>
  <c r="J496" i="45"/>
  <c r="K496" i="45" s="1"/>
  <c r="L131" i="45"/>
  <c r="J1052" i="45"/>
  <c r="K1052" i="45" s="1"/>
  <c r="L1298" i="45"/>
  <c r="L754" i="45"/>
  <c r="J93" i="45"/>
  <c r="K93" i="45" s="1"/>
  <c r="J1077" i="45"/>
  <c r="K1077" i="45" s="1"/>
  <c r="J714" i="45"/>
  <c r="K714" i="45" s="1"/>
  <c r="J605" i="45"/>
  <c r="K605" i="45" s="1"/>
  <c r="J788" i="45"/>
  <c r="K788" i="45" s="1"/>
  <c r="J402" i="45"/>
  <c r="K402" i="45" s="1"/>
  <c r="J1333" i="45"/>
  <c r="K1333" i="45" s="1"/>
  <c r="L1351" i="45"/>
  <c r="J319" i="45"/>
  <c r="K319" i="45" s="1"/>
  <c r="J676" i="45"/>
  <c r="K676" i="45" s="1"/>
  <c r="J1476" i="45"/>
  <c r="K1476" i="45" s="1"/>
  <c r="J65" i="45"/>
  <c r="K65" i="45" s="1"/>
  <c r="J1371" i="45"/>
  <c r="K1371" i="45" s="1"/>
  <c r="J361" i="45"/>
  <c r="K361" i="45" s="1"/>
  <c r="L316" i="45"/>
  <c r="J232" i="45"/>
  <c r="K232" i="45" s="1"/>
  <c r="J744" i="45"/>
  <c r="K744" i="45" s="1"/>
  <c r="J1206" i="45"/>
  <c r="K1206" i="45" s="1"/>
  <c r="L576" i="45"/>
  <c r="L185" i="45"/>
  <c r="J537" i="45"/>
  <c r="K537" i="45" s="1"/>
  <c r="J332" i="45"/>
  <c r="K332" i="45" s="1"/>
  <c r="J11" i="45"/>
  <c r="K11" i="45" s="1"/>
  <c r="J642" i="45"/>
  <c r="K642" i="45" s="1"/>
  <c r="L686" i="45"/>
  <c r="L1241" i="45"/>
  <c r="J956" i="45"/>
  <c r="K956" i="45" s="1"/>
  <c r="J1081" i="45"/>
  <c r="K1081" i="45" s="1"/>
  <c r="J760" i="45"/>
  <c r="K760" i="45" s="1"/>
  <c r="J909" i="45"/>
  <c r="K909" i="45" s="1"/>
  <c r="L1006" i="45"/>
  <c r="J959" i="45"/>
  <c r="K959" i="45" s="1"/>
  <c r="J647" i="45"/>
  <c r="K647" i="45" s="1"/>
  <c r="L846" i="45"/>
  <c r="J40" i="45"/>
  <c r="K40" i="45" s="1"/>
  <c r="L1446" i="45"/>
  <c r="L1191" i="45"/>
  <c r="L880" i="45"/>
  <c r="L832" i="45"/>
  <c r="L1203" i="45"/>
  <c r="M1203" i="45" s="1"/>
  <c r="N1203" i="45" s="1"/>
  <c r="L444" i="45"/>
  <c r="J610" i="45"/>
  <c r="K610" i="45" s="1"/>
  <c r="J1082" i="45"/>
  <c r="K1082" i="45" s="1"/>
  <c r="L586" i="45"/>
  <c r="L91" i="45"/>
  <c r="L548" i="45"/>
  <c r="L1143" i="45"/>
  <c r="J9" i="45"/>
  <c r="K9" i="45" s="1"/>
  <c r="L165" i="45"/>
  <c r="J304" i="45"/>
  <c r="K304" i="45" s="1"/>
  <c r="L59" i="45"/>
  <c r="J90" i="45"/>
  <c r="K90" i="45" s="1"/>
  <c r="L912" i="45"/>
  <c r="L146" i="45"/>
  <c r="J1480" i="45"/>
  <c r="K1480" i="45" s="1"/>
  <c r="J254" i="45"/>
  <c r="K254" i="45" s="1"/>
  <c r="J1410" i="45"/>
  <c r="K1410" i="45" s="1"/>
  <c r="L818" i="45"/>
  <c r="L965" i="45"/>
  <c r="L1361" i="45"/>
  <c r="L1137" i="45"/>
  <c r="J639" i="45"/>
  <c r="K639" i="45" s="1"/>
  <c r="J126" i="45"/>
  <c r="K126" i="45" s="1"/>
  <c r="J544" i="45"/>
  <c r="K544" i="45" s="1"/>
  <c r="L136" i="45"/>
  <c r="L1175" i="45"/>
  <c r="L529" i="45"/>
  <c r="L527" i="45"/>
  <c r="J751" i="45"/>
  <c r="K751" i="45" s="1"/>
  <c r="L596" i="45"/>
  <c r="L1500" i="45"/>
  <c r="J603" i="45"/>
  <c r="K603" i="45" s="1"/>
  <c r="L626" i="45"/>
  <c r="J214" i="45"/>
  <c r="K214" i="45" s="1"/>
  <c r="L824" i="45"/>
  <c r="L454" i="45"/>
  <c r="J1040" i="45"/>
  <c r="K1040" i="45" s="1"/>
  <c r="L226" i="45"/>
  <c r="L1422" i="45"/>
  <c r="J859" i="45"/>
  <c r="K859" i="45" s="1"/>
  <c r="L619" i="45"/>
  <c r="L642" i="45"/>
  <c r="J247" i="45"/>
  <c r="K247" i="45" s="1"/>
  <c r="L1312" i="45"/>
  <c r="M1312" i="45" s="1"/>
  <c r="N1312" i="45" s="1"/>
  <c r="L856" i="45"/>
  <c r="L661" i="45"/>
  <c r="J1477" i="45"/>
  <c r="K1477" i="45" s="1"/>
  <c r="L1340" i="45"/>
  <c r="J801" i="45"/>
  <c r="K801" i="45" s="1"/>
  <c r="J810" i="45"/>
  <c r="K810" i="45" s="1"/>
  <c r="L71" i="45"/>
  <c r="J651" i="45"/>
  <c r="K651" i="45" s="1"/>
  <c r="L1126" i="45"/>
  <c r="J205" i="45"/>
  <c r="K205" i="45" s="1"/>
  <c r="L1260" i="45"/>
  <c r="L98" i="45"/>
  <c r="L870" i="45"/>
  <c r="J538" i="45"/>
  <c r="K538" i="45" s="1"/>
  <c r="L1398" i="45"/>
  <c r="J576" i="45"/>
  <c r="K576" i="45" s="1"/>
  <c r="J1504" i="45"/>
  <c r="K1504" i="45" s="1"/>
  <c r="J268" i="45"/>
  <c r="K268" i="45" s="1"/>
  <c r="J1331" i="45"/>
  <c r="K1331" i="45" s="1"/>
  <c r="L1183" i="45"/>
  <c r="L1000" i="45"/>
  <c r="L701" i="45"/>
  <c r="M701" i="45" s="1"/>
  <c r="N701" i="45" s="1"/>
  <c r="J985" i="45"/>
  <c r="K985" i="45" s="1"/>
  <c r="L1342" i="45"/>
  <c r="L1395" i="45"/>
  <c r="L1168" i="45"/>
  <c r="L776" i="45"/>
  <c r="L1097" i="45"/>
  <c r="J1190" i="45"/>
  <c r="K1190" i="45" s="1"/>
  <c r="J887" i="45"/>
  <c r="K887" i="45" s="1"/>
  <c r="J103" i="45"/>
  <c r="K103" i="45" s="1"/>
  <c r="L790" i="45"/>
  <c r="L422" i="45"/>
  <c r="J828" i="45"/>
  <c r="K828" i="45" s="1"/>
  <c r="L150" i="45"/>
  <c r="L478" i="45"/>
  <c r="L48" i="45"/>
  <c r="J10" i="45"/>
  <c r="K10" i="45" s="1"/>
  <c r="J294" i="45"/>
  <c r="K294" i="45" s="1"/>
  <c r="J1398" i="45"/>
  <c r="K1398" i="45" s="1"/>
  <c r="L352" i="45"/>
  <c r="L1033" i="45"/>
  <c r="L58" i="45"/>
  <c r="L743" i="45"/>
  <c r="J1481" i="45"/>
  <c r="K1481" i="45" s="1"/>
  <c r="J396" i="45"/>
  <c r="K396" i="45" s="1"/>
  <c r="J444" i="45"/>
  <c r="K444" i="45" s="1"/>
  <c r="L885" i="45"/>
  <c r="L1352" i="45"/>
  <c r="L1473" i="45"/>
  <c r="J1165" i="45"/>
  <c r="K1165" i="45" s="1"/>
  <c r="J991" i="45"/>
  <c r="K991" i="45" s="1"/>
  <c r="J1326" i="45"/>
  <c r="K1326" i="45" s="1"/>
  <c r="J1368" i="45"/>
  <c r="K1368" i="45" s="1"/>
  <c r="L1269" i="45"/>
  <c r="L719" i="45"/>
  <c r="J127" i="45"/>
  <c r="K127" i="45" s="1"/>
  <c r="J1237" i="45"/>
  <c r="K1237" i="45" s="1"/>
  <c r="J910" i="45"/>
  <c r="K910" i="45" s="1"/>
  <c r="J1218" i="45"/>
  <c r="K1218" i="45" s="1"/>
  <c r="J1365" i="45"/>
  <c r="K1365" i="45" s="1"/>
  <c r="J1327" i="45"/>
  <c r="K1327" i="45" s="1"/>
  <c r="L1193" i="45"/>
  <c r="L1090" i="45"/>
  <c r="M1090" i="45" s="1"/>
  <c r="N1090" i="45" s="1"/>
  <c r="J1407" i="45"/>
  <c r="K1407" i="45" s="1"/>
  <c r="L850" i="45"/>
  <c r="L1399" i="45"/>
  <c r="L156" i="45"/>
  <c r="L605" i="45"/>
  <c r="M605" i="45" s="1"/>
  <c r="N605" i="45" s="1"/>
  <c r="J820" i="45"/>
  <c r="K820" i="45" s="1"/>
  <c r="J171" i="45"/>
  <c r="K171" i="45" s="1"/>
  <c r="J571" i="45"/>
  <c r="K571" i="45" s="1"/>
  <c r="J220" i="45"/>
  <c r="K220" i="45" s="1"/>
  <c r="J74" i="45"/>
  <c r="K74" i="45" s="1"/>
  <c r="J543" i="45"/>
  <c r="K543" i="45" s="1"/>
  <c r="L772" i="45"/>
  <c r="J1254" i="45"/>
  <c r="K1254" i="45" s="1"/>
  <c r="L35" i="45"/>
  <c r="L1280" i="45"/>
  <c r="L216" i="45"/>
  <c r="L761" i="45"/>
  <c r="J794" i="45"/>
  <c r="K794" i="45" s="1"/>
  <c r="J881" i="45"/>
  <c r="K881" i="45" s="1"/>
  <c r="J310" i="45"/>
  <c r="K310" i="45" s="1"/>
  <c r="J1007" i="45"/>
  <c r="K1007" i="45" s="1"/>
  <c r="J782" i="45"/>
  <c r="K782" i="45" s="1"/>
  <c r="L808" i="45"/>
  <c r="L1102" i="45"/>
  <c r="L555" i="45"/>
  <c r="J1068" i="45"/>
  <c r="K1068" i="45" s="1"/>
  <c r="L1082" i="45"/>
  <c r="L242" i="45"/>
  <c r="J481" i="45"/>
  <c r="K481" i="45" s="1"/>
  <c r="L468" i="45"/>
  <c r="J623" i="45"/>
  <c r="K623" i="45" s="1"/>
  <c r="J942" i="45"/>
  <c r="K942" i="45" s="1"/>
  <c r="J825" i="45"/>
  <c r="K825" i="45" s="1"/>
  <c r="L25" i="45"/>
  <c r="J516" i="45"/>
  <c r="K516" i="45" s="1"/>
  <c r="J251" i="45"/>
  <c r="K251" i="45" s="1"/>
  <c r="J285" i="45"/>
  <c r="K285" i="45" s="1"/>
  <c r="J633" i="45"/>
  <c r="K633" i="45" s="1"/>
  <c r="L1005" i="45"/>
  <c r="J1400" i="45"/>
  <c r="K1400" i="45" s="1"/>
  <c r="J1180" i="45"/>
  <c r="K1180" i="45" s="1"/>
  <c r="L903" i="45"/>
  <c r="J215" i="45"/>
  <c r="K215" i="45" s="1"/>
  <c r="L1080" i="45"/>
  <c r="L157" i="45"/>
  <c r="L194" i="45"/>
  <c r="M194" i="45" s="1"/>
  <c r="N194" i="45" s="1"/>
  <c r="J767" i="45"/>
  <c r="K767" i="45" s="1"/>
  <c r="J485" i="45"/>
  <c r="K485" i="45" s="1"/>
  <c r="J700" i="45"/>
  <c r="K700" i="45" s="1"/>
  <c r="J1280" i="45"/>
  <c r="K1280" i="45" s="1"/>
  <c r="J32" i="45"/>
  <c r="K32" i="45" s="1"/>
  <c r="J484" i="45"/>
  <c r="K484" i="45" s="1"/>
  <c r="L1181" i="45"/>
  <c r="L385" i="45"/>
  <c r="L1285" i="45"/>
  <c r="J475" i="45"/>
  <c r="K475" i="45" s="1"/>
  <c r="J1447" i="45"/>
  <c r="K1447" i="45" s="1"/>
  <c r="L1236" i="45"/>
  <c r="L16" i="45"/>
  <c r="M16" i="45" s="1"/>
  <c r="N16" i="45" s="1"/>
  <c r="L838" i="45"/>
  <c r="L1065" i="45"/>
  <c r="L812" i="45"/>
  <c r="J358" i="45"/>
  <c r="K358" i="45" s="1"/>
  <c r="L723" i="45"/>
  <c r="J1262" i="45"/>
  <c r="K1262" i="45" s="1"/>
  <c r="J836" i="45"/>
  <c r="K836" i="45" s="1"/>
  <c r="L1239" i="45"/>
  <c r="L937" i="45"/>
  <c r="J895" i="45"/>
  <c r="K895" i="45" s="1"/>
  <c r="L1499" i="45"/>
  <c r="L1222" i="45"/>
  <c r="J637" i="45"/>
  <c r="K637" i="45" s="1"/>
  <c r="L1166" i="45"/>
  <c r="L951" i="45"/>
  <c r="L805" i="45"/>
  <c r="L618" i="45"/>
  <c r="L57" i="45"/>
  <c r="J52" i="45"/>
  <c r="K52" i="45" s="1"/>
  <c r="L1462" i="45"/>
  <c r="L455" i="45"/>
  <c r="L78" i="45"/>
  <c r="L989" i="45"/>
  <c r="J1337" i="45"/>
  <c r="K1337" i="45" s="1"/>
  <c r="J542" i="45"/>
  <c r="K542" i="45" s="1"/>
  <c r="J405" i="45"/>
  <c r="K405" i="45" s="1"/>
  <c r="J652" i="45"/>
  <c r="K652" i="45" s="1"/>
  <c r="L960" i="45"/>
  <c r="L1467" i="45"/>
  <c r="L590" i="45"/>
  <c r="L200" i="45"/>
  <c r="J597" i="45"/>
  <c r="K597" i="45" s="1"/>
  <c r="J1385" i="45"/>
  <c r="K1385" i="45" s="1"/>
  <c r="L1291" i="45"/>
  <c r="J1416" i="45"/>
  <c r="K1416" i="45" s="1"/>
  <c r="J483" i="45"/>
  <c r="K483" i="45" s="1"/>
  <c r="L1329" i="45"/>
  <c r="L1259" i="45"/>
  <c r="L336" i="45"/>
  <c r="L1261" i="45"/>
  <c r="L314" i="45"/>
  <c r="L198" i="45"/>
  <c r="L947" i="45"/>
  <c r="L1018" i="45"/>
  <c r="J487" i="45"/>
  <c r="K487" i="45" s="1"/>
  <c r="L1042" i="45"/>
  <c r="M1042" i="45" s="1"/>
  <c r="N1042" i="45" s="1"/>
  <c r="J364" i="45"/>
  <c r="K364" i="45" s="1"/>
  <c r="L1316" i="45"/>
  <c r="J737" i="45"/>
  <c r="K737" i="45" s="1"/>
  <c r="L261" i="45"/>
  <c r="J1225" i="45"/>
  <c r="K1225" i="45" s="1"/>
  <c r="L363" i="45"/>
  <c r="L1464" i="45"/>
  <c r="J674" i="45"/>
  <c r="K674" i="45" s="1"/>
  <c r="J1098" i="45"/>
  <c r="K1098" i="45" s="1"/>
  <c r="M1098" i="45" s="1"/>
  <c r="N1098" i="45" s="1"/>
  <c r="J975" i="45"/>
  <c r="K975" i="45" s="1"/>
  <c r="J962" i="45"/>
  <c r="K962" i="45" s="1"/>
  <c r="L741" i="45"/>
  <c r="L319" i="45"/>
  <c r="L203" i="45"/>
  <c r="L1411" i="45"/>
  <c r="M1411" i="45" s="1"/>
  <c r="N1411" i="45" s="1"/>
  <c r="J653" i="45"/>
  <c r="K653" i="45" s="1"/>
  <c r="J1350" i="45"/>
  <c r="K1350" i="45" s="1"/>
  <c r="L928" i="45"/>
  <c r="J199" i="45"/>
  <c r="K199" i="45" s="1"/>
  <c r="J1064" i="45"/>
  <c r="K1064" i="45" s="1"/>
  <c r="J752" i="45"/>
  <c r="K752" i="45" s="1"/>
  <c r="J1299" i="45"/>
  <c r="K1299" i="45" s="1"/>
  <c r="L45" i="45"/>
  <c r="L224" i="45"/>
  <c r="L897" i="45"/>
  <c r="J539" i="45"/>
  <c r="K539" i="45" s="1"/>
  <c r="J650" i="45"/>
  <c r="K650" i="45" s="1"/>
  <c r="L1478" i="45"/>
  <c r="L913" i="45"/>
  <c r="J342" i="45"/>
  <c r="K342" i="45" s="1"/>
  <c r="J994" i="45"/>
  <c r="K994" i="45" s="1"/>
  <c r="J355" i="45"/>
  <c r="K355" i="45" s="1"/>
  <c r="L1294" i="45"/>
  <c r="J671" i="45"/>
  <c r="K671" i="45" s="1"/>
  <c r="L428" i="45"/>
  <c r="L182" i="45"/>
  <c r="J694" i="45"/>
  <c r="K694" i="45" s="1"/>
  <c r="J1478" i="45"/>
  <c r="K1478" i="45" s="1"/>
  <c r="J1443" i="45"/>
  <c r="K1443" i="45" s="1"/>
  <c r="L1428" i="45"/>
  <c r="J293" i="45"/>
  <c r="K293" i="45" s="1"/>
  <c r="L697" i="45"/>
  <c r="J1110" i="45"/>
  <c r="K1110" i="45" s="1"/>
  <c r="J208" i="45"/>
  <c r="K208" i="45" s="1"/>
  <c r="L556" i="45"/>
  <c r="L651" i="45"/>
  <c r="J1258" i="45"/>
  <c r="K1258" i="45" s="1"/>
  <c r="L823" i="45"/>
  <c r="L779" i="45"/>
  <c r="M779" i="45" s="1"/>
  <c r="N779" i="45" s="1"/>
  <c r="L834" i="45"/>
  <c r="J643" i="45"/>
  <c r="K643" i="45" s="1"/>
  <c r="J99" i="45"/>
  <c r="K99" i="45" s="1"/>
  <c r="J1434" i="45"/>
  <c r="K1434" i="45" s="1"/>
  <c r="J829" i="45"/>
  <c r="K829" i="45" s="1"/>
  <c r="J1380" i="45"/>
  <c r="K1380" i="45" s="1"/>
  <c r="L274" i="45"/>
  <c r="J504" i="45"/>
  <c r="K504" i="45" s="1"/>
  <c r="J708" i="45"/>
  <c r="K708" i="45" s="1"/>
  <c r="J936" i="45"/>
  <c r="K936" i="45" s="1"/>
  <c r="L696" i="45"/>
  <c r="J908" i="45"/>
  <c r="K908" i="45" s="1"/>
  <c r="J802" i="45"/>
  <c r="K802" i="45" s="1"/>
  <c r="J1013" i="45"/>
  <c r="K1013" i="45" s="1"/>
  <c r="J1334" i="45"/>
  <c r="K1334" i="45" s="1"/>
  <c r="L285" i="45"/>
  <c r="J1108" i="45"/>
  <c r="K1108" i="45" s="1"/>
  <c r="L1375" i="45"/>
  <c r="L867" i="45"/>
  <c r="L588" i="45"/>
  <c r="J67" i="45"/>
  <c r="K67" i="45" s="1"/>
  <c r="J636" i="45"/>
  <c r="K636" i="45" s="1"/>
  <c r="J511" i="45"/>
  <c r="K511" i="45" s="1"/>
  <c r="J380" i="45"/>
  <c r="K380" i="45" s="1"/>
  <c r="L32" i="45"/>
  <c r="M32" i="45" s="1"/>
  <c r="N32" i="45" s="1"/>
  <c r="J1214" i="45"/>
  <c r="K1214" i="45" s="1"/>
  <c r="J1144" i="45"/>
  <c r="K1144" i="45" s="1"/>
  <c r="J1217" i="45"/>
  <c r="K1217" i="45" s="1"/>
  <c r="L291" i="45"/>
  <c r="J221" i="45"/>
  <c r="K221" i="45" s="1"/>
  <c r="L1162" i="45"/>
  <c r="M1162" i="45" s="1"/>
  <c r="N1162" i="45" s="1"/>
  <c r="L1355" i="45"/>
  <c r="J432" i="45"/>
  <c r="K432" i="45" s="1"/>
  <c r="L1192" i="45"/>
  <c r="L1336" i="45"/>
  <c r="L335" i="45"/>
  <c r="L1313" i="45"/>
  <c r="L268" i="45"/>
  <c r="J716" i="45"/>
  <c r="K716" i="45" s="1"/>
  <c r="J673" i="45"/>
  <c r="K673" i="45" s="1"/>
  <c r="L1189" i="45"/>
  <c r="J775" i="45"/>
  <c r="K775" i="45" s="1"/>
  <c r="L996" i="45"/>
  <c r="L1359" i="45"/>
  <c r="L1498" i="45"/>
  <c r="J1431" i="45"/>
  <c r="K1431" i="45" s="1"/>
  <c r="J263" i="45"/>
  <c r="K263" i="45" s="1"/>
  <c r="L1118" i="45"/>
  <c r="L459" i="45"/>
  <c r="J687" i="45"/>
  <c r="K687" i="45" s="1"/>
  <c r="J1352" i="45"/>
  <c r="K1352" i="45" s="1"/>
  <c r="J224" i="45"/>
  <c r="K224" i="45" s="1"/>
  <c r="L734" i="45"/>
  <c r="J614" i="45"/>
  <c r="K614" i="45" s="1"/>
  <c r="L535" i="45"/>
  <c r="L1449" i="45"/>
  <c r="J349" i="45"/>
  <c r="K349" i="45" s="1"/>
  <c r="L800" i="45"/>
  <c r="J1406" i="45"/>
  <c r="K1406" i="45" s="1"/>
  <c r="L249" i="45"/>
  <c r="L1093" i="45"/>
  <c r="L97" i="45"/>
  <c r="L731" i="45"/>
  <c r="L1421" i="45"/>
  <c r="J646" i="45"/>
  <c r="K646" i="45" s="1"/>
  <c r="L1070" i="45"/>
  <c r="L1178" i="45"/>
  <c r="L1051" i="45"/>
  <c r="J1104" i="45"/>
  <c r="K1104" i="45" s="1"/>
  <c r="J904" i="45"/>
  <c r="K904" i="45" s="1"/>
  <c r="L667" i="45"/>
  <c r="L633" i="45"/>
  <c r="L164" i="45"/>
  <c r="L53" i="45"/>
  <c r="L680" i="45"/>
  <c r="L302" i="45"/>
  <c r="J1050" i="45"/>
  <c r="K1050" i="45" s="1"/>
  <c r="L323" i="45"/>
  <c r="L1015" i="45"/>
  <c r="L1135" i="45"/>
  <c r="J115" i="45"/>
  <c r="K115" i="45" s="1"/>
  <c r="L1441" i="45"/>
  <c r="L674" i="45"/>
  <c r="L80" i="45"/>
  <c r="J1119" i="45"/>
  <c r="K1119" i="45" s="1"/>
  <c r="L843" i="45"/>
  <c r="J726" i="45"/>
  <c r="K726" i="45" s="1"/>
  <c r="L914" i="45"/>
  <c r="J439" i="45"/>
  <c r="K439" i="45" s="1"/>
  <c r="L341" i="45"/>
  <c r="L1232" i="45"/>
  <c r="J1322" i="45"/>
  <c r="K1322" i="45" s="1"/>
  <c r="L722" i="45"/>
  <c r="M722" i="45" s="1"/>
  <c r="N722" i="45" s="1"/>
  <c r="J1159" i="45"/>
  <c r="K1159" i="45" s="1"/>
  <c r="L643" i="45"/>
  <c r="L909" i="45"/>
  <c r="M909" i="45" s="1"/>
  <c r="N909" i="45" s="1"/>
  <c r="J1036" i="45"/>
  <c r="K1036" i="45" s="1"/>
  <c r="J37" i="45"/>
  <c r="K37" i="45" s="1"/>
  <c r="L905" i="45"/>
  <c r="M905" i="45" s="1"/>
  <c r="N905" i="45" s="1"/>
  <c r="L1479" i="45"/>
  <c r="L1418" i="45"/>
  <c r="M1418" i="45" s="1"/>
  <c r="N1418" i="45" s="1"/>
  <c r="J1113" i="45"/>
  <c r="K1113" i="45" s="1"/>
  <c r="J1324" i="45"/>
  <c r="K1324" i="45" s="1"/>
  <c r="L597" i="45"/>
  <c r="L364" i="45"/>
  <c r="L114" i="45"/>
  <c r="L641" i="45"/>
  <c r="J892" i="45"/>
  <c r="K892" i="45" s="1"/>
  <c r="L1128" i="45"/>
  <c r="L1253" i="45"/>
  <c r="J302" i="45"/>
  <c r="K302" i="45" s="1"/>
  <c r="L595" i="45"/>
  <c r="L1086" i="45"/>
  <c r="J197" i="45"/>
  <c r="K197" i="45" s="1"/>
  <c r="J878" i="45"/>
  <c r="K878" i="45" s="1"/>
  <c r="L726" i="45"/>
  <c r="L63" i="45"/>
  <c r="J227" i="45"/>
  <c r="K227" i="45" s="1"/>
  <c r="J951" i="45"/>
  <c r="K951" i="45" s="1"/>
  <c r="J275" i="45"/>
  <c r="K275" i="45" s="1"/>
  <c r="J322" i="45"/>
  <c r="K322" i="45" s="1"/>
  <c r="J1230" i="45"/>
  <c r="K1230" i="45" s="1"/>
  <c r="J620" i="45"/>
  <c r="K620" i="45" s="1"/>
  <c r="L599" i="45"/>
  <c r="L183" i="45"/>
  <c r="J840" i="45"/>
  <c r="K840" i="45" s="1"/>
  <c r="L205" i="45"/>
  <c r="J811" i="45"/>
  <c r="K811" i="45" s="1"/>
  <c r="J492" i="45"/>
  <c r="K492" i="45" s="1"/>
  <c r="J528" i="45"/>
  <c r="K528" i="45" s="1"/>
  <c r="L263" i="45"/>
  <c r="L581" i="45"/>
  <c r="L787" i="45"/>
  <c r="L1030" i="45"/>
  <c r="L811" i="45"/>
  <c r="J102" i="45"/>
  <c r="K102" i="45" s="1"/>
  <c r="J1131" i="45"/>
  <c r="K1131" i="45" s="1"/>
  <c r="L1229" i="45"/>
  <c r="M1229" i="45" s="1"/>
  <c r="N1229" i="45" s="1"/>
  <c r="J970" i="45"/>
  <c r="K970" i="45" s="1"/>
  <c r="J260" i="45"/>
  <c r="K260" i="45" s="1"/>
  <c r="J604" i="45"/>
  <c r="K604" i="45" s="1"/>
  <c r="J1083" i="45"/>
  <c r="K1083" i="45" s="1"/>
  <c r="J300" i="45"/>
  <c r="K300" i="45" s="1"/>
  <c r="L517" i="45"/>
  <c r="L41" i="45"/>
  <c r="M41" i="45" s="1"/>
  <c r="N41" i="45" s="1"/>
  <c r="L917" i="45"/>
  <c r="J695" i="45"/>
  <c r="K695" i="45" s="1"/>
  <c r="M695" i="45" s="1"/>
  <c r="N695" i="45" s="1"/>
  <c r="J749" i="45"/>
  <c r="K749" i="45" s="1"/>
  <c r="L139" i="45"/>
  <c r="L901" i="45"/>
  <c r="J156" i="45"/>
  <c r="K156" i="45" s="1"/>
  <c r="J578" i="45"/>
  <c r="K578" i="45" s="1"/>
  <c r="L1319" i="45"/>
  <c r="J210" i="45"/>
  <c r="K210" i="45" s="1"/>
  <c r="J59" i="45"/>
  <c r="K59" i="45" s="1"/>
  <c r="J748" i="45"/>
  <c r="K748" i="45" s="1"/>
  <c r="J1136" i="45"/>
  <c r="K1136" i="45" s="1"/>
  <c r="L1021" i="45"/>
  <c r="J1061" i="45"/>
  <c r="K1061" i="45" s="1"/>
  <c r="J440" i="45"/>
  <c r="K440" i="45" s="1"/>
  <c r="L1122" i="45"/>
  <c r="L1148" i="45"/>
  <c r="L825" i="45"/>
  <c r="J554" i="45"/>
  <c r="K554" i="45" s="1"/>
  <c r="J532" i="45"/>
  <c r="K532" i="45" s="1"/>
  <c r="J76" i="45"/>
  <c r="K76" i="45" s="1"/>
  <c r="J1430" i="45"/>
  <c r="K1430" i="45" s="1"/>
  <c r="L144" i="45"/>
  <c r="L1028" i="45"/>
  <c r="L509" i="45"/>
  <c r="M509" i="45" s="1"/>
  <c r="N509" i="45" s="1"/>
  <c r="J1424" i="45"/>
  <c r="K1424" i="45" s="1"/>
  <c r="J897" i="45"/>
  <c r="K897" i="45" s="1"/>
  <c r="J241" i="45"/>
  <c r="K241" i="45" s="1"/>
  <c r="L54" i="45"/>
  <c r="L1384" i="45"/>
  <c r="L1394" i="45"/>
  <c r="L571" i="45"/>
  <c r="L109" i="45"/>
  <c r="J1102" i="45"/>
  <c r="K1102" i="45" s="1"/>
  <c r="L281" i="45"/>
  <c r="L689" i="45"/>
  <c r="J415" i="45"/>
  <c r="K415" i="45" s="1"/>
  <c r="L1494" i="45"/>
  <c r="J925" i="45"/>
  <c r="K925" i="45" s="1"/>
  <c r="J968" i="45"/>
  <c r="K968" i="45" s="1"/>
  <c r="J19" i="45"/>
  <c r="K19" i="45" s="1"/>
  <c r="L797" i="45"/>
  <c r="J47" i="45"/>
  <c r="K47" i="45" s="1"/>
  <c r="L702" i="45"/>
  <c r="J761" i="45"/>
  <c r="K761" i="45" s="1"/>
  <c r="L132" i="45"/>
  <c r="L305" i="45"/>
  <c r="J1215" i="45"/>
  <c r="K1215" i="45" s="1"/>
  <c r="L732" i="45"/>
  <c r="M732" i="45" s="1"/>
  <c r="N732" i="45" s="1"/>
  <c r="J692" i="45"/>
  <c r="K692" i="45" s="1"/>
  <c r="J1471" i="45"/>
  <c r="K1471" i="45" s="1"/>
  <c r="L1420" i="45"/>
  <c r="J911" i="45"/>
  <c r="K911" i="45" s="1"/>
  <c r="L557" i="45"/>
  <c r="L354" i="45"/>
  <c r="J1223" i="45"/>
  <c r="K1223" i="45" s="1"/>
  <c r="L1381" i="45"/>
  <c r="J209" i="45"/>
  <c r="K209" i="45" s="1"/>
  <c r="J1005" i="45"/>
  <c r="K1005" i="45" s="1"/>
  <c r="L1341" i="45"/>
  <c r="L961" i="45"/>
  <c r="J884" i="45"/>
  <c r="K884" i="45" s="1"/>
  <c r="L1283" i="45"/>
  <c r="J1351" i="45"/>
  <c r="K1351" i="45" s="1"/>
  <c r="L929" i="45"/>
  <c r="J953" i="45"/>
  <c r="K953" i="45" s="1"/>
  <c r="J1453" i="45"/>
  <c r="K1453" i="45" s="1"/>
  <c r="L1079" i="45"/>
  <c r="J1001" i="45"/>
  <c r="K1001" i="45" s="1"/>
  <c r="J696" i="45"/>
  <c r="K696" i="45" s="1"/>
  <c r="L1297" i="45"/>
  <c r="J153" i="45"/>
  <c r="K153" i="45" s="1"/>
  <c r="J299" i="45"/>
  <c r="K299" i="45" s="1"/>
  <c r="J184" i="45"/>
  <c r="K184" i="45" s="1"/>
  <c r="L616" i="45"/>
  <c r="L1184" i="45"/>
  <c r="J212" i="45"/>
  <c r="K212" i="45" s="1"/>
  <c r="L497" i="45"/>
  <c r="M497" i="45" s="1"/>
  <c r="N497" i="45" s="1"/>
  <c r="J1137" i="45"/>
  <c r="K1137" i="45" s="1"/>
  <c r="L257" i="45"/>
  <c r="L435" i="45"/>
  <c r="J463" i="45"/>
  <c r="K463" i="45" s="1"/>
  <c r="L1496" i="45"/>
  <c r="M1496" i="45" s="1"/>
  <c r="N1496" i="45" s="1"/>
  <c r="L124" i="45"/>
  <c r="J1146" i="45"/>
  <c r="K1146" i="45" s="1"/>
  <c r="L1185" i="45"/>
  <c r="M1185" i="45" s="1"/>
  <c r="N1185" i="45" s="1"/>
  <c r="J569" i="45"/>
  <c r="K569" i="45" s="1"/>
  <c r="J624" i="45"/>
  <c r="K624" i="45" s="1"/>
  <c r="L1436" i="45"/>
  <c r="M1436" i="45" s="1"/>
  <c r="N1436" i="45" s="1"/>
  <c r="L1007" i="45"/>
  <c r="M1007" i="45" s="1"/>
  <c r="N1007" i="45" s="1"/>
  <c r="L1324" i="45"/>
  <c r="L61" i="45"/>
  <c r="L102" i="45"/>
  <c r="L803" i="45"/>
  <c r="J273" i="45"/>
  <c r="K273" i="45" s="1"/>
  <c r="L173" i="45"/>
  <c r="J1440" i="45"/>
  <c r="K1440" i="45" s="1"/>
  <c r="J1362" i="45"/>
  <c r="K1362" i="45" s="1"/>
  <c r="L572" i="45"/>
  <c r="L458" i="45"/>
  <c r="J898" i="45"/>
  <c r="K898" i="45" s="1"/>
  <c r="L209" i="45"/>
  <c r="J245" i="45"/>
  <c r="K245" i="45" s="1"/>
  <c r="J557" i="45"/>
  <c r="K557" i="45" s="1"/>
  <c r="L553" i="45"/>
  <c r="J44" i="45"/>
  <c r="K44" i="45" s="1"/>
  <c r="J243" i="45"/>
  <c r="K243" i="45" s="1"/>
  <c r="J1148" i="45"/>
  <c r="K1148" i="45" s="1"/>
  <c r="J1192" i="45"/>
  <c r="K1192" i="45" s="1"/>
  <c r="J784" i="45"/>
  <c r="K784" i="45" s="1"/>
  <c r="L1200" i="45"/>
  <c r="J1138" i="45"/>
  <c r="K1138" i="45" s="1"/>
  <c r="J1373" i="45"/>
  <c r="K1373" i="45" s="1"/>
  <c r="J207" i="45"/>
  <c r="K207" i="45" s="1"/>
  <c r="J1085" i="45"/>
  <c r="K1085" i="45" s="1"/>
  <c r="L1322" i="45"/>
  <c r="J211" i="45"/>
  <c r="K211" i="45" s="1"/>
  <c r="J1069" i="45"/>
  <c r="K1069" i="45" s="1"/>
  <c r="L328" i="45"/>
  <c r="J472" i="45"/>
  <c r="K472" i="45" s="1"/>
  <c r="J934" i="45"/>
  <c r="K934" i="45" s="1"/>
  <c r="L785" i="45"/>
  <c r="M785" i="45" s="1"/>
  <c r="N785" i="45" s="1"/>
  <c r="J656" i="45"/>
  <c r="K656" i="45" s="1"/>
  <c r="L104" i="45"/>
  <c r="J1321" i="45"/>
  <c r="K1321" i="45" s="1"/>
  <c r="J894" i="45"/>
  <c r="K894" i="45" s="1"/>
  <c r="J401" i="45"/>
  <c r="K401" i="45" s="1"/>
  <c r="L394" i="45"/>
  <c r="J670" i="45"/>
  <c r="K670" i="45" s="1"/>
  <c r="L1373" i="45"/>
  <c r="J150" i="45"/>
  <c r="K150" i="45" s="1"/>
  <c r="L794" i="45"/>
  <c r="J161" i="45"/>
  <c r="K161" i="45" s="1"/>
  <c r="J1498" i="45"/>
  <c r="K1498" i="45" s="1"/>
  <c r="J706" i="45"/>
  <c r="K706" i="45" s="1"/>
  <c r="L871" i="45"/>
  <c r="J267" i="45"/>
  <c r="K267" i="45" s="1"/>
  <c r="L1433" i="45"/>
  <c r="J494" i="45"/>
  <c r="K494" i="45" s="1"/>
  <c r="J233" i="45"/>
  <c r="K233" i="45" s="1"/>
  <c r="L868" i="45"/>
  <c r="J225" i="45"/>
  <c r="K225" i="45" s="1"/>
  <c r="L24" i="45"/>
  <c r="L851" i="45"/>
  <c r="L1069" i="45"/>
  <c r="L443" i="45"/>
  <c r="L188" i="45"/>
  <c r="J600" i="45"/>
  <c r="K600" i="45" s="1"/>
  <c r="J770" i="45"/>
  <c r="K770" i="45" s="1"/>
  <c r="J932" i="45"/>
  <c r="K932" i="45" s="1"/>
  <c r="J986" i="45"/>
  <c r="K986" i="45" s="1"/>
  <c r="J522" i="45"/>
  <c r="K522" i="45" s="1"/>
  <c r="J147" i="45"/>
  <c r="K147" i="45" s="1"/>
  <c r="J562" i="45"/>
  <c r="K562" i="45" s="1"/>
  <c r="L876" i="45"/>
  <c r="J939" i="45"/>
  <c r="K939" i="45" s="1"/>
  <c r="L186" i="45"/>
  <c r="J965" i="45"/>
  <c r="K965" i="45" s="1"/>
  <c r="L1204" i="45"/>
  <c r="J1291" i="45"/>
  <c r="K1291" i="45" s="1"/>
  <c r="J141" i="45"/>
  <c r="K141" i="45" s="1"/>
  <c r="J237" i="45"/>
  <c r="K237" i="45" s="1"/>
  <c r="L353" i="45"/>
  <c r="M353" i="45" s="1"/>
  <c r="N353" i="45" s="1"/>
  <c r="L738" i="45"/>
  <c r="J1193" i="45"/>
  <c r="K1193" i="45" s="1"/>
  <c r="L1188" i="45"/>
  <c r="L479" i="45"/>
  <c r="J1179" i="45"/>
  <c r="K1179" i="45" s="1"/>
  <c r="J813" i="45"/>
  <c r="K813" i="45" s="1"/>
  <c r="J226" i="45"/>
  <c r="K226" i="45" s="1"/>
  <c r="J955" i="45"/>
  <c r="K955" i="45" s="1"/>
  <c r="J378" i="45"/>
  <c r="K378" i="45" s="1"/>
  <c r="J1023" i="45"/>
  <c r="K1023" i="45" s="1"/>
  <c r="J1158" i="45"/>
  <c r="K1158" i="45" s="1"/>
  <c r="J1169" i="45"/>
  <c r="K1169" i="45" s="1"/>
  <c r="L857" i="45"/>
  <c r="L306" i="45"/>
  <c r="M306" i="45" s="1"/>
  <c r="N306" i="45" s="1"/>
  <c r="L770" i="45"/>
  <c r="J839" i="45"/>
  <c r="K839" i="45" s="1"/>
  <c r="L1180" i="45"/>
  <c r="J807" i="45"/>
  <c r="K807" i="45" s="1"/>
  <c r="L1288" i="45"/>
  <c r="J381" i="45"/>
  <c r="K381" i="45" s="1"/>
  <c r="J1417" i="45"/>
  <c r="K1417" i="45" s="1"/>
  <c r="L1466" i="45"/>
  <c r="L966" i="45"/>
  <c r="M966" i="45" s="1"/>
  <c r="N966" i="45" s="1"/>
  <c r="J174" i="45"/>
  <c r="K174" i="45" s="1"/>
  <c r="L563" i="45"/>
  <c r="J1160" i="45"/>
  <c r="K1160" i="45" s="1"/>
  <c r="J1437" i="45"/>
  <c r="K1437" i="45" s="1"/>
  <c r="J1353" i="45"/>
  <c r="K1353" i="45" s="1"/>
  <c r="J297" i="45"/>
  <c r="K297" i="45" s="1"/>
  <c r="L1354" i="45"/>
  <c r="J1046" i="45"/>
  <c r="K1046" i="45" s="1"/>
  <c r="M1046" i="45" s="1"/>
  <c r="N1046" i="45" s="1"/>
  <c r="L112" i="45"/>
  <c r="J347" i="45"/>
  <c r="K347" i="45" s="1"/>
  <c r="J1452" i="45"/>
  <c r="K1452" i="45" s="1"/>
  <c r="J1062" i="45"/>
  <c r="K1062" i="45" s="1"/>
  <c r="L1267" i="45"/>
  <c r="L260" i="45"/>
  <c r="L254" i="45"/>
  <c r="M254" i="45" s="1"/>
  <c r="N254" i="45" s="1"/>
  <c r="J1060" i="45"/>
  <c r="K1060" i="45" s="1"/>
  <c r="L84" i="45"/>
  <c r="L474" i="45"/>
  <c r="J453" i="45"/>
  <c r="K453" i="45" s="1"/>
  <c r="J1349" i="45"/>
  <c r="K1349" i="45" s="1"/>
  <c r="J827" i="45"/>
  <c r="K827" i="45" s="1"/>
  <c r="L1368" i="45"/>
  <c r="J28" i="45"/>
  <c r="K28" i="45" s="1"/>
  <c r="L986" i="45"/>
  <c r="L23" i="45"/>
  <c r="M23" i="45" s="1"/>
  <c r="N23" i="45" s="1"/>
  <c r="J736" i="45"/>
  <c r="K736" i="45" s="1"/>
  <c r="L135" i="45"/>
  <c r="J51" i="45"/>
  <c r="K51" i="45" s="1"/>
  <c r="J1469" i="45"/>
  <c r="K1469" i="45" s="1"/>
  <c r="J69" i="45"/>
  <c r="K69" i="45" s="1"/>
  <c r="L523" i="45"/>
  <c r="M523" i="45" s="1"/>
  <c r="N523" i="45" s="1"/>
  <c r="L106" i="45"/>
  <c r="J372" i="45"/>
  <c r="K372" i="45" s="1"/>
  <c r="J996" i="45"/>
  <c r="K996" i="45" s="1"/>
  <c r="L1240" i="45"/>
  <c r="L312" i="45"/>
  <c r="L47" i="45"/>
  <c r="J865" i="45"/>
  <c r="K865" i="45" s="1"/>
  <c r="J410" i="45"/>
  <c r="K410" i="45" s="1"/>
  <c r="L893" i="45"/>
  <c r="J777" i="45"/>
  <c r="K777" i="45" s="1"/>
  <c r="J1252" i="45"/>
  <c r="K1252" i="45" s="1"/>
  <c r="L381" i="45"/>
  <c r="J1271" i="45"/>
  <c r="K1271" i="45" s="1"/>
  <c r="J550" i="45"/>
  <c r="K550" i="45" s="1"/>
  <c r="L151" i="45"/>
  <c r="J800" i="45"/>
  <c r="K800" i="45" s="1"/>
  <c r="J679" i="45"/>
  <c r="K679" i="45" s="1"/>
  <c r="J659" i="45"/>
  <c r="K659" i="45" s="1"/>
  <c r="J1195" i="45"/>
  <c r="K1195" i="45" s="1"/>
  <c r="L218" i="45"/>
  <c r="L1393" i="45"/>
  <c r="L635" i="45"/>
  <c r="L747" i="45"/>
  <c r="L86" i="45"/>
  <c r="L1032" i="45"/>
  <c r="J456" i="45"/>
  <c r="K456" i="45" s="1"/>
  <c r="J287" i="45"/>
  <c r="K287" i="45" s="1"/>
  <c r="L835" i="45"/>
  <c r="L1305" i="45"/>
  <c r="L429" i="45"/>
  <c r="L931" i="45"/>
  <c r="L1116" i="45"/>
  <c r="J1187" i="45"/>
  <c r="K1187" i="45" s="1"/>
  <c r="L1299" i="45"/>
  <c r="L530" i="45"/>
  <c r="M530" i="45" s="1"/>
  <c r="N530" i="45" s="1"/>
  <c r="L276" i="45"/>
  <c r="J1242" i="45"/>
  <c r="K1242" i="45" s="1"/>
  <c r="J242" i="45"/>
  <c r="K242" i="45" s="1"/>
  <c r="L833" i="45"/>
  <c r="L245" i="45"/>
  <c r="J564" i="45"/>
  <c r="K564" i="45" s="1"/>
  <c r="L1463" i="45"/>
  <c r="J337" i="45"/>
  <c r="K337" i="45" s="1"/>
  <c r="L409" i="45"/>
  <c r="J370" i="45"/>
  <c r="K370" i="45" s="1"/>
  <c r="J1348" i="45"/>
  <c r="K1348" i="45" s="1"/>
  <c r="L872" i="45"/>
  <c r="J460" i="45"/>
  <c r="K460" i="45" s="1"/>
  <c r="L1224" i="45"/>
  <c r="J269" i="45"/>
  <c r="K269" i="45" s="1"/>
  <c r="L949" i="45"/>
  <c r="J165" i="45"/>
  <c r="K165" i="45" s="1"/>
  <c r="L1207" i="45"/>
  <c r="J168" i="45"/>
  <c r="K168" i="45" s="1"/>
  <c r="J1057" i="45"/>
  <c r="K1057" i="45" s="1"/>
  <c r="J1423" i="45"/>
  <c r="K1423" i="45" s="1"/>
  <c r="J139" i="45"/>
  <c r="K139" i="45" s="1"/>
  <c r="L585" i="45"/>
  <c r="L469" i="45"/>
  <c r="J1387" i="45"/>
  <c r="K1387" i="45" s="1"/>
  <c r="L1125" i="45"/>
  <c r="J338" i="45"/>
  <c r="K338" i="45" s="1"/>
  <c r="J120" i="45"/>
  <c r="K120" i="45" s="1"/>
  <c r="J172" i="45"/>
  <c r="K172" i="45" s="1"/>
  <c r="J1355" i="45"/>
  <c r="K1355" i="45" s="1"/>
  <c r="J282" i="45"/>
  <c r="K282" i="45" s="1"/>
  <c r="L470" i="45"/>
  <c r="L924" i="45"/>
  <c r="J854" i="45"/>
  <c r="K854" i="45" s="1"/>
  <c r="L1443" i="45"/>
  <c r="J599" i="45"/>
  <c r="K599" i="45" s="1"/>
  <c r="L1216" i="45"/>
  <c r="J1239" i="45"/>
  <c r="K1239" i="45" s="1"/>
  <c r="L1208" i="45"/>
  <c r="J284" i="45"/>
  <c r="K284" i="45" s="1"/>
  <c r="J389" i="45"/>
  <c r="K389" i="45" s="1"/>
  <c r="J552" i="45"/>
  <c r="K552" i="45" s="1"/>
  <c r="J1367" i="45"/>
  <c r="K1367" i="45" s="1"/>
  <c r="J558" i="45"/>
  <c r="K558" i="45" s="1"/>
  <c r="J1049" i="45"/>
  <c r="K1049" i="45" s="1"/>
  <c r="J780" i="45"/>
  <c r="K780" i="45" s="1"/>
  <c r="J1067" i="45"/>
  <c r="K1067" i="45" s="1"/>
  <c r="J262" i="45"/>
  <c r="K262" i="45" s="1"/>
  <c r="J843" i="45"/>
  <c r="K843" i="45" s="1"/>
  <c r="J335" i="45"/>
  <c r="K335" i="45" s="1"/>
  <c r="L735" i="45"/>
  <c r="J290" i="45"/>
  <c r="K290" i="45" s="1"/>
  <c r="L632" i="45"/>
  <c r="J85" i="45"/>
  <c r="K85" i="45" s="1"/>
  <c r="L1474" i="45"/>
  <c r="J249" i="45"/>
  <c r="K249" i="45" s="1"/>
  <c r="J1053" i="45"/>
  <c r="K1053" i="45" s="1"/>
  <c r="J192" i="45"/>
  <c r="K192" i="45" s="1"/>
  <c r="L471" i="45"/>
  <c r="M471" i="45" s="1"/>
  <c r="N471" i="45" s="1"/>
  <c r="J185" i="45"/>
  <c r="K185" i="45" s="1"/>
  <c r="J862" i="45"/>
  <c r="K862" i="45" s="1"/>
  <c r="L490" i="45"/>
  <c r="L411" i="45"/>
  <c r="J107" i="45"/>
  <c r="K107" i="45" s="1"/>
  <c r="J1228" i="45"/>
  <c r="K1228" i="45" s="1"/>
  <c r="L620" i="45"/>
  <c r="J1183" i="45"/>
  <c r="K1183" i="45" s="1"/>
  <c r="J1388" i="45"/>
  <c r="K1388" i="45" s="1"/>
  <c r="J1414" i="45"/>
  <c r="K1414" i="45" s="1"/>
  <c r="L1004" i="45"/>
  <c r="J1249" i="45"/>
  <c r="K1249" i="45" s="1"/>
  <c r="J999" i="45"/>
  <c r="K999" i="45" s="1"/>
  <c r="J25" i="45"/>
  <c r="K25" i="45" s="1"/>
  <c r="J733" i="45"/>
  <c r="K733" i="45" s="1"/>
  <c r="J429" i="45"/>
  <c r="K429" i="45" s="1"/>
  <c r="J581" i="45"/>
  <c r="K581" i="45" s="1"/>
  <c r="L749" i="45"/>
  <c r="L33" i="45"/>
  <c r="J548" i="45"/>
  <c r="K548" i="45" s="1"/>
  <c r="J1039" i="45"/>
  <c r="K1039" i="45" s="1"/>
  <c r="J594" i="45"/>
  <c r="K594" i="45" s="1"/>
  <c r="J632" i="45"/>
  <c r="K632" i="45" s="1"/>
  <c r="J303" i="45"/>
  <c r="K303" i="45" s="1"/>
  <c r="J545" i="45"/>
  <c r="K545" i="45" s="1"/>
  <c r="J110" i="45"/>
  <c r="K110" i="45" s="1"/>
  <c r="L712" i="45"/>
  <c r="J500" i="45"/>
  <c r="K500" i="45" s="1"/>
  <c r="J981" i="45"/>
  <c r="K981" i="45" s="1"/>
  <c r="J222" i="45"/>
  <c r="K222" i="45" s="1"/>
  <c r="L976" i="45"/>
  <c r="J143" i="45"/>
  <c r="K143" i="45" s="1"/>
  <c r="J871" i="45"/>
  <c r="K871" i="45" s="1"/>
  <c r="L166" i="45"/>
  <c r="M166" i="45" s="1"/>
  <c r="N166" i="45" s="1"/>
  <c r="J455" i="45"/>
  <c r="K455" i="45" s="1"/>
  <c r="L1488" i="45"/>
  <c r="M1488" i="45" s="1"/>
  <c r="N1488" i="45" s="1"/>
  <c r="L676" i="45"/>
  <c r="J1329" i="45"/>
  <c r="K1329" i="45" s="1"/>
  <c r="J1133" i="45"/>
  <c r="K1133" i="45" s="1"/>
  <c r="L993" i="45"/>
  <c r="J793" i="45"/>
  <c r="K793" i="45" s="1"/>
  <c r="J125" i="45"/>
  <c r="K125" i="45" s="1"/>
  <c r="L234" i="45"/>
  <c r="J547" i="45"/>
  <c r="K547" i="45" s="1"/>
  <c r="J491" i="45"/>
  <c r="K491" i="45" s="1"/>
  <c r="L567" i="45"/>
  <c r="L321" i="45"/>
  <c r="J375" i="45"/>
  <c r="K375" i="45" s="1"/>
  <c r="L525" i="45"/>
  <c r="J961" i="45"/>
  <c r="K961" i="45" s="1"/>
  <c r="J1236" i="45"/>
  <c r="K1236" i="45" s="1"/>
  <c r="L447" i="45"/>
  <c r="M447" i="45" s="1"/>
  <c r="N447" i="45" s="1"/>
  <c r="L1195" i="45"/>
  <c r="M1195" i="45" s="1"/>
  <c r="N1195" i="45" s="1"/>
  <c r="J1360" i="45"/>
  <c r="K1360" i="45" s="1"/>
  <c r="J654" i="45"/>
  <c r="K654" i="45" s="1"/>
  <c r="L753" i="45"/>
  <c r="L1164" i="45"/>
  <c r="M1164" i="45" s="1"/>
  <c r="N1164" i="45" s="1"/>
  <c r="J906" i="45"/>
  <c r="K906" i="45" s="1"/>
  <c r="J1412" i="45"/>
  <c r="K1412" i="45" s="1"/>
  <c r="M1412" i="45" s="1"/>
  <c r="N1412" i="45" s="1"/>
  <c r="J1311" i="45"/>
  <c r="K1311" i="45" s="1"/>
  <c r="L481" i="45"/>
  <c r="L1263" i="45"/>
  <c r="L436" i="45"/>
  <c r="L679" i="45"/>
  <c r="L1205" i="45"/>
  <c r="J555" i="45"/>
  <c r="K555" i="45" s="1"/>
  <c r="J328" i="45"/>
  <c r="K328" i="45" s="1"/>
  <c r="J1506" i="45"/>
  <c r="K1506" i="45" s="1"/>
  <c r="J684" i="45"/>
  <c r="K684" i="45" s="1"/>
  <c r="J92" i="45"/>
  <c r="K92" i="45" s="1"/>
  <c r="J369" i="45"/>
  <c r="K369" i="45" s="1"/>
  <c r="L325" i="45"/>
  <c r="J987" i="45"/>
  <c r="K987" i="45" s="1"/>
  <c r="J276" i="45"/>
  <c r="K276" i="45" s="1"/>
  <c r="J1114" i="45"/>
  <c r="K1114" i="45" s="1"/>
  <c r="J1212" i="45"/>
  <c r="K1212" i="45" s="1"/>
  <c r="L1157" i="45"/>
  <c r="J893" i="45"/>
  <c r="K893" i="45" s="1"/>
  <c r="L771" i="45"/>
  <c r="J1356" i="45"/>
  <c r="K1356" i="45" s="1"/>
  <c r="L1147" i="45"/>
  <c r="J738" i="45"/>
  <c r="K738" i="45" s="1"/>
  <c r="L423" i="45"/>
  <c r="J296" i="45"/>
  <c r="K296" i="45" s="1"/>
  <c r="J31" i="45"/>
  <c r="K31" i="45" s="1"/>
  <c r="J246" i="45"/>
  <c r="K246" i="45" s="1"/>
  <c r="J499" i="45"/>
  <c r="K499" i="45" s="1"/>
  <c r="J305" i="45"/>
  <c r="K305" i="45" s="1"/>
  <c r="J789" i="45"/>
  <c r="K789" i="45" s="1"/>
  <c r="J830" i="45"/>
  <c r="K830" i="45" s="1"/>
  <c r="L181" i="45"/>
  <c r="M181" i="45" s="1"/>
  <c r="N181" i="45" s="1"/>
  <c r="L1287" i="45"/>
  <c r="J686" i="45"/>
  <c r="K686" i="45" s="1"/>
  <c r="L277" i="45"/>
  <c r="M277" i="45" s="1"/>
  <c r="N277" i="45" s="1"/>
  <c r="L418" i="45"/>
  <c r="L1036" i="45"/>
  <c r="L140" i="45"/>
  <c r="L462" i="45"/>
  <c r="J691" i="45"/>
  <c r="K691" i="45" s="1"/>
  <c r="J1441" i="45"/>
  <c r="K1441" i="45" s="1"/>
  <c r="J87" i="45"/>
  <c r="K87" i="45" s="1"/>
  <c r="J198" i="45"/>
  <c r="K198" i="45" s="1"/>
  <c r="L1142" i="45"/>
  <c r="J857" i="45"/>
  <c r="K857" i="45" s="1"/>
  <c r="L1344" i="45"/>
  <c r="L933" i="45"/>
  <c r="L1159" i="45"/>
  <c r="M1159" i="45" s="1"/>
  <c r="N1159" i="45" s="1"/>
  <c r="J1129" i="45"/>
  <c r="K1129" i="45" s="1"/>
  <c r="L798" i="45"/>
  <c r="L936" i="45"/>
  <c r="J982" i="45"/>
  <c r="K982" i="45" s="1"/>
  <c r="L128" i="45"/>
  <c r="L149" i="45"/>
  <c r="J377" i="45"/>
  <c r="K377" i="45" s="1"/>
  <c r="J135" i="45"/>
  <c r="K135" i="45" s="1"/>
  <c r="L807" i="45"/>
  <c r="J720" i="45"/>
  <c r="K720" i="45" s="1"/>
  <c r="L786" i="45"/>
  <c r="L945" i="45"/>
  <c r="J1087" i="45"/>
  <c r="K1087" i="45" s="1"/>
  <c r="L240" i="45"/>
  <c r="L1290" i="45"/>
  <c r="J240" i="45"/>
  <c r="K240" i="45" s="1"/>
  <c r="L1167" i="45"/>
  <c r="M1167" i="45" s="1"/>
  <c r="N1167" i="45" s="1"/>
  <c r="J352" i="45"/>
  <c r="K352" i="45" s="1"/>
  <c r="J1390" i="45"/>
  <c r="K1390" i="45" s="1"/>
  <c r="J681" i="45"/>
  <c r="K681" i="45" s="1"/>
  <c r="J1211" i="45"/>
  <c r="K1211" i="45" s="1"/>
  <c r="J566" i="45"/>
  <c r="K566" i="45" s="1"/>
  <c r="L215" i="45"/>
  <c r="L1331" i="45"/>
  <c r="L1333" i="45"/>
  <c r="L1029" i="45"/>
  <c r="L518" i="45"/>
  <c r="J1155" i="45"/>
  <c r="K1155" i="45" s="1"/>
  <c r="J680" i="45"/>
  <c r="K680" i="45" s="1"/>
  <c r="J1020" i="45"/>
  <c r="K1020" i="45" s="1"/>
  <c r="L502" i="45"/>
  <c r="J1432" i="45"/>
  <c r="K1432" i="45" s="1"/>
  <c r="L369" i="45"/>
  <c r="J754" i="45"/>
  <c r="K754" i="45" s="1"/>
  <c r="J1234" i="45"/>
  <c r="K1234" i="45" s="1"/>
  <c r="L217" i="45"/>
  <c r="J1309" i="45"/>
  <c r="K1309" i="45" s="1"/>
  <c r="L1508" i="45"/>
  <c r="J1459" i="45"/>
  <c r="K1459" i="45" s="1"/>
  <c r="J1107" i="45"/>
  <c r="K1107" i="45" s="1"/>
  <c r="J437" i="45"/>
  <c r="K437" i="45" s="1"/>
  <c r="J583" i="45"/>
  <c r="K583" i="45" s="1"/>
  <c r="L1282" i="45"/>
  <c r="L169" i="45"/>
  <c r="J816" i="45"/>
  <c r="K816" i="45" s="1"/>
  <c r="L1483" i="45"/>
  <c r="L1226" i="45"/>
  <c r="L513" i="45"/>
  <c r="M513" i="45" s="1"/>
  <c r="N513" i="45" s="1"/>
  <c r="J1439" i="45"/>
  <c r="K1439" i="45" s="1"/>
  <c r="J786" i="45"/>
  <c r="K786" i="45" s="1"/>
  <c r="J465" i="45"/>
  <c r="K465" i="45" s="1"/>
  <c r="J124" i="45"/>
  <c r="K124" i="45" s="1"/>
  <c r="L592" i="45"/>
  <c r="J213" i="45"/>
  <c r="K213" i="45" s="1"/>
  <c r="L371" i="45"/>
  <c r="M371" i="45" s="1"/>
  <c r="N371" i="45" s="1"/>
  <c r="L519" i="45"/>
  <c r="J1123" i="45"/>
  <c r="K1123" i="45" s="1"/>
  <c r="J1503" i="45"/>
  <c r="K1503" i="45" s="1"/>
  <c r="J1055" i="45"/>
  <c r="K1055" i="45" s="1"/>
  <c r="J601" i="45"/>
  <c r="K601" i="45" s="1"/>
  <c r="L1360" i="45"/>
  <c r="J1224" i="45"/>
  <c r="K1224" i="45" s="1"/>
  <c r="L1459" i="45"/>
  <c r="M1459" i="45" s="1"/>
  <c r="N1459" i="45" s="1"/>
  <c r="J851" i="45"/>
  <c r="K851" i="45" s="1"/>
  <c r="J1396" i="45"/>
  <c r="K1396" i="45" s="1"/>
  <c r="J572" i="45"/>
  <c r="K572" i="45" s="1"/>
  <c r="L1247" i="45"/>
  <c r="J889" i="45"/>
  <c r="K889" i="45" s="1"/>
  <c r="L1054" i="45"/>
  <c r="M1054" i="45" s="1"/>
  <c r="N1054" i="45" s="1"/>
  <c r="J1435" i="45"/>
  <c r="K1435" i="45" s="1"/>
  <c r="J993" i="45"/>
  <c r="K993" i="45" s="1"/>
  <c r="J1076" i="45"/>
  <c r="K1076" i="45" s="1"/>
  <c r="L1083" i="45"/>
  <c r="J188" i="45"/>
  <c r="K188" i="45" s="1"/>
  <c r="J1009" i="45"/>
  <c r="K1009" i="45" s="1"/>
  <c r="J1328" i="45"/>
  <c r="K1328" i="45" s="1"/>
  <c r="L789" i="45"/>
  <c r="J855" i="45"/>
  <c r="K855" i="45" s="1"/>
  <c r="L1318" i="45"/>
  <c r="J17" i="45"/>
  <c r="K17" i="45" s="1"/>
  <c r="J35" i="45"/>
  <c r="K35" i="45" s="1"/>
  <c r="J57" i="45"/>
  <c r="K57" i="45" s="1"/>
  <c r="L508" i="45"/>
  <c r="J13" i="45"/>
  <c r="K13" i="45" s="1"/>
  <c r="J1016" i="45"/>
  <c r="K1016" i="45" s="1"/>
  <c r="J428" i="45"/>
  <c r="K428" i="45" s="1"/>
  <c r="J158" i="45"/>
  <c r="K158" i="45" s="1"/>
  <c r="J586" i="45"/>
  <c r="K586" i="45" s="1"/>
  <c r="J580" i="45"/>
  <c r="K580" i="45" s="1"/>
  <c r="L1096" i="45"/>
  <c r="L213" i="45"/>
  <c r="L1358" i="45"/>
  <c r="J648" i="45"/>
  <c r="K648" i="45" s="1"/>
  <c r="J1056" i="45"/>
  <c r="K1056" i="45" s="1"/>
  <c r="J833" i="45"/>
  <c r="K833" i="45" s="1"/>
  <c r="J1444" i="45"/>
  <c r="K1444" i="45" s="1"/>
  <c r="L29" i="45"/>
  <c r="J929" i="45"/>
  <c r="K929" i="45" s="1"/>
  <c r="J553" i="45"/>
  <c r="K553" i="45" s="1"/>
  <c r="J1288" i="45"/>
  <c r="K1288" i="45" s="1"/>
  <c r="L781" i="45"/>
  <c r="L634" i="45"/>
  <c r="L1039" i="45"/>
  <c r="L1141" i="45"/>
  <c r="J549" i="45"/>
  <c r="K549" i="45" s="1"/>
  <c r="L1235" i="45"/>
  <c r="J18" i="45"/>
  <c r="K18" i="45" s="1"/>
  <c r="J747" i="45"/>
  <c r="K747" i="45" s="1"/>
  <c r="L1101" i="45"/>
  <c r="J907" i="45"/>
  <c r="K907" i="45" s="1"/>
  <c r="J376" i="45"/>
  <c r="K376" i="45" s="1"/>
  <c r="J398" i="45"/>
  <c r="K398" i="45" s="1"/>
  <c r="J1074" i="45"/>
  <c r="K1074" i="45" s="1"/>
  <c r="L589" i="45"/>
  <c r="L111" i="45"/>
  <c r="L1278" i="45"/>
  <c r="J318" i="45"/>
  <c r="K318" i="45" s="1"/>
  <c r="J360" i="45"/>
  <c r="K360" i="45" s="1"/>
  <c r="L82" i="45"/>
  <c r="J1267" i="45"/>
  <c r="K1267" i="45" s="1"/>
  <c r="L239" i="45"/>
  <c r="L1245" i="45"/>
  <c r="J97" i="45"/>
  <c r="K97" i="45" s="1"/>
  <c r="J1382" i="45"/>
  <c r="K1382" i="45" s="1"/>
  <c r="L356" i="45"/>
  <c r="L34" i="45"/>
  <c r="J1044" i="45"/>
  <c r="K1044" i="45" s="1"/>
  <c r="J334" i="45"/>
  <c r="K334" i="45" s="1"/>
  <c r="L906" i="45"/>
  <c r="J1492" i="45"/>
  <c r="K1492" i="45" s="1"/>
  <c r="M1492" i="45" s="1"/>
  <c r="N1492" i="45" s="1"/>
  <c r="L728" i="45"/>
  <c r="J1426" i="45"/>
  <c r="K1426" i="45" s="1"/>
  <c r="J1043" i="45"/>
  <c r="K1043" i="45" s="1"/>
  <c r="L322" i="45"/>
  <c r="M322" i="45" s="1"/>
  <c r="N322" i="45" s="1"/>
  <c r="L161" i="45"/>
  <c r="M161" i="45" s="1"/>
  <c r="N161" i="45" s="1"/>
  <c r="J990" i="45"/>
  <c r="K990" i="45" s="1"/>
  <c r="L809" i="45"/>
  <c r="J1269" i="45"/>
  <c r="K1269" i="45" s="1"/>
  <c r="J837" i="45"/>
  <c r="K837" i="45" s="1"/>
  <c r="L1454" i="45"/>
  <c r="M1454" i="45" s="1"/>
  <c r="N1454" i="45" s="1"/>
  <c r="J808" i="45"/>
  <c r="K808" i="45" s="1"/>
  <c r="L1388" i="45"/>
  <c r="M1388" i="45" s="1"/>
  <c r="N1388" i="45" s="1"/>
  <c r="J117" i="45"/>
  <c r="K117" i="45" s="1"/>
  <c r="J72" i="45"/>
  <c r="K72" i="45" s="1"/>
  <c r="J568" i="45"/>
  <c r="K568" i="45" s="1"/>
  <c r="J419" i="45"/>
  <c r="K419" i="45" s="1"/>
  <c r="J38" i="45"/>
  <c r="K38" i="45" s="1"/>
  <c r="J728" i="45"/>
  <c r="K728" i="45" s="1"/>
  <c r="L488" i="45"/>
  <c r="L768" i="45"/>
  <c r="J1047" i="45"/>
  <c r="K1047" i="45" s="1"/>
  <c r="J946" i="45"/>
  <c r="K946" i="45" s="1"/>
  <c r="L1140" i="45"/>
  <c r="L649" i="45"/>
  <c r="J301" i="45"/>
  <c r="K301" i="45" s="1"/>
  <c r="L382" i="45"/>
  <c r="J404" i="45"/>
  <c r="K404" i="45" s="1"/>
  <c r="J236" i="45"/>
  <c r="K236" i="45" s="1"/>
  <c r="L1109" i="45"/>
  <c r="L358" i="45"/>
  <c r="M358" i="45" s="1"/>
  <c r="N358" i="45" s="1"/>
  <c r="L863" i="45"/>
  <c r="J582" i="45"/>
  <c r="K582" i="45" s="1"/>
  <c r="L390" i="45"/>
  <c r="M390" i="45" s="1"/>
  <c r="N390" i="45" s="1"/>
  <c r="L1272" i="45"/>
  <c r="L1104" i="45"/>
  <c r="L745" i="45"/>
  <c r="L193" i="45"/>
  <c r="L940" i="45"/>
  <c r="L158" i="45"/>
  <c r="J1216" i="45"/>
  <c r="K1216" i="45" s="1"/>
  <c r="L975" i="45"/>
  <c r="J803" i="45"/>
  <c r="K803" i="45" s="1"/>
  <c r="J431" i="45"/>
  <c r="K431" i="45" s="1"/>
  <c r="L864" i="45"/>
  <c r="J130" i="45"/>
  <c r="K130" i="45" s="1"/>
  <c r="J253" i="45"/>
  <c r="K253" i="45" s="1"/>
  <c r="L939" i="45"/>
  <c r="L108" i="45"/>
  <c r="L410" i="45"/>
  <c r="L746" i="45"/>
  <c r="L271" i="45"/>
  <c r="J1374" i="45"/>
  <c r="K1374" i="45" s="1"/>
  <c r="J602" i="45"/>
  <c r="K602" i="45" s="1"/>
  <c r="L764" i="45"/>
  <c r="M764" i="45" s="1"/>
  <c r="N764" i="45" s="1"/>
  <c r="L540" i="45"/>
  <c r="L860" i="45"/>
  <c r="L1237" i="45"/>
  <c r="J746" i="45"/>
  <c r="K746" i="45" s="1"/>
  <c r="J1142" i="45"/>
  <c r="K1142" i="45" s="1"/>
  <c r="L1110" i="45"/>
  <c r="J844" i="45"/>
  <c r="K844" i="45" s="1"/>
  <c r="J1483" i="45"/>
  <c r="K1483" i="45" s="1"/>
  <c r="J1446" i="45"/>
  <c r="K1446" i="45" s="1"/>
  <c r="J978" i="45"/>
  <c r="K978" i="45" s="1"/>
  <c r="L1416" i="45"/>
  <c r="J963" i="45"/>
  <c r="K963" i="45" s="1"/>
  <c r="L159" i="45"/>
  <c r="M159" i="45" s="1"/>
  <c r="N159" i="45" s="1"/>
  <c r="J134" i="45"/>
  <c r="K134" i="45" s="1"/>
  <c r="J1449" i="45"/>
  <c r="K1449" i="45" s="1"/>
  <c r="L721" i="45"/>
  <c r="M721" i="45" s="1"/>
  <c r="N721" i="45" s="1"/>
  <c r="J1399" i="45"/>
  <c r="K1399" i="45" s="1"/>
  <c r="J64" i="45"/>
  <c r="K64" i="45" s="1"/>
  <c r="L1356" i="45"/>
  <c r="J179" i="45"/>
  <c r="K179" i="45" s="1"/>
  <c r="J766" i="45"/>
  <c r="K766" i="45" s="1"/>
  <c r="J1300" i="45"/>
  <c r="K1300" i="45" s="1"/>
  <c r="J864" i="45"/>
  <c r="K864" i="45" s="1"/>
  <c r="J1011" i="45"/>
  <c r="K1011" i="45" s="1"/>
  <c r="L1262" i="45"/>
  <c r="J1456" i="45"/>
  <c r="K1456" i="45" s="1"/>
  <c r="J805" i="45"/>
  <c r="K805" i="45" s="1"/>
  <c r="L89" i="45"/>
  <c r="L1402" i="45"/>
  <c r="J971" i="45"/>
  <c r="K971" i="45" s="1"/>
  <c r="J869" i="45"/>
  <c r="K869" i="45" s="1"/>
  <c r="J1487" i="45"/>
  <c r="K1487" i="45" s="1"/>
  <c r="J531" i="45"/>
  <c r="K531" i="45" s="1"/>
  <c r="J563" i="45"/>
  <c r="K563" i="45" s="1"/>
  <c r="J1191" i="45"/>
  <c r="K1191" i="45" s="1"/>
  <c r="J502" i="45"/>
  <c r="K502" i="45" s="1"/>
  <c r="L1014" i="45"/>
  <c r="J1302" i="45"/>
  <c r="K1302" i="45" s="1"/>
  <c r="J835" i="45"/>
  <c r="K835" i="45" s="1"/>
  <c r="L704" i="45"/>
  <c r="J756" i="45"/>
  <c r="K756" i="45" s="1"/>
  <c r="L1219" i="45"/>
  <c r="L235" i="45"/>
  <c r="J592" i="45"/>
  <c r="K592" i="45" s="1"/>
  <c r="L372" i="45"/>
  <c r="J711" i="45"/>
  <c r="K711" i="45" s="1"/>
  <c r="J1442" i="45"/>
  <c r="K1442" i="45" s="1"/>
  <c r="L56" i="45"/>
  <c r="J914" i="45"/>
  <c r="K914" i="45" s="1"/>
  <c r="L197" i="45"/>
  <c r="L179" i="45"/>
  <c r="L574" i="45"/>
  <c r="M574" i="45" s="1"/>
  <c r="N574" i="45" s="1"/>
  <c r="L349" i="45"/>
  <c r="L503" i="45"/>
  <c r="J503" i="45"/>
  <c r="K503" i="45" s="1"/>
  <c r="J1200" i="45"/>
  <c r="K1200" i="45" s="1"/>
  <c r="J517" i="45"/>
  <c r="K517" i="45" s="1"/>
  <c r="J1070" i="45"/>
  <c r="K1070" i="45" s="1"/>
  <c r="J709" i="45"/>
  <c r="K709" i="45" s="1"/>
  <c r="J935" i="45"/>
  <c r="K935" i="45" s="1"/>
  <c r="J122" i="45"/>
  <c r="K122" i="45" s="1"/>
  <c r="L1133" i="45"/>
  <c r="L424" i="45"/>
  <c r="J408" i="45"/>
  <c r="K408" i="45" s="1"/>
  <c r="J151" i="45"/>
  <c r="K151" i="45" s="1"/>
  <c r="J579" i="45"/>
  <c r="K579" i="45" s="1"/>
  <c r="J1403" i="45"/>
  <c r="K1403" i="45" s="1"/>
  <c r="J433" i="45"/>
  <c r="K433" i="45" s="1"/>
  <c r="L895" i="45"/>
  <c r="L902" i="45"/>
  <c r="J702" i="45"/>
  <c r="K702" i="45" s="1"/>
  <c r="L400" i="45"/>
  <c r="L841" i="45"/>
  <c r="J520" i="45"/>
  <c r="K520" i="45" s="1"/>
  <c r="J180" i="45"/>
  <c r="K180" i="45" s="1"/>
  <c r="J1332" i="45"/>
  <c r="K1332" i="45" s="1"/>
  <c r="J922" i="45"/>
  <c r="K922" i="45" s="1"/>
  <c r="J169" i="45"/>
  <c r="K169" i="45" s="1"/>
  <c r="J1028" i="45"/>
  <c r="K1028" i="45" s="1"/>
  <c r="L849" i="45"/>
  <c r="L904" i="45"/>
  <c r="J1174" i="45"/>
  <c r="K1174" i="45" s="1"/>
  <c r="L573" i="45"/>
  <c r="L692" i="45"/>
  <c r="J357" i="45"/>
  <c r="K357" i="45" s="1"/>
  <c r="J690" i="45"/>
  <c r="K690" i="45" s="1"/>
  <c r="J988" i="45"/>
  <c r="K988" i="45" s="1"/>
  <c r="J391" i="45"/>
  <c r="K391" i="45" s="1"/>
  <c r="J24" i="45"/>
  <c r="K24" i="45" s="1"/>
  <c r="J541" i="45"/>
  <c r="K541" i="45" s="1"/>
  <c r="J365" i="45"/>
  <c r="K365" i="45" s="1"/>
  <c r="L837" i="45"/>
  <c r="J278" i="45"/>
  <c r="K278" i="45" s="1"/>
  <c r="J1175" i="45"/>
  <c r="K1175" i="45" s="1"/>
  <c r="L854" i="45"/>
  <c r="J108" i="45"/>
  <c r="K108" i="45" s="1"/>
  <c r="L1013" i="45"/>
  <c r="J1460" i="45"/>
  <c r="K1460" i="45" s="1"/>
  <c r="L658" i="45"/>
  <c r="M658" i="45" s="1"/>
  <c r="N658" i="45" s="1"/>
  <c r="L202" i="45"/>
  <c r="J774" i="45"/>
  <c r="K774" i="45" s="1"/>
  <c r="J1014" i="45"/>
  <c r="K1014" i="45" s="1"/>
  <c r="J1106" i="45"/>
  <c r="K1106" i="45" s="1"/>
  <c r="J514" i="45"/>
  <c r="K514" i="45" s="1"/>
  <c r="L1435" i="45"/>
  <c r="L456" i="45"/>
  <c r="L472" i="45"/>
  <c r="L639" i="45"/>
  <c r="J778" i="45"/>
  <c r="K778" i="45" s="1"/>
  <c r="J526" i="45"/>
  <c r="K526" i="45" s="1"/>
  <c r="J1226" i="45"/>
  <c r="K1226" i="45" s="1"/>
  <c r="J71" i="45"/>
  <c r="K71" i="45" s="1"/>
  <c r="J426" i="45"/>
  <c r="K426" i="45" s="1"/>
  <c r="J1209" i="45"/>
  <c r="K1209" i="45" s="1"/>
  <c r="L1506" i="45"/>
  <c r="J43" i="45"/>
  <c r="K43" i="45" s="1"/>
  <c r="J1462" i="45"/>
  <c r="K1462" i="45" s="1"/>
  <c r="J860" i="45"/>
  <c r="K860" i="45" s="1"/>
  <c r="J1369" i="45"/>
  <c r="K1369" i="45" s="1"/>
  <c r="L87" i="45"/>
  <c r="J1265" i="45"/>
  <c r="K1265" i="45" s="1"/>
  <c r="J348" i="45"/>
  <c r="K348" i="45" s="1"/>
  <c r="J527" i="45"/>
  <c r="K527" i="45" s="1"/>
  <c r="J1263" i="45"/>
  <c r="K1263" i="45" s="1"/>
  <c r="J1213" i="45"/>
  <c r="K1213" i="45" s="1"/>
  <c r="L1497" i="45"/>
  <c r="J1245" i="45"/>
  <c r="K1245" i="45" s="1"/>
  <c r="L255" i="45"/>
  <c r="J321" i="45"/>
  <c r="K321" i="45" s="1"/>
  <c r="J976" i="45"/>
  <c r="K976" i="45" s="1"/>
  <c r="J850" i="45"/>
  <c r="K850" i="45" s="1"/>
  <c r="L1265" i="45"/>
  <c r="L1353" i="45"/>
  <c r="M1353" i="45" s="1"/>
  <c r="N1353" i="45" s="1"/>
  <c r="J928" i="45"/>
  <c r="K928" i="45" s="1"/>
  <c r="L92" i="45"/>
  <c r="M92" i="45" s="1"/>
  <c r="N92" i="45" s="1"/>
  <c r="L953" i="45"/>
  <c r="M953" i="45" s="1"/>
  <c r="N953" i="45" s="1"/>
  <c r="L1156" i="45"/>
  <c r="M1156" i="45" s="1"/>
  <c r="N1156" i="45" s="1"/>
  <c r="L489" i="45"/>
  <c r="J1284" i="45"/>
  <c r="K1284" i="45" s="1"/>
  <c r="L930" i="45"/>
  <c r="L1465" i="45"/>
  <c r="J1143" i="45"/>
  <c r="K1143" i="45" s="1"/>
  <c r="J899" i="45"/>
  <c r="K899" i="45" s="1"/>
  <c r="J515" i="45"/>
  <c r="K515" i="45" s="1"/>
  <c r="L42" i="45"/>
  <c r="L558" i="45"/>
  <c r="J662" i="45"/>
  <c r="K662" i="45" s="1"/>
  <c r="J61" i="45"/>
  <c r="K61" i="45" s="1"/>
  <c r="J697" i="45"/>
  <c r="K697" i="45" s="1"/>
  <c r="L1468" i="45"/>
  <c r="M1468" i="45" s="1"/>
  <c r="N1468" i="45" s="1"/>
  <c r="L343" i="45"/>
  <c r="L420" i="45"/>
  <c r="L709" i="45"/>
  <c r="J618" i="45"/>
  <c r="K618" i="45" s="1"/>
  <c r="L844" i="45"/>
  <c r="J682" i="45"/>
  <c r="K682" i="45" s="1"/>
  <c r="J616" i="45"/>
  <c r="K616" i="45" s="1"/>
  <c r="L248" i="45"/>
  <c r="J495" i="45"/>
  <c r="K495" i="45" s="1"/>
  <c r="J1508" i="45"/>
  <c r="K1508" i="45" s="1"/>
  <c r="L1426" i="45"/>
  <c r="J14" i="45"/>
  <c r="K14" i="45" s="1"/>
  <c r="J1210" i="45"/>
  <c r="K1210" i="45" s="1"/>
  <c r="J1208" i="45"/>
  <c r="K1208" i="45" s="1"/>
  <c r="J1270" i="45"/>
  <c r="K1270" i="45" s="1"/>
  <c r="L187" i="45"/>
  <c r="L725" i="45"/>
  <c r="L1445" i="45"/>
  <c r="J1290" i="45"/>
  <c r="K1290" i="45" s="1"/>
  <c r="J308" i="45"/>
  <c r="K308" i="45" s="1"/>
  <c r="J478" i="45"/>
  <c r="K478" i="45" s="1"/>
  <c r="L920" i="45"/>
  <c r="J638" i="45"/>
  <c r="K638" i="45" s="1"/>
  <c r="L345" i="45"/>
  <c r="L95" i="45"/>
  <c r="M95" i="45" s="1"/>
  <c r="N95" i="45" s="1"/>
  <c r="L1112" i="45"/>
  <c r="L1364" i="45"/>
  <c r="L615" i="45"/>
  <c r="J56" i="45"/>
  <c r="K56" i="45" s="1"/>
  <c r="J938" i="45"/>
  <c r="K938" i="45" s="1"/>
  <c r="J388" i="45"/>
  <c r="K388" i="45" s="1"/>
  <c r="L101" i="45"/>
  <c r="L1401" i="45"/>
  <c r="L1161" i="45"/>
  <c r="J202" i="45"/>
  <c r="K202" i="45" s="1"/>
  <c r="J1298" i="45"/>
  <c r="K1298" i="45" s="1"/>
  <c r="J204" i="45"/>
  <c r="K204" i="45" s="1"/>
  <c r="J1186" i="45"/>
  <c r="K1186" i="45" s="1"/>
  <c r="J1065" i="45"/>
  <c r="K1065" i="45" s="1"/>
  <c r="L307" i="45"/>
  <c r="J704" i="45"/>
  <c r="K704" i="45" s="1"/>
  <c r="J596" i="45"/>
  <c r="K596" i="45" s="1"/>
  <c r="L1177" i="45"/>
  <c r="J385" i="45"/>
  <c r="K385" i="45" s="1"/>
  <c r="L918" i="45"/>
  <c r="L659" i="45"/>
  <c r="J901" i="45"/>
  <c r="K901" i="45" s="1"/>
  <c r="L1397" i="45"/>
  <c r="J1303" i="45"/>
  <c r="K1303" i="45" s="1"/>
  <c r="J769" i="45"/>
  <c r="K769" i="45" s="1"/>
  <c r="L578" i="45"/>
  <c r="L1439" i="45"/>
  <c r="J1024" i="45"/>
  <c r="K1024" i="45" s="1"/>
  <c r="J1404" i="45"/>
  <c r="K1404" i="45" s="1"/>
  <c r="L222" i="45"/>
  <c r="J411" i="45"/>
  <c r="K411" i="45" s="1"/>
  <c r="L247" i="45"/>
  <c r="M247" i="45" s="1"/>
  <c r="N247" i="45" s="1"/>
  <c r="L1066" i="45"/>
  <c r="J524" i="45"/>
  <c r="K524" i="45" s="1"/>
  <c r="J392" i="45"/>
  <c r="K392" i="45" s="1"/>
  <c r="J231" i="45"/>
  <c r="K231" i="45" s="1"/>
  <c r="J1199" i="45"/>
  <c r="K1199" i="45" s="1"/>
  <c r="L622" i="45"/>
  <c r="J473" i="45"/>
  <c r="K473" i="45" s="1"/>
  <c r="J1147" i="45"/>
  <c r="K1147" i="45" s="1"/>
  <c r="L869" i="45"/>
  <c r="J86" i="45"/>
  <c r="K86" i="45" s="1"/>
  <c r="J1126" i="45"/>
  <c r="K1126" i="45" s="1"/>
  <c r="J1363" i="45"/>
  <c r="K1363" i="45" s="1"/>
  <c r="L985" i="45"/>
  <c r="M985" i="45" s="1"/>
  <c r="N985" i="45" s="1"/>
  <c r="L119" i="45"/>
  <c r="L1121" i="45"/>
  <c r="J1032" i="45"/>
  <c r="K1032" i="45" s="1"/>
  <c r="L1273" i="45"/>
  <c r="J930" i="45"/>
  <c r="K930" i="45" s="1"/>
  <c r="J847" i="45"/>
  <c r="K847" i="45" s="1"/>
  <c r="J1428" i="45"/>
  <c r="K1428" i="45" s="1"/>
  <c r="J823" i="45"/>
  <c r="K823" i="45" s="1"/>
  <c r="J730" i="45"/>
  <c r="K730" i="45" s="1"/>
  <c r="L755" i="45"/>
  <c r="J927" i="45"/>
  <c r="K927" i="45" s="1"/>
  <c r="L1117" i="45"/>
  <c r="J660" i="45"/>
  <c r="K660" i="45" s="1"/>
  <c r="J1378" i="45"/>
  <c r="K1378" i="45" s="1"/>
  <c r="L288" i="45"/>
  <c r="M288" i="45" s="1"/>
  <c r="N288" i="45" s="1"/>
  <c r="L946" i="45"/>
  <c r="L826" i="45"/>
  <c r="J423" i="45"/>
  <c r="K423" i="45" s="1"/>
  <c r="J1377" i="45"/>
  <c r="K1377" i="45" s="1"/>
  <c r="J175" i="45"/>
  <c r="K175" i="45" s="1"/>
  <c r="J945" i="45"/>
  <c r="K945" i="45" s="1"/>
  <c r="J1161" i="45"/>
  <c r="K1161" i="45" s="1"/>
  <c r="L1009" i="45"/>
  <c r="M1009" i="45" s="1"/>
  <c r="N1009" i="45" s="1"/>
  <c r="L267" i="45"/>
  <c r="J1031" i="45"/>
  <c r="K1031" i="45" s="1"/>
  <c r="J535" i="45"/>
  <c r="K535" i="45" s="1"/>
  <c r="J533" i="45"/>
  <c r="K533" i="45" s="1"/>
  <c r="J663" i="45"/>
  <c r="K663" i="45" s="1"/>
  <c r="J417" i="45"/>
  <c r="K417" i="45" s="1"/>
  <c r="J1201" i="45"/>
  <c r="K1201" i="45" s="1"/>
  <c r="J292" i="45"/>
  <c r="K292" i="45" s="1"/>
  <c r="J1093" i="45"/>
  <c r="K1093" i="45" s="1"/>
  <c r="J457" i="45"/>
  <c r="K457" i="45" s="1"/>
  <c r="J1495" i="45"/>
  <c r="K1495" i="45" s="1"/>
  <c r="J1370" i="45"/>
  <c r="K1370" i="45" s="1"/>
  <c r="L421" i="45"/>
  <c r="J613" i="45"/>
  <c r="K613" i="45" s="1"/>
  <c r="J872" i="45"/>
  <c r="K872" i="45" s="1"/>
  <c r="J406" i="45"/>
  <c r="K406" i="45" s="1"/>
  <c r="L396" i="45"/>
  <c r="L485" i="45"/>
  <c r="J1038" i="45"/>
  <c r="K1038" i="45" s="1"/>
  <c r="J518" i="45"/>
  <c r="K518" i="45" s="1"/>
  <c r="L631" i="45"/>
  <c r="J1095" i="45"/>
  <c r="K1095" i="45" s="1"/>
  <c r="J486" i="45"/>
  <c r="K486" i="45" s="1"/>
  <c r="J941" i="45"/>
  <c r="K941" i="45" s="1"/>
  <c r="J1205" i="45"/>
  <c r="K1205" i="45" s="1"/>
  <c r="J1015" i="45"/>
  <c r="K1015" i="45" s="1"/>
  <c r="J1379" i="45"/>
  <c r="K1379" i="45" s="1"/>
  <c r="J1485" i="45"/>
  <c r="K1485" i="45" s="1"/>
  <c r="J567" i="45"/>
  <c r="K567" i="45" s="1"/>
  <c r="J1275" i="45"/>
  <c r="K1275" i="45" s="1"/>
  <c r="J21" i="45"/>
  <c r="K21" i="45" s="1"/>
  <c r="J556" i="45"/>
  <c r="K556" i="45" s="1"/>
  <c r="J508" i="45"/>
  <c r="K508" i="45" s="1"/>
  <c r="J1499" i="45"/>
  <c r="K1499" i="45" s="1"/>
  <c r="J675" i="45"/>
  <c r="K675" i="45" s="1"/>
  <c r="J195" i="45"/>
  <c r="K195" i="45" s="1"/>
  <c r="J1154" i="45"/>
  <c r="K1154" i="45" s="1"/>
  <c r="J1196" i="45"/>
  <c r="K1196" i="45" s="1"/>
  <c r="J1308" i="45"/>
  <c r="K1308" i="45" s="1"/>
  <c r="J882" i="45"/>
  <c r="K882" i="45" s="1"/>
  <c r="J34" i="45"/>
  <c r="K34" i="45" s="1"/>
  <c r="J1336" i="45"/>
  <c r="K1336" i="45" s="1"/>
  <c r="L1495" i="45"/>
  <c r="M1495" i="45" s="1"/>
  <c r="N1495" i="45" s="1"/>
  <c r="J1122" i="45"/>
  <c r="K1122" i="45" s="1"/>
  <c r="J387" i="45"/>
  <c r="K387" i="45" s="1"/>
  <c r="L972" i="45"/>
  <c r="L648" i="45"/>
  <c r="J1461" i="45"/>
  <c r="K1461" i="45" s="1"/>
  <c r="J1233" i="45"/>
  <c r="K1233" i="45" s="1"/>
  <c r="L836" i="45"/>
  <c r="M836" i="45" s="1"/>
  <c r="N836" i="45" s="1"/>
  <c r="L442" i="45"/>
  <c r="J512" i="45"/>
  <c r="K512" i="45" s="1"/>
  <c r="L827" i="45"/>
  <c r="L729" i="45"/>
  <c r="L1334" i="45"/>
  <c r="J1000" i="45"/>
  <c r="K1000" i="45" s="1"/>
  <c r="J49" i="45"/>
  <c r="K49" i="45" s="1"/>
  <c r="J55" i="45"/>
  <c r="K55" i="45" s="1"/>
  <c r="L1379" i="45"/>
  <c r="M1379" i="45" s="1"/>
  <c r="N1379" i="45" s="1"/>
  <c r="L231" i="45"/>
  <c r="L275" i="45"/>
  <c r="L359" i="45"/>
  <c r="J140" i="45"/>
  <c r="K140" i="45" s="1"/>
  <c r="J333" i="45"/>
  <c r="K333" i="45" s="1"/>
  <c r="J258" i="45"/>
  <c r="K258" i="45" s="1"/>
  <c r="J20" i="45"/>
  <c r="K20" i="45" s="1"/>
  <c r="L816" i="45"/>
  <c r="L625" i="45"/>
  <c r="J792" i="45"/>
  <c r="K792" i="45" s="1"/>
  <c r="L820" i="45"/>
  <c r="M820" i="45" s="1"/>
  <c r="N820" i="45" s="1"/>
  <c r="L617" i="45"/>
  <c r="L110" i="45"/>
  <c r="L1431" i="45"/>
  <c r="M1431" i="45" s="1"/>
  <c r="N1431" i="45" s="1"/>
  <c r="L1309" i="45"/>
  <c r="M1309" i="45" s="1"/>
  <c r="N1309" i="45" s="1"/>
  <c r="L1504" i="45"/>
  <c r="L1292" i="45"/>
  <c r="L608" i="45"/>
  <c r="L1124" i="45"/>
  <c r="J96" i="45"/>
  <c r="K96" i="45" s="1"/>
  <c r="L601" i="45"/>
  <c r="J824" i="45"/>
  <c r="K824" i="45" s="1"/>
  <c r="J239" i="45"/>
  <c r="K239" i="45" s="1"/>
  <c r="J1305" i="45"/>
  <c r="K1305" i="45" s="1"/>
  <c r="L887" i="45"/>
  <c r="J877" i="45"/>
  <c r="K877" i="45" s="1"/>
  <c r="J712" i="45"/>
  <c r="K712" i="45" s="1"/>
  <c r="J30" i="45"/>
  <c r="K30" i="45" s="1"/>
  <c r="J1493" i="45"/>
  <c r="K1493" i="45" s="1"/>
  <c r="J1344" i="45"/>
  <c r="K1344" i="45" s="1"/>
  <c r="L172" i="45"/>
  <c r="L994" i="45"/>
  <c r="M994" i="45" s="1"/>
  <c r="N994" i="45" s="1"/>
  <c r="J228" i="45"/>
  <c r="K228" i="45" s="1"/>
  <c r="L1286" i="45"/>
  <c r="M1286" i="45" s="1"/>
  <c r="N1286" i="45" s="1"/>
  <c r="L483" i="45"/>
  <c r="L1444" i="45"/>
  <c r="J317" i="45"/>
  <c r="K317" i="45" s="1"/>
  <c r="J422" i="45"/>
  <c r="K422" i="45" s="1"/>
  <c r="J88" i="45"/>
  <c r="K88" i="45" s="1"/>
  <c r="J1048" i="45"/>
  <c r="K1048" i="45" s="1"/>
  <c r="J787" i="45"/>
  <c r="K787" i="45" s="1"/>
  <c r="J834" i="45"/>
  <c r="K834" i="45" s="1"/>
  <c r="J885" i="45"/>
  <c r="K885" i="45" s="1"/>
  <c r="M885" i="45" s="1"/>
  <c r="N885" i="45" s="1"/>
  <c r="J359" i="45"/>
  <c r="K359" i="45" s="1"/>
  <c r="L1503" i="45"/>
  <c r="J1150" i="45"/>
  <c r="K1150" i="45" s="1"/>
  <c r="L346" i="45"/>
  <c r="J1134" i="45"/>
  <c r="K1134" i="45" s="1"/>
  <c r="L334" i="45"/>
  <c r="L1172" i="45"/>
  <c r="L1225" i="45"/>
  <c r="M1225" i="45" s="1"/>
  <c r="N1225" i="45" s="1"/>
  <c r="J920" i="45"/>
  <c r="K920" i="45" s="1"/>
  <c r="J183" i="45"/>
  <c r="K183" i="45" s="1"/>
  <c r="J972" i="45"/>
  <c r="K972" i="45" s="1"/>
  <c r="L327" i="45"/>
  <c r="L1100" i="45"/>
  <c r="M1100" i="45" s="1"/>
  <c r="N1100" i="45" s="1"/>
  <c r="J861" i="45"/>
  <c r="K861" i="45" s="1"/>
  <c r="L67" i="45"/>
  <c r="M67" i="45" s="1"/>
  <c r="N67" i="45" s="1"/>
  <c r="J425" i="45"/>
  <c r="K425" i="45" s="1"/>
  <c r="J1392" i="45"/>
  <c r="K1392" i="45" s="1"/>
  <c r="J1231" i="45"/>
  <c r="K1231" i="45" s="1"/>
  <c r="L451" i="45"/>
  <c r="J104" i="45"/>
  <c r="K104" i="45" s="1"/>
  <c r="J937" i="45"/>
  <c r="K937" i="45" s="1"/>
  <c r="J734" i="45"/>
  <c r="K734" i="45" s="1"/>
  <c r="M734" i="45" s="1"/>
  <c r="N734" i="45" s="1"/>
  <c r="J668" i="45"/>
  <c r="K668" i="45" s="1"/>
  <c r="J42" i="45"/>
  <c r="K42" i="45" s="1"/>
  <c r="L1442" i="45"/>
  <c r="L1343" i="45"/>
  <c r="L403" i="45"/>
  <c r="J368" i="45"/>
  <c r="K368" i="45" s="1"/>
  <c r="L621" i="45"/>
  <c r="L18" i="45"/>
  <c r="M18" i="45" s="1"/>
  <c r="N18" i="45" s="1"/>
  <c r="L127" i="45"/>
  <c r="L115" i="45"/>
  <c r="J1408" i="45"/>
  <c r="K1408" i="45" s="1"/>
  <c r="J723" i="45"/>
  <c r="K723" i="45" s="1"/>
  <c r="L1149" i="45"/>
  <c r="M1149" i="45" s="1"/>
  <c r="N1149" i="45" s="1"/>
  <c r="L373" i="45"/>
  <c r="M373" i="45" s="1"/>
  <c r="N373" i="45" s="1"/>
  <c r="L877" i="45"/>
  <c r="J1029" i="45"/>
  <c r="K1029" i="45" s="1"/>
  <c r="J450" i="45"/>
  <c r="K450" i="45" s="1"/>
  <c r="J1059" i="45"/>
  <c r="K1059" i="45" s="1"/>
  <c r="J1041" i="45"/>
  <c r="K1041" i="45" s="1"/>
  <c r="J1427" i="45"/>
  <c r="K1427" i="45" s="1"/>
  <c r="J1319" i="45"/>
  <c r="K1319" i="45" s="1"/>
  <c r="J821" i="45"/>
  <c r="K821" i="45" s="1"/>
  <c r="J763" i="45"/>
  <c r="K763" i="45" s="1"/>
  <c r="J589" i="45"/>
  <c r="K589" i="45" s="1"/>
  <c r="J1306" i="45"/>
  <c r="K1306" i="45" s="1"/>
  <c r="J255" i="45"/>
  <c r="K255" i="45" s="1"/>
  <c r="J356" i="45"/>
  <c r="K356" i="45" s="1"/>
  <c r="J1310" i="45"/>
  <c r="K1310" i="45" s="1"/>
  <c r="J1482" i="45"/>
  <c r="K1482" i="45" s="1"/>
  <c r="J1222" i="45"/>
  <c r="K1222" i="45" s="1"/>
  <c r="J482" i="45"/>
  <c r="K482" i="45" s="1"/>
  <c r="L258" i="45"/>
  <c r="L103" i="45"/>
  <c r="M103" i="45" s="1"/>
  <c r="N103" i="45" s="1"/>
  <c r="J606" i="45"/>
  <c r="K606" i="45" s="1"/>
  <c r="J1244" i="45"/>
  <c r="K1244" i="45" s="1"/>
  <c r="J776" i="45"/>
  <c r="K776" i="45" s="1"/>
  <c r="L858" i="45"/>
  <c r="M858" i="45" s="1"/>
  <c r="N858" i="45" s="1"/>
  <c r="L464" i="45"/>
  <c r="J1109" i="45"/>
  <c r="K1109" i="45" s="1"/>
  <c r="L1448" i="45"/>
  <c r="J1376" i="45"/>
  <c r="K1376" i="45" s="1"/>
  <c r="J1354" i="45"/>
  <c r="K1354" i="45" s="1"/>
  <c r="J631" i="45"/>
  <c r="K631" i="45" s="1"/>
  <c r="J434" i="45"/>
  <c r="K434" i="45" s="1"/>
  <c r="L925" i="45"/>
  <c r="J58" i="45"/>
  <c r="K58" i="45" s="1"/>
  <c r="L1088" i="45"/>
  <c r="L778" i="45"/>
  <c r="J573" i="45"/>
  <c r="K573" i="45" s="1"/>
  <c r="J149" i="45"/>
  <c r="K149" i="45" s="1"/>
  <c r="J1021" i="45"/>
  <c r="K1021" i="45" s="1"/>
  <c r="L848" i="45"/>
  <c r="J540" i="45"/>
  <c r="K540" i="45" s="1"/>
  <c r="J1019" i="45"/>
  <c r="K1019" i="45" s="1"/>
  <c r="L1209" i="45"/>
  <c r="J1066" i="45"/>
  <c r="K1066" i="45" s="1"/>
  <c r="J1235" i="45"/>
  <c r="K1235" i="45" s="1"/>
  <c r="J1497" i="45"/>
  <c r="K1497" i="45" s="1"/>
  <c r="J1177" i="45"/>
  <c r="K1177" i="45" s="1"/>
  <c r="J394" i="45"/>
  <c r="K394" i="45" s="1"/>
  <c r="J1034" i="45"/>
  <c r="K1034" i="45" s="1"/>
  <c r="L582" i="45"/>
  <c r="J201" i="45"/>
  <c r="K201" i="45" s="1"/>
  <c r="J926" i="45"/>
  <c r="K926" i="45" s="1"/>
  <c r="J924" i="45"/>
  <c r="K924" i="45" s="1"/>
  <c r="J1105" i="45"/>
  <c r="K1105" i="45" s="1"/>
  <c r="J271" i="45"/>
  <c r="K271" i="45" s="1"/>
  <c r="L536" i="45"/>
  <c r="J783" i="45"/>
  <c r="K783" i="45" s="1"/>
  <c r="J314" i="45"/>
  <c r="K314" i="45" s="1"/>
  <c r="L278" i="45"/>
  <c r="J1397" i="45"/>
  <c r="K1397" i="45" s="1"/>
  <c r="L911" i="45"/>
  <c r="M911" i="45" s="1"/>
  <c r="N911" i="45" s="1"/>
  <c r="J635" i="45"/>
  <c r="K635" i="45" s="1"/>
  <c r="L533" i="45"/>
  <c r="L1078" i="45"/>
  <c r="J1010" i="45"/>
  <c r="K1010" i="45" s="1"/>
  <c r="J420" i="45"/>
  <c r="K420" i="45" s="1"/>
  <c r="L675" i="45"/>
  <c r="M675" i="45" s="1"/>
  <c r="N675" i="45" s="1"/>
  <c r="L788" i="45"/>
  <c r="J1277" i="45"/>
  <c r="K1277" i="45" s="1"/>
  <c r="J311" i="45"/>
  <c r="K311" i="45" s="1"/>
  <c r="J812" i="45"/>
  <c r="K812" i="45" s="1"/>
  <c r="J462" i="45"/>
  <c r="K462" i="45" s="1"/>
  <c r="L375" i="45"/>
  <c r="J561" i="45"/>
  <c r="K561" i="45" s="1"/>
  <c r="J960" i="45"/>
  <c r="K960" i="45" s="1"/>
  <c r="J1022" i="45"/>
  <c r="K1022" i="45" s="1"/>
  <c r="L587" i="45"/>
  <c r="J797" i="45"/>
  <c r="K797" i="45" s="1"/>
  <c r="L1476" i="45"/>
  <c r="M1476" i="45" s="1"/>
  <c r="N1476" i="45" s="1"/>
  <c r="J876" i="45"/>
  <c r="K876" i="45" s="1"/>
  <c r="J489" i="45"/>
  <c r="K489" i="45" s="1"/>
  <c r="L988" i="45"/>
  <c r="L1047" i="45"/>
  <c r="L1221" i="45"/>
  <c r="M1221" i="45" s="1"/>
  <c r="N1221" i="45" s="1"/>
  <c r="L1138" i="45"/>
  <c r="L1020" i="45"/>
  <c r="L1002" i="45"/>
  <c r="J469" i="45"/>
  <c r="K469" i="45" s="1"/>
  <c r="J1405" i="45"/>
  <c r="K1405" i="45" s="1"/>
  <c r="J645" i="45"/>
  <c r="K645" i="45" s="1"/>
  <c r="L1182" i="45"/>
  <c r="J880" i="45"/>
  <c r="K880" i="45" s="1"/>
  <c r="L1003" i="45"/>
  <c r="J745" i="45"/>
  <c r="K745" i="45" s="1"/>
  <c r="L1387" i="45"/>
  <c r="J1141" i="45"/>
  <c r="K1141" i="45" s="1"/>
  <c r="L1345" i="45"/>
  <c r="L1303" i="45"/>
  <c r="L1432" i="45"/>
  <c r="L1425" i="45"/>
  <c r="J989" i="45"/>
  <c r="K989" i="45" s="1"/>
  <c r="J256" i="45"/>
  <c r="K256" i="45" s="1"/>
  <c r="J1092" i="45"/>
  <c r="K1092" i="45" s="1"/>
  <c r="J418" i="45"/>
  <c r="K418" i="45" s="1"/>
  <c r="L538" i="45"/>
  <c r="J688" i="45"/>
  <c r="K688" i="45" s="1"/>
  <c r="L72" i="45"/>
  <c r="J683" i="45"/>
  <c r="K683" i="45" s="1"/>
  <c r="J1273" i="45"/>
  <c r="K1273" i="45" s="1"/>
  <c r="J629" i="45"/>
  <c r="K629" i="45" s="1"/>
  <c r="J73" i="45"/>
  <c r="K73" i="45" s="1"/>
  <c r="J315" i="45"/>
  <c r="K315" i="45" s="1"/>
  <c r="J336" i="45"/>
  <c r="K336" i="45" s="1"/>
  <c r="J1342" i="45"/>
  <c r="K1342" i="45" s="1"/>
  <c r="J1391" i="45"/>
  <c r="K1391" i="45" s="1"/>
  <c r="J329" i="45"/>
  <c r="K329" i="45" s="1"/>
  <c r="L932" i="45"/>
  <c r="L938" i="45"/>
  <c r="J1204" i="45"/>
  <c r="K1204" i="45" s="1"/>
  <c r="L997" i="45"/>
  <c r="M997" i="45" s="1"/>
  <c r="N997" i="45" s="1"/>
  <c r="L1234" i="45"/>
  <c r="M1234" i="45" s="1"/>
  <c r="N1234" i="45" s="1"/>
  <c r="J111" i="45"/>
  <c r="K111" i="45" s="1"/>
  <c r="J45" i="45"/>
  <c r="K45" i="45" s="1"/>
  <c r="J1173" i="45"/>
  <c r="K1173" i="45" s="1"/>
  <c r="J741" i="45"/>
  <c r="K741" i="45" s="1"/>
  <c r="J100" i="45"/>
  <c r="K100" i="45" s="1"/>
  <c r="J325" i="45"/>
  <c r="K325" i="45" s="1"/>
  <c r="L1460" i="45"/>
  <c r="L318" i="45"/>
  <c r="J259" i="45"/>
  <c r="K259" i="45" s="1"/>
  <c r="J903" i="45"/>
  <c r="K903" i="45" s="1"/>
  <c r="J155" i="45"/>
  <c r="K155" i="45" s="1"/>
  <c r="J114" i="45"/>
  <c r="K114" i="45" s="1"/>
  <c r="J845" i="45"/>
  <c r="K845" i="45" s="1"/>
  <c r="L1383" i="45"/>
  <c r="J350" i="45"/>
  <c r="K350" i="45" s="1"/>
  <c r="J1253" i="45"/>
  <c r="K1253" i="45" s="1"/>
  <c r="L866" i="45"/>
  <c r="J852" i="45"/>
  <c r="K852" i="45" s="1"/>
  <c r="J874" i="45"/>
  <c r="K874" i="45" s="1"/>
  <c r="L1106" i="45"/>
  <c r="J798" i="45"/>
  <c r="K798" i="45" s="1"/>
  <c r="L865" i="45"/>
  <c r="J964" i="45"/>
  <c r="K964" i="45" s="1"/>
  <c r="L27" i="45"/>
  <c r="J943" i="45"/>
  <c r="K943" i="45" s="1"/>
  <c r="L461" i="45"/>
  <c r="L1213" i="45"/>
  <c r="L1317" i="45"/>
  <c r="J1006" i="45"/>
  <c r="K1006" i="45" s="1"/>
  <c r="J400" i="45"/>
  <c r="K400" i="45" s="1"/>
  <c r="J1130" i="45"/>
  <c r="K1130" i="45" s="1"/>
  <c r="J1188" i="45"/>
  <c r="K1188" i="45" s="1"/>
  <c r="L1094" i="45"/>
  <c r="J146" i="45"/>
  <c r="K146" i="45" s="1"/>
  <c r="J781" i="45"/>
  <c r="K781" i="45" s="1"/>
  <c r="L126" i="45"/>
  <c r="L1321" i="45"/>
  <c r="J559" i="45"/>
  <c r="K559" i="45" s="1"/>
  <c r="L220" i="45"/>
  <c r="J627" i="45"/>
  <c r="K627" i="45" s="1"/>
  <c r="L1301" i="45"/>
  <c r="J399" i="45"/>
  <c r="K399" i="45" s="1"/>
  <c r="L1458" i="45"/>
  <c r="L685" i="45"/>
  <c r="M685" i="45" s="1"/>
  <c r="N685" i="45" s="1"/>
  <c r="J89" i="45"/>
  <c r="K89" i="45" s="1"/>
  <c r="J312" i="45"/>
  <c r="K312" i="45" s="1"/>
  <c r="J1163" i="45"/>
  <c r="K1163" i="45" s="1"/>
  <c r="J933" i="45"/>
  <c r="K933" i="45" s="1"/>
  <c r="J1115" i="45"/>
  <c r="K1115" i="45" s="1"/>
  <c r="M1115" i="45" s="1"/>
  <c r="N1115" i="45" s="1"/>
  <c r="J795" i="45"/>
  <c r="K795" i="45" s="1"/>
  <c r="J768" i="45"/>
  <c r="K768" i="45" s="1"/>
  <c r="J705" i="45"/>
  <c r="K705" i="45" s="1"/>
  <c r="L1215" i="45"/>
  <c r="J868" i="45"/>
  <c r="K868" i="45" s="1"/>
  <c r="J1157" i="45"/>
  <c r="K1157" i="45" s="1"/>
  <c r="J1189" i="45"/>
  <c r="K1189" i="45" s="1"/>
  <c r="J1075" i="45"/>
  <c r="K1075" i="45" s="1"/>
  <c r="J1094" i="45"/>
  <c r="K1094" i="45" s="1"/>
  <c r="J1384" i="45"/>
  <c r="K1384" i="45" s="1"/>
  <c r="J707" i="45"/>
  <c r="K707" i="45" s="1"/>
  <c r="J665" i="45"/>
  <c r="K665" i="45" s="1"/>
  <c r="J98" i="45"/>
  <c r="K98" i="45" s="1"/>
  <c r="L882" i="45"/>
  <c r="M882" i="45" s="1"/>
  <c r="N882" i="45" s="1"/>
  <c r="L1076" i="45"/>
  <c r="L294" i="45"/>
  <c r="M294" i="45" s="1"/>
  <c r="N294" i="45" s="1"/>
  <c r="L984" i="45"/>
  <c r="L1461" i="45"/>
  <c r="M1461" i="45" s="1"/>
  <c r="N1461" i="45" s="1"/>
  <c r="L740" i="45"/>
  <c r="J758" i="45"/>
  <c r="K758" i="45" s="1"/>
  <c r="L998" i="45"/>
  <c r="J1117" i="45"/>
  <c r="K1117" i="45" s="1"/>
  <c r="L1337" i="45"/>
  <c r="L1330" i="45"/>
  <c r="J235" i="45"/>
  <c r="K235" i="45" s="1"/>
  <c r="J713" i="45"/>
  <c r="K713" i="45" s="1"/>
  <c r="J591" i="45"/>
  <c r="K591" i="45" s="1"/>
  <c r="J1457" i="45"/>
  <c r="K1457" i="45" s="1"/>
  <c r="L1325" i="45"/>
  <c r="L942" i="45"/>
  <c r="M942" i="45" s="1"/>
  <c r="N942" i="45" s="1"/>
  <c r="J772" i="45"/>
  <c r="K772" i="45" s="1"/>
  <c r="L795" i="45"/>
  <c r="J307" i="45"/>
  <c r="K307" i="45" s="1"/>
  <c r="J1415" i="45"/>
  <c r="K1415" i="45" s="1"/>
  <c r="J740" i="45"/>
  <c r="K740" i="45" s="1"/>
  <c r="J1184" i="45"/>
  <c r="K1184" i="45" s="1"/>
  <c r="L250" i="45"/>
  <c r="L579" i="45"/>
  <c r="J1172" i="45"/>
  <c r="K1172" i="45" s="1"/>
  <c r="L1306" i="45"/>
  <c r="L88" i="45"/>
  <c r="L1489" i="45"/>
  <c r="M1489" i="45" s="1"/>
  <c r="N1489" i="45" s="1"/>
  <c r="J900" i="45"/>
  <c r="K900" i="45" s="1"/>
  <c r="J915" i="45"/>
  <c r="K915" i="45" s="1"/>
  <c r="J715" i="45"/>
  <c r="K715" i="45" s="1"/>
  <c r="L537" i="45"/>
  <c r="J948" i="45"/>
  <c r="K948" i="45" s="1"/>
  <c r="L777" i="45"/>
  <c r="L1427" i="45"/>
  <c r="L775" i="45"/>
  <c r="M775" i="45" s="1"/>
  <c r="N775" i="45" s="1"/>
  <c r="J1002" i="45"/>
  <c r="K1002" i="45" s="1"/>
  <c r="L1507" i="45"/>
  <c r="J1058" i="45"/>
  <c r="K1058" i="45" s="1"/>
  <c r="L17" i="45"/>
  <c r="J1274" i="45"/>
  <c r="K1274" i="45" s="1"/>
  <c r="L1060" i="45"/>
  <c r="L840" i="45"/>
  <c r="M840" i="45" s="1"/>
  <c r="N840" i="45" s="1"/>
  <c r="J1241" i="45"/>
  <c r="K1241" i="45" s="1"/>
  <c r="L1173" i="45"/>
  <c r="J157" i="45"/>
  <c r="K157" i="45" s="1"/>
  <c r="J109" i="45"/>
  <c r="K109" i="45" s="1"/>
  <c r="L669" i="45"/>
  <c r="J1438" i="45"/>
  <c r="K1438" i="45" s="1"/>
  <c r="L9" i="45"/>
  <c r="J1072" i="45"/>
  <c r="K1072" i="45" s="1"/>
  <c r="J1181" i="45"/>
  <c r="K1181" i="45" s="1"/>
  <c r="J466" i="45"/>
  <c r="K466" i="45" s="1"/>
  <c r="L600" i="45"/>
  <c r="J78" i="45"/>
  <c r="K78" i="45" s="1"/>
  <c r="J1089" i="45"/>
  <c r="K1089" i="45" s="1"/>
  <c r="J912" i="45"/>
  <c r="K912" i="45" s="1"/>
  <c r="L388" i="45"/>
  <c r="M388" i="45" s="1"/>
  <c r="N388" i="45" s="1"/>
  <c r="J383" i="45"/>
  <c r="K383" i="45" s="1"/>
  <c r="J667" i="45"/>
  <c r="K667" i="45" s="1"/>
  <c r="L1073" i="45"/>
  <c r="M1073" i="45" s="1"/>
  <c r="N1073" i="45" s="1"/>
  <c r="L440" i="45"/>
  <c r="L64" i="45"/>
  <c r="M64" i="45" s="1"/>
  <c r="N64" i="45" s="1"/>
  <c r="J757" i="45"/>
  <c r="K757" i="45" s="1"/>
  <c r="J1297" i="45"/>
  <c r="K1297" i="45" s="1"/>
  <c r="J1282" i="45"/>
  <c r="K1282" i="45" s="1"/>
  <c r="L134" i="45"/>
  <c r="M134" i="45" s="1"/>
  <c r="N134" i="45" s="1"/>
  <c r="J886" i="45"/>
  <c r="K886" i="45" s="1"/>
  <c r="J91" i="45"/>
  <c r="K91" i="45" s="1"/>
  <c r="L100" i="45"/>
  <c r="J615" i="45"/>
  <c r="K615" i="45" s="1"/>
  <c r="J1080" i="45"/>
  <c r="K1080" i="45" s="1"/>
  <c r="L1450" i="45"/>
  <c r="J1140" i="45"/>
  <c r="K1140" i="45" s="1"/>
  <c r="L389" i="45"/>
  <c r="L627" i="45"/>
  <c r="J698" i="45"/>
  <c r="K698" i="45" s="1"/>
  <c r="J958" i="45"/>
  <c r="K958" i="45" s="1"/>
  <c r="J608" i="45"/>
  <c r="K608" i="45" s="1"/>
  <c r="J112" i="45"/>
  <c r="K112" i="45" s="1"/>
  <c r="L1249" i="45"/>
  <c r="L1377" i="45"/>
  <c r="J856" i="45"/>
  <c r="K856" i="45" s="1"/>
  <c r="L710" i="45"/>
  <c r="M710" i="45" s="1"/>
  <c r="N710" i="45" s="1"/>
  <c r="J1278" i="45"/>
  <c r="K1278" i="45" s="1"/>
  <c r="J1330" i="45"/>
  <c r="K1330" i="45" s="1"/>
  <c r="L1165" i="45"/>
  <c r="J649" i="45"/>
  <c r="K649" i="45" s="1"/>
  <c r="L763" i="45"/>
  <c r="L1105" i="45"/>
  <c r="J83" i="45"/>
  <c r="K83" i="45" s="1"/>
  <c r="J266" i="45"/>
  <c r="K266" i="45" s="1"/>
  <c r="L845" i="45"/>
  <c r="J525" i="45"/>
  <c r="K525" i="45" s="1"/>
  <c r="J324" i="45"/>
  <c r="K324" i="45" s="1"/>
  <c r="J1086" i="45"/>
  <c r="K1086" i="45" s="1"/>
  <c r="J1505" i="45"/>
  <c r="K1505" i="45" s="1"/>
  <c r="L31" i="45"/>
  <c r="J106" i="45"/>
  <c r="K106" i="45" s="1"/>
  <c r="J863" i="45"/>
  <c r="K863" i="45" s="1"/>
  <c r="L817" i="45"/>
  <c r="J1045" i="45"/>
  <c r="K1045" i="45" s="1"/>
  <c r="J458" i="45"/>
  <c r="K458" i="45" s="1"/>
  <c r="J947" i="45"/>
  <c r="K947" i="45" s="1"/>
  <c r="J1409" i="45"/>
  <c r="K1409" i="45" s="1"/>
  <c r="L1328" i="45"/>
  <c r="L412" i="45"/>
  <c r="L926" i="45"/>
  <c r="M926" i="45" s="1"/>
  <c r="N926" i="45" s="1"/>
  <c r="L13" i="45"/>
  <c r="L1365" i="45"/>
  <c r="L847" i="45"/>
  <c r="M847" i="45" s="1"/>
  <c r="N847" i="45" s="1"/>
  <c r="J283" i="45"/>
  <c r="K283" i="45" s="1"/>
  <c r="L207" i="45"/>
  <c r="L636" i="45"/>
  <c r="J490" i="45"/>
  <c r="K490" i="45" s="1"/>
  <c r="L467" i="45"/>
  <c r="J26" i="45"/>
  <c r="K26" i="45" s="1"/>
  <c r="J969" i="45"/>
  <c r="K969" i="45" s="1"/>
  <c r="L810" i="45"/>
  <c r="J1345" i="45"/>
  <c r="K1345" i="45" s="1"/>
  <c r="L1350" i="45"/>
  <c r="J755" i="45"/>
  <c r="K755" i="45" s="1"/>
  <c r="L983" i="45"/>
  <c r="J265" i="45"/>
  <c r="K265" i="45" s="1"/>
  <c r="J634" i="45"/>
  <c r="K634" i="45" s="1"/>
  <c r="L437" i="45"/>
  <c r="M437" i="45" s="1"/>
  <c r="N437" i="45" s="1"/>
  <c r="J128" i="45"/>
  <c r="K128" i="45" s="1"/>
  <c r="L1252" i="45"/>
  <c r="M1252" i="45" s="1"/>
  <c r="N1252" i="45" s="1"/>
  <c r="J536" i="45"/>
  <c r="K536" i="45" s="1"/>
  <c r="J1078" i="45"/>
  <c r="K1078" i="45" s="1"/>
  <c r="J957" i="45"/>
  <c r="K957" i="45" s="1"/>
  <c r="J217" i="45"/>
  <c r="K217" i="45" s="1"/>
  <c r="L1048" i="45"/>
  <c r="J178" i="45"/>
  <c r="K178" i="45" s="1"/>
  <c r="L452" i="45"/>
  <c r="M452" i="45" s="1"/>
  <c r="N452" i="45" s="1"/>
  <c r="L1144" i="45"/>
  <c r="J1413" i="45"/>
  <c r="K1413" i="45" s="1"/>
  <c r="J386" i="45"/>
  <c r="K386" i="45" s="1"/>
  <c r="J1289" i="45"/>
  <c r="K1289" i="45" s="1"/>
  <c r="L397" i="45"/>
  <c r="J1281" i="45"/>
  <c r="K1281" i="45" s="1"/>
  <c r="J551" i="45"/>
  <c r="K551" i="45" s="1"/>
  <c r="J196" i="45"/>
  <c r="K196" i="45" s="1"/>
  <c r="J1261" i="45"/>
  <c r="K1261" i="45" s="1"/>
  <c r="J1486" i="45"/>
  <c r="K1486" i="45" s="1"/>
  <c r="L262" i="45"/>
  <c r="L793" i="45"/>
  <c r="M793" i="45" s="1"/>
  <c r="N793" i="45" s="1"/>
  <c r="J1463" i="45"/>
  <c r="K1463" i="45" s="1"/>
  <c r="L296" i="45"/>
  <c r="L758" i="45"/>
  <c r="M758" i="45" s="1"/>
  <c r="N758" i="45" s="1"/>
  <c r="L138" i="45"/>
  <c r="J295" i="45"/>
  <c r="K295" i="45" s="1"/>
  <c r="J1494" i="45"/>
  <c r="K1494" i="45" s="1"/>
  <c r="J588" i="45"/>
  <c r="K588" i="45" s="1"/>
  <c r="J416" i="45"/>
  <c r="K416" i="45" s="1"/>
  <c r="L155" i="45"/>
  <c r="M155" i="45" s="1"/>
  <c r="N155" i="45" s="1"/>
  <c r="L884" i="45"/>
  <c r="J1292" i="45"/>
  <c r="K1292" i="45" s="1"/>
  <c r="L445" i="45"/>
  <c r="L130" i="45"/>
  <c r="L350" i="45"/>
  <c r="J1255" i="45"/>
  <c r="K1255" i="45" s="1"/>
  <c r="J403" i="45"/>
  <c r="K403" i="45" s="1"/>
  <c r="J1012" i="45"/>
  <c r="K1012" i="45" s="1"/>
  <c r="J826" i="45"/>
  <c r="K826" i="45" s="1"/>
  <c r="L493" i="45"/>
  <c r="J666" i="45"/>
  <c r="K666" i="45" s="1"/>
  <c r="J136" i="45"/>
  <c r="K136" i="45" s="1"/>
  <c r="L954" i="45"/>
  <c r="J339" i="45"/>
  <c r="K339" i="45" s="1"/>
  <c r="L351" i="45"/>
  <c r="J1359" i="45"/>
  <c r="K1359" i="45" s="1"/>
  <c r="J1096" i="45"/>
  <c r="K1096" i="45" s="1"/>
  <c r="J1251" i="45"/>
  <c r="K1251" i="45" s="1"/>
  <c r="L309" i="45"/>
  <c r="L551" i="45"/>
  <c r="L1475" i="45"/>
  <c r="L583" i="45"/>
  <c r="L769" i="45"/>
  <c r="L313" i="45"/>
  <c r="J1178" i="45"/>
  <c r="K1178" i="45" s="1"/>
  <c r="L501" i="45"/>
  <c r="J1207" i="45"/>
  <c r="K1207" i="45" s="1"/>
  <c r="L1059" i="45"/>
  <c r="L802" i="45"/>
  <c r="M802" i="45" s="1"/>
  <c r="N802" i="45" s="1"/>
  <c r="L673" i="45"/>
  <c r="M673" i="45" s="1"/>
  <c r="N673" i="45" s="1"/>
  <c r="J1484" i="45"/>
  <c r="K1484" i="45" s="1"/>
  <c r="L404" i="45"/>
  <c r="L1493" i="45"/>
  <c r="M1493" i="45" s="1"/>
  <c r="N1493" i="45" s="1"/>
  <c r="J39" i="45"/>
  <c r="K39" i="45" s="1"/>
  <c r="L1099" i="45"/>
  <c r="L1257" i="45"/>
  <c r="M1257" i="45" s="1"/>
  <c r="N1257" i="45" s="1"/>
  <c r="L310" i="45"/>
  <c r="J138" i="45"/>
  <c r="K138" i="45" s="1"/>
  <c r="J467" i="45"/>
  <c r="K467" i="45" s="1"/>
  <c r="L1129" i="45"/>
  <c r="L564" i="45"/>
  <c r="M564" i="45" s="1"/>
  <c r="N564" i="45" s="1"/>
  <c r="J949" i="45"/>
  <c r="K949" i="45" s="1"/>
  <c r="J397" i="45"/>
  <c r="K397" i="45" s="1"/>
  <c r="L784" i="45"/>
  <c r="J593" i="45"/>
  <c r="K593" i="45" s="1"/>
  <c r="L1037" i="45"/>
  <c r="J809" i="45"/>
  <c r="K809" i="45" s="1"/>
  <c r="L1012" i="45"/>
  <c r="M1012" i="45" s="1"/>
  <c r="N1012" i="45" s="1"/>
  <c r="J718" i="45"/>
  <c r="K718" i="45" s="1"/>
  <c r="L1132" i="45"/>
  <c r="M1132" i="45" s="1"/>
  <c r="N1132" i="45" s="1"/>
  <c r="L1471" i="45"/>
  <c r="J765" i="45"/>
  <c r="K765" i="45" s="1"/>
  <c r="L663" i="45"/>
  <c r="L584" i="45"/>
  <c r="J53" i="45"/>
  <c r="K53" i="45" s="1"/>
  <c r="L76" i="45"/>
  <c r="M76" i="45" s="1"/>
  <c r="N76" i="45" s="1"/>
  <c r="L713" i="45"/>
  <c r="L774" i="45"/>
  <c r="L1501" i="45"/>
  <c r="J291" i="45"/>
  <c r="K291" i="45" s="1"/>
  <c r="L491" i="45"/>
  <c r="M491" i="45" s="1"/>
  <c r="N491" i="45" s="1"/>
  <c r="J1088" i="45"/>
  <c r="K1088" i="45" s="1"/>
  <c r="J132" i="45"/>
  <c r="K132" i="45" s="1"/>
  <c r="J1347" i="45"/>
  <c r="K1347" i="45" s="1"/>
  <c r="L148" i="45"/>
  <c r="J612" i="45"/>
  <c r="K612" i="45" s="1"/>
  <c r="J326" i="45"/>
  <c r="K326" i="45" s="1"/>
  <c r="L1338" i="45"/>
  <c r="M1338" i="45" s="1"/>
  <c r="N1338" i="45" s="1"/>
  <c r="J678" i="45"/>
  <c r="K678" i="45" s="1"/>
  <c r="J565" i="45"/>
  <c r="K565" i="45" s="1"/>
  <c r="J479" i="45"/>
  <c r="K479" i="45" s="1"/>
  <c r="J75" i="45"/>
  <c r="K75" i="45" s="1"/>
  <c r="J815" i="45"/>
  <c r="K815" i="45" s="1"/>
  <c r="J729" i="45"/>
  <c r="K729" i="45" s="1"/>
  <c r="L228" i="45"/>
  <c r="J144" i="45"/>
  <c r="K144" i="45" s="1"/>
  <c r="J902" i="45"/>
  <c r="K902" i="45" s="1"/>
  <c r="L477" i="45"/>
  <c r="J488" i="45"/>
  <c r="K488" i="45" s="1"/>
  <c r="J896" i="45"/>
  <c r="K896" i="45" s="1"/>
  <c r="L907" i="45"/>
  <c r="J1318" i="45"/>
  <c r="K1318" i="45" s="1"/>
  <c r="J1266" i="45"/>
  <c r="K1266" i="45" s="1"/>
  <c r="L699" i="45"/>
  <c r="J1153" i="45"/>
  <c r="K1153" i="45" s="1"/>
  <c r="L208" i="45"/>
  <c r="L83" i="45"/>
  <c r="J438" i="45"/>
  <c r="K438" i="45" s="1"/>
  <c r="L708" i="45"/>
  <c r="L1108" i="45"/>
  <c r="L568" i="45"/>
  <c r="L1244" i="45"/>
  <c r="J866" i="45"/>
  <c r="K866" i="45" s="1"/>
  <c r="J818" i="45"/>
  <c r="K818" i="45" s="1"/>
  <c r="J998" i="45"/>
  <c r="K998" i="45" s="1"/>
  <c r="J657" i="45"/>
  <c r="K657" i="45" s="1"/>
  <c r="J1182" i="45"/>
  <c r="K1182" i="45" s="1"/>
  <c r="J1500" i="45"/>
  <c r="K1500" i="45" s="1"/>
  <c r="L211" i="45"/>
  <c r="J116" i="45"/>
  <c r="K116" i="45" s="1"/>
  <c r="J421" i="45"/>
  <c r="K421" i="45" s="1"/>
  <c r="L377" i="45"/>
  <c r="L1062" i="45"/>
  <c r="L698" i="45"/>
  <c r="J148" i="45"/>
  <c r="K148" i="45" s="1"/>
  <c r="J80" i="45"/>
  <c r="K80" i="45" s="1"/>
  <c r="J923" i="45"/>
  <c r="K923" i="45" s="1"/>
  <c r="L562" i="45"/>
  <c r="J1502" i="45"/>
  <c r="K1502" i="45" s="1"/>
  <c r="J1421" i="45"/>
  <c r="K1421" i="45" s="1"/>
  <c r="J739" i="45"/>
  <c r="K739" i="45" s="1"/>
  <c r="L943" i="45"/>
  <c r="L347" i="45"/>
  <c r="M347" i="45" s="1"/>
  <c r="N347" i="45" s="1"/>
  <c r="L416" i="45"/>
  <c r="L958" i="45"/>
  <c r="L602" i="45"/>
  <c r="L297" i="45"/>
  <c r="L799" i="45"/>
  <c r="M799" i="45" s="1"/>
  <c r="N799" i="45" s="1"/>
  <c r="L1053" i="45"/>
  <c r="M1053" i="45" s="1"/>
  <c r="N1053" i="45" s="1"/>
  <c r="L1414" i="45"/>
  <c r="M1414" i="45" s="1"/>
  <c r="N1414" i="45" s="1"/>
  <c r="J407" i="45"/>
  <c r="K407" i="45" s="1"/>
  <c r="L629" i="45"/>
  <c r="M629" i="45" s="1"/>
  <c r="N629" i="45" s="1"/>
  <c r="J954" i="45"/>
  <c r="K954" i="45" s="1"/>
  <c r="L466" i="45"/>
  <c r="J121" i="45"/>
  <c r="K121" i="45" s="1"/>
  <c r="L668" i="45"/>
  <c r="J1475" i="45"/>
  <c r="K1475" i="45" s="1"/>
  <c r="L1254" i="45"/>
  <c r="L944" i="45"/>
  <c r="J119" i="45"/>
  <c r="K119" i="45" s="1"/>
  <c r="J170" i="45"/>
  <c r="K170" i="45" s="1"/>
  <c r="J33" i="45"/>
  <c r="K33" i="45" s="1"/>
  <c r="J154" i="45"/>
  <c r="K154" i="45" s="1"/>
  <c r="J1383" i="45"/>
  <c r="K1383" i="45" s="1"/>
  <c r="J689" i="45"/>
  <c r="K689" i="45" s="1"/>
  <c r="J1473" i="45"/>
  <c r="K1473" i="45" s="1"/>
  <c r="J1125" i="45"/>
  <c r="K1125" i="45" s="1"/>
  <c r="L230" i="45"/>
  <c r="L40" i="45"/>
  <c r="M40" i="45" s="1"/>
  <c r="N40" i="45" s="1"/>
  <c r="J250" i="45"/>
  <c r="K250" i="45" s="1"/>
  <c r="L624" i="45"/>
  <c r="J1232" i="45"/>
  <c r="K1232" i="45" s="1"/>
  <c r="J1124" i="45"/>
  <c r="K1124" i="45" s="1"/>
  <c r="J1507" i="45"/>
  <c r="K1507" i="45" s="1"/>
  <c r="J804" i="45"/>
  <c r="K804" i="45" s="1"/>
  <c r="L1095" i="45"/>
  <c r="M1095" i="45" s="1"/>
  <c r="N1095" i="45" s="1"/>
  <c r="J1464" i="45"/>
  <c r="K1464" i="45" s="1"/>
  <c r="J131" i="45"/>
  <c r="K131" i="45" s="1"/>
  <c r="J1247" i="45"/>
  <c r="K1247" i="45" s="1"/>
  <c r="J984" i="45"/>
  <c r="K984" i="45" s="1"/>
  <c r="L964" i="45"/>
  <c r="J595" i="45"/>
  <c r="K595" i="45" s="1"/>
  <c r="J1419" i="45"/>
  <c r="K1419" i="45" s="1"/>
  <c r="J1445" i="45"/>
  <c r="K1445" i="45" s="1"/>
  <c r="L1091" i="45"/>
  <c r="J257" i="45"/>
  <c r="K257" i="45" s="1"/>
  <c r="J952" i="45"/>
  <c r="K952" i="45" s="1"/>
  <c r="J468" i="45"/>
  <c r="K468" i="45" s="1"/>
  <c r="J223" i="45"/>
  <c r="K223" i="45" s="1"/>
  <c r="J414" i="45"/>
  <c r="K414" i="45" s="1"/>
  <c r="J585" i="45"/>
  <c r="K585" i="45" s="1"/>
  <c r="L1211" i="45"/>
  <c r="L419" i="45"/>
  <c r="M419" i="45" s="1"/>
  <c r="N419" i="45" s="1"/>
  <c r="L1362" i="45"/>
  <c r="J443" i="45"/>
  <c r="K443" i="45" s="1"/>
  <c r="J867" i="45"/>
  <c r="K867" i="45" s="1"/>
  <c r="J374" i="45"/>
  <c r="K374" i="45" s="1"/>
  <c r="L910" i="45"/>
  <c r="J725" i="45"/>
  <c r="K725" i="45" s="1"/>
  <c r="J152" i="45"/>
  <c r="K152" i="45" s="1"/>
  <c r="J849" i="45"/>
  <c r="K849" i="45" s="1"/>
  <c r="J54" i="45"/>
  <c r="K54" i="45" s="1"/>
  <c r="J519" i="45"/>
  <c r="K519" i="45" s="1"/>
  <c r="L243" i="45"/>
  <c r="J316" i="45"/>
  <c r="K316" i="45" s="1"/>
  <c r="M105" i="45" l="1"/>
  <c r="N105" i="45" s="1"/>
  <c r="M100" i="45"/>
  <c r="N100" i="45" s="1"/>
  <c r="M83" i="45"/>
  <c r="N83" i="45" s="1"/>
  <c r="M219" i="45"/>
  <c r="N219" i="45" s="1"/>
  <c r="M1335" i="45"/>
  <c r="N1335" i="45" s="1"/>
  <c r="M164" i="45"/>
  <c r="N164" i="45" s="1"/>
  <c r="M1465" i="45"/>
  <c r="N1465" i="45" s="1"/>
  <c r="M590" i="45"/>
  <c r="N590" i="45" s="1"/>
  <c r="M507" i="45"/>
  <c r="N507" i="45" s="1"/>
  <c r="M1030" i="45"/>
  <c r="N1030" i="45" s="1"/>
  <c r="M1467" i="45"/>
  <c r="N1467" i="45" s="1"/>
  <c r="M1401" i="45"/>
  <c r="N1401" i="45" s="1"/>
  <c r="M1341" i="45"/>
  <c r="N1341" i="45" s="1"/>
  <c r="M1420" i="45"/>
  <c r="N1420" i="45" s="1"/>
  <c r="M87" i="45"/>
  <c r="N87" i="45" s="1"/>
  <c r="M1039" i="45"/>
  <c r="N1039" i="45" s="1"/>
  <c r="M738" i="45"/>
  <c r="N738" i="45" s="1"/>
  <c r="M1209" i="45"/>
  <c r="N1209" i="45" s="1"/>
  <c r="M1082" i="45"/>
  <c r="N1082" i="45" s="1"/>
  <c r="M1394" i="45"/>
  <c r="N1394" i="45" s="1"/>
  <c r="M274" i="45"/>
  <c r="N274" i="45" s="1"/>
  <c r="M1244" i="45"/>
  <c r="N1244" i="45" s="1"/>
  <c r="M579" i="45"/>
  <c r="N579" i="45" s="1"/>
  <c r="M1460" i="45"/>
  <c r="N1460" i="45" s="1"/>
  <c r="M1503" i="45"/>
  <c r="N1503" i="45" s="1"/>
  <c r="M296" i="45"/>
  <c r="N296" i="45" s="1"/>
  <c r="M817" i="45"/>
  <c r="N817" i="45" s="1"/>
  <c r="M1317" i="45"/>
  <c r="N1317" i="45" s="1"/>
  <c r="M940" i="45"/>
  <c r="N940" i="45" s="1"/>
  <c r="M560" i="45"/>
  <c r="N560" i="45" s="1"/>
  <c r="M1129" i="45"/>
  <c r="N1129" i="45" s="1"/>
  <c r="M887" i="45"/>
  <c r="N887" i="45" s="1"/>
  <c r="M424" i="45"/>
  <c r="N424" i="45" s="1"/>
  <c r="M82" i="45"/>
  <c r="N82" i="45" s="1"/>
  <c r="M749" i="45"/>
  <c r="N749" i="45" s="1"/>
  <c r="M1116" i="45"/>
  <c r="N1116" i="45" s="1"/>
  <c r="M1097" i="45"/>
  <c r="N1097" i="45" s="1"/>
  <c r="M992" i="45"/>
  <c r="N992" i="45" s="1"/>
  <c r="M1368" i="45"/>
  <c r="N1368" i="45" s="1"/>
  <c r="M260" i="45"/>
  <c r="N260" i="45" s="1"/>
  <c r="M243" i="45"/>
  <c r="N243" i="45" s="1"/>
  <c r="M1037" i="45"/>
  <c r="N1037" i="45" s="1"/>
  <c r="M777" i="45"/>
  <c r="N777" i="45" s="1"/>
  <c r="M346" i="45"/>
  <c r="N346" i="45" s="1"/>
  <c r="M622" i="45"/>
  <c r="N622" i="45" s="1"/>
  <c r="M1402" i="45"/>
  <c r="N1402" i="45" s="1"/>
  <c r="M1101" i="45"/>
  <c r="N1101" i="45" s="1"/>
  <c r="M1249" i="45"/>
  <c r="N1249" i="45" s="1"/>
  <c r="M27" i="45"/>
  <c r="N27" i="45" s="1"/>
  <c r="M538" i="45"/>
  <c r="N538" i="45" s="1"/>
  <c r="M451" i="45"/>
  <c r="N451" i="45" s="1"/>
  <c r="M396" i="45"/>
  <c r="N396" i="45" s="1"/>
  <c r="M1259" i="45"/>
  <c r="N1259" i="45" s="1"/>
  <c r="M1395" i="45"/>
  <c r="N1395" i="45" s="1"/>
  <c r="M842" i="45"/>
  <c r="N842" i="45" s="1"/>
  <c r="M831" i="45"/>
  <c r="N831" i="45" s="1"/>
  <c r="M1059" i="45"/>
  <c r="N1059" i="45" s="1"/>
  <c r="M1343" i="45"/>
  <c r="N1343" i="45" s="1"/>
  <c r="M918" i="45"/>
  <c r="N918" i="45" s="1"/>
  <c r="M1506" i="45"/>
  <c r="N1506" i="45" s="1"/>
  <c r="M1416" i="45"/>
  <c r="N1416" i="45" s="1"/>
  <c r="M454" i="45"/>
  <c r="N454" i="45" s="1"/>
  <c r="M1127" i="45"/>
  <c r="N1127" i="45" s="1"/>
  <c r="M1386" i="45"/>
  <c r="N1386" i="45" s="1"/>
  <c r="M958" i="45"/>
  <c r="N958" i="45" s="1"/>
  <c r="M568" i="45"/>
  <c r="N568" i="45" s="1"/>
  <c r="M1471" i="45"/>
  <c r="N1471" i="45" s="1"/>
  <c r="M1099" i="45"/>
  <c r="N1099" i="45" s="1"/>
  <c r="M309" i="45"/>
  <c r="N309" i="45" s="1"/>
  <c r="M810" i="45"/>
  <c r="N810" i="45" s="1"/>
  <c r="M1439" i="45"/>
  <c r="N1439" i="45" s="1"/>
  <c r="M456" i="45"/>
  <c r="N456" i="45" s="1"/>
  <c r="M1174" i="45"/>
  <c r="N1174" i="45" s="1"/>
  <c r="M676" i="45"/>
  <c r="N676" i="45" s="1"/>
  <c r="M1322" i="45"/>
  <c r="N1322" i="45" s="1"/>
  <c r="M203" i="45"/>
  <c r="N203" i="45" s="1"/>
  <c r="M1018" i="45"/>
  <c r="N1018" i="45" s="1"/>
  <c r="M713" i="45"/>
  <c r="N713" i="45" s="1"/>
  <c r="M845" i="45"/>
  <c r="N845" i="45" s="1"/>
  <c r="M1106" i="45"/>
  <c r="N1106" i="45" s="1"/>
  <c r="M234" i="45"/>
  <c r="N234" i="45" s="1"/>
  <c r="M770" i="45"/>
  <c r="N770" i="45" s="1"/>
  <c r="M48" i="45"/>
  <c r="N48" i="45" s="1"/>
  <c r="M870" i="45"/>
  <c r="N870" i="45" s="1"/>
  <c r="M626" i="45"/>
  <c r="N626" i="45" s="1"/>
  <c r="M1027" i="45"/>
  <c r="N1027" i="45" s="1"/>
  <c r="M163" i="45"/>
  <c r="N163" i="45" s="1"/>
  <c r="M937" i="45"/>
  <c r="N937" i="45" s="1"/>
  <c r="M442" i="45"/>
  <c r="N442" i="45" s="1"/>
  <c r="M310" i="45"/>
  <c r="N310" i="45" s="1"/>
  <c r="M954" i="45"/>
  <c r="N954" i="45" s="1"/>
  <c r="M350" i="45"/>
  <c r="N350" i="45" s="1"/>
  <c r="M1450" i="45"/>
  <c r="N1450" i="45" s="1"/>
  <c r="M1345" i="45"/>
  <c r="N1345" i="45" s="1"/>
  <c r="M920" i="45"/>
  <c r="N920" i="45" s="1"/>
  <c r="M930" i="45"/>
  <c r="N930" i="45" s="1"/>
  <c r="M1265" i="45"/>
  <c r="N1265" i="45" s="1"/>
  <c r="M202" i="45"/>
  <c r="N202" i="45" s="1"/>
  <c r="M837" i="45"/>
  <c r="N837" i="45" s="1"/>
  <c r="M89" i="45"/>
  <c r="N89" i="45" s="1"/>
  <c r="M945" i="45"/>
  <c r="N945" i="45" s="1"/>
  <c r="M321" i="45"/>
  <c r="N321" i="45" s="1"/>
  <c r="M224" i="45"/>
  <c r="N224" i="45" s="1"/>
  <c r="M762" i="45"/>
  <c r="N762" i="45" s="1"/>
  <c r="M1041" i="45"/>
  <c r="N1041" i="45" s="1"/>
  <c r="M663" i="45"/>
  <c r="N663" i="45" s="1"/>
  <c r="M207" i="45"/>
  <c r="N207" i="45" s="1"/>
  <c r="M130" i="45"/>
  <c r="N130" i="45" s="1"/>
  <c r="M936" i="45"/>
  <c r="N936" i="45" s="1"/>
  <c r="M211" i="45"/>
  <c r="N211" i="45" s="1"/>
  <c r="M228" i="45"/>
  <c r="N228" i="45" s="1"/>
  <c r="M1387" i="45"/>
  <c r="N1387" i="45" s="1"/>
  <c r="M533" i="45"/>
  <c r="N533" i="45" s="1"/>
  <c r="M1442" i="45"/>
  <c r="N1442" i="45" s="1"/>
  <c r="M617" i="45"/>
  <c r="N617" i="45" s="1"/>
  <c r="M197" i="45"/>
  <c r="N197" i="45" s="1"/>
  <c r="M481" i="45"/>
  <c r="N481" i="45" s="1"/>
  <c r="M1079" i="45"/>
  <c r="N1079" i="45" s="1"/>
  <c r="M1313" i="45"/>
  <c r="N1313" i="45" s="1"/>
  <c r="M651" i="45"/>
  <c r="N651" i="45" s="1"/>
  <c r="M501" i="45"/>
  <c r="N501" i="45" s="1"/>
  <c r="M1365" i="45"/>
  <c r="N1365" i="45" s="1"/>
  <c r="M600" i="45"/>
  <c r="N600" i="45" s="1"/>
  <c r="M1321" i="45"/>
  <c r="N1321" i="45" s="1"/>
  <c r="M483" i="45"/>
  <c r="N483" i="45" s="1"/>
  <c r="M1013" i="45"/>
  <c r="N1013" i="45" s="1"/>
  <c r="M904" i="45"/>
  <c r="N904" i="45" s="1"/>
  <c r="M841" i="45"/>
  <c r="N841" i="45" s="1"/>
  <c r="M939" i="45"/>
  <c r="N939" i="45" s="1"/>
  <c r="M29" i="45"/>
  <c r="N29" i="45" s="1"/>
  <c r="M1083" i="45"/>
  <c r="N1083" i="45" s="1"/>
  <c r="M807" i="45"/>
  <c r="N807" i="45" s="1"/>
  <c r="M1287" i="45"/>
  <c r="N1287" i="45" s="1"/>
  <c r="M1299" i="45"/>
  <c r="N1299" i="45" s="1"/>
  <c r="M1479" i="45"/>
  <c r="N1479" i="45" s="1"/>
  <c r="M1051" i="45"/>
  <c r="N1051" i="45" s="1"/>
  <c r="M1451" i="45"/>
  <c r="N1451" i="45" s="1"/>
  <c r="M413" i="45"/>
  <c r="N413" i="45" s="1"/>
  <c r="M1220" i="45"/>
  <c r="N1220" i="45" s="1"/>
  <c r="M1381" i="45"/>
  <c r="N1381" i="45" s="1"/>
  <c r="M964" i="45"/>
  <c r="N964" i="45" s="1"/>
  <c r="M769" i="45"/>
  <c r="N769" i="45" s="1"/>
  <c r="M389" i="45"/>
  <c r="N389" i="45" s="1"/>
  <c r="M1427" i="45"/>
  <c r="N1427" i="45" s="1"/>
  <c r="M72" i="45"/>
  <c r="N72" i="45" s="1"/>
  <c r="M1432" i="45"/>
  <c r="N1432" i="45" s="1"/>
  <c r="M1047" i="45"/>
  <c r="N1047" i="45" s="1"/>
  <c r="M621" i="45"/>
  <c r="N621" i="45" s="1"/>
  <c r="M101" i="45"/>
  <c r="N101" i="45" s="1"/>
  <c r="M248" i="45"/>
  <c r="N248" i="45" s="1"/>
  <c r="M1110" i="45"/>
  <c r="N1110" i="45" s="1"/>
  <c r="M571" i="45"/>
  <c r="N571" i="45" s="1"/>
  <c r="M459" i="45"/>
  <c r="N459" i="45" s="1"/>
  <c r="M607" i="45"/>
  <c r="N607" i="45" s="1"/>
  <c r="M668" i="45"/>
  <c r="N668" i="45" s="1"/>
  <c r="M377" i="45"/>
  <c r="N377" i="45" s="1"/>
  <c r="M208" i="45"/>
  <c r="N208" i="45" s="1"/>
  <c r="M477" i="45"/>
  <c r="N477" i="45" s="1"/>
  <c r="M584" i="45"/>
  <c r="N584" i="45" s="1"/>
  <c r="M583" i="45"/>
  <c r="N583" i="45" s="1"/>
  <c r="M262" i="45"/>
  <c r="N262" i="45" s="1"/>
  <c r="M636" i="45"/>
  <c r="N636" i="45" s="1"/>
  <c r="M31" i="45"/>
  <c r="N31" i="45" s="1"/>
  <c r="M1105" i="45"/>
  <c r="N1105" i="45" s="1"/>
  <c r="M1377" i="45"/>
  <c r="N1377" i="45" s="1"/>
  <c r="M9" i="45"/>
  <c r="N9" i="45" s="1"/>
  <c r="M1060" i="45"/>
  <c r="N1060" i="45" s="1"/>
  <c r="M1306" i="45"/>
  <c r="N1306" i="45" s="1"/>
  <c r="M1301" i="45"/>
  <c r="N1301" i="45" s="1"/>
  <c r="M1303" i="45"/>
  <c r="N1303" i="45" s="1"/>
  <c r="M988" i="45"/>
  <c r="N988" i="45" s="1"/>
  <c r="M582" i="45"/>
  <c r="N582" i="45" s="1"/>
  <c r="M464" i="45"/>
  <c r="N464" i="45" s="1"/>
  <c r="M327" i="45"/>
  <c r="N327" i="45" s="1"/>
  <c r="M172" i="45"/>
  <c r="N172" i="45" s="1"/>
  <c r="M485" i="45"/>
  <c r="N485" i="45" s="1"/>
  <c r="M222" i="45"/>
  <c r="N222" i="45" s="1"/>
  <c r="M895" i="45"/>
  <c r="N895" i="45" s="1"/>
  <c r="M372" i="45"/>
  <c r="N372" i="45" s="1"/>
  <c r="M1104" i="45"/>
  <c r="N1104" i="45" s="1"/>
  <c r="M1360" i="45"/>
  <c r="N1360" i="45" s="1"/>
  <c r="M679" i="45"/>
  <c r="N679" i="45" s="1"/>
  <c r="M753" i="45"/>
  <c r="N753" i="45" s="1"/>
  <c r="M735" i="45"/>
  <c r="N735" i="45" s="1"/>
  <c r="M1443" i="45"/>
  <c r="N1443" i="45" s="1"/>
  <c r="M47" i="45"/>
  <c r="N47" i="45" s="1"/>
  <c r="M354" i="45"/>
  <c r="N354" i="45" s="1"/>
  <c r="M1135" i="45"/>
  <c r="N1135" i="45" s="1"/>
  <c r="M633" i="45"/>
  <c r="N633" i="45" s="1"/>
  <c r="M1118" i="45"/>
  <c r="N1118" i="45" s="1"/>
  <c r="M285" i="45"/>
  <c r="N285" i="45" s="1"/>
  <c r="M200" i="45"/>
  <c r="N200" i="45" s="1"/>
  <c r="M1033" i="45"/>
  <c r="N1033" i="45" s="1"/>
  <c r="M1168" i="45"/>
  <c r="N1168" i="45" s="1"/>
  <c r="M661" i="45"/>
  <c r="N661" i="45" s="1"/>
  <c r="M330" i="45"/>
  <c r="N330" i="45" s="1"/>
  <c r="M1470" i="45"/>
  <c r="N1470" i="45" s="1"/>
  <c r="M280" i="45"/>
  <c r="N280" i="45" s="1"/>
  <c r="M1254" i="45"/>
  <c r="N1254" i="45" s="1"/>
  <c r="M267" i="45"/>
  <c r="N267" i="45" s="1"/>
  <c r="M946" i="45"/>
  <c r="N946" i="45" s="1"/>
  <c r="M692" i="45"/>
  <c r="N692" i="45" s="1"/>
  <c r="M382" i="45"/>
  <c r="N382" i="45" s="1"/>
  <c r="M620" i="45"/>
  <c r="N620" i="45" s="1"/>
  <c r="M643" i="45"/>
  <c r="N643" i="45" s="1"/>
  <c r="M731" i="45"/>
  <c r="N731" i="45" s="1"/>
  <c r="M1166" i="45"/>
  <c r="N1166" i="45" s="1"/>
  <c r="M448" i="45"/>
  <c r="N448" i="45" s="1"/>
  <c r="M1076" i="45"/>
  <c r="N1076" i="45" s="1"/>
  <c r="M562" i="45"/>
  <c r="N562" i="45" s="1"/>
  <c r="M410" i="45"/>
  <c r="N410" i="45" s="1"/>
  <c r="M218" i="45"/>
  <c r="N218" i="45" s="1"/>
  <c r="M1240" i="45"/>
  <c r="N1240" i="45" s="1"/>
  <c r="M719" i="45"/>
  <c r="N719" i="45" s="1"/>
  <c r="M70" i="45"/>
  <c r="N70" i="45" s="1"/>
  <c r="M1362" i="45"/>
  <c r="N1362" i="45" s="1"/>
  <c r="M602" i="45"/>
  <c r="N602" i="45" s="1"/>
  <c r="M1144" i="45"/>
  <c r="N1144" i="45" s="1"/>
  <c r="M17" i="45"/>
  <c r="N17" i="45" s="1"/>
  <c r="M110" i="45"/>
  <c r="N110" i="45" s="1"/>
  <c r="M1285" i="45"/>
  <c r="N1285" i="45" s="1"/>
  <c r="M1475" i="45"/>
  <c r="N1475" i="45" s="1"/>
  <c r="M1108" i="45"/>
  <c r="N1108" i="45" s="1"/>
  <c r="M708" i="45"/>
  <c r="N708" i="45" s="1"/>
  <c r="M907" i="45"/>
  <c r="N907" i="45" s="1"/>
  <c r="M1048" i="45"/>
  <c r="N1048" i="45" s="1"/>
  <c r="M1173" i="45"/>
  <c r="N1173" i="45" s="1"/>
  <c r="M126" i="45"/>
  <c r="N126" i="45" s="1"/>
  <c r="M1138" i="45"/>
  <c r="N1138" i="45" s="1"/>
  <c r="M869" i="45"/>
  <c r="N869" i="45" s="1"/>
  <c r="M1331" i="45"/>
  <c r="N1331" i="45" s="1"/>
  <c r="M910" i="45"/>
  <c r="N910" i="45" s="1"/>
  <c r="M1397" i="45"/>
  <c r="N1397" i="45" s="1"/>
  <c r="M833" i="45"/>
  <c r="N833" i="45" s="1"/>
  <c r="M215" i="45"/>
  <c r="N215" i="45" s="1"/>
  <c r="M129" i="45"/>
  <c r="N129" i="45" s="1"/>
  <c r="M1328" i="45"/>
  <c r="N1328" i="45" s="1"/>
  <c r="M795" i="45"/>
  <c r="N795" i="45" s="1"/>
  <c r="M1330" i="45"/>
  <c r="N1330" i="45" s="1"/>
  <c r="M1094" i="45"/>
  <c r="N1094" i="45" s="1"/>
  <c r="M866" i="45"/>
  <c r="N866" i="45" s="1"/>
  <c r="M826" i="45"/>
  <c r="N826" i="45" s="1"/>
  <c r="M119" i="45"/>
  <c r="N119" i="45" s="1"/>
  <c r="M349" i="45"/>
  <c r="N349" i="45" s="1"/>
  <c r="M1014" i="45"/>
  <c r="N1014" i="45" s="1"/>
  <c r="M271" i="45"/>
  <c r="N271" i="45" s="1"/>
  <c r="M488" i="45"/>
  <c r="N488" i="45" s="1"/>
  <c r="M356" i="45"/>
  <c r="N356" i="45" s="1"/>
  <c r="M781" i="45"/>
  <c r="N781" i="45" s="1"/>
  <c r="M789" i="45"/>
  <c r="N789" i="45" s="1"/>
  <c r="M592" i="45"/>
  <c r="N592" i="45" s="1"/>
  <c r="M128" i="45"/>
  <c r="N128" i="45" s="1"/>
  <c r="M1036" i="45"/>
  <c r="N1036" i="45" s="1"/>
  <c r="M325" i="45"/>
  <c r="N325" i="45" s="1"/>
  <c r="M993" i="45"/>
  <c r="N993" i="45" s="1"/>
  <c r="M635" i="45"/>
  <c r="N635" i="45" s="1"/>
  <c r="M1267" i="45"/>
  <c r="N1267" i="45" s="1"/>
  <c r="M479" i="45"/>
  <c r="N479" i="45" s="1"/>
  <c r="M1204" i="45"/>
  <c r="N1204" i="45" s="1"/>
  <c r="M597" i="45"/>
  <c r="N597" i="45" s="1"/>
  <c r="M624" i="45"/>
  <c r="N624" i="45" s="1"/>
  <c r="M1337" i="45"/>
  <c r="N1337" i="45" s="1"/>
  <c r="M169" i="45"/>
  <c r="N169" i="45" s="1"/>
  <c r="M557" i="45"/>
  <c r="N557" i="45" s="1"/>
  <c r="M1111" i="45"/>
  <c r="N1111" i="45" s="1"/>
  <c r="M791" i="45"/>
  <c r="N791" i="45" s="1"/>
  <c r="M1243" i="45"/>
  <c r="N1243" i="45" s="1"/>
  <c r="M844" i="45"/>
  <c r="N844" i="45" s="1"/>
  <c r="M472" i="45"/>
  <c r="N472" i="45" s="1"/>
  <c r="M975" i="45"/>
  <c r="N975" i="45" s="1"/>
  <c r="M763" i="45"/>
  <c r="N763" i="45" s="1"/>
  <c r="M1165" i="45"/>
  <c r="N1165" i="45" s="1"/>
  <c r="M865" i="45"/>
  <c r="N865" i="45" s="1"/>
  <c r="M558" i="45"/>
  <c r="N558" i="45" s="1"/>
  <c r="M1215" i="45"/>
  <c r="N1215" i="45" s="1"/>
  <c r="M1020" i="45"/>
  <c r="N1020" i="45" s="1"/>
  <c r="M115" i="45"/>
  <c r="N115" i="45" s="1"/>
  <c r="M1333" i="45"/>
  <c r="N1333" i="45" s="1"/>
  <c r="M24" i="45"/>
  <c r="N24" i="45" s="1"/>
  <c r="M328" i="45"/>
  <c r="N328" i="45" s="1"/>
  <c r="M1200" i="45"/>
  <c r="N1200" i="45" s="1"/>
  <c r="M1297" i="45"/>
  <c r="N1297" i="45" s="1"/>
  <c r="M1283" i="45"/>
  <c r="N1283" i="45" s="1"/>
  <c r="M144" i="45"/>
  <c r="N144" i="45" s="1"/>
  <c r="M517" i="45"/>
  <c r="N517" i="45" s="1"/>
  <c r="M595" i="45"/>
  <c r="N595" i="45" s="1"/>
  <c r="M914" i="45"/>
  <c r="N914" i="45" s="1"/>
  <c r="M1449" i="45"/>
  <c r="N1449" i="45" s="1"/>
  <c r="M1355" i="45"/>
  <c r="N1355" i="45" s="1"/>
  <c r="M897" i="45"/>
  <c r="N897" i="45" s="1"/>
  <c r="M336" i="45"/>
  <c r="N336" i="45" s="1"/>
  <c r="M989" i="45"/>
  <c r="N989" i="45" s="1"/>
  <c r="M951" i="45"/>
  <c r="N951" i="45" s="1"/>
  <c r="M1236" i="45"/>
  <c r="N1236" i="45" s="1"/>
  <c r="M903" i="45"/>
  <c r="N903" i="45" s="1"/>
  <c r="M25" i="45"/>
  <c r="N25" i="45" s="1"/>
  <c r="M850" i="45"/>
  <c r="N850" i="45" s="1"/>
  <c r="M1473" i="45"/>
  <c r="N1473" i="45" s="1"/>
  <c r="M226" i="45"/>
  <c r="N226" i="45" s="1"/>
  <c r="M596" i="45"/>
  <c r="N596" i="45" s="1"/>
  <c r="M146" i="45"/>
  <c r="N146" i="45" s="1"/>
  <c r="M880" i="45"/>
  <c r="N880" i="45" s="1"/>
  <c r="M796" i="45"/>
  <c r="N796" i="45" s="1"/>
  <c r="M433" i="45"/>
  <c r="N433" i="45" s="1"/>
  <c r="M1300" i="45"/>
  <c r="N1300" i="45" s="1"/>
  <c r="M290" i="45"/>
  <c r="N290" i="45" s="1"/>
  <c r="M1057" i="45"/>
  <c r="N1057" i="45" s="1"/>
  <c r="M432" i="45"/>
  <c r="N432" i="45" s="1"/>
  <c r="M515" i="45"/>
  <c r="N515" i="45" s="1"/>
  <c r="M514" i="45"/>
  <c r="N514" i="45" s="1"/>
  <c r="M201" i="45"/>
  <c r="N201" i="45" s="1"/>
  <c r="M672" i="45"/>
  <c r="N672" i="45" s="1"/>
  <c r="M75" i="45"/>
  <c r="N75" i="45" s="1"/>
  <c r="M52" i="45"/>
  <c r="N52" i="45" s="1"/>
  <c r="M931" i="45"/>
  <c r="N931" i="45" s="1"/>
  <c r="M289" i="45"/>
  <c r="N289" i="45" s="1"/>
  <c r="M1406" i="45"/>
  <c r="N1406" i="45" s="1"/>
  <c r="M417" i="45"/>
  <c r="N417" i="45" s="1"/>
  <c r="M204" i="45"/>
  <c r="N204" i="45" s="1"/>
  <c r="M765" i="45"/>
  <c r="N765" i="45" s="1"/>
  <c r="M691" i="45"/>
  <c r="N691" i="45" s="1"/>
  <c r="M26" i="45"/>
  <c r="N26" i="45" s="1"/>
  <c r="M839" i="45"/>
  <c r="N839" i="45" s="1"/>
  <c r="M147" i="45"/>
  <c r="N147" i="45" s="1"/>
  <c r="M1320" i="45"/>
  <c r="N1320" i="45" s="1"/>
  <c r="M681" i="45"/>
  <c r="N681" i="45" s="1"/>
  <c r="M656" i="45"/>
  <c r="N656" i="45" s="1"/>
  <c r="M69" i="45"/>
  <c r="N69" i="45" s="1"/>
  <c r="M1275" i="45"/>
  <c r="N1275" i="45" s="1"/>
  <c r="M862" i="45"/>
  <c r="N862" i="45" s="1"/>
  <c r="M1199" i="45"/>
  <c r="N1199" i="45" s="1"/>
  <c r="M99" i="45"/>
  <c r="N99" i="45" s="1"/>
  <c r="M724" i="45"/>
  <c r="N724" i="45" s="1"/>
  <c r="M492" i="45"/>
  <c r="N492" i="45" s="1"/>
  <c r="M1485" i="45"/>
  <c r="N1485" i="45" s="1"/>
  <c r="M252" i="45"/>
  <c r="N252" i="45" s="1"/>
  <c r="M237" i="45"/>
  <c r="N237" i="45" s="1"/>
  <c r="M957" i="45"/>
  <c r="N957" i="45" s="1"/>
  <c r="M282" i="45"/>
  <c r="N282" i="45" s="1"/>
  <c r="M1302" i="45"/>
  <c r="N1302" i="45" s="1"/>
  <c r="M1196" i="45"/>
  <c r="N1196" i="45" s="1"/>
  <c r="M22" i="45"/>
  <c r="N22" i="45" s="1"/>
  <c r="M333" i="45"/>
  <c r="N333" i="45" s="1"/>
  <c r="M133" i="45"/>
  <c r="N133" i="45" s="1"/>
  <c r="M384" i="45"/>
  <c r="N384" i="45" s="1"/>
  <c r="M752" i="45"/>
  <c r="N752" i="45" s="1"/>
  <c r="M859" i="45"/>
  <c r="N859" i="45" s="1"/>
  <c r="M1230" i="45"/>
  <c r="N1230" i="45" s="1"/>
  <c r="M878" i="45"/>
  <c r="N878" i="45" s="1"/>
  <c r="M873" i="45"/>
  <c r="N873" i="45" s="1"/>
  <c r="M1486" i="45"/>
  <c r="N1486" i="45" s="1"/>
  <c r="M967" i="45"/>
  <c r="N967" i="45" s="1"/>
  <c r="M125" i="45"/>
  <c r="N125" i="45" s="1"/>
  <c r="M541" i="45"/>
  <c r="N541" i="45" s="1"/>
  <c r="M707" i="45"/>
  <c r="N707" i="45" s="1"/>
  <c r="M287" i="45"/>
  <c r="N287" i="45" s="1"/>
  <c r="M1415" i="45"/>
  <c r="N1415" i="45" s="1"/>
  <c r="M379" i="45"/>
  <c r="N379" i="45" s="1"/>
  <c r="M1390" i="45"/>
  <c r="N1390" i="45" s="1"/>
  <c r="M727" i="45"/>
  <c r="N727" i="45" s="1"/>
  <c r="M822" i="45"/>
  <c r="N822" i="45" s="1"/>
  <c r="M176" i="45"/>
  <c r="N176" i="45" s="1"/>
  <c r="L521" i="45"/>
  <c r="M521" i="45" s="1"/>
  <c r="N521" i="45" s="1"/>
  <c r="M784" i="45"/>
  <c r="N784" i="45" s="1"/>
  <c r="M551" i="45"/>
  <c r="N551" i="45" s="1"/>
  <c r="M669" i="45"/>
  <c r="N669" i="45" s="1"/>
  <c r="M537" i="45"/>
  <c r="N537" i="45" s="1"/>
  <c r="M220" i="45"/>
  <c r="N220" i="45" s="1"/>
  <c r="M848" i="45"/>
  <c r="N848" i="45" s="1"/>
  <c r="M601" i="45"/>
  <c r="N601" i="45" s="1"/>
  <c r="M213" i="45"/>
  <c r="N213" i="45" s="1"/>
  <c r="M786" i="45"/>
  <c r="N786" i="45" s="1"/>
  <c r="M323" i="45"/>
  <c r="N323" i="45" s="1"/>
  <c r="M216" i="45"/>
  <c r="N216" i="45" s="1"/>
  <c r="M974" i="45"/>
  <c r="N974" i="45" s="1"/>
  <c r="M1429" i="45"/>
  <c r="N1429" i="45" s="1"/>
  <c r="M366" i="45"/>
  <c r="N366" i="45" s="1"/>
  <c r="L1011" i="45"/>
  <c r="M1011" i="45" s="1"/>
  <c r="N1011" i="45" s="1"/>
  <c r="L1081" i="45"/>
  <c r="M1081" i="45" s="1"/>
  <c r="N1081" i="45" s="1"/>
  <c r="L1274" i="45"/>
  <c r="M1274" i="45" s="1"/>
  <c r="N1274" i="45" s="1"/>
  <c r="L1284" i="45"/>
  <c r="M1284" i="45" s="1"/>
  <c r="N1284" i="45" s="1"/>
  <c r="J853" i="45"/>
  <c r="K853" i="45" s="1"/>
  <c r="M853" i="45" s="1"/>
  <c r="N853" i="45" s="1"/>
  <c r="L654" i="45"/>
  <c r="J470" i="45"/>
  <c r="K470" i="45" s="1"/>
  <c r="M470" i="45" s="1"/>
  <c r="N470" i="45" s="1"/>
  <c r="L30" i="45"/>
  <c r="M30" i="45" s="1"/>
  <c r="N30" i="45" s="1"/>
  <c r="L506" i="45"/>
  <c r="M506" i="45" s="1"/>
  <c r="N506" i="45" s="1"/>
  <c r="L1452" i="45"/>
  <c r="M1452" i="45" s="1"/>
  <c r="N1452" i="45" s="1"/>
  <c r="J611" i="45"/>
  <c r="K611" i="45" s="1"/>
  <c r="M611" i="45" s="1"/>
  <c r="N611" i="45" s="1"/>
  <c r="J1121" i="45"/>
  <c r="K1121" i="45" s="1"/>
  <c r="M1121" i="45" s="1"/>
  <c r="N1121" i="45" s="1"/>
  <c r="L750" i="45"/>
  <c r="M750" i="45" s="1"/>
  <c r="N750" i="45" s="1"/>
  <c r="J1358" i="45"/>
  <c r="K1358" i="45" s="1"/>
  <c r="M1358" i="45" s="1"/>
  <c r="N1358" i="45" s="1"/>
  <c r="L225" i="45"/>
  <c r="L748" i="45"/>
  <c r="M748" i="45" s="1"/>
  <c r="N748" i="45" s="1"/>
  <c r="M445" i="45"/>
  <c r="N445" i="45" s="1"/>
  <c r="M1325" i="45"/>
  <c r="N1325" i="45" s="1"/>
  <c r="M1334" i="45"/>
  <c r="N1334" i="45" s="1"/>
  <c r="M1219" i="45"/>
  <c r="N1219" i="45" s="1"/>
  <c r="M1180" i="45"/>
  <c r="N1180" i="45" s="1"/>
  <c r="M344" i="45"/>
  <c r="N344" i="45" s="1"/>
  <c r="L284" i="45"/>
  <c r="M284" i="45" s="1"/>
  <c r="N284" i="45" s="1"/>
  <c r="L170" i="45"/>
  <c r="L279" i="45"/>
  <c r="M279" i="45" s="1"/>
  <c r="N279" i="45" s="1"/>
  <c r="L191" i="45"/>
  <c r="M191" i="45" s="1"/>
  <c r="N191" i="45" s="1"/>
  <c r="J261" i="45"/>
  <c r="K261" i="45" s="1"/>
  <c r="M261" i="45" s="1"/>
  <c r="N261" i="45" s="1"/>
  <c r="J84" i="45"/>
  <c r="K84" i="45" s="1"/>
  <c r="M84" i="45" s="1"/>
  <c r="N84" i="45" s="1"/>
  <c r="L510" i="45"/>
  <c r="M510" i="45" s="1"/>
  <c r="N510" i="45" s="1"/>
  <c r="L1044" i="45"/>
  <c r="L362" i="45"/>
  <c r="M362" i="45" s="1"/>
  <c r="N362" i="45" s="1"/>
  <c r="J1260" i="45"/>
  <c r="K1260" i="45" s="1"/>
  <c r="M1260" i="45" s="1"/>
  <c r="N1260" i="45" s="1"/>
  <c r="L714" i="45"/>
  <c r="M714" i="45" s="1"/>
  <c r="N714" i="45" s="1"/>
  <c r="L482" i="45"/>
  <c r="M482" i="45" s="1"/>
  <c r="N482" i="45" s="1"/>
  <c r="L178" i="45"/>
  <c r="M178" i="45" s="1"/>
  <c r="N178" i="45" s="1"/>
  <c r="L744" i="45"/>
  <c r="L1366" i="45"/>
  <c r="M1366" i="45" s="1"/>
  <c r="N1366" i="45" s="1"/>
  <c r="L438" i="45"/>
  <c r="M493" i="45"/>
  <c r="N493" i="45" s="1"/>
  <c r="M1364" i="45"/>
  <c r="N1364" i="45" s="1"/>
  <c r="M1262" i="45"/>
  <c r="N1262" i="45" s="1"/>
  <c r="M1212" i="45"/>
  <c r="N1212" i="45" s="1"/>
  <c r="M167" i="45"/>
  <c r="N167" i="45" s="1"/>
  <c r="M1264" i="45"/>
  <c r="N1264" i="45" s="1"/>
  <c r="L610" i="45"/>
  <c r="M610" i="45" s="1"/>
  <c r="N610" i="45" s="1"/>
  <c r="L534" i="45"/>
  <c r="M534" i="45" s="1"/>
  <c r="N534" i="45" s="1"/>
  <c r="L1206" i="45"/>
  <c r="M1206" i="45" s="1"/>
  <c r="N1206" i="45" s="1"/>
  <c r="L1296" i="45"/>
  <c r="J409" i="45"/>
  <c r="K409" i="45" s="1"/>
  <c r="M409" i="45" s="1"/>
  <c r="N409" i="45" s="1"/>
  <c r="L1385" i="45"/>
  <c r="M1385" i="45" s="1"/>
  <c r="N1385" i="45" s="1"/>
  <c r="J888" i="45"/>
  <c r="K888" i="45" s="1"/>
  <c r="M888" i="45" s="1"/>
  <c r="N888" i="45" s="1"/>
  <c r="L1326" i="45"/>
  <c r="M1326" i="45" s="1"/>
  <c r="N1326" i="45" s="1"/>
  <c r="L874" i="45"/>
  <c r="M874" i="45" s="1"/>
  <c r="N874" i="45" s="1"/>
  <c r="L1477" i="45"/>
  <c r="M1477" i="45" s="1"/>
  <c r="N1477" i="45" s="1"/>
  <c r="L1202" i="45"/>
  <c r="M1202" i="45" s="1"/>
  <c r="N1202" i="45" s="1"/>
  <c r="J1272" i="45"/>
  <c r="K1272" i="45" s="1"/>
  <c r="M1272" i="45" s="1"/>
  <c r="N1272" i="45" s="1"/>
  <c r="L1348" i="45"/>
  <c r="M1348" i="45" s="1"/>
  <c r="N1348" i="45" s="1"/>
  <c r="L190" i="45"/>
  <c r="M190" i="45" s="1"/>
  <c r="N190" i="45" s="1"/>
  <c r="J435" i="45"/>
  <c r="K435" i="45" s="1"/>
  <c r="M435" i="45" s="1"/>
  <c r="N435" i="45" s="1"/>
  <c r="L10" i="45"/>
  <c r="M10" i="45" s="1"/>
  <c r="N10" i="45" s="1"/>
  <c r="M884" i="45"/>
  <c r="N884" i="45" s="1"/>
  <c r="M13" i="45"/>
  <c r="N13" i="45" s="1"/>
  <c r="M740" i="45"/>
  <c r="N740" i="45" s="1"/>
  <c r="M932" i="45"/>
  <c r="N932" i="45" s="1"/>
  <c r="M587" i="45"/>
  <c r="N587" i="45" s="1"/>
  <c r="M127" i="45"/>
  <c r="N127" i="45" s="1"/>
  <c r="M608" i="45"/>
  <c r="N608" i="45" s="1"/>
  <c r="M631" i="45"/>
  <c r="N631" i="45" s="1"/>
  <c r="M1117" i="45"/>
  <c r="N1117" i="45" s="1"/>
  <c r="M1066" i="45"/>
  <c r="N1066" i="45" s="1"/>
  <c r="M1161" i="45"/>
  <c r="N1161" i="45" s="1"/>
  <c r="M1445" i="45"/>
  <c r="N1445" i="45" s="1"/>
  <c r="M255" i="45"/>
  <c r="N255" i="45" s="1"/>
  <c r="M56" i="45"/>
  <c r="N56" i="45" s="1"/>
  <c r="M704" i="45"/>
  <c r="N704" i="45" s="1"/>
  <c r="M334" i="45"/>
  <c r="N334" i="45" s="1"/>
  <c r="M423" i="45"/>
  <c r="N423" i="45" s="1"/>
  <c r="M712" i="45"/>
  <c r="N712" i="45" s="1"/>
  <c r="M1224" i="45"/>
  <c r="N1224" i="45" s="1"/>
  <c r="M893" i="45"/>
  <c r="N893" i="45" s="1"/>
  <c r="M1373" i="45"/>
  <c r="N1373" i="45" s="1"/>
  <c r="M825" i="45"/>
  <c r="N825" i="45" s="1"/>
  <c r="M263" i="45"/>
  <c r="N263" i="45" s="1"/>
  <c r="M674" i="45"/>
  <c r="N674" i="45" s="1"/>
  <c r="M996" i="45"/>
  <c r="N996" i="45" s="1"/>
  <c r="M696" i="45"/>
  <c r="N696" i="45" s="1"/>
  <c r="M182" i="45"/>
  <c r="N182" i="45" s="1"/>
  <c r="M1478" i="45"/>
  <c r="N1478" i="45" s="1"/>
  <c r="M1291" i="45"/>
  <c r="N1291" i="45" s="1"/>
  <c r="M619" i="45"/>
  <c r="N619" i="45" s="1"/>
  <c r="M444" i="45"/>
  <c r="N444" i="45" s="1"/>
  <c r="M760" i="45"/>
  <c r="N760" i="45" s="1"/>
  <c r="M1268" i="45"/>
  <c r="N1268" i="45" s="1"/>
  <c r="M304" i="45"/>
  <c r="N304" i="45" s="1"/>
  <c r="M956" i="45"/>
  <c r="N956" i="45" s="1"/>
  <c r="M160" i="45"/>
  <c r="N160" i="45" s="1"/>
  <c r="M1077" i="45"/>
  <c r="N1077" i="45" s="1"/>
  <c r="M298" i="45"/>
  <c r="N298" i="45" s="1"/>
  <c r="M1071" i="45"/>
  <c r="N1071" i="45" s="1"/>
  <c r="L484" i="45"/>
  <c r="M484" i="45" s="1"/>
  <c r="N484" i="45" s="1"/>
  <c r="L532" i="45"/>
  <c r="M532" i="45" s="1"/>
  <c r="N532" i="45" s="1"/>
  <c r="J1176" i="45"/>
  <c r="K1176" i="45" s="1"/>
  <c r="M1176" i="45" s="1"/>
  <c r="N1176" i="45" s="1"/>
  <c r="L1214" i="45"/>
  <c r="L1371" i="45"/>
  <c r="M1371" i="45" s="1"/>
  <c r="N1371" i="45" s="1"/>
  <c r="L142" i="45"/>
  <c r="L815" i="45"/>
  <c r="M815" i="45" s="1"/>
  <c r="N815" i="45" s="1"/>
  <c r="L62" i="45"/>
  <c r="J343" i="45"/>
  <c r="K343" i="45" s="1"/>
  <c r="M343" i="45" s="1"/>
  <c r="N343" i="45" s="1"/>
  <c r="L1417" i="45"/>
  <c r="M1417" i="45" s="1"/>
  <c r="N1417" i="45" s="1"/>
  <c r="L990" i="45"/>
  <c r="M990" i="45" s="1"/>
  <c r="N990" i="45" s="1"/>
  <c r="L660" i="45"/>
  <c r="M660" i="45" s="1"/>
  <c r="N660" i="45" s="1"/>
  <c r="L320" i="45"/>
  <c r="M320" i="45" s="1"/>
  <c r="N320" i="45" s="1"/>
  <c r="L977" i="45"/>
  <c r="M977" i="45" s="1"/>
  <c r="N977" i="45" s="1"/>
  <c r="L593" i="45"/>
  <c r="M593" i="45" s="1"/>
  <c r="N593" i="45" s="1"/>
  <c r="L666" i="45"/>
  <c r="J436" i="45"/>
  <c r="K436" i="45" s="1"/>
  <c r="M436" i="45" s="1"/>
  <c r="N436" i="45" s="1"/>
  <c r="M438" i="45"/>
  <c r="N438" i="45" s="1"/>
  <c r="M397" i="45"/>
  <c r="N397" i="45" s="1"/>
  <c r="M667" i="45"/>
  <c r="N667" i="45" s="1"/>
  <c r="M1458" i="45"/>
  <c r="N1458" i="45" s="1"/>
  <c r="M1022" i="45"/>
  <c r="N1022" i="45" s="1"/>
  <c r="M788" i="45"/>
  <c r="N788" i="45" s="1"/>
  <c r="M625" i="45"/>
  <c r="N625" i="45" s="1"/>
  <c r="M854" i="45"/>
  <c r="N854" i="45" s="1"/>
  <c r="M1044" i="45"/>
  <c r="N1044" i="45" s="1"/>
  <c r="M158" i="45"/>
  <c r="N158" i="45" s="1"/>
  <c r="M1466" i="45"/>
  <c r="N1466" i="45" s="1"/>
  <c r="M1148" i="45"/>
  <c r="N1148" i="45" s="1"/>
  <c r="M917" i="45"/>
  <c r="N917" i="45" s="1"/>
  <c r="M341" i="45"/>
  <c r="N341" i="45" s="1"/>
  <c r="M838" i="45"/>
  <c r="N838" i="45" s="1"/>
  <c r="M446" i="45"/>
  <c r="N446" i="45" s="1"/>
  <c r="M883" i="45"/>
  <c r="N883" i="45" s="1"/>
  <c r="M1238" i="45"/>
  <c r="N1238" i="45" s="1"/>
  <c r="L806" i="45"/>
  <c r="M806" i="45" s="1"/>
  <c r="N806" i="45" s="1"/>
  <c r="L1130" i="45"/>
  <c r="M1130" i="45" s="1"/>
  <c r="N1130" i="45" s="1"/>
  <c r="J641" i="45"/>
  <c r="K641" i="45" s="1"/>
  <c r="M641" i="45" s="1"/>
  <c r="N641" i="45" s="1"/>
  <c r="J142" i="45"/>
  <c r="K142" i="45" s="1"/>
  <c r="L348" i="45"/>
  <c r="M348" i="45" s="1"/>
  <c r="N348" i="45" s="1"/>
  <c r="L678" i="45"/>
  <c r="M678" i="45" s="1"/>
  <c r="N678" i="45" s="1"/>
  <c r="J193" i="45"/>
  <c r="K193" i="45" s="1"/>
  <c r="M193" i="45" s="1"/>
  <c r="N193" i="45" s="1"/>
  <c r="L979" i="45"/>
  <c r="L1227" i="45"/>
  <c r="M1227" i="45" s="1"/>
  <c r="N1227" i="45" s="1"/>
  <c r="L1136" i="45"/>
  <c r="M1136" i="45" s="1"/>
  <c r="N1136" i="45" s="1"/>
  <c r="L12" i="45"/>
  <c r="M12" i="45" s="1"/>
  <c r="N12" i="45" s="1"/>
  <c r="L665" i="45"/>
  <c r="M665" i="45" s="1"/>
  <c r="N665" i="45" s="1"/>
  <c r="L609" i="45"/>
  <c r="J15" i="45"/>
  <c r="K15" i="45" s="1"/>
  <c r="M15" i="45" s="1"/>
  <c r="N15" i="45" s="1"/>
  <c r="J63" i="45"/>
  <c r="K63" i="45" s="1"/>
  <c r="M63" i="45" s="1"/>
  <c r="N63" i="45" s="1"/>
  <c r="L340" i="45"/>
  <c r="M351" i="45"/>
  <c r="N351" i="45" s="1"/>
  <c r="M983" i="45"/>
  <c r="N983" i="45" s="1"/>
  <c r="M412" i="45"/>
  <c r="N412" i="45" s="1"/>
  <c r="M856" i="45"/>
  <c r="N856" i="45" s="1"/>
  <c r="M1504" i="45"/>
  <c r="N1504" i="45" s="1"/>
  <c r="M187" i="45"/>
  <c r="N187" i="45" s="1"/>
  <c r="M1133" i="45"/>
  <c r="N1133" i="45" s="1"/>
  <c r="M173" i="45"/>
  <c r="N173" i="45" s="1"/>
  <c r="M1422" i="45"/>
  <c r="N1422" i="45" s="1"/>
  <c r="M1421" i="45"/>
  <c r="N1421" i="45" s="1"/>
  <c r="M1350" i="45"/>
  <c r="N1350" i="45" s="1"/>
  <c r="M318" i="45"/>
  <c r="N318" i="45" s="1"/>
  <c r="M375" i="45"/>
  <c r="N375" i="45" s="1"/>
  <c r="M925" i="45"/>
  <c r="N925" i="45" s="1"/>
  <c r="M403" i="45"/>
  <c r="N403" i="45" s="1"/>
  <c r="M639" i="45"/>
  <c r="N639" i="45" s="1"/>
  <c r="M746" i="45"/>
  <c r="N746" i="45" s="1"/>
  <c r="M1278" i="45"/>
  <c r="N1278" i="45" s="1"/>
  <c r="M217" i="45"/>
  <c r="N217" i="45" s="1"/>
  <c r="M1142" i="45"/>
  <c r="N1142" i="45" s="1"/>
  <c r="M418" i="45"/>
  <c r="N418" i="45" s="1"/>
  <c r="M771" i="45"/>
  <c r="N771" i="45" s="1"/>
  <c r="M976" i="45"/>
  <c r="N976" i="45" s="1"/>
  <c r="M1125" i="45"/>
  <c r="N1125" i="45" s="1"/>
  <c r="M1207" i="45"/>
  <c r="N1207" i="45" s="1"/>
  <c r="M1305" i="45"/>
  <c r="N1305" i="45" s="1"/>
  <c r="M1393" i="45"/>
  <c r="N1393" i="45" s="1"/>
  <c r="M312" i="45"/>
  <c r="N312" i="45" s="1"/>
  <c r="M1062" i="45"/>
  <c r="N1062" i="45" s="1"/>
  <c r="M1288" i="45"/>
  <c r="N1288" i="45" s="1"/>
  <c r="M1188" i="45"/>
  <c r="N1188" i="45" s="1"/>
  <c r="M209" i="45"/>
  <c r="N209" i="45" s="1"/>
  <c r="M803" i="45"/>
  <c r="N803" i="45" s="1"/>
  <c r="M132" i="45"/>
  <c r="N132" i="45" s="1"/>
  <c r="M1494" i="45"/>
  <c r="N1494" i="45" s="1"/>
  <c r="M1384" i="45"/>
  <c r="N1384" i="45" s="1"/>
  <c r="M811" i="45"/>
  <c r="N811" i="45" s="1"/>
  <c r="M205" i="45"/>
  <c r="N205" i="45" s="1"/>
  <c r="M1015" i="45"/>
  <c r="N1015" i="45" s="1"/>
  <c r="M535" i="45"/>
  <c r="N535" i="45" s="1"/>
  <c r="M511" i="45"/>
  <c r="N511" i="45" s="1"/>
  <c r="M823" i="45"/>
  <c r="N823" i="45" s="1"/>
  <c r="M1428" i="45"/>
  <c r="N1428" i="45" s="1"/>
  <c r="M78" i="45"/>
  <c r="N78" i="45" s="1"/>
  <c r="M555" i="45"/>
  <c r="N555" i="45" s="1"/>
  <c r="M761" i="45"/>
  <c r="N761" i="45" s="1"/>
  <c r="M1352" i="45"/>
  <c r="N1352" i="45" s="1"/>
  <c r="M352" i="45"/>
  <c r="N352" i="45" s="1"/>
  <c r="M422" i="45"/>
  <c r="N422" i="45" s="1"/>
  <c r="M1126" i="45"/>
  <c r="N1126" i="45" s="1"/>
  <c r="M1040" i="45"/>
  <c r="N1040" i="45" s="1"/>
  <c r="M1137" i="45"/>
  <c r="N1137" i="45" s="1"/>
  <c r="M912" i="45"/>
  <c r="N912" i="45" s="1"/>
  <c r="M91" i="45"/>
  <c r="N91" i="45" s="1"/>
  <c r="M1191" i="45"/>
  <c r="N1191" i="45" s="1"/>
  <c r="M131" i="45"/>
  <c r="N131" i="45" s="1"/>
  <c r="M1367" i="45"/>
  <c r="N1367" i="45" s="1"/>
  <c r="M1045" i="45"/>
  <c r="N1045" i="45" s="1"/>
  <c r="M1376" i="45"/>
  <c r="N1376" i="45" s="1"/>
  <c r="M223" i="45"/>
  <c r="N223" i="45" s="1"/>
  <c r="M238" i="45"/>
  <c r="N238" i="45" s="1"/>
  <c r="M20" i="45"/>
  <c r="N20" i="45" s="1"/>
  <c r="M270" i="45"/>
  <c r="N270" i="45" s="1"/>
  <c r="M1314" i="45"/>
  <c r="N1314" i="45" s="1"/>
  <c r="M1153" i="45"/>
  <c r="N1153" i="45" s="1"/>
  <c r="M751" i="45"/>
  <c r="N751" i="45" s="1"/>
  <c r="M370" i="45"/>
  <c r="N370" i="45" s="1"/>
  <c r="M516" i="45"/>
  <c r="N516" i="45" s="1"/>
  <c r="M1277" i="45"/>
  <c r="N1277" i="45" s="1"/>
  <c r="M780" i="45"/>
  <c r="N780" i="45" s="1"/>
  <c r="M357" i="45"/>
  <c r="N357" i="45" s="1"/>
  <c r="M1396" i="45"/>
  <c r="N1396" i="45" s="1"/>
  <c r="M852" i="45"/>
  <c r="N852" i="45" s="1"/>
  <c r="M962" i="45"/>
  <c r="N962" i="45" s="1"/>
  <c r="M38" i="45"/>
  <c r="N38" i="45" s="1"/>
  <c r="M941" i="45"/>
  <c r="N941" i="45" s="1"/>
  <c r="M79" i="45"/>
  <c r="N79" i="45" s="1"/>
  <c r="M1413" i="45"/>
  <c r="N1413" i="45" s="1"/>
  <c r="M425" i="45"/>
  <c r="N425" i="45" s="1"/>
  <c r="M292" i="45"/>
  <c r="N292" i="45" s="1"/>
  <c r="M498" i="45"/>
  <c r="N498" i="45" s="1"/>
  <c r="M406" i="45"/>
  <c r="N406" i="45" s="1"/>
  <c r="M1363" i="45"/>
  <c r="N1363" i="45" s="1"/>
  <c r="M1380" i="45"/>
  <c r="N1380" i="45" s="1"/>
  <c r="M398" i="45"/>
  <c r="N398" i="45" s="1"/>
  <c r="M1087" i="45"/>
  <c r="N1087" i="45" s="1"/>
  <c r="M861" i="45"/>
  <c r="N861" i="45" s="1"/>
  <c r="M652" i="45"/>
  <c r="N652" i="45" s="1"/>
  <c r="M504" i="45"/>
  <c r="N504" i="45" s="1"/>
  <c r="M1447" i="45"/>
  <c r="N1447" i="45" s="1"/>
  <c r="M1434" i="45"/>
  <c r="N1434" i="45" s="1"/>
  <c r="M241" i="45"/>
  <c r="N241" i="45" s="1"/>
  <c r="M1440" i="45"/>
  <c r="N1440" i="45" s="1"/>
  <c r="M1050" i="45"/>
  <c r="N1050" i="45" s="1"/>
  <c r="M367" i="45"/>
  <c r="N367" i="45" s="1"/>
  <c r="M694" i="45"/>
  <c r="N694" i="45" s="1"/>
  <c r="M1419" i="45"/>
  <c r="N1419" i="45" s="1"/>
  <c r="M337" i="45"/>
  <c r="N337" i="45" s="1"/>
  <c r="M236" i="45"/>
  <c r="N236" i="45" s="1"/>
  <c r="M427" i="45"/>
  <c r="N427" i="45" s="1"/>
  <c r="M1151" i="45"/>
  <c r="N1151" i="45" s="1"/>
  <c r="M683" i="45"/>
  <c r="N683" i="45" s="1"/>
  <c r="M402" i="45"/>
  <c r="N402" i="45" s="1"/>
  <c r="M117" i="45"/>
  <c r="N117" i="45" s="1"/>
  <c r="M368" i="45"/>
  <c r="N368" i="45" s="1"/>
  <c r="M463" i="45"/>
  <c r="N463" i="45" s="1"/>
  <c r="M987" i="45"/>
  <c r="N987" i="45" s="1"/>
  <c r="M426" i="45"/>
  <c r="N426" i="45" s="1"/>
  <c r="M1248" i="45"/>
  <c r="N1248" i="45" s="1"/>
  <c r="M361" i="45"/>
  <c r="N361" i="45" s="1"/>
  <c r="M766" i="45"/>
  <c r="N766" i="45" s="1"/>
  <c r="M638" i="45"/>
  <c r="N638" i="45" s="1"/>
  <c r="M466" i="45"/>
  <c r="N466" i="45" s="1"/>
  <c r="M1078" i="45"/>
  <c r="N1078" i="45" s="1"/>
  <c r="M536" i="45"/>
  <c r="N536" i="45" s="1"/>
  <c r="M231" i="45"/>
  <c r="N231" i="45" s="1"/>
  <c r="M573" i="45"/>
  <c r="N573" i="45" s="1"/>
  <c r="M179" i="45"/>
  <c r="N179" i="45" s="1"/>
  <c r="M235" i="45"/>
  <c r="N235" i="45" s="1"/>
  <c r="M1356" i="45"/>
  <c r="N1356" i="45" s="1"/>
  <c r="M1237" i="45"/>
  <c r="N1237" i="45" s="1"/>
  <c r="M728" i="45"/>
  <c r="N728" i="45" s="1"/>
  <c r="M111" i="45"/>
  <c r="N111" i="45" s="1"/>
  <c r="M508" i="45"/>
  <c r="N508" i="45" s="1"/>
  <c r="M1247" i="45"/>
  <c r="N1247" i="45" s="1"/>
  <c r="M1282" i="45"/>
  <c r="N1282" i="45" s="1"/>
  <c r="M518" i="45"/>
  <c r="N518" i="45" s="1"/>
  <c r="M1263" i="45"/>
  <c r="N1263" i="45" s="1"/>
  <c r="M567" i="45"/>
  <c r="N567" i="45" s="1"/>
  <c r="M924" i="45"/>
  <c r="N924" i="45" s="1"/>
  <c r="M276" i="45"/>
  <c r="N276" i="45" s="1"/>
  <c r="M835" i="45"/>
  <c r="N835" i="45" s="1"/>
  <c r="M381" i="45"/>
  <c r="N381" i="45" s="1"/>
  <c r="M135" i="45"/>
  <c r="N135" i="45" s="1"/>
  <c r="M186" i="45"/>
  <c r="N186" i="45" s="1"/>
  <c r="M868" i="45"/>
  <c r="N868" i="45" s="1"/>
  <c r="M102" i="45"/>
  <c r="N102" i="45" s="1"/>
  <c r="M961" i="45"/>
  <c r="N961" i="45" s="1"/>
  <c r="M54" i="45"/>
  <c r="N54" i="45" s="1"/>
  <c r="M1021" i="45"/>
  <c r="N1021" i="45" s="1"/>
  <c r="M901" i="45"/>
  <c r="N901" i="45" s="1"/>
  <c r="M1253" i="45"/>
  <c r="N1253" i="45" s="1"/>
  <c r="M843" i="45"/>
  <c r="N843" i="45" s="1"/>
  <c r="M97" i="45"/>
  <c r="N97" i="45" s="1"/>
  <c r="M614" i="45"/>
  <c r="N614" i="45" s="1"/>
  <c r="M268" i="45"/>
  <c r="N268" i="45" s="1"/>
  <c r="M45" i="45"/>
  <c r="N45" i="45" s="1"/>
  <c r="M1464" i="45"/>
  <c r="N1464" i="45" s="1"/>
  <c r="M1329" i="45"/>
  <c r="N1329" i="45" s="1"/>
  <c r="M455" i="45"/>
  <c r="N455" i="45" s="1"/>
  <c r="M723" i="45"/>
  <c r="N723" i="45" s="1"/>
  <c r="M1102" i="45"/>
  <c r="N1102" i="45" s="1"/>
  <c r="M790" i="45"/>
  <c r="N790" i="45" s="1"/>
  <c r="M1342" i="45"/>
  <c r="N1342" i="45" s="1"/>
  <c r="M527" i="45"/>
  <c r="N527" i="45" s="1"/>
  <c r="M1361" i="45"/>
  <c r="N1361" i="45" s="1"/>
  <c r="M586" i="45"/>
  <c r="N586" i="45" s="1"/>
  <c r="M1446" i="45"/>
  <c r="N1446" i="45" s="1"/>
  <c r="M185" i="45"/>
  <c r="N185" i="45" s="1"/>
  <c r="M496" i="45"/>
  <c r="N496" i="45" s="1"/>
  <c r="M269" i="45"/>
  <c r="N269" i="45" s="1"/>
  <c r="M1293" i="45"/>
  <c r="N1293" i="45" s="1"/>
  <c r="M121" i="45"/>
  <c r="N121" i="45" s="1"/>
  <c r="M177" i="45"/>
  <c r="N177" i="45" s="1"/>
  <c r="M1160" i="45"/>
  <c r="N1160" i="45" s="1"/>
  <c r="M1308" i="45"/>
  <c r="N1308" i="45" s="1"/>
  <c r="M613" i="45"/>
  <c r="N613" i="45" s="1"/>
  <c r="M742" i="45"/>
  <c r="N742" i="45" s="1"/>
  <c r="M1276" i="45"/>
  <c r="N1276" i="45" s="1"/>
  <c r="M73" i="45"/>
  <c r="N73" i="45" s="1"/>
  <c r="M657" i="45"/>
  <c r="N657" i="45" s="1"/>
  <c r="M999" i="45"/>
  <c r="N999" i="45" s="1"/>
  <c r="M647" i="45"/>
  <c r="N647" i="45" s="1"/>
  <c r="M399" i="45"/>
  <c r="N399" i="45" s="1"/>
  <c r="M1061" i="45"/>
  <c r="N1061" i="45" s="1"/>
  <c r="M1410" i="45"/>
  <c r="N1410" i="45" s="1"/>
  <c r="M682" i="45"/>
  <c r="N682" i="45" s="1"/>
  <c r="M1389" i="45"/>
  <c r="N1389" i="45" s="1"/>
  <c r="M1255" i="45"/>
  <c r="N1255" i="45" s="1"/>
  <c r="M196" i="45"/>
  <c r="N196" i="45" s="1"/>
  <c r="M718" i="45"/>
  <c r="N718" i="45" s="1"/>
  <c r="M655" i="45"/>
  <c r="N655" i="45" s="1"/>
  <c r="M736" i="45"/>
  <c r="N736" i="45" s="1"/>
  <c r="M828" i="45"/>
  <c r="N828" i="45" s="1"/>
  <c r="M1391" i="45"/>
  <c r="N1391" i="45" s="1"/>
  <c r="M96" i="45"/>
  <c r="N96" i="45" s="1"/>
  <c r="M123" i="45"/>
  <c r="N123" i="45" s="1"/>
  <c r="M919" i="45"/>
  <c r="N919" i="45" s="1"/>
  <c r="M1438" i="45"/>
  <c r="N1438" i="45" s="1"/>
  <c r="M295" i="45"/>
  <c r="N295" i="45" s="1"/>
  <c r="M923" i="45"/>
  <c r="N923" i="45" s="1"/>
  <c r="M892" i="45"/>
  <c r="N892" i="45" s="1"/>
  <c r="M1154" i="45"/>
  <c r="N1154" i="45" s="1"/>
  <c r="M1423" i="45"/>
  <c r="N1423" i="45" s="1"/>
  <c r="M670" i="45"/>
  <c r="N670" i="45" s="1"/>
  <c r="M387" i="45"/>
  <c r="N387" i="45" s="1"/>
  <c r="M898" i="45"/>
  <c r="N898" i="45" s="1"/>
  <c r="M733" i="45"/>
  <c r="N733" i="45" s="1"/>
  <c r="M640" i="45"/>
  <c r="N640" i="45" s="1"/>
  <c r="M968" i="45"/>
  <c r="N968" i="45" s="1"/>
  <c r="M1218" i="45"/>
  <c r="N1218" i="45" s="1"/>
  <c r="M1242" i="45"/>
  <c r="N1242" i="45" s="1"/>
  <c r="M948" i="45"/>
  <c r="N948" i="45" s="1"/>
  <c r="M982" i="45"/>
  <c r="N982" i="45" s="1"/>
  <c r="M266" i="45"/>
  <c r="N266" i="45" s="1"/>
  <c r="M773" i="45"/>
  <c r="N773" i="45" s="1"/>
  <c r="M495" i="45"/>
  <c r="N495" i="45" s="1"/>
  <c r="M408" i="45"/>
  <c r="N408" i="45" s="1"/>
  <c r="M598" i="45"/>
  <c r="N598" i="45" s="1"/>
  <c r="M326" i="45"/>
  <c r="N326" i="45" s="1"/>
  <c r="M383" i="45"/>
  <c r="N383" i="45" s="1"/>
  <c r="M1158" i="45"/>
  <c r="N1158" i="45" s="1"/>
  <c r="M450" i="45"/>
  <c r="N450" i="45" s="1"/>
  <c r="M687" i="45"/>
  <c r="N687" i="45" s="1"/>
  <c r="M980" i="45"/>
  <c r="N980" i="45" s="1"/>
  <c r="M700" i="45"/>
  <c r="N700" i="45" s="1"/>
  <c r="M233" i="45"/>
  <c r="N233" i="45" s="1"/>
  <c r="M405" i="45"/>
  <c r="N405" i="45" s="1"/>
  <c r="M486" i="45"/>
  <c r="N486" i="45" s="1"/>
  <c r="M654" i="45"/>
  <c r="N654" i="45" s="1"/>
  <c r="M225" i="45"/>
  <c r="N225" i="45" s="1"/>
  <c r="M303" i="45"/>
  <c r="N303" i="45" s="1"/>
  <c r="M339" i="45"/>
  <c r="N339" i="45" s="1"/>
  <c r="M546" i="45"/>
  <c r="N546" i="45" s="1"/>
  <c r="M699" i="45"/>
  <c r="N699" i="45" s="1"/>
  <c r="M1091" i="45"/>
  <c r="N1091" i="45" s="1"/>
  <c r="M1501" i="45"/>
  <c r="N1501" i="45" s="1"/>
  <c r="M250" i="45"/>
  <c r="N250" i="45" s="1"/>
  <c r="M998" i="45"/>
  <c r="N998" i="45" s="1"/>
  <c r="M1383" i="45"/>
  <c r="N1383" i="45" s="1"/>
  <c r="M1002" i="45"/>
  <c r="N1002" i="45" s="1"/>
  <c r="M1444" i="45"/>
  <c r="N1444" i="45" s="1"/>
  <c r="M648" i="45"/>
  <c r="N648" i="45" s="1"/>
  <c r="M615" i="45"/>
  <c r="N615" i="45" s="1"/>
  <c r="M489" i="45"/>
  <c r="N489" i="45" s="1"/>
  <c r="M860" i="45"/>
  <c r="N860" i="45" s="1"/>
  <c r="M108" i="45"/>
  <c r="N108" i="45" s="1"/>
  <c r="M649" i="45"/>
  <c r="N649" i="45" s="1"/>
  <c r="M1245" i="45"/>
  <c r="N1245" i="45" s="1"/>
  <c r="M589" i="45"/>
  <c r="N589" i="45" s="1"/>
  <c r="M1235" i="45"/>
  <c r="N1235" i="45" s="1"/>
  <c r="M1096" i="45"/>
  <c r="N1096" i="45" s="1"/>
  <c r="M1029" i="45"/>
  <c r="N1029" i="45" s="1"/>
  <c r="M798" i="45"/>
  <c r="N798" i="45" s="1"/>
  <c r="M1157" i="45"/>
  <c r="N1157" i="45" s="1"/>
  <c r="M469" i="45"/>
  <c r="N469" i="45" s="1"/>
  <c r="M949" i="45"/>
  <c r="N949" i="45" s="1"/>
  <c r="M474" i="45"/>
  <c r="N474" i="45" s="1"/>
  <c r="M563" i="45"/>
  <c r="N563" i="45" s="1"/>
  <c r="M794" i="45"/>
  <c r="N794" i="45" s="1"/>
  <c r="M104" i="45"/>
  <c r="N104" i="45" s="1"/>
  <c r="M458" i="45"/>
  <c r="N458" i="45" s="1"/>
  <c r="M61" i="45"/>
  <c r="N61" i="45" s="1"/>
  <c r="M124" i="45"/>
  <c r="N124" i="45" s="1"/>
  <c r="M1184" i="45"/>
  <c r="N1184" i="45" s="1"/>
  <c r="M702" i="45"/>
  <c r="N702" i="45" s="1"/>
  <c r="M689" i="45"/>
  <c r="N689" i="45" s="1"/>
  <c r="M139" i="45"/>
  <c r="N139" i="45" s="1"/>
  <c r="M787" i="45"/>
  <c r="N787" i="45" s="1"/>
  <c r="M183" i="45"/>
  <c r="N183" i="45" s="1"/>
  <c r="M1128" i="45"/>
  <c r="N1128" i="45" s="1"/>
  <c r="M1093" i="45"/>
  <c r="N1093" i="45" s="1"/>
  <c r="M1498" i="45"/>
  <c r="N1498" i="45" s="1"/>
  <c r="M291" i="45"/>
  <c r="N291" i="45" s="1"/>
  <c r="M363" i="45"/>
  <c r="N363" i="45" s="1"/>
  <c r="M960" i="45"/>
  <c r="N960" i="45" s="1"/>
  <c r="M1462" i="45"/>
  <c r="N1462" i="45" s="1"/>
  <c r="M1222" i="45"/>
  <c r="N1222" i="45" s="1"/>
  <c r="M1005" i="45"/>
  <c r="N1005" i="45" s="1"/>
  <c r="M808" i="45"/>
  <c r="N808" i="45" s="1"/>
  <c r="M1280" i="45"/>
  <c r="N1280" i="45" s="1"/>
  <c r="M1193" i="45"/>
  <c r="N1193" i="45" s="1"/>
  <c r="M1269" i="45"/>
  <c r="N1269" i="45" s="1"/>
  <c r="M1398" i="45"/>
  <c r="N1398" i="45" s="1"/>
  <c r="M71" i="45"/>
  <c r="N71" i="45" s="1"/>
  <c r="M824" i="45"/>
  <c r="N824" i="45" s="1"/>
  <c r="M529" i="45"/>
  <c r="N529" i="45" s="1"/>
  <c r="M965" i="45"/>
  <c r="N965" i="45" s="1"/>
  <c r="M59" i="45"/>
  <c r="N59" i="45" s="1"/>
  <c r="M576" i="45"/>
  <c r="N576" i="45" s="1"/>
  <c r="M1484" i="45"/>
  <c r="N1484" i="45" s="1"/>
  <c r="M1067" i="45"/>
  <c r="N1067" i="45" s="1"/>
  <c r="M1024" i="45"/>
  <c r="N1024" i="45" s="1"/>
  <c r="M153" i="45"/>
  <c r="N153" i="45" s="1"/>
  <c r="M210" i="45"/>
  <c r="N210" i="45" s="1"/>
  <c r="M434" i="45"/>
  <c r="N434" i="45" s="1"/>
  <c r="M265" i="45"/>
  <c r="N265" i="45" s="1"/>
  <c r="M1092" i="45"/>
  <c r="N1092" i="45" s="1"/>
  <c r="M392" i="45"/>
  <c r="N392" i="45" s="1"/>
  <c r="M1187" i="45"/>
  <c r="N1187" i="45" s="1"/>
  <c r="M374" i="45"/>
  <c r="N374" i="45" s="1"/>
  <c r="M44" i="45"/>
  <c r="N44" i="45" s="1"/>
  <c r="M1505" i="45"/>
  <c r="N1505" i="45" s="1"/>
  <c r="M512" i="45"/>
  <c r="N512" i="45" s="1"/>
  <c r="M662" i="45"/>
  <c r="N662" i="45" s="1"/>
  <c r="M180" i="45"/>
  <c r="N180" i="45" s="1"/>
  <c r="M520" i="45"/>
  <c r="N520" i="45" s="1"/>
  <c r="M566" i="45"/>
  <c r="N566" i="45" s="1"/>
  <c r="M465" i="45"/>
  <c r="N465" i="45" s="1"/>
  <c r="M143" i="45"/>
  <c r="N143" i="45" s="1"/>
  <c r="M232" i="45"/>
  <c r="N232" i="45" s="1"/>
  <c r="M684" i="45"/>
  <c r="N684" i="45" s="1"/>
  <c r="M594" i="45"/>
  <c r="N594" i="45" s="1"/>
  <c r="M922" i="45"/>
  <c r="N922" i="45" s="1"/>
  <c r="M1250" i="45"/>
  <c r="N1250" i="45" s="1"/>
  <c r="M526" i="45"/>
  <c r="N526" i="45" s="1"/>
  <c r="M767" i="45"/>
  <c r="N767" i="45" s="1"/>
  <c r="M338" i="45"/>
  <c r="N338" i="45" s="1"/>
  <c r="M550" i="45"/>
  <c r="N550" i="45" s="1"/>
  <c r="M971" i="45"/>
  <c r="N971" i="45" s="1"/>
  <c r="M1258" i="45"/>
  <c r="N1258" i="45" s="1"/>
  <c r="M1481" i="45"/>
  <c r="N1481" i="45" s="1"/>
  <c r="M168" i="45"/>
  <c r="N168" i="45" s="1"/>
  <c r="M1453" i="45"/>
  <c r="N1453" i="45" s="1"/>
  <c r="M792" i="45"/>
  <c r="N792" i="45" s="1"/>
  <c r="M391" i="45"/>
  <c r="N391" i="45" s="1"/>
  <c r="M829" i="45"/>
  <c r="N829" i="45" s="1"/>
  <c r="M74" i="45"/>
  <c r="N74" i="45" s="1"/>
  <c r="M528" i="45"/>
  <c r="N528" i="45" s="1"/>
  <c r="M1437" i="45"/>
  <c r="N1437" i="45" s="1"/>
  <c r="M1424" i="45"/>
  <c r="N1424" i="45" s="1"/>
  <c r="M1304" i="45"/>
  <c r="N1304" i="45" s="1"/>
  <c r="M1171" i="45"/>
  <c r="N1171" i="45" s="1"/>
  <c r="M311" i="45"/>
  <c r="N311" i="45" s="1"/>
  <c r="M37" i="45"/>
  <c r="N37" i="45" s="1"/>
  <c r="M1114" i="45"/>
  <c r="N1114" i="45" s="1"/>
  <c r="M51" i="45"/>
  <c r="N51" i="45" s="1"/>
  <c r="M1228" i="45"/>
  <c r="N1228" i="45" s="1"/>
  <c r="M272" i="45"/>
  <c r="N272" i="45" s="1"/>
  <c r="M332" i="45"/>
  <c r="N332" i="45" s="1"/>
  <c r="M28" i="45"/>
  <c r="N28" i="45" s="1"/>
  <c r="M1063" i="45"/>
  <c r="N1063" i="45" s="1"/>
  <c r="M244" i="45"/>
  <c r="N244" i="45" s="1"/>
  <c r="M952" i="45"/>
  <c r="N952" i="45" s="1"/>
  <c r="M415" i="45"/>
  <c r="N415" i="45" s="1"/>
  <c r="M542" i="45"/>
  <c r="N542" i="45" s="1"/>
  <c r="M43" i="45"/>
  <c r="N43" i="45" s="1"/>
  <c r="M577" i="45"/>
  <c r="N577" i="45" s="1"/>
  <c r="M1068" i="45"/>
  <c r="N1068" i="45" s="1"/>
  <c r="M1043" i="45"/>
  <c r="N1043" i="45" s="1"/>
  <c r="M1017" i="45"/>
  <c r="N1017" i="45" s="1"/>
  <c r="M693" i="45"/>
  <c r="N693" i="45" s="1"/>
  <c r="M1332" i="45"/>
  <c r="N1332" i="45" s="1"/>
  <c r="M55" i="45"/>
  <c r="N55" i="45" s="1"/>
  <c r="M1031" i="45"/>
  <c r="N1031" i="45" s="1"/>
  <c r="M1120" i="45"/>
  <c r="N1120" i="45" s="1"/>
  <c r="M1270" i="45"/>
  <c r="N1270" i="45" s="1"/>
  <c r="M407" i="45"/>
  <c r="N407" i="45" s="1"/>
  <c r="M170" i="45"/>
  <c r="N170" i="45" s="1"/>
  <c r="M744" i="45"/>
  <c r="N744" i="45" s="1"/>
  <c r="M305" i="45"/>
  <c r="N305" i="45" s="1"/>
  <c r="M273" i="45"/>
  <c r="N273" i="45" s="1"/>
  <c r="M138" i="45"/>
  <c r="N138" i="45" s="1"/>
  <c r="M1211" i="45"/>
  <c r="N1211" i="45" s="1"/>
  <c r="M230" i="45"/>
  <c r="N230" i="45" s="1"/>
  <c r="M416" i="45"/>
  <c r="N416" i="45" s="1"/>
  <c r="M774" i="45"/>
  <c r="N774" i="45" s="1"/>
  <c r="M440" i="45"/>
  <c r="N440" i="45" s="1"/>
  <c r="M1507" i="45"/>
  <c r="N1507" i="45" s="1"/>
  <c r="M938" i="45"/>
  <c r="N938" i="45" s="1"/>
  <c r="M1124" i="45"/>
  <c r="N1124" i="45" s="1"/>
  <c r="M359" i="45"/>
  <c r="N359" i="45" s="1"/>
  <c r="M729" i="45"/>
  <c r="N729" i="45" s="1"/>
  <c r="M972" i="45"/>
  <c r="N972" i="45" s="1"/>
  <c r="M578" i="45"/>
  <c r="N578" i="45" s="1"/>
  <c r="M1177" i="45"/>
  <c r="N1177" i="45" s="1"/>
  <c r="M1426" i="45"/>
  <c r="N1426" i="45" s="1"/>
  <c r="M709" i="45"/>
  <c r="N709" i="45" s="1"/>
  <c r="M42" i="45"/>
  <c r="N42" i="45" s="1"/>
  <c r="M1435" i="45"/>
  <c r="N1435" i="45" s="1"/>
  <c r="M540" i="45"/>
  <c r="N540" i="45" s="1"/>
  <c r="M863" i="45"/>
  <c r="N863" i="45" s="1"/>
  <c r="M1140" i="45"/>
  <c r="N1140" i="45" s="1"/>
  <c r="M809" i="45"/>
  <c r="N809" i="45" s="1"/>
  <c r="M906" i="45"/>
  <c r="N906" i="45" s="1"/>
  <c r="M239" i="45"/>
  <c r="N239" i="45" s="1"/>
  <c r="M369" i="45"/>
  <c r="N369" i="45" s="1"/>
  <c r="M548" i="45"/>
  <c r="N548" i="45" s="1"/>
  <c r="M411" i="45"/>
  <c r="N411" i="45" s="1"/>
  <c r="M1208" i="45"/>
  <c r="N1208" i="45" s="1"/>
  <c r="M585" i="45"/>
  <c r="N585" i="45" s="1"/>
  <c r="M1463" i="45"/>
  <c r="N1463" i="45" s="1"/>
  <c r="M659" i="45"/>
  <c r="N659" i="45" s="1"/>
  <c r="M112" i="45"/>
  <c r="N112" i="45" s="1"/>
  <c r="M876" i="45"/>
  <c r="N876" i="45" s="1"/>
  <c r="M188" i="45"/>
  <c r="N188" i="45" s="1"/>
  <c r="M572" i="45"/>
  <c r="N572" i="45" s="1"/>
  <c r="M1324" i="45"/>
  <c r="N1324" i="45" s="1"/>
  <c r="M616" i="45"/>
  <c r="N616" i="45" s="1"/>
  <c r="M281" i="45"/>
  <c r="N281" i="45" s="1"/>
  <c r="M581" i="45"/>
  <c r="N581" i="45" s="1"/>
  <c r="M599" i="45"/>
  <c r="N599" i="45" s="1"/>
  <c r="M726" i="45"/>
  <c r="N726" i="45" s="1"/>
  <c r="M80" i="45"/>
  <c r="N80" i="45" s="1"/>
  <c r="M302" i="45"/>
  <c r="N302" i="45" s="1"/>
  <c r="M249" i="45"/>
  <c r="N249" i="45" s="1"/>
  <c r="M1359" i="45"/>
  <c r="N1359" i="45" s="1"/>
  <c r="M335" i="45"/>
  <c r="N335" i="45" s="1"/>
  <c r="M588" i="45"/>
  <c r="N588" i="45" s="1"/>
  <c r="M556" i="45"/>
  <c r="N556" i="45" s="1"/>
  <c r="M913" i="45"/>
  <c r="N913" i="45" s="1"/>
  <c r="M319" i="45"/>
  <c r="N319" i="45" s="1"/>
  <c r="M947" i="45"/>
  <c r="N947" i="45" s="1"/>
  <c r="M1499" i="45"/>
  <c r="N1499" i="45" s="1"/>
  <c r="M812" i="45"/>
  <c r="N812" i="45" s="1"/>
  <c r="M385" i="45"/>
  <c r="N385" i="45" s="1"/>
  <c r="M468" i="45"/>
  <c r="N468" i="45" s="1"/>
  <c r="M35" i="45"/>
  <c r="N35" i="45" s="1"/>
  <c r="M642" i="45"/>
  <c r="N642" i="45" s="1"/>
  <c r="M1175" i="45"/>
  <c r="N1175" i="45" s="1"/>
  <c r="M818" i="45"/>
  <c r="N818" i="45" s="1"/>
  <c r="M846" i="45"/>
  <c r="N846" i="45" s="1"/>
  <c r="M1241" i="45"/>
  <c r="N1241" i="45" s="1"/>
  <c r="M329" i="45"/>
  <c r="N329" i="45" s="1"/>
  <c r="M487" i="45"/>
  <c r="N487" i="45" s="1"/>
  <c r="M1064" i="45"/>
  <c r="N1064" i="45" s="1"/>
  <c r="M1113" i="45"/>
  <c r="N1113" i="45" s="1"/>
  <c r="M782" i="45"/>
  <c r="N782" i="45" s="1"/>
  <c r="M539" i="45"/>
  <c r="N539" i="45" s="1"/>
  <c r="M1369" i="45"/>
  <c r="N1369" i="45" s="1"/>
  <c r="M706" i="45"/>
  <c r="N706" i="45" s="1"/>
  <c r="M1357" i="45"/>
  <c r="N1357" i="45" s="1"/>
  <c r="M981" i="45"/>
  <c r="N981" i="45" s="1"/>
  <c r="M653" i="45"/>
  <c r="N653" i="45" s="1"/>
  <c r="M324" i="45"/>
  <c r="N324" i="45" s="1"/>
  <c r="M543" i="45"/>
  <c r="N543" i="45" s="1"/>
  <c r="M1146" i="45"/>
  <c r="N1146" i="45" s="1"/>
  <c r="M199" i="45"/>
  <c r="N199" i="45" s="1"/>
  <c r="M414" i="45"/>
  <c r="N414" i="45" s="1"/>
  <c r="M959" i="45"/>
  <c r="N959" i="45" s="1"/>
  <c r="M927" i="45"/>
  <c r="N927" i="45" s="1"/>
  <c r="M395" i="45"/>
  <c r="N395" i="45" s="1"/>
  <c r="M476" i="45"/>
  <c r="N476" i="45" s="1"/>
  <c r="M1010" i="45"/>
  <c r="N1010" i="45" s="1"/>
  <c r="M894" i="45"/>
  <c r="N894" i="45" s="1"/>
  <c r="M39" i="45"/>
  <c r="N39" i="45" s="1"/>
  <c r="M1052" i="45"/>
  <c r="N1052" i="45" s="1"/>
  <c r="M552" i="45"/>
  <c r="N552" i="45" s="1"/>
  <c r="M1310" i="45"/>
  <c r="N1310" i="45" s="1"/>
  <c r="M1231" i="45"/>
  <c r="N1231" i="45" s="1"/>
  <c r="M677" i="45"/>
  <c r="N677" i="45" s="1"/>
  <c r="M360" i="45"/>
  <c r="N360" i="45" s="1"/>
  <c r="M214" i="45"/>
  <c r="N214" i="45" s="1"/>
  <c r="M90" i="45"/>
  <c r="N90" i="45" s="1"/>
  <c r="M212" i="45"/>
  <c r="N212" i="45" s="1"/>
  <c r="M830" i="45"/>
  <c r="N830" i="45" s="1"/>
  <c r="M1409" i="45"/>
  <c r="N1409" i="45" s="1"/>
  <c r="M1084" i="45"/>
  <c r="N1084" i="45" s="1"/>
  <c r="M561" i="45"/>
  <c r="N561" i="45" s="1"/>
  <c r="M916" i="45"/>
  <c r="N916" i="45" s="1"/>
  <c r="M93" i="45"/>
  <c r="N93" i="45" s="1"/>
  <c r="M1246" i="45"/>
  <c r="N1246" i="45" s="1"/>
  <c r="M85" i="45"/>
  <c r="N85" i="45" s="1"/>
  <c r="M646" i="45"/>
  <c r="N646" i="45" s="1"/>
  <c r="M1407" i="45"/>
  <c r="N1407" i="45" s="1"/>
  <c r="M300" i="45"/>
  <c r="N300" i="45" s="1"/>
  <c r="M174" i="45"/>
  <c r="N174" i="45" s="1"/>
  <c r="M1034" i="45"/>
  <c r="N1034" i="45" s="1"/>
  <c r="M19" i="45"/>
  <c r="N19" i="45" s="1"/>
  <c r="M1169" i="45"/>
  <c r="N1169" i="45" s="1"/>
  <c r="M1103" i="45"/>
  <c r="N1103" i="45" s="1"/>
  <c r="M1056" i="45"/>
  <c r="N1056" i="45" s="1"/>
  <c r="M192" i="45"/>
  <c r="N192" i="45" s="1"/>
  <c r="M1490" i="45"/>
  <c r="N1490" i="45" s="1"/>
  <c r="M879" i="45"/>
  <c r="N879" i="45" s="1"/>
  <c r="M77" i="45"/>
  <c r="N77" i="45" s="1"/>
  <c r="M286" i="45"/>
  <c r="N286" i="45" s="1"/>
  <c r="M1296" i="45"/>
  <c r="N1296" i="45" s="1"/>
  <c r="M944" i="45"/>
  <c r="N944" i="45" s="1"/>
  <c r="M1003" i="45"/>
  <c r="N1003" i="45" s="1"/>
  <c r="M1172" i="45"/>
  <c r="N1172" i="45" s="1"/>
  <c r="M275" i="45"/>
  <c r="N275" i="45" s="1"/>
  <c r="M827" i="45"/>
  <c r="N827" i="45" s="1"/>
  <c r="M421" i="45"/>
  <c r="N421" i="45" s="1"/>
  <c r="M1273" i="45"/>
  <c r="N1273" i="45" s="1"/>
  <c r="M1112" i="45"/>
  <c r="N1112" i="45" s="1"/>
  <c r="M420" i="45"/>
  <c r="N420" i="45" s="1"/>
  <c r="M849" i="45"/>
  <c r="N849" i="45" s="1"/>
  <c r="M400" i="45"/>
  <c r="N400" i="45" s="1"/>
  <c r="M1141" i="45"/>
  <c r="N1141" i="45" s="1"/>
  <c r="M519" i="45"/>
  <c r="N519" i="45" s="1"/>
  <c r="M33" i="45"/>
  <c r="N33" i="45" s="1"/>
  <c r="M1004" i="45"/>
  <c r="N1004" i="45" s="1"/>
  <c r="M490" i="45"/>
  <c r="N490" i="45" s="1"/>
  <c r="M1032" i="45"/>
  <c r="N1032" i="45" s="1"/>
  <c r="M106" i="45"/>
  <c r="N106" i="45" s="1"/>
  <c r="M986" i="45"/>
  <c r="N986" i="45" s="1"/>
  <c r="M443" i="45"/>
  <c r="N443" i="45" s="1"/>
  <c r="M1433" i="45"/>
  <c r="N1433" i="45" s="1"/>
  <c r="M797" i="45"/>
  <c r="N797" i="45" s="1"/>
  <c r="M1232" i="45"/>
  <c r="N1232" i="45" s="1"/>
  <c r="M680" i="45"/>
  <c r="N680" i="45" s="1"/>
  <c r="M1178" i="45"/>
  <c r="N1178" i="45" s="1"/>
  <c r="M1336" i="45"/>
  <c r="N1336" i="45" s="1"/>
  <c r="M867" i="45"/>
  <c r="N867" i="45" s="1"/>
  <c r="M741" i="45"/>
  <c r="N741" i="45" s="1"/>
  <c r="M198" i="45"/>
  <c r="N198" i="45" s="1"/>
  <c r="M57" i="45"/>
  <c r="N57" i="45" s="1"/>
  <c r="M1065" i="45"/>
  <c r="N1065" i="45" s="1"/>
  <c r="M1181" i="45"/>
  <c r="N1181" i="45" s="1"/>
  <c r="M157" i="45"/>
  <c r="N157" i="45" s="1"/>
  <c r="M1000" i="45"/>
  <c r="N1000" i="45" s="1"/>
  <c r="M136" i="45"/>
  <c r="N136" i="45" s="1"/>
  <c r="M165" i="45"/>
  <c r="N165" i="45" s="1"/>
  <c r="M686" i="45"/>
  <c r="N686" i="45" s="1"/>
  <c r="M1349" i="45"/>
  <c r="N1349" i="45" s="1"/>
  <c r="M1049" i="45"/>
  <c r="N1049" i="45" s="1"/>
  <c r="M1271" i="45"/>
  <c r="N1271" i="45" s="1"/>
  <c r="M730" i="45"/>
  <c r="N730" i="45" s="1"/>
  <c r="M1107" i="45"/>
  <c r="N1107" i="45" s="1"/>
  <c r="M935" i="45"/>
  <c r="N935" i="45" s="1"/>
  <c r="M107" i="45"/>
  <c r="N107" i="45" s="1"/>
  <c r="M604" i="45"/>
  <c r="N604" i="45" s="1"/>
  <c r="M801" i="45"/>
  <c r="N801" i="45" s="1"/>
  <c r="M500" i="45"/>
  <c r="N500" i="45" s="1"/>
  <c r="M1474" i="45"/>
  <c r="N1474" i="45" s="1"/>
  <c r="M1251" i="45"/>
  <c r="N1251" i="45" s="1"/>
  <c r="M554" i="45"/>
  <c r="N554" i="45" s="1"/>
  <c r="M251" i="45"/>
  <c r="N251" i="45" s="1"/>
  <c r="M195" i="45"/>
  <c r="N195" i="45" s="1"/>
  <c r="M715" i="45"/>
  <c r="N715" i="45" s="1"/>
  <c r="M431" i="45"/>
  <c r="N431" i="45" s="1"/>
  <c r="M1201" i="45"/>
  <c r="N1201" i="45" s="1"/>
  <c r="M934" i="45"/>
  <c r="N934" i="45" s="1"/>
  <c r="M522" i="45"/>
  <c r="N522" i="45" s="1"/>
  <c r="M499" i="45"/>
  <c r="N499" i="45" s="1"/>
  <c r="M1233" i="45"/>
  <c r="N1233" i="45" s="1"/>
  <c r="M1408" i="45"/>
  <c r="N1408" i="45" s="1"/>
  <c r="M439" i="45"/>
  <c r="N439" i="45" s="1"/>
  <c r="M991" i="45"/>
  <c r="N991" i="45" s="1"/>
  <c r="M1404" i="45"/>
  <c r="N1404" i="45" s="1"/>
  <c r="M246" i="45"/>
  <c r="N246" i="45" s="1"/>
  <c r="M1311" i="45"/>
  <c r="N1311" i="45" s="1"/>
  <c r="M259" i="45"/>
  <c r="N259" i="45" s="1"/>
  <c r="M1089" i="45"/>
  <c r="N1089" i="45" s="1"/>
  <c r="M365" i="45"/>
  <c r="N365" i="45" s="1"/>
  <c r="M81" i="45"/>
  <c r="N81" i="45" s="1"/>
  <c r="M1374" i="45"/>
  <c r="N1374" i="45" s="1"/>
  <c r="M14" i="45"/>
  <c r="N14" i="45" s="1"/>
  <c r="M688" i="45"/>
  <c r="N688" i="45" s="1"/>
  <c r="M1289" i="45"/>
  <c r="N1289" i="45" s="1"/>
  <c r="M575" i="45"/>
  <c r="N575" i="45" s="1"/>
  <c r="M569" i="45"/>
  <c r="N569" i="45" s="1"/>
  <c r="M637" i="45"/>
  <c r="N637" i="45" s="1"/>
  <c r="M716" i="45"/>
  <c r="N716" i="45" s="1"/>
  <c r="M1186" i="45"/>
  <c r="N1186" i="45" s="1"/>
  <c r="M1145" i="45"/>
  <c r="N1145" i="45" s="1"/>
  <c r="M1347" i="45"/>
  <c r="N1347" i="45" s="1"/>
  <c r="M915" i="45"/>
  <c r="N915" i="45" s="1"/>
  <c r="M1074" i="45"/>
  <c r="N1074" i="45" s="1"/>
  <c r="M1072" i="45"/>
  <c r="N1072" i="45" s="1"/>
  <c r="M1119" i="45"/>
  <c r="N1119" i="45" s="1"/>
  <c r="M473" i="45"/>
  <c r="N473" i="45" s="1"/>
  <c r="M671" i="45"/>
  <c r="N671" i="45" s="1"/>
  <c r="M1469" i="45"/>
  <c r="N1469" i="45" s="1"/>
  <c r="M1370" i="45"/>
  <c r="N1370" i="45" s="1"/>
  <c r="M393" i="45"/>
  <c r="N393" i="45" s="1"/>
  <c r="M804" i="45"/>
  <c r="N804" i="45" s="1"/>
  <c r="M739" i="45"/>
  <c r="N739" i="45" s="1"/>
  <c r="M253" i="45"/>
  <c r="N253" i="45" s="1"/>
  <c r="M221" i="45"/>
  <c r="N221" i="45" s="1"/>
  <c r="M606" i="45"/>
  <c r="N606" i="45" s="1"/>
  <c r="M505" i="45"/>
  <c r="N505" i="45" s="1"/>
  <c r="M441" i="45"/>
  <c r="N441" i="45" s="1"/>
  <c r="M1001" i="45"/>
  <c r="N1001" i="45" s="1"/>
  <c r="M1482" i="45"/>
  <c r="N1482" i="45" s="1"/>
  <c r="M628" i="45"/>
  <c r="N628" i="45" s="1"/>
  <c r="M206" i="45"/>
  <c r="N206" i="45" s="1"/>
  <c r="M814" i="45"/>
  <c r="N814" i="45" s="1"/>
  <c r="M821" i="45"/>
  <c r="N821" i="45" s="1"/>
  <c r="M1214" i="45"/>
  <c r="N1214" i="45" s="1"/>
  <c r="M62" i="45"/>
  <c r="N62" i="45" s="1"/>
  <c r="M666" i="45"/>
  <c r="N666" i="45" s="1"/>
  <c r="M429" i="45"/>
  <c r="N429" i="45" s="1"/>
  <c r="M386" i="45"/>
  <c r="N386" i="45" s="1"/>
  <c r="M148" i="45"/>
  <c r="N148" i="45" s="1"/>
  <c r="M943" i="45"/>
  <c r="N943" i="45" s="1"/>
  <c r="M698" i="45"/>
  <c r="N698" i="45" s="1"/>
  <c r="M404" i="45"/>
  <c r="N404" i="45" s="1"/>
  <c r="M313" i="45"/>
  <c r="N313" i="45" s="1"/>
  <c r="M467" i="45"/>
  <c r="N467" i="45" s="1"/>
  <c r="M627" i="45"/>
  <c r="N627" i="45" s="1"/>
  <c r="M1213" i="45"/>
  <c r="N1213" i="45" s="1"/>
  <c r="M1425" i="45"/>
  <c r="N1425" i="45" s="1"/>
  <c r="M778" i="45"/>
  <c r="N778" i="45" s="1"/>
  <c r="M1448" i="45"/>
  <c r="N1448" i="45" s="1"/>
  <c r="M258" i="45"/>
  <c r="N258" i="45" s="1"/>
  <c r="M1292" i="45"/>
  <c r="N1292" i="45" s="1"/>
  <c r="M725" i="45"/>
  <c r="N725" i="45" s="1"/>
  <c r="M1109" i="45"/>
  <c r="N1109" i="45" s="1"/>
  <c r="M1318" i="45"/>
  <c r="N1318" i="45" s="1"/>
  <c r="M1226" i="45"/>
  <c r="N1226" i="45" s="1"/>
  <c r="M502" i="45"/>
  <c r="N502" i="45" s="1"/>
  <c r="M1290" i="45"/>
  <c r="N1290" i="45" s="1"/>
  <c r="M933" i="45"/>
  <c r="N933" i="45" s="1"/>
  <c r="M462" i="45"/>
  <c r="N462" i="45" s="1"/>
  <c r="M632" i="45"/>
  <c r="N632" i="45" s="1"/>
  <c r="M1216" i="45"/>
  <c r="N1216" i="45" s="1"/>
  <c r="M245" i="45"/>
  <c r="N245" i="45" s="1"/>
  <c r="M86" i="45"/>
  <c r="N86" i="45" s="1"/>
  <c r="M1354" i="45"/>
  <c r="N1354" i="45" s="1"/>
  <c r="M1069" i="45"/>
  <c r="N1069" i="45" s="1"/>
  <c r="M553" i="45"/>
  <c r="N553" i="45" s="1"/>
  <c r="M929" i="45"/>
  <c r="N929" i="45" s="1"/>
  <c r="M109" i="45"/>
  <c r="N109" i="45" s="1"/>
  <c r="M114" i="45"/>
  <c r="N114" i="45" s="1"/>
  <c r="M1441" i="45"/>
  <c r="N1441" i="45" s="1"/>
  <c r="M53" i="45"/>
  <c r="N53" i="45" s="1"/>
  <c r="M1070" i="45"/>
  <c r="N1070" i="45" s="1"/>
  <c r="M800" i="45"/>
  <c r="N800" i="45" s="1"/>
  <c r="M1192" i="45"/>
  <c r="N1192" i="45" s="1"/>
  <c r="M1375" i="45"/>
  <c r="N1375" i="45" s="1"/>
  <c r="M428" i="45"/>
  <c r="N428" i="45" s="1"/>
  <c r="M314" i="45"/>
  <c r="N314" i="45" s="1"/>
  <c r="M618" i="45"/>
  <c r="N618" i="45" s="1"/>
  <c r="M1080" i="45"/>
  <c r="N1080" i="45" s="1"/>
  <c r="M242" i="45"/>
  <c r="N242" i="45" s="1"/>
  <c r="M772" i="45"/>
  <c r="N772" i="45" s="1"/>
  <c r="M156" i="45"/>
  <c r="N156" i="45" s="1"/>
  <c r="M743" i="45"/>
  <c r="N743" i="45" s="1"/>
  <c r="M478" i="45"/>
  <c r="N478" i="45" s="1"/>
  <c r="M1183" i="45"/>
  <c r="N1183" i="45" s="1"/>
  <c r="M98" i="45"/>
  <c r="N98" i="45" s="1"/>
  <c r="M1340" i="45"/>
  <c r="N1340" i="45" s="1"/>
  <c r="M1351" i="45"/>
  <c r="N1351" i="45" s="1"/>
  <c r="M754" i="45"/>
  <c r="N754" i="45" s="1"/>
  <c r="M881" i="45"/>
  <c r="N881" i="45" s="1"/>
  <c r="M21" i="45"/>
  <c r="N21" i="45" s="1"/>
  <c r="M1456" i="45"/>
  <c r="N1456" i="45" s="1"/>
  <c r="M565" i="45"/>
  <c r="N565" i="45" s="1"/>
  <c r="M544" i="45"/>
  <c r="N544" i="45" s="1"/>
  <c r="M1026" i="45"/>
  <c r="N1026" i="45" s="1"/>
  <c r="M630" i="45"/>
  <c r="N630" i="45" s="1"/>
  <c r="M342" i="45"/>
  <c r="N342" i="45" s="1"/>
  <c r="M690" i="45"/>
  <c r="N690" i="45" s="1"/>
  <c r="M460" i="45"/>
  <c r="N460" i="45" s="1"/>
  <c r="M756" i="45"/>
  <c r="N756" i="45" s="1"/>
  <c r="M68" i="45"/>
  <c r="N68" i="45" s="1"/>
  <c r="M1150" i="45"/>
  <c r="N1150" i="45" s="1"/>
  <c r="M49" i="45"/>
  <c r="N49" i="45" s="1"/>
  <c r="M1315" i="45"/>
  <c r="N1315" i="45" s="1"/>
  <c r="M890" i="45"/>
  <c r="N890" i="45" s="1"/>
  <c r="M580" i="45"/>
  <c r="N580" i="45" s="1"/>
  <c r="M1294" i="45"/>
  <c r="N1294" i="45" s="1"/>
  <c r="M293" i="45"/>
  <c r="N293" i="45" s="1"/>
  <c r="M301" i="45"/>
  <c r="N301" i="45" s="1"/>
  <c r="M1256" i="45"/>
  <c r="N1256" i="45" s="1"/>
  <c r="M886" i="45"/>
  <c r="N886" i="45" s="1"/>
  <c r="M1405" i="45"/>
  <c r="N1405" i="45" s="1"/>
  <c r="M1327" i="45"/>
  <c r="N1327" i="45" s="1"/>
  <c r="M711" i="45"/>
  <c r="N711" i="45" s="1"/>
  <c r="M889" i="45"/>
  <c r="N889" i="45" s="1"/>
  <c r="M449" i="45"/>
  <c r="N449" i="45" s="1"/>
  <c r="M1281" i="45"/>
  <c r="N1281" i="45" s="1"/>
  <c r="M1210" i="45"/>
  <c r="N1210" i="45" s="1"/>
  <c r="M970" i="45"/>
  <c r="N970" i="45" s="1"/>
  <c r="M494" i="45"/>
  <c r="N494" i="45" s="1"/>
  <c r="M1134" i="45"/>
  <c r="N1134" i="45" s="1"/>
  <c r="M154" i="45"/>
  <c r="N154" i="45" s="1"/>
  <c r="M1266" i="45"/>
  <c r="N1266" i="45" s="1"/>
  <c r="M171" i="45"/>
  <c r="N171" i="45" s="1"/>
  <c r="M94" i="45"/>
  <c r="N94" i="45" s="1"/>
  <c r="M1197" i="45"/>
  <c r="N1197" i="45" s="1"/>
  <c r="M603" i="45"/>
  <c r="N603" i="45" s="1"/>
  <c r="M475" i="45"/>
  <c r="N475" i="45" s="1"/>
  <c r="M963" i="45"/>
  <c r="N963" i="45" s="1"/>
  <c r="M1035" i="45"/>
  <c r="N1035" i="45" s="1"/>
  <c r="M283" i="45"/>
  <c r="N283" i="45" s="1"/>
  <c r="M1131" i="45"/>
  <c r="N1131" i="45" s="1"/>
  <c r="M720" i="45"/>
  <c r="N720" i="45" s="1"/>
  <c r="M46" i="45"/>
  <c r="N46" i="45" s="1"/>
  <c r="M1038" i="45"/>
  <c r="N1038" i="45" s="1"/>
  <c r="M524" i="45"/>
  <c r="N524" i="45" s="1"/>
  <c r="M705" i="45"/>
  <c r="N705" i="45" s="1"/>
  <c r="M908" i="45"/>
  <c r="N908" i="45" s="1"/>
  <c r="M116" i="45"/>
  <c r="N116" i="45" s="1"/>
  <c r="M650" i="45"/>
  <c r="N650" i="45" s="1"/>
  <c r="M1019" i="45"/>
  <c r="N1019" i="45" s="1"/>
  <c r="M299" i="45"/>
  <c r="N299" i="45" s="1"/>
  <c r="M376" i="45"/>
  <c r="N376" i="45" s="1"/>
  <c r="M757" i="45"/>
  <c r="N757" i="45" s="1"/>
  <c r="M973" i="45"/>
  <c r="N973" i="45" s="1"/>
  <c r="M813" i="45"/>
  <c r="N813" i="45" s="1"/>
  <c r="M783" i="45"/>
  <c r="N783" i="45" s="1"/>
  <c r="M1455" i="45"/>
  <c r="N1455" i="45" s="1"/>
  <c r="M120" i="45"/>
  <c r="N120" i="45" s="1"/>
  <c r="M1194" i="45"/>
  <c r="N1194" i="45" s="1"/>
  <c r="M229" i="45"/>
  <c r="N229" i="45" s="1"/>
  <c r="M1123" i="45"/>
  <c r="N1123" i="45" s="1"/>
  <c r="M227" i="45"/>
  <c r="N227" i="45" s="1"/>
  <c r="M979" i="45"/>
  <c r="N979" i="45" s="1"/>
  <c r="M609" i="45"/>
  <c r="N609" i="45" s="1"/>
  <c r="M340" i="45"/>
  <c r="N340" i="45" s="1"/>
  <c r="M88" i="45"/>
  <c r="N88" i="45" s="1"/>
  <c r="M984" i="45"/>
  <c r="N984" i="45" s="1"/>
  <c r="M461" i="45"/>
  <c r="N461" i="45" s="1"/>
  <c r="M1182" i="45"/>
  <c r="N1182" i="45" s="1"/>
  <c r="M278" i="45"/>
  <c r="N278" i="45" s="1"/>
  <c r="M1088" i="45"/>
  <c r="N1088" i="45" s="1"/>
  <c r="M877" i="45"/>
  <c r="N877" i="45" s="1"/>
  <c r="M816" i="45"/>
  <c r="N816" i="45" s="1"/>
  <c r="M755" i="45"/>
  <c r="N755" i="45" s="1"/>
  <c r="M307" i="45"/>
  <c r="N307" i="45" s="1"/>
  <c r="M345" i="45"/>
  <c r="N345" i="45" s="1"/>
  <c r="M1497" i="45"/>
  <c r="N1497" i="45" s="1"/>
  <c r="M902" i="45"/>
  <c r="N902" i="45" s="1"/>
  <c r="M503" i="45"/>
  <c r="N503" i="45" s="1"/>
  <c r="M864" i="45"/>
  <c r="N864" i="45" s="1"/>
  <c r="M745" i="45"/>
  <c r="N745" i="45" s="1"/>
  <c r="M768" i="45"/>
  <c r="N768" i="45" s="1"/>
  <c r="M34" i="45"/>
  <c r="N34" i="45" s="1"/>
  <c r="M634" i="45"/>
  <c r="N634" i="45" s="1"/>
  <c r="M1483" i="45"/>
  <c r="N1483" i="45" s="1"/>
  <c r="M1508" i="45"/>
  <c r="N1508" i="45" s="1"/>
  <c r="M240" i="45"/>
  <c r="N240" i="45" s="1"/>
  <c r="M149" i="45"/>
  <c r="N149" i="45" s="1"/>
  <c r="M1344" i="45"/>
  <c r="N1344" i="45" s="1"/>
  <c r="M140" i="45"/>
  <c r="N140" i="45" s="1"/>
  <c r="M1147" i="45"/>
  <c r="N1147" i="45" s="1"/>
  <c r="M1205" i="45"/>
  <c r="N1205" i="45" s="1"/>
  <c r="M525" i="45"/>
  <c r="N525" i="45" s="1"/>
  <c r="M872" i="45"/>
  <c r="N872" i="45" s="1"/>
  <c r="M747" i="45"/>
  <c r="N747" i="45" s="1"/>
  <c r="M151" i="45"/>
  <c r="N151" i="45" s="1"/>
  <c r="M297" i="45"/>
  <c r="N297" i="45" s="1"/>
  <c r="M857" i="45"/>
  <c r="N857" i="45" s="1"/>
  <c r="M1179" i="45"/>
  <c r="N1179" i="45" s="1"/>
  <c r="M851" i="45"/>
  <c r="N851" i="45" s="1"/>
  <c r="M871" i="45"/>
  <c r="N871" i="45" s="1"/>
  <c r="M394" i="45"/>
  <c r="N394" i="45" s="1"/>
  <c r="M257" i="45"/>
  <c r="N257" i="45" s="1"/>
  <c r="M1028" i="45"/>
  <c r="N1028" i="45" s="1"/>
  <c r="M1122" i="45"/>
  <c r="N1122" i="45" s="1"/>
  <c r="M1319" i="45"/>
  <c r="N1319" i="45" s="1"/>
  <c r="M1086" i="45"/>
  <c r="N1086" i="45" s="1"/>
  <c r="M364" i="45"/>
  <c r="N364" i="45" s="1"/>
  <c r="M1189" i="45"/>
  <c r="N1189" i="45" s="1"/>
  <c r="M834" i="45"/>
  <c r="N834" i="45" s="1"/>
  <c r="M697" i="45"/>
  <c r="N697" i="45" s="1"/>
  <c r="M928" i="45"/>
  <c r="N928" i="45" s="1"/>
  <c r="M1316" i="45"/>
  <c r="N1316" i="45" s="1"/>
  <c r="M1261" i="45"/>
  <c r="N1261" i="45" s="1"/>
  <c r="M805" i="45"/>
  <c r="N805" i="45" s="1"/>
  <c r="M1239" i="45"/>
  <c r="N1239" i="45" s="1"/>
  <c r="M1399" i="45"/>
  <c r="N1399" i="45" s="1"/>
  <c r="M58" i="45"/>
  <c r="N58" i="45" s="1"/>
  <c r="M150" i="45"/>
  <c r="N150" i="45" s="1"/>
  <c r="M776" i="45"/>
  <c r="N776" i="45" s="1"/>
  <c r="M1500" i="45"/>
  <c r="N1500" i="45" s="1"/>
  <c r="M1143" i="45"/>
  <c r="N1143" i="45" s="1"/>
  <c r="M832" i="45"/>
  <c r="N832" i="45" s="1"/>
  <c r="M1006" i="45"/>
  <c r="N1006" i="45" s="1"/>
  <c r="M316" i="45"/>
  <c r="N316" i="45" s="1"/>
  <c r="M1298" i="45"/>
  <c r="N1298" i="45" s="1"/>
  <c r="M315" i="45"/>
  <c r="N315" i="45" s="1"/>
  <c r="M978" i="45"/>
  <c r="N978" i="45" s="1"/>
  <c r="M317" i="45"/>
  <c r="N317" i="45" s="1"/>
  <c r="M737" i="45"/>
  <c r="N737" i="45" s="1"/>
  <c r="M380" i="45"/>
  <c r="N380" i="45" s="1"/>
  <c r="M1058" i="45"/>
  <c r="N1058" i="45" s="1"/>
  <c r="M355" i="45"/>
  <c r="N355" i="45" s="1"/>
  <c r="M65" i="45"/>
  <c r="N65" i="45" s="1"/>
  <c r="M896" i="45"/>
  <c r="N896" i="45" s="1"/>
  <c r="M1223" i="45"/>
  <c r="N1223" i="45" s="1"/>
  <c r="M457" i="45"/>
  <c r="N457" i="45" s="1"/>
  <c r="M1198" i="45"/>
  <c r="N1198" i="45" s="1"/>
  <c r="M1392" i="45"/>
  <c r="N1392" i="45" s="1"/>
  <c r="M175" i="45"/>
  <c r="N175" i="45" s="1"/>
  <c r="M1163" i="45"/>
  <c r="N1163" i="45" s="1"/>
  <c r="M401" i="45"/>
  <c r="N401" i="45" s="1"/>
  <c r="M900" i="45"/>
  <c r="N900" i="45" s="1"/>
  <c r="M1085" i="45"/>
  <c r="N1085" i="45" s="1"/>
  <c r="M11" i="45"/>
  <c r="N11" i="45" s="1"/>
  <c r="M969" i="45"/>
  <c r="N969" i="45" s="1"/>
  <c r="M531" i="45"/>
  <c r="N531" i="45" s="1"/>
  <c r="M308" i="45"/>
  <c r="N308" i="45" s="1"/>
  <c r="M256" i="45"/>
  <c r="N256" i="45" s="1"/>
  <c r="M453" i="45"/>
  <c r="N453" i="45" s="1"/>
  <c r="M549" i="45"/>
  <c r="N549" i="45" s="1"/>
  <c r="M1430" i="45"/>
  <c r="N1430" i="45" s="1"/>
  <c r="M645" i="45"/>
  <c r="N645" i="45" s="1"/>
  <c r="M545" i="45"/>
  <c r="N545" i="45" s="1"/>
  <c r="M1075" i="45"/>
  <c r="N1075" i="45" s="1"/>
  <c r="M378" i="45"/>
  <c r="N378" i="45" s="1"/>
  <c r="M570" i="45"/>
  <c r="N570" i="45" s="1"/>
  <c r="M1025" i="45"/>
  <c r="N1025" i="45" s="1"/>
  <c r="M1487" i="45"/>
  <c r="N1487" i="45" s="1"/>
  <c r="M113" i="45"/>
  <c r="N113" i="45" s="1"/>
  <c r="M1055" i="45"/>
  <c r="N1055" i="45" s="1"/>
  <c r="M1457" i="45"/>
  <c r="N1457" i="45" s="1"/>
  <c r="M717" i="45"/>
  <c r="N717" i="45" s="1"/>
  <c r="M1190" i="45"/>
  <c r="N1190" i="45" s="1"/>
  <c r="M559" i="45"/>
  <c r="N559" i="45" s="1"/>
  <c r="M1155" i="45"/>
  <c r="N1155" i="45" s="1"/>
  <c r="M921" i="45"/>
  <c r="N921" i="45" s="1"/>
  <c r="M1400" i="45"/>
  <c r="N1400" i="45" s="1"/>
  <c r="M612" i="45"/>
  <c r="N612" i="45" s="1"/>
  <c r="M1378" i="45"/>
  <c r="N1378" i="45" s="1"/>
  <c r="M891" i="45"/>
  <c r="N891" i="45" s="1"/>
  <c r="M1480" i="45"/>
  <c r="N1480" i="45" s="1"/>
  <c r="M591" i="45"/>
  <c r="N591" i="45" s="1"/>
  <c r="M1139" i="45"/>
  <c r="N1139" i="45" s="1"/>
  <c r="M141" i="45"/>
  <c r="N141" i="45" s="1"/>
  <c r="M1372" i="45"/>
  <c r="N1372" i="45" s="1"/>
  <c r="M1016" i="45"/>
  <c r="N1016" i="45" s="1"/>
  <c r="M819" i="45"/>
  <c r="N819" i="45" s="1"/>
  <c r="M1382" i="45"/>
  <c r="N1382" i="45" s="1"/>
  <c r="M547" i="45"/>
  <c r="N547" i="45" s="1"/>
  <c r="M184" i="45"/>
  <c r="N184" i="45" s="1"/>
  <c r="M1339" i="45"/>
  <c r="N1339" i="45" s="1"/>
  <c r="M1502" i="45"/>
  <c r="N1502" i="45" s="1"/>
  <c r="M899" i="45"/>
  <c r="N899" i="45" s="1"/>
  <c r="M122" i="45"/>
  <c r="N122" i="45" s="1"/>
  <c r="M855" i="45"/>
  <c r="N855" i="45" s="1"/>
  <c r="M1023" i="45"/>
  <c r="N1023" i="45" s="1"/>
  <c r="M623" i="45"/>
  <c r="N623" i="45" s="1"/>
  <c r="M152" i="45"/>
  <c r="N152" i="45" s="1"/>
  <c r="M264" i="45"/>
  <c r="N264" i="45" s="1"/>
  <c r="M1217" i="45"/>
  <c r="N1217" i="45" s="1"/>
  <c r="M1403" i="45"/>
  <c r="N1403" i="45" s="1"/>
  <c r="M995" i="45"/>
  <c r="N995" i="45" s="1"/>
  <c r="M644" i="45"/>
  <c r="N644" i="45" s="1"/>
  <c r="M955" i="45"/>
  <c r="N955" i="45" s="1"/>
  <c r="M142" i="45" l="1"/>
  <c r="N142" i="45" s="1"/>
  <c r="L331" i="45" l="1"/>
  <c r="M331" i="45" s="1"/>
  <c r="N331" i="45" s="1"/>
  <c r="C5" i="45" s="1"/>
  <c r="E5" i="45" s="1"/>
  <c r="A48" i="63" l="1"/>
  <c r="A49" i="63" s="1"/>
  <c r="A50" i="63" l="1"/>
  <c r="A51" i="63" s="1"/>
  <c r="A52" i="63" s="1"/>
  <c r="A53" i="63" s="1"/>
  <c r="A54" i="63" s="1"/>
  <c r="A55" i="63" s="1"/>
  <c r="A56" i="63" s="1"/>
  <c r="A57" i="63" s="1"/>
  <c r="A58" i="63" s="1"/>
  <c r="A59" i="63" s="1"/>
  <c r="A60" i="63" s="1"/>
  <c r="A61" i="63" s="1"/>
  <c r="A62" i="63" s="1"/>
  <c r="A63" i="63" s="1"/>
  <c r="A64" i="63" s="1"/>
  <c r="A65" i="63" s="1"/>
  <c r="A66" i="63" s="1"/>
  <c r="A67" i="63" s="1"/>
  <c r="A68" i="63" s="1"/>
  <c r="A69" i="63" s="1"/>
  <c r="A70" i="63" s="1"/>
  <c r="A71" i="63" s="1"/>
  <c r="A72" i="63" s="1"/>
  <c r="A73" i="63" s="1"/>
  <c r="A74" i="63" s="1"/>
  <c r="A75" i="63" s="1"/>
  <c r="A76" i="63" s="1"/>
  <c r="A77" i="63" s="1"/>
  <c r="A78" i="63" s="1"/>
  <c r="A79" i="63" s="1"/>
  <c r="A80" i="63" s="1"/>
  <c r="A81" i="63" s="1"/>
  <c r="A82" i="63" s="1"/>
  <c r="A83" i="63" s="1"/>
  <c r="A84" i="63" s="1"/>
  <c r="A85" i="63" s="1"/>
  <c r="A86" i="63" s="1"/>
  <c r="A87" i="63" s="1"/>
  <c r="A88" i="63" s="1"/>
  <c r="A89" i="63" s="1"/>
  <c r="A90" i="63" s="1"/>
  <c r="A91" i="63" s="1"/>
  <c r="A92" i="63" s="1"/>
  <c r="A93" i="63" s="1"/>
  <c r="A94" i="63" s="1"/>
  <c r="A95" i="63" s="1"/>
  <c r="A96" i="63" s="1"/>
  <c r="A97" i="63" s="1"/>
  <c r="A98" i="63" s="1"/>
  <c r="A99" i="63" s="1"/>
  <c r="A100" i="63" s="1"/>
  <c r="A101" i="63" s="1"/>
  <c r="A102" i="63" s="1"/>
  <c r="A103" i="63" s="1"/>
  <c r="A104" i="63" s="1"/>
  <c r="A105" i="63" s="1"/>
  <c r="A106" i="63" s="1"/>
  <c r="A107" i="63" s="1"/>
  <c r="A108" i="63" s="1"/>
  <c r="A109" i="63" s="1"/>
  <c r="A110" i="63" s="1"/>
  <c r="A111" i="63" s="1"/>
  <c r="A112" i="63" s="1"/>
  <c r="A113" i="63" s="1"/>
  <c r="A114" i="63" s="1"/>
  <c r="A115" i="63" s="1"/>
  <c r="A116" i="63" s="1"/>
  <c r="A117" i="63" s="1"/>
  <c r="A118" i="63" s="1"/>
  <c r="A119" i="63" s="1"/>
  <c r="A120" i="63" s="1"/>
  <c r="A121" i="63" s="1"/>
  <c r="A122" i="63" s="1"/>
  <c r="A123" i="63" s="1"/>
  <c r="A124" i="63" s="1"/>
  <c r="A125" i="63" s="1"/>
  <c r="A126" i="63" s="1"/>
  <c r="A127" i="63" s="1"/>
  <c r="A128" i="63" s="1"/>
  <c r="A129" i="63" s="1"/>
  <c r="A130" i="63" s="1"/>
  <c r="A131" i="63" s="1"/>
  <c r="A132" i="63" s="1"/>
  <c r="A133" i="63" s="1"/>
  <c r="A134" i="63" s="1"/>
  <c r="A135" i="63" s="1"/>
  <c r="A136" i="63" s="1"/>
  <c r="A137" i="63" s="1"/>
  <c r="A138" i="63" s="1"/>
  <c r="A139" i="63" s="1"/>
  <c r="A140" i="63" s="1"/>
  <c r="A141" i="63" s="1"/>
  <c r="A142" i="63" s="1"/>
  <c r="A143" i="63" s="1"/>
  <c r="A144" i="63" s="1"/>
  <c r="A145" i="63" s="1"/>
  <c r="A146" i="63" s="1"/>
  <c r="A147" i="63" s="1"/>
  <c r="A148" i="63" s="1"/>
  <c r="A149" i="63" s="1"/>
  <c r="A150" i="63" s="1"/>
  <c r="A151" i="63" s="1"/>
  <c r="A152" i="63" s="1"/>
  <c r="A153" i="63" s="1"/>
  <c r="A154" i="63" s="1"/>
  <c r="A155" i="63" s="1"/>
  <c r="A156" i="63" s="1"/>
  <c r="A157" i="63" s="1"/>
  <c r="A158" i="63" s="1"/>
  <c r="A159" i="63" s="1"/>
  <c r="A160" i="63" s="1"/>
  <c r="A161" i="63" s="1"/>
  <c r="A162" i="63" s="1"/>
  <c r="A163" i="63" s="1"/>
  <c r="A164" i="63" s="1"/>
  <c r="A165" i="63" s="1"/>
  <c r="A166" i="63" s="1"/>
  <c r="A167" i="63" s="1"/>
  <c r="A168" i="63" s="1"/>
  <c r="A169" i="63" s="1"/>
  <c r="A170" i="63" s="1"/>
  <c r="A171" i="63" s="1"/>
  <c r="A172" i="63" s="1"/>
  <c r="A173" i="63" s="1"/>
  <c r="A174" i="63" s="1"/>
  <c r="A175" i="63" s="1"/>
  <c r="A176" i="63" s="1"/>
  <c r="A177" i="63" s="1"/>
  <c r="A178" i="63" s="1"/>
  <c r="A179" i="63" s="1"/>
  <c r="A180" i="63" s="1"/>
  <c r="A181" i="63" s="1"/>
  <c r="A182" i="63" s="1"/>
  <c r="A183" i="63" s="1"/>
  <c r="A184" i="63" s="1"/>
  <c r="A185" i="63" s="1"/>
  <c r="A186" i="63" s="1"/>
  <c r="A187" i="63" s="1"/>
  <c r="A188" i="63" s="1"/>
  <c r="A189" i="63" s="1"/>
  <c r="A190" i="63" s="1"/>
  <c r="A191" i="63" s="1"/>
  <c r="A192" i="63" s="1"/>
  <c r="A193" i="63" s="1"/>
  <c r="A194" i="63" s="1"/>
  <c r="A195" i="63" s="1"/>
  <c r="A196" i="63" s="1"/>
  <c r="A197" i="63" s="1"/>
  <c r="A198" i="63" s="1"/>
  <c r="A199" i="63" s="1"/>
  <c r="A200" i="63" s="1"/>
  <c r="A201" i="63" s="1"/>
  <c r="A202" i="63" s="1"/>
  <c r="A203" i="63" s="1"/>
  <c r="A204" i="63" s="1"/>
  <c r="A205" i="63" s="1"/>
  <c r="A206" i="63" s="1"/>
  <c r="A207" i="63" s="1"/>
  <c r="A208" i="63" s="1"/>
  <c r="A209" i="63" s="1"/>
  <c r="A210" i="63" s="1"/>
  <c r="A211" i="63" s="1"/>
  <c r="A212" i="63" s="1"/>
  <c r="A213" i="63" s="1"/>
  <c r="A214" i="63" s="1"/>
  <c r="A215" i="63" s="1"/>
  <c r="A216" i="63" s="1"/>
  <c r="A217" i="63" s="1"/>
  <c r="A218" i="63" s="1"/>
  <c r="A219" i="63" s="1"/>
  <c r="A220" i="63" s="1"/>
  <c r="A221" i="63" s="1"/>
  <c r="A222" i="63" s="1"/>
  <c r="A223" i="63" s="1"/>
  <c r="A224" i="63" s="1"/>
  <c r="A225" i="63" s="1"/>
  <c r="A226" i="63" s="1"/>
  <c r="A227" i="63" s="1"/>
  <c r="A228" i="63" s="1"/>
  <c r="A229" i="63" s="1"/>
  <c r="A230" i="63" s="1"/>
  <c r="A231" i="63" s="1"/>
  <c r="A232" i="63" s="1"/>
  <c r="A233" i="63" s="1"/>
  <c r="A234" i="63" s="1"/>
  <c r="A235" i="63" s="1"/>
  <c r="A236" i="63" s="1"/>
  <c r="A237" i="63" s="1"/>
  <c r="A238" i="63" s="1"/>
  <c r="A239" i="63" s="1"/>
  <c r="A240" i="63" s="1"/>
  <c r="A241" i="63" s="1"/>
  <c r="A242" i="63" s="1"/>
  <c r="A243" i="63" s="1"/>
  <c r="A244" i="63" s="1"/>
  <c r="A245" i="63" s="1"/>
  <c r="A246" i="63" s="1"/>
  <c r="A247" i="63" s="1"/>
  <c r="A248" i="63" s="1"/>
  <c r="A249" i="63" s="1"/>
  <c r="A250" i="63" s="1"/>
  <c r="A251" i="63" s="1"/>
  <c r="A252" i="63" s="1"/>
  <c r="A253" i="63" s="1"/>
  <c r="A254" i="63" s="1"/>
  <c r="A255" i="63" s="1"/>
  <c r="A256" i="63" s="1"/>
  <c r="A257" i="63" s="1"/>
  <c r="A258" i="63" s="1"/>
  <c r="A259" i="63" s="1"/>
  <c r="A260" i="63" s="1"/>
  <c r="A261" i="63" s="1"/>
  <c r="A262" i="63" s="1"/>
  <c r="A263" i="63" s="1"/>
  <c r="A264" i="63" s="1"/>
  <c r="A265" i="63" s="1"/>
  <c r="A266" i="63" s="1"/>
  <c r="A267" i="63" s="1"/>
  <c r="A268" i="63" s="1"/>
  <c r="A269" i="63" s="1"/>
  <c r="A270" i="63" s="1"/>
  <c r="A271" i="63" s="1"/>
  <c r="A272" i="63" s="1"/>
  <c r="A273" i="63" s="1"/>
  <c r="A274" i="63" s="1"/>
  <c r="A275" i="63" s="1"/>
  <c r="A276" i="63" s="1"/>
  <c r="A277" i="63" s="1"/>
  <c r="A278" i="63" s="1"/>
  <c r="A279" i="63" s="1"/>
  <c r="A280" i="63" s="1"/>
  <c r="A281" i="63" s="1"/>
  <c r="A282" i="63" s="1"/>
  <c r="A283" i="63" s="1"/>
  <c r="A284" i="63" s="1"/>
  <c r="A285" i="63" s="1"/>
  <c r="A286" i="63" s="1"/>
  <c r="A287" i="63" s="1"/>
  <c r="A288" i="63" s="1"/>
  <c r="A289" i="63" s="1"/>
  <c r="A290" i="63" s="1"/>
  <c r="A291" i="63" s="1"/>
  <c r="A292" i="63" s="1"/>
  <c r="A293" i="63" s="1"/>
  <c r="A294" i="63" s="1"/>
  <c r="A295" i="63" s="1"/>
  <c r="A296" i="63" s="1"/>
  <c r="A297" i="63" s="1"/>
  <c r="A298" i="63" s="1"/>
  <c r="A299" i="63" s="1"/>
  <c r="A300" i="63" s="1"/>
  <c r="A301" i="63" s="1"/>
  <c r="A302" i="63" s="1"/>
  <c r="A303" i="63" s="1"/>
  <c r="A304" i="63" s="1"/>
  <c r="A305" i="63" s="1"/>
  <c r="A306" i="63" s="1"/>
  <c r="A307" i="63" s="1"/>
  <c r="A308" i="63" s="1"/>
  <c r="A309" i="63" s="1"/>
  <c r="A310" i="63" s="1"/>
  <c r="A311" i="63" s="1"/>
  <c r="A312" i="63" s="1"/>
  <c r="A313" i="63" s="1"/>
  <c r="A314" i="63" s="1"/>
  <c r="A315" i="63" s="1"/>
  <c r="A316" i="63" s="1"/>
  <c r="A317" i="63" s="1"/>
  <c r="A318" i="63" s="1"/>
  <c r="A319" i="63" s="1"/>
  <c r="A320" i="63" s="1"/>
  <c r="A321" i="63" s="1"/>
  <c r="A322" i="63" s="1"/>
  <c r="A323" i="63" s="1"/>
  <c r="A324" i="63" s="1"/>
  <c r="A325" i="63" s="1"/>
  <c r="A326" i="63" s="1"/>
  <c r="A327" i="63" s="1"/>
  <c r="A328" i="63" s="1"/>
  <c r="A329" i="63" s="1"/>
  <c r="A330" i="63" s="1"/>
  <c r="A331" i="63" s="1"/>
  <c r="A332" i="63" s="1"/>
  <c r="A333" i="63" s="1"/>
  <c r="A334" i="63" s="1"/>
  <c r="A335" i="63" s="1"/>
  <c r="A336" i="63" s="1"/>
  <c r="A337" i="63" s="1"/>
  <c r="A338" i="63" s="1"/>
  <c r="A339" i="63" s="1"/>
  <c r="A340" i="63" s="1"/>
  <c r="A341" i="63" s="1"/>
  <c r="A342" i="63" s="1"/>
  <c r="A343" i="63" s="1"/>
  <c r="A344" i="63" s="1"/>
  <c r="A345" i="63" s="1"/>
  <c r="A346" i="63" s="1"/>
  <c r="A347" i="63" s="1"/>
  <c r="A348" i="63" s="1"/>
  <c r="A349" i="63" s="1"/>
  <c r="A350" i="63" s="1"/>
  <c r="A351" i="63" s="1"/>
  <c r="A352" i="63" s="1"/>
  <c r="A353" i="63" s="1"/>
  <c r="A354" i="63" s="1"/>
  <c r="A355" i="63" s="1"/>
  <c r="A356" i="63" s="1"/>
  <c r="A357" i="63" s="1"/>
  <c r="A358" i="63" s="1"/>
  <c r="A359" i="63" s="1"/>
  <c r="A360" i="63" s="1"/>
  <c r="A361" i="63" s="1"/>
  <c r="A362" i="63" s="1"/>
  <c r="A363" i="63" s="1"/>
  <c r="A364" i="63" s="1"/>
  <c r="A365" i="63" s="1"/>
  <c r="A366" i="63" s="1"/>
  <c r="A367" i="63" s="1"/>
  <c r="A368" i="63" s="1"/>
  <c r="A369" i="63" s="1"/>
  <c r="A370" i="63" s="1"/>
  <c r="A371" i="63" s="1"/>
  <c r="A372" i="63" s="1"/>
  <c r="A373" i="63" s="1"/>
  <c r="A374" i="63" s="1"/>
  <c r="A375" i="63" s="1"/>
  <c r="A376" i="63" s="1"/>
  <c r="A377" i="63" s="1"/>
  <c r="A378" i="63" s="1"/>
  <c r="A379" i="63" s="1"/>
  <c r="A380" i="63" s="1"/>
  <c r="A381" i="63" s="1"/>
  <c r="A382" i="63" s="1"/>
  <c r="A383" i="63" s="1"/>
  <c r="A384" i="63" s="1"/>
  <c r="A385" i="63" s="1"/>
  <c r="A386" i="63" s="1"/>
  <c r="A387" i="63" s="1"/>
  <c r="A388" i="63" s="1"/>
  <c r="A389" i="63" s="1"/>
  <c r="A390" i="63" s="1"/>
  <c r="A391" i="63" s="1"/>
  <c r="A392" i="63" s="1"/>
  <c r="A393" i="63" s="1"/>
  <c r="A394" i="63" s="1"/>
  <c r="A395" i="63" s="1"/>
  <c r="A396" i="63" s="1"/>
  <c r="A397" i="63" s="1"/>
  <c r="A398" i="63" s="1"/>
  <c r="A399" i="63" s="1"/>
  <c r="A400" i="63" s="1"/>
  <c r="A401" i="63" s="1"/>
  <c r="A402" i="63" s="1"/>
  <c r="A403" i="63" s="1"/>
  <c r="A404" i="63" s="1"/>
  <c r="A405" i="63" s="1"/>
  <c r="A406" i="63" s="1"/>
  <c r="A407" i="63" s="1"/>
  <c r="A408" i="63" s="1"/>
  <c r="A409" i="63" s="1"/>
  <c r="A410" i="63" s="1"/>
  <c r="A411" i="63" s="1"/>
  <c r="A412" i="63" s="1"/>
  <c r="A413" i="63" s="1"/>
  <c r="A414" i="63" s="1"/>
  <c r="A415" i="63" s="1"/>
  <c r="A416" i="63" s="1"/>
  <c r="A417" i="63" s="1"/>
  <c r="A418" i="63" s="1"/>
  <c r="A419" i="63" s="1"/>
  <c r="A420" i="63" s="1"/>
  <c r="A421" i="63" s="1"/>
  <c r="A422" i="63" s="1"/>
  <c r="A423" i="63" s="1"/>
  <c r="A424" i="63" s="1"/>
  <c r="A425" i="63" s="1"/>
  <c r="A426" i="63" s="1"/>
  <c r="A427" i="63" s="1"/>
  <c r="A428" i="63" s="1"/>
  <c r="A429" i="63" s="1"/>
  <c r="A430" i="63" s="1"/>
  <c r="A431" i="63" s="1"/>
  <c r="A432" i="63" s="1"/>
  <c r="A433" i="63" s="1"/>
  <c r="A434" i="63" s="1"/>
  <c r="A435" i="63" s="1"/>
  <c r="A436" i="63" s="1"/>
  <c r="A437" i="63" s="1"/>
  <c r="A438" i="63" s="1"/>
  <c r="A439" i="63" s="1"/>
  <c r="A440" i="63" s="1"/>
  <c r="A441" i="63" s="1"/>
  <c r="A442" i="63" s="1"/>
  <c r="A443" i="63" s="1"/>
  <c r="A444" i="63" s="1"/>
  <c r="A445" i="63" s="1"/>
  <c r="A446" i="63" s="1"/>
  <c r="A447" i="63" s="1"/>
  <c r="A448" i="63" s="1"/>
  <c r="A449" i="63" s="1"/>
  <c r="A450" i="63" s="1"/>
  <c r="A451" i="63" s="1"/>
  <c r="A452" i="63" s="1"/>
  <c r="A453" i="63" s="1"/>
  <c r="A454" i="63" s="1"/>
  <c r="A455" i="63" s="1"/>
  <c r="A456" i="63" s="1"/>
  <c r="A457" i="63" s="1"/>
  <c r="A458" i="63" s="1"/>
  <c r="A459" i="63" s="1"/>
  <c r="A460" i="63" s="1"/>
  <c r="A461" i="63" s="1"/>
  <c r="A462" i="63" s="1"/>
  <c r="A463" i="63" s="1"/>
  <c r="A464" i="63" s="1"/>
  <c r="A465" i="63" s="1"/>
  <c r="A466" i="63" s="1"/>
  <c r="A467" i="63" s="1"/>
  <c r="A468" i="63" s="1"/>
  <c r="A469" i="63" s="1"/>
  <c r="A470" i="63" s="1"/>
  <c r="A471" i="63" s="1"/>
  <c r="A472" i="63" s="1"/>
  <c r="A473" i="63" s="1"/>
  <c r="A474" i="63" s="1"/>
  <c r="A475" i="63" s="1"/>
  <c r="A476" i="63" s="1"/>
  <c r="A477" i="63" s="1"/>
  <c r="A478" i="63" s="1"/>
  <c r="A479" i="63" s="1"/>
  <c r="A480" i="63" s="1"/>
  <c r="A481" i="63" s="1"/>
  <c r="A482" i="63" s="1"/>
  <c r="A483" i="63" s="1"/>
  <c r="A484" i="63" s="1"/>
  <c r="A485" i="63" s="1"/>
  <c r="A486" i="63" s="1"/>
  <c r="A487" i="63" s="1"/>
  <c r="A488" i="63" s="1"/>
  <c r="A489" i="63" s="1"/>
  <c r="A490" i="63" s="1"/>
  <c r="A491" i="63" s="1"/>
  <c r="A492" i="63" s="1"/>
  <c r="A493" i="63" s="1"/>
  <c r="A494" i="63" s="1"/>
  <c r="A495" i="63" s="1"/>
  <c r="A496" i="63" s="1"/>
  <c r="A497" i="63" s="1"/>
  <c r="A498" i="63" s="1"/>
  <c r="A499" i="63" s="1"/>
  <c r="A500" i="63" s="1"/>
  <c r="A501" i="63" s="1"/>
  <c r="A502" i="63" s="1"/>
  <c r="A503" i="63" s="1"/>
  <c r="A504" i="63" s="1"/>
  <c r="A505" i="63" s="1"/>
  <c r="A506" i="63" s="1"/>
  <c r="A507" i="63" s="1"/>
  <c r="A508" i="63" s="1"/>
  <c r="A509" i="63" s="1"/>
  <c r="A510" i="63" s="1"/>
  <c r="A511" i="63" s="1"/>
  <c r="A512" i="63" s="1"/>
  <c r="A513" i="63" s="1"/>
  <c r="A514" i="63" s="1"/>
  <c r="A515" i="63" s="1"/>
  <c r="A516" i="63" s="1"/>
  <c r="A517" i="63" s="1"/>
  <c r="A518" i="63" s="1"/>
  <c r="A519" i="63" s="1"/>
  <c r="A520" i="63" s="1"/>
  <c r="A521" i="63" s="1"/>
  <c r="A522" i="63" s="1"/>
  <c r="A523" i="63" s="1"/>
  <c r="A524" i="63" s="1"/>
  <c r="A525" i="63" s="1"/>
  <c r="A526" i="63" s="1"/>
  <c r="A527" i="63" s="1"/>
  <c r="A528" i="63" s="1"/>
  <c r="A529" i="63" s="1"/>
  <c r="A530" i="63" s="1"/>
  <c r="A531" i="63" s="1"/>
  <c r="A532" i="63" s="1"/>
  <c r="A533" i="63" s="1"/>
  <c r="A534" i="63" s="1"/>
  <c r="A535" i="63" s="1"/>
  <c r="A536" i="63" s="1"/>
  <c r="A537" i="63" s="1"/>
  <c r="A538" i="63" s="1"/>
  <c r="A539" i="63" s="1"/>
  <c r="A540" i="63" s="1"/>
  <c r="A541" i="63" s="1"/>
  <c r="A542" i="63" s="1"/>
  <c r="A543" i="63" s="1"/>
  <c r="A544" i="63" s="1"/>
  <c r="A545" i="63" s="1"/>
  <c r="A546" i="63" s="1"/>
  <c r="A547" i="63" s="1"/>
  <c r="A548" i="63" s="1"/>
  <c r="A549" i="63" s="1"/>
  <c r="A550" i="63" s="1"/>
  <c r="A551" i="63" s="1"/>
  <c r="A552" i="63" s="1"/>
  <c r="A553" i="63" s="1"/>
  <c r="A554" i="63" s="1"/>
  <c r="A555" i="63" s="1"/>
  <c r="A556" i="63" s="1"/>
  <c r="A557" i="63" s="1"/>
  <c r="A558" i="63" s="1"/>
  <c r="A559" i="63" s="1"/>
  <c r="A560" i="63" s="1"/>
  <c r="A561" i="63" s="1"/>
  <c r="A562" i="63" s="1"/>
  <c r="A563" i="63" s="1"/>
  <c r="A564" i="63" s="1"/>
  <c r="A565" i="63" s="1"/>
  <c r="A566" i="63" s="1"/>
  <c r="A567" i="63" s="1"/>
  <c r="A568" i="63" s="1"/>
  <c r="A569" i="63" s="1"/>
  <c r="A570" i="63" s="1"/>
  <c r="A571" i="63" s="1"/>
  <c r="A572" i="63" s="1"/>
  <c r="A573" i="63" s="1"/>
  <c r="A574" i="63" s="1"/>
  <c r="A575" i="63" s="1"/>
  <c r="A576" i="63" s="1"/>
  <c r="A577" i="63" s="1"/>
  <c r="A578" i="63" s="1"/>
  <c r="A579" i="63" s="1"/>
  <c r="A580" i="63" s="1"/>
  <c r="A581" i="63" s="1"/>
  <c r="A582" i="63" s="1"/>
  <c r="A583" i="63" s="1"/>
  <c r="A584" i="63" s="1"/>
  <c r="A585" i="63" s="1"/>
  <c r="A586" i="63" s="1"/>
  <c r="A587" i="63" s="1"/>
  <c r="A588" i="63" s="1"/>
  <c r="A589" i="63" s="1"/>
  <c r="A590" i="63" s="1"/>
  <c r="A591" i="63" s="1"/>
  <c r="A592" i="63" s="1"/>
  <c r="A593" i="63" s="1"/>
  <c r="A594" i="63" s="1"/>
  <c r="A595" i="63" s="1"/>
  <c r="A596" i="63" s="1"/>
  <c r="A597" i="63" s="1"/>
  <c r="A598" i="63" s="1"/>
  <c r="A599" i="63" s="1"/>
  <c r="A600" i="63" s="1"/>
  <c r="A601" i="63" s="1"/>
  <c r="A602" i="63" s="1"/>
  <c r="A603" i="63" s="1"/>
  <c r="A604" i="63" s="1"/>
  <c r="A605" i="63" s="1"/>
  <c r="A606" i="63" s="1"/>
  <c r="A607" i="63" s="1"/>
  <c r="A608" i="63" s="1"/>
  <c r="A609" i="63" s="1"/>
  <c r="A610" i="63" s="1"/>
  <c r="A611" i="63" s="1"/>
  <c r="A612" i="63" s="1"/>
  <c r="A613" i="63" s="1"/>
  <c r="A614" i="63" s="1"/>
  <c r="A615" i="63" s="1"/>
  <c r="A616" i="63" s="1"/>
  <c r="A617" i="63" s="1"/>
  <c r="A618" i="63" s="1"/>
  <c r="A619" i="63" s="1"/>
  <c r="A620" i="63" s="1"/>
  <c r="A621" i="63" s="1"/>
  <c r="A622" i="63" s="1"/>
  <c r="A623" i="63" s="1"/>
  <c r="A624" i="63" s="1"/>
  <c r="A625" i="63" s="1"/>
  <c r="A626" i="63" s="1"/>
  <c r="A627" i="63" s="1"/>
  <c r="A628" i="63" s="1"/>
  <c r="A629" i="63" s="1"/>
  <c r="A630" i="63" s="1"/>
  <c r="A631" i="63" s="1"/>
  <c r="A632" i="63" s="1"/>
  <c r="A633" i="63" s="1"/>
  <c r="A634" i="63" s="1"/>
  <c r="A635" i="63" s="1"/>
  <c r="A636" i="63" s="1"/>
  <c r="A637" i="63" s="1"/>
  <c r="A638" i="63" s="1"/>
  <c r="A639" i="63" s="1"/>
  <c r="A640" i="63" s="1"/>
  <c r="A641" i="63" s="1"/>
  <c r="A642" i="63" s="1"/>
  <c r="A643" i="63" s="1"/>
  <c r="A644" i="63" s="1"/>
  <c r="A645" i="63" s="1"/>
  <c r="A646" i="63" s="1"/>
  <c r="A647" i="63" s="1"/>
  <c r="A648" i="63" s="1"/>
  <c r="A649" i="63" s="1"/>
  <c r="A650" i="63" s="1"/>
  <c r="A651" i="63" s="1"/>
  <c r="A652" i="63" s="1"/>
  <c r="A653" i="63" s="1"/>
  <c r="A654" i="63" s="1"/>
  <c r="A655" i="63" s="1"/>
  <c r="A656" i="63" s="1"/>
  <c r="A657" i="63" s="1"/>
  <c r="A658" i="63" s="1"/>
  <c r="A659" i="63" s="1"/>
  <c r="A660" i="63" s="1"/>
  <c r="A661" i="63" s="1"/>
  <c r="A662" i="63" s="1"/>
  <c r="A663" i="63" s="1"/>
  <c r="A664" i="63" s="1"/>
  <c r="A665" i="63" s="1"/>
  <c r="A666" i="63" s="1"/>
  <c r="A667" i="63" s="1"/>
  <c r="A668" i="63" s="1"/>
  <c r="A669" i="63" s="1"/>
  <c r="A670" i="63" s="1"/>
  <c r="A671" i="63" s="1"/>
  <c r="A672" i="63" s="1"/>
  <c r="A673" i="63" s="1"/>
  <c r="A674" i="63" s="1"/>
  <c r="A675" i="63" s="1"/>
  <c r="A676" i="63" s="1"/>
  <c r="A677" i="63" s="1"/>
  <c r="A678" i="63" s="1"/>
  <c r="A679" i="63" s="1"/>
  <c r="A680" i="63" s="1"/>
  <c r="A681" i="63" s="1"/>
  <c r="A682" i="63" s="1"/>
  <c r="A683" i="63" s="1"/>
  <c r="A684" i="63" s="1"/>
  <c r="A685" i="63" s="1"/>
  <c r="A686" i="63" s="1"/>
  <c r="A687" i="63" s="1"/>
  <c r="A688" i="63" s="1"/>
  <c r="A689" i="63" s="1"/>
  <c r="A690" i="63" s="1"/>
  <c r="A691" i="63" s="1"/>
  <c r="A692" i="63" s="1"/>
  <c r="A693" i="63" s="1"/>
  <c r="A694" i="63" s="1"/>
  <c r="A695" i="63" s="1"/>
  <c r="A696" i="63" s="1"/>
  <c r="A697" i="63" s="1"/>
  <c r="A698" i="63" s="1"/>
  <c r="A699" i="63" s="1"/>
  <c r="A700" i="63" s="1"/>
  <c r="A701" i="63" s="1"/>
  <c r="A702" i="63" s="1"/>
  <c r="A703" i="63" s="1"/>
  <c r="A704" i="63" s="1"/>
  <c r="A705" i="63" s="1"/>
  <c r="A706" i="63" s="1"/>
  <c r="A707" i="63" s="1"/>
  <c r="A708" i="63" s="1"/>
  <c r="A709" i="63" s="1"/>
  <c r="A710" i="63" s="1"/>
  <c r="A711" i="63" s="1"/>
  <c r="A712" i="63" s="1"/>
  <c r="A713" i="63" s="1"/>
  <c r="A714" i="63" s="1"/>
  <c r="A715" i="63" s="1"/>
  <c r="A716" i="63" s="1"/>
  <c r="A717" i="63" s="1"/>
  <c r="A718" i="63" s="1"/>
  <c r="A719" i="63" s="1"/>
  <c r="A720" i="63" s="1"/>
  <c r="A721" i="63" s="1"/>
  <c r="A722" i="63" s="1"/>
  <c r="A723" i="63" s="1"/>
  <c r="A724" i="63" s="1"/>
  <c r="A725" i="63" s="1"/>
  <c r="A726" i="63" s="1"/>
  <c r="A727" i="63" s="1"/>
  <c r="A728" i="63" s="1"/>
  <c r="A729" i="63" s="1"/>
  <c r="A730" i="63" s="1"/>
  <c r="A731" i="63" s="1"/>
  <c r="A732" i="63" s="1"/>
  <c r="A733" i="63" s="1"/>
  <c r="A734" i="63" s="1"/>
  <c r="A735" i="63" s="1"/>
  <c r="A736" i="63" s="1"/>
  <c r="A737" i="63" s="1"/>
  <c r="A738" i="63" s="1"/>
  <c r="A739" i="63" s="1"/>
  <c r="A740" i="63" s="1"/>
  <c r="A741" i="63" s="1"/>
  <c r="A742" i="63" s="1"/>
  <c r="A743" i="63" s="1"/>
  <c r="A744" i="63" s="1"/>
  <c r="A745" i="63" s="1"/>
  <c r="A746" i="63" s="1"/>
  <c r="A747" i="63" s="1"/>
  <c r="A748" i="63" s="1"/>
  <c r="A749" i="63" s="1"/>
  <c r="A750" i="63" s="1"/>
  <c r="A751" i="63" s="1"/>
  <c r="A752" i="63" s="1"/>
  <c r="A753" i="63" s="1"/>
  <c r="A754" i="63" s="1"/>
  <c r="A755" i="63" s="1"/>
  <c r="A756" i="63" s="1"/>
  <c r="A757" i="63" s="1"/>
  <c r="A758" i="63" s="1"/>
  <c r="A759" i="63" s="1"/>
  <c r="A760" i="63" s="1"/>
  <c r="A761" i="63" s="1"/>
  <c r="A762" i="63" s="1"/>
  <c r="A763" i="63" s="1"/>
  <c r="A764" i="63" s="1"/>
  <c r="A765" i="63" s="1"/>
  <c r="A766" i="63" s="1"/>
  <c r="A767" i="63" s="1"/>
  <c r="A768" i="63" s="1"/>
  <c r="A769" i="63" s="1"/>
  <c r="A770" i="63" s="1"/>
  <c r="A771" i="63" s="1"/>
  <c r="A772" i="63" s="1"/>
  <c r="A773" i="63" s="1"/>
  <c r="A774" i="63" s="1"/>
  <c r="A775" i="63" s="1"/>
  <c r="A776" i="63" s="1"/>
  <c r="A777" i="63" s="1"/>
  <c r="A778" i="63" s="1"/>
  <c r="A779" i="63" s="1"/>
  <c r="A780" i="63" s="1"/>
  <c r="A781" i="63" s="1"/>
  <c r="A782" i="63" s="1"/>
  <c r="A783" i="63" s="1"/>
  <c r="A784" i="63" s="1"/>
  <c r="A785" i="63" s="1"/>
  <c r="A786" i="63" s="1"/>
  <c r="A787" i="63" s="1"/>
  <c r="A788" i="63" s="1"/>
  <c r="A789" i="63" s="1"/>
  <c r="A790" i="63" s="1"/>
  <c r="A791" i="63" s="1"/>
  <c r="A792" i="63" s="1"/>
  <c r="A793" i="63" s="1"/>
  <c r="A794" i="63" s="1"/>
  <c r="A795" i="63" s="1"/>
  <c r="A796" i="63" s="1"/>
  <c r="A797" i="63" s="1"/>
  <c r="A798" i="63" s="1"/>
  <c r="A799" i="63" s="1"/>
  <c r="A800" i="63" s="1"/>
  <c r="A801" i="63" s="1"/>
  <c r="A802" i="63" s="1"/>
  <c r="A803" i="63" s="1"/>
  <c r="A804" i="63" s="1"/>
  <c r="A805" i="63" s="1"/>
  <c r="A806" i="63" s="1"/>
  <c r="A807" i="63" s="1"/>
  <c r="A808" i="63" s="1"/>
  <c r="A809" i="63" s="1"/>
  <c r="A810" i="63" s="1"/>
  <c r="A811" i="63" s="1"/>
  <c r="A812" i="63" s="1"/>
  <c r="A813" i="63" s="1"/>
  <c r="A814" i="63" s="1"/>
  <c r="A815" i="63" s="1"/>
  <c r="A816" i="63" s="1"/>
  <c r="A817" i="63" s="1"/>
  <c r="A818" i="63" s="1"/>
  <c r="A819" i="63" s="1"/>
  <c r="A820" i="63" s="1"/>
  <c r="A821" i="63" s="1"/>
  <c r="A822" i="63" s="1"/>
  <c r="A823" i="63" s="1"/>
  <c r="A824" i="63" s="1"/>
  <c r="A825" i="63" s="1"/>
  <c r="A826" i="63" s="1"/>
  <c r="A827" i="63" s="1"/>
  <c r="A828" i="63" s="1"/>
  <c r="A829" i="63" s="1"/>
  <c r="A830" i="63" s="1"/>
  <c r="A831" i="63" s="1"/>
  <c r="A832" i="63" s="1"/>
  <c r="A833" i="63" s="1"/>
  <c r="A834" i="63" s="1"/>
  <c r="A835" i="63" s="1"/>
  <c r="A836" i="63" s="1"/>
  <c r="A837" i="63" s="1"/>
  <c r="A838" i="63" s="1"/>
  <c r="A839" i="63" s="1"/>
  <c r="A840" i="63" s="1"/>
  <c r="A841" i="63" s="1"/>
  <c r="A842" i="63" s="1"/>
  <c r="A843" i="63" s="1"/>
  <c r="A844" i="63" s="1"/>
  <c r="A845" i="63" s="1"/>
  <c r="A846" i="63" s="1"/>
  <c r="A847" i="63" s="1"/>
  <c r="A848" i="63" s="1"/>
  <c r="A849" i="63" s="1"/>
  <c r="A850" i="63" s="1"/>
  <c r="A851" i="63" s="1"/>
  <c r="A852" i="63" s="1"/>
  <c r="A853" i="63" s="1"/>
  <c r="A854" i="63" s="1"/>
  <c r="A855" i="63" s="1"/>
  <c r="A856" i="63" s="1"/>
  <c r="A857" i="63" s="1"/>
  <c r="A858" i="63" s="1"/>
  <c r="A859" i="63" s="1"/>
  <c r="A860" i="63" s="1"/>
  <c r="A861" i="63" s="1"/>
  <c r="A862" i="63" s="1"/>
  <c r="A863" i="63" s="1"/>
  <c r="A864" i="63" s="1"/>
  <c r="A865" i="63" s="1"/>
  <c r="A866" i="63" s="1"/>
  <c r="A867" i="63" s="1"/>
  <c r="A868" i="63" s="1"/>
  <c r="A869" i="63" s="1"/>
  <c r="A870" i="63" s="1"/>
  <c r="A871" i="63" s="1"/>
  <c r="A872" i="63" s="1"/>
  <c r="A873" i="63" s="1"/>
  <c r="A874" i="63" s="1"/>
  <c r="A875" i="63" s="1"/>
  <c r="A876" i="63" s="1"/>
  <c r="A877" i="63" s="1"/>
  <c r="A878" i="63" s="1"/>
  <c r="A879" i="63" s="1"/>
  <c r="A880" i="63" s="1"/>
  <c r="A881" i="63" s="1"/>
  <c r="A882" i="63" s="1"/>
  <c r="A883" i="63" s="1"/>
  <c r="A884" i="63" s="1"/>
  <c r="A885" i="63" s="1"/>
  <c r="A886" i="63" s="1"/>
  <c r="A887" i="63" s="1"/>
  <c r="A888" i="63" s="1"/>
  <c r="A889" i="63" s="1"/>
  <c r="A890" i="63" s="1"/>
  <c r="A891" i="63" s="1"/>
  <c r="A892" i="63" s="1"/>
  <c r="A893" i="63" s="1"/>
  <c r="A894" i="63" s="1"/>
  <c r="A895" i="63" s="1"/>
  <c r="A896" i="63" s="1"/>
  <c r="A897" i="63" s="1"/>
  <c r="A898" i="63" s="1"/>
  <c r="A899" i="63" s="1"/>
  <c r="A900" i="63" s="1"/>
  <c r="A901" i="63" s="1"/>
  <c r="A902" i="63" s="1"/>
  <c r="A903" i="63" s="1"/>
  <c r="A904" i="63" s="1"/>
  <c r="A905" i="63" s="1"/>
  <c r="A906" i="63" s="1"/>
  <c r="A907" i="63" s="1"/>
  <c r="A908" i="63" s="1"/>
  <c r="A909" i="63" s="1"/>
  <c r="A910" i="63" s="1"/>
  <c r="A911" i="63" s="1"/>
  <c r="A912" i="63" s="1"/>
  <c r="A913" i="63" s="1"/>
  <c r="A914" i="63" s="1"/>
  <c r="A915" i="63" s="1"/>
  <c r="A916" i="63" s="1"/>
  <c r="A917" i="63" s="1"/>
  <c r="A918" i="63" s="1"/>
  <c r="A919" i="63" s="1"/>
  <c r="A920" i="63" s="1"/>
  <c r="A921" i="63" s="1"/>
  <c r="A922" i="63" s="1"/>
  <c r="A923" i="63" s="1"/>
  <c r="A924" i="63" s="1"/>
  <c r="A925" i="63" s="1"/>
  <c r="A926" i="63" s="1"/>
  <c r="A927" i="63" s="1"/>
  <c r="A928" i="63" s="1"/>
  <c r="A929" i="63" s="1"/>
  <c r="A930" i="63" s="1"/>
  <c r="A931" i="63" s="1"/>
  <c r="A932" i="63" s="1"/>
  <c r="A933" i="63" s="1"/>
  <c r="A934" i="63" s="1"/>
  <c r="A935" i="63" s="1"/>
  <c r="A936" i="63" s="1"/>
  <c r="A937" i="63" s="1"/>
  <c r="A938" i="63" s="1"/>
  <c r="A939" i="63" s="1"/>
  <c r="A940" i="63" s="1"/>
  <c r="A941" i="63" s="1"/>
  <c r="A942" i="63" s="1"/>
  <c r="A943" i="63" s="1"/>
  <c r="A944" i="63" s="1"/>
  <c r="A945" i="63" s="1"/>
  <c r="A946" i="63" s="1"/>
  <c r="A947" i="63" s="1"/>
  <c r="A948" i="63" s="1"/>
  <c r="A949" i="63" s="1"/>
  <c r="A950" i="63" s="1"/>
  <c r="A951" i="63" s="1"/>
  <c r="A952" i="63" s="1"/>
  <c r="A953" i="63" s="1"/>
  <c r="A954" i="63" s="1"/>
  <c r="A955" i="63" s="1"/>
  <c r="A956" i="63" s="1"/>
  <c r="A957" i="63" s="1"/>
  <c r="A958" i="63" s="1"/>
  <c r="A959" i="63" s="1"/>
  <c r="A960" i="63" s="1"/>
  <c r="A961" i="63" s="1"/>
  <c r="A962" i="63" s="1"/>
  <c r="A963" i="63" s="1"/>
  <c r="A964" i="63" s="1"/>
  <c r="A965" i="63" s="1"/>
  <c r="A966" i="63" s="1"/>
  <c r="A967" i="63" s="1"/>
  <c r="A968" i="63" s="1"/>
  <c r="A969" i="63" s="1"/>
  <c r="A970" i="63" s="1"/>
  <c r="A971" i="63" s="1"/>
  <c r="A972" i="63" s="1"/>
  <c r="A973" i="63" s="1"/>
  <c r="A974" i="63" s="1"/>
  <c r="A975" i="63" s="1"/>
  <c r="A976" i="63" s="1"/>
  <c r="A977" i="63" s="1"/>
  <c r="A978" i="63" s="1"/>
  <c r="A979" i="63" s="1"/>
  <c r="A980" i="63" s="1"/>
  <c r="A981" i="63" s="1"/>
  <c r="A982" i="63" s="1"/>
  <c r="A983" i="63" s="1"/>
  <c r="A984" i="63" s="1"/>
  <c r="A985" i="63" s="1"/>
  <c r="A986" i="63" s="1"/>
  <c r="A987" i="63" s="1"/>
  <c r="A988" i="63" s="1"/>
  <c r="A989" i="63" s="1"/>
  <c r="A990" i="63" s="1"/>
  <c r="A991" i="63" s="1"/>
  <c r="A992" i="63" s="1"/>
  <c r="A993" i="63" s="1"/>
  <c r="A994" i="63" s="1"/>
  <c r="A995" i="63" s="1"/>
  <c r="A996" i="63" s="1"/>
  <c r="A997" i="63" s="1"/>
  <c r="A998" i="63" s="1"/>
  <c r="A999" i="63" s="1"/>
  <c r="A1000" i="63" s="1"/>
</calcChain>
</file>

<file path=xl/sharedStrings.xml><?xml version="1.0" encoding="utf-8"?>
<sst xmlns="http://schemas.openxmlformats.org/spreadsheetml/2006/main" count="471" uniqueCount="121">
  <si>
    <t>Dealer:</t>
  </si>
  <si>
    <t>Plant:</t>
  </si>
  <si>
    <t>Month of Claim</t>
  </si>
  <si>
    <t>Volume in kg (INPUT)</t>
  </si>
  <si>
    <t>WPP (P/kg)</t>
  </si>
  <si>
    <t>Tactical DOI (P/kg)</t>
  </si>
  <si>
    <t>Net WPP (P/kg)</t>
  </si>
  <si>
    <t>Dealer Margin (P/kg)</t>
  </si>
  <si>
    <t>GMS Rate (P/kg)</t>
  </si>
  <si>
    <t>Resulting Price Support (P/kg)</t>
  </si>
  <si>
    <t>Approved Price Support (P/kg)</t>
  </si>
  <si>
    <t>Should be Price Support Rate (P/kg)</t>
  </si>
  <si>
    <t>GMS Amount (Php)</t>
  </si>
  <si>
    <t>GMS Rate</t>
  </si>
  <si>
    <t>Account Name</t>
  </si>
  <si>
    <t>Approved Support</t>
  </si>
  <si>
    <t>VATEX End Customer Price PER KG (INPUT)</t>
  </si>
  <si>
    <t>Segment:</t>
  </si>
  <si>
    <t>DOMESTIC</t>
  </si>
  <si>
    <t>COMMERCIAL</t>
  </si>
  <si>
    <t>Isla LPG Corporation</t>
  </si>
  <si>
    <t>FROM</t>
  </si>
  <si>
    <t>TO</t>
  </si>
  <si>
    <t>Domestic</t>
  </si>
  <si>
    <t>Commercial</t>
  </si>
  <si>
    <t>GMS Dealer Submission Template for the period:</t>
  </si>
  <si>
    <t>BACK TO TOP SHEET</t>
  </si>
  <si>
    <t xml:space="preserve">1. Only enrolled accounts can be claimed for the month. Enrolled Accounts together with the approved support can be seen in the Enrolled Account Sheet. </t>
  </si>
  <si>
    <t>2. Those that are not enrolled should be enrolled through the FBAM and will take effect in NEXT MONTH's SUBMISSION.</t>
  </si>
  <si>
    <t xml:space="preserve">3. GMS will up to the approved limit only. Red Cells in Column L have approved support lower than the resulting support. </t>
  </si>
  <si>
    <t>4. Those whose resulting GMS is higher than approved support should be re-enrolled but will only take effect in NEXT MONTH'S SUBMISSION.</t>
  </si>
  <si>
    <t>INSTRUCTIONS:</t>
  </si>
  <si>
    <t>Volume per month (kg)</t>
  </si>
  <si>
    <t>Deadline for repair</t>
  </si>
  <si>
    <t>Date enrolled</t>
  </si>
  <si>
    <t>WPP</t>
  </si>
  <si>
    <t>Tactical Support</t>
  </si>
  <si>
    <t>FBAM INSTRUCTIONS ON INVENTORY MONITORING WERE HERE</t>
  </si>
  <si>
    <t>Customer code:</t>
  </si>
  <si>
    <t>Check: Dealer:</t>
  </si>
  <si>
    <t>Commercial GMS Amount</t>
  </si>
  <si>
    <t>GMS Volume in kg</t>
  </si>
  <si>
    <t>Invoice Number (INPUT)</t>
  </si>
  <si>
    <t>Date (INPUT)</t>
  </si>
  <si>
    <t>Account
(INPUT AS DROPDOWN)</t>
  </si>
  <si>
    <t>C2-0000748</t>
  </si>
  <si>
    <t>ALJALANI SALES MARKETING</t>
  </si>
  <si>
    <t>ABAN LAUNDRY</t>
  </si>
  <si>
    <t>AVEGAIL'S LAUNDRY</t>
  </si>
  <si>
    <t>backyard edible Garden -Shiela Delos Reyes</t>
  </si>
  <si>
    <t>CHERISH RESORT</t>
  </si>
  <si>
    <t>DAMPA RESTO BAR</t>
  </si>
  <si>
    <t>DJJM FOOD HUB</t>
  </si>
  <si>
    <t>EZ CAFÉ</t>
  </si>
  <si>
    <t>FRANCE LAUNDRY</t>
  </si>
  <si>
    <t>JUAN HOUR LAUNDRY</t>
  </si>
  <si>
    <t>DR. CHESTER LEE</t>
  </si>
  <si>
    <t>MARKY BIKOL RESTAURANT</t>
  </si>
  <si>
    <t>MASBATE LAUNDRY CENTER</t>
  </si>
  <si>
    <t>PANDE MASBATE</t>
  </si>
  <si>
    <t>MR. LAUNDRY SHOP</t>
  </si>
  <si>
    <t>NESSAR YBANEZ</t>
  </si>
  <si>
    <t>PARK N GO SAN JACINTO</t>
  </si>
  <si>
    <t>REMS LAUNDRY</t>
  </si>
  <si>
    <t>REYJOHN BAKERY</t>
  </si>
  <si>
    <t>ROBERTO ROWIE AND ROBI FOOD OPC</t>
  </si>
  <si>
    <t>ROLLING BUBBLES LAUNDRY SHOP</t>
  </si>
  <si>
    <t>Teabox milktea corner</t>
  </si>
  <si>
    <t>MICHELLE TUMBAGA BAKESHOP</t>
  </si>
  <si>
    <t>LOCILLO AILLYN</t>
  </si>
  <si>
    <t>CAPELLAN  SONNY COMEDOR EATERY</t>
  </si>
  <si>
    <t>ALFREDOS CARINDERIA VENUS PASION</t>
  </si>
  <si>
    <t>11/16/2025</t>
  </si>
  <si>
    <t>11 16 2025</t>
  </si>
  <si>
    <t>11/21/2025</t>
  </si>
  <si>
    <t>11/22/2025</t>
  </si>
  <si>
    <t>11/26/2025</t>
  </si>
  <si>
    <t>11/28/2025</t>
  </si>
  <si>
    <t>11/30/2025</t>
  </si>
  <si>
    <t>11/25/2025</t>
  </si>
  <si>
    <t>DELA PENA BAKERY ANALYN OSTED</t>
  </si>
  <si>
    <t>EMR FOOD CART JENNY /FREDIE PANES</t>
  </si>
  <si>
    <t>11/15/2025</t>
  </si>
  <si>
    <t>1/21/2025</t>
  </si>
  <si>
    <t>GONZAGA ANITA</t>
  </si>
  <si>
    <t>11/17/2025</t>
  </si>
  <si>
    <t>11/27/2025</t>
  </si>
  <si>
    <t>JEREMY SAMSON</t>
  </si>
  <si>
    <t>11/24/2025</t>
  </si>
  <si>
    <t>JODAN EATERY JOSIE DELAROSA</t>
  </si>
  <si>
    <t>11/19/2025</t>
  </si>
  <si>
    <t>11/29/2025</t>
  </si>
  <si>
    <t>GIGANTE ROQUE VARGAS</t>
  </si>
  <si>
    <t>11/13/2025</t>
  </si>
  <si>
    <t>LAWODNON LEA MARGALLO</t>
  </si>
  <si>
    <t>11/14/2025</t>
  </si>
  <si>
    <t>11/20/2025</t>
  </si>
  <si>
    <t>MARISTELA EMERALD</t>
  </si>
  <si>
    <t>ARCOS THELMA MIEKOYS PIZZA</t>
  </si>
  <si>
    <t>MIGGYS BAKERY  AILENE HERMOGENES</t>
  </si>
  <si>
    <t>1/16/2025</t>
  </si>
  <si>
    <t>OSTED LEBERTY LIBERTY BAKERY</t>
  </si>
  <si>
    <t>DECANO BRYAN OVERTYM LUTONG BAHAY</t>
  </si>
  <si>
    <t>PERALTA  LYNDON</t>
  </si>
  <si>
    <t>PALMA SHERYL</t>
  </si>
  <si>
    <t>SUCUANO LORETO (GENNA)</t>
  </si>
  <si>
    <t>TATA FRIED CHICKEN  MARILOU NUEVO</t>
  </si>
  <si>
    <t>11/18/2025</t>
  </si>
  <si>
    <t>11/23/2025</t>
  </si>
  <si>
    <t>WINWIN FRIED CHICKEN</t>
  </si>
  <si>
    <t>WOW INASAL MASBATE</t>
  </si>
  <si>
    <t>YKAY FRIED CHECKEN  ELENA NUEVO</t>
  </si>
  <si>
    <t>Noel Bakery</t>
  </si>
  <si>
    <t>EVELYN EDIM</t>
  </si>
  <si>
    <t>Park N' Go - Arorory Branch</t>
  </si>
  <si>
    <t>N.D RAMOS BAKESHOP</t>
  </si>
  <si>
    <t>FORTUNATA TARIMAN</t>
  </si>
  <si>
    <t>LUMPIA WRAPPER AROROY</t>
  </si>
  <si>
    <t>CJSCJ OPC CRISPY KING</t>
  </si>
  <si>
    <t>MIEKOYS PIZZA AROROY</t>
  </si>
  <si>
    <t>KAIZEN LAUNDRY SHOP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</si>
</sst>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7">
    <numFmt numFmtId="44" formatCode="_-&quot;₱&quot;* #,##0.00_-;\-&quot;₱&quot;* #,##0.00_-;_-&quot;₱&quot;* &quot;-&quot;??_-;_-@_-"/>
    <numFmt numFmtId="164" formatCode="_(&quot;$&quot;* #,##0.00_);_(&quot;$&quot;* \(#,##0.00\);_(&quot;$&quot;* &quot;-&quot;??_);_(@_)"/>
    <numFmt numFmtId="165" formatCode="_(* #,##0.00_);_(* \(#,##0.00\);_(* &quot;-&quot;??_);_(@_)"/>
    <numFmt numFmtId="166" formatCode="#,##0_);[Red]\(#,##0\);&quot;-&quot;_);[Blue]&quot;Error-&quot;@"/>
    <numFmt numFmtId="167" formatCode="[$-3409]mmmm\ dd\,\ yyyy;@"/>
    <numFmt numFmtId="168" formatCode="_-* #,##0.0000_-;\-* #,##0.0000_-;_-* &quot;-&quot;????_-;_-@_-"/>
    <numFmt numFmtId="169" formatCode="_-* #,##0.0_-;\-* #,##0.0_-;_-* &quot;-&quot;?_-;_-@_-"/>
  </numFmts>
  <fonts count="14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sz val="10"/>
      <name val="Arial"/>
      <family val="2"/>
    </font>
    <font>
      <sz val="9"/>
      <name val="Arial"/>
      <family val="2"/>
    </font>
    <font>
      <b/>
      <sz val="11"/>
      <color rgb="FFFF0000"/>
      <name val="Calibri"/>
      <family val="2"/>
      <scheme val="minor"/>
    </font>
    <font>
      <b/>
      <u/>
      <sz val="12"/>
      <color theme="0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u/>
      <sz val="14"/>
      <color theme="10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1"/>
      <name val="Calibri"/>
      <family val="2"/>
      <scheme val="minor"/>
    </font>
    <font>
      <b/>
      <sz val="8"/>
      <color theme="0"/>
      <name val="Arial"/>
      <family val="2"/>
    </font>
  </fonts>
  <fills count="9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0070C0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0" tint="-0.49998474074526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8" tint="0.79998168889431442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26">
    <xf numFmtId="0" fontId="0" fillId="0" borderId="0"/>
    <xf numFmtId="165" fontId="2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165" fontId="5" fillId="0" borderId="0" applyFont="0" applyFill="0" applyBorder="0" applyAlignment="0" applyProtection="0"/>
    <xf numFmtId="165" fontId="5" fillId="0" borderId="0" applyFont="0" applyFill="0" applyBorder="0" applyAlignment="0" applyProtection="0"/>
    <xf numFmtId="165" fontId="5" fillId="0" borderId="0" applyFont="0" applyFill="0" applyBorder="0" applyAlignment="0" applyProtection="0"/>
    <xf numFmtId="165" fontId="5" fillId="0" borderId="0" applyFont="0" applyFill="0" applyBorder="0" applyAlignment="0" applyProtection="0"/>
    <xf numFmtId="165" fontId="5" fillId="0" borderId="0" applyFont="0" applyFill="0" applyBorder="0" applyAlignment="0" applyProtection="0"/>
    <xf numFmtId="165" fontId="5" fillId="0" borderId="0" applyFont="0" applyFill="0" applyBorder="0" applyAlignment="0" applyProtection="0"/>
    <xf numFmtId="165" fontId="5" fillId="0" borderId="0" applyFont="0" applyFill="0" applyBorder="0" applyAlignment="0" applyProtection="0"/>
    <xf numFmtId="165" fontId="5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5" fillId="0" borderId="0" applyFont="0" applyFill="0" applyBorder="0" applyAlignment="0" applyProtection="0"/>
    <xf numFmtId="165" fontId="5" fillId="0" borderId="0" applyFont="0" applyFill="0" applyBorder="0" applyAlignment="0" applyProtection="0"/>
    <xf numFmtId="165" fontId="5" fillId="0" borderId="0" applyFont="0" applyFill="0" applyBorder="0" applyAlignment="0" applyProtection="0"/>
    <xf numFmtId="165" fontId="5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5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5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5" fillId="0" borderId="0" applyFont="0" applyFill="0" applyBorder="0" applyAlignment="0" applyProtection="0"/>
    <xf numFmtId="165" fontId="5" fillId="0" borderId="0" applyFont="0" applyFill="0" applyBorder="0" applyAlignment="0" applyProtection="0"/>
    <xf numFmtId="165" fontId="5" fillId="0" borderId="0" applyFont="0" applyFill="0" applyBorder="0" applyAlignment="0" applyProtection="0"/>
    <xf numFmtId="165" fontId="5" fillId="0" borderId="0" applyFont="0" applyFill="0" applyBorder="0" applyAlignment="0" applyProtection="0"/>
    <xf numFmtId="165" fontId="5" fillId="0" borderId="0" applyFont="0" applyFill="0" applyBorder="0" applyAlignment="0" applyProtection="0"/>
    <xf numFmtId="165" fontId="5" fillId="0" borderId="0" applyFont="0" applyFill="0" applyBorder="0" applyAlignment="0" applyProtection="0"/>
    <xf numFmtId="165" fontId="5" fillId="0" borderId="0" applyFont="0" applyFill="0" applyBorder="0" applyAlignment="0" applyProtection="0"/>
    <xf numFmtId="165" fontId="5" fillId="0" borderId="0" applyFont="0" applyFill="0" applyBorder="0" applyAlignment="0" applyProtection="0"/>
    <xf numFmtId="164" fontId="5" fillId="0" borderId="0" applyFont="0" applyFill="0" applyBorder="0" applyAlignment="0" applyProtection="0"/>
    <xf numFmtId="166" fontId="6" fillId="4" borderId="2">
      <protection locked="0"/>
    </xf>
    <xf numFmtId="0" fontId="5" fillId="0" borderId="0"/>
    <xf numFmtId="0" fontId="2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5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5" fillId="0" borderId="0"/>
    <xf numFmtId="0" fontId="2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5" fillId="0" borderId="0"/>
    <xf numFmtId="0" fontId="2" fillId="0" borderId="0"/>
    <xf numFmtId="0" fontId="2" fillId="0" borderId="0"/>
    <xf numFmtId="0" fontId="2" fillId="0" borderId="0"/>
    <xf numFmtId="0" fontId="2" fillId="0" borderId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9" fillId="0" borderId="0" applyNumberFormat="0" applyFill="0" applyBorder="0" applyAlignment="0" applyProtection="0"/>
    <xf numFmtId="165" fontId="2" fillId="0" borderId="0" applyFont="0" applyFill="0" applyBorder="0" applyAlignment="0" applyProtection="0"/>
  </cellStyleXfs>
  <cellXfs count="64">
    <xf numFmtId="0" fontId="0" fillId="0" borderId="0" xfId="0"/>
    <xf numFmtId="165" fontId="0" fillId="2" borderId="0" xfId="1" applyFont="1" applyFill="1" applyBorder="1" applyProtection="1"/>
    <xf numFmtId="165" fontId="0" fillId="2" borderId="1" xfId="1" applyFont="1" applyFill="1" applyBorder="1" applyProtection="1"/>
    <xf numFmtId="17" fontId="2" fillId="2" borderId="1" xfId="1" applyNumberFormat="1" applyFont="1" applyFill="1" applyBorder="1" applyAlignment="1" applyProtection="1">
      <alignment horizontal="center"/>
    </xf>
    <xf numFmtId="165" fontId="0" fillId="2" borderId="1" xfId="1" applyFont="1" applyFill="1" applyBorder="1" applyAlignment="1" applyProtection="1">
      <alignment horizontal="center"/>
    </xf>
    <xf numFmtId="17" fontId="0" fillId="2" borderId="1" xfId="1" applyNumberFormat="1" applyFont="1" applyFill="1" applyBorder="1" applyAlignment="1" applyProtection="1">
      <alignment horizontal="center"/>
    </xf>
    <xf numFmtId="0" fontId="0" fillId="2" borderId="0" xfId="0" applyFill="1"/>
    <xf numFmtId="0" fontId="3" fillId="2" borderId="0" xfId="0" applyFont="1" applyFill="1"/>
    <xf numFmtId="0" fontId="4" fillId="2" borderId="0" xfId="0" applyFont="1" applyFill="1"/>
    <xf numFmtId="0" fontId="8" fillId="3" borderId="1" xfId="0" applyFont="1" applyFill="1" applyBorder="1" applyAlignment="1">
      <alignment horizontal="center" vertical="center" wrapText="1"/>
    </xf>
    <xf numFmtId="165" fontId="8" fillId="3" borderId="1" xfId="1" applyFont="1" applyFill="1" applyBorder="1" applyAlignment="1" applyProtection="1">
      <alignment horizontal="center" vertical="center" wrapText="1"/>
    </xf>
    <xf numFmtId="165" fontId="0" fillId="2" borderId="1" xfId="0" applyNumberFormat="1" applyFill="1" applyBorder="1"/>
    <xf numFmtId="0" fontId="3" fillId="2" borderId="0" xfId="0" applyFont="1" applyFill="1" applyAlignment="1">
      <alignment horizontal="center"/>
    </xf>
    <xf numFmtId="0" fontId="0" fillId="5" borderId="1" xfId="0" applyFill="1" applyBorder="1" applyProtection="1">
      <protection locked="0"/>
    </xf>
    <xf numFmtId="165" fontId="0" fillId="5" borderId="1" xfId="1" applyFont="1" applyFill="1" applyBorder="1" applyProtection="1">
      <protection locked="0"/>
    </xf>
    <xf numFmtId="0" fontId="10" fillId="0" borderId="0" xfId="124" applyFont="1" applyProtection="1"/>
    <xf numFmtId="165" fontId="7" fillId="2" borderId="0" xfId="1" applyFont="1" applyFill="1" applyBorder="1" applyProtection="1"/>
    <xf numFmtId="165" fontId="11" fillId="2" borderId="0" xfId="1" applyFont="1" applyFill="1" applyBorder="1" applyProtection="1"/>
    <xf numFmtId="165" fontId="7" fillId="2" borderId="0" xfId="1" applyFont="1" applyFill="1" applyBorder="1" applyAlignment="1" applyProtection="1">
      <alignment horizontal="left"/>
    </xf>
    <xf numFmtId="0" fontId="7" fillId="2" borderId="0" xfId="0" applyFont="1" applyFill="1" applyAlignment="1">
      <alignment horizontal="left"/>
    </xf>
    <xf numFmtId="165" fontId="2" fillId="2" borderId="0" xfId="1" applyFont="1" applyFill="1" applyBorder="1" applyAlignment="1" applyProtection="1">
      <alignment horizontal="left"/>
    </xf>
    <xf numFmtId="0" fontId="2" fillId="2" borderId="0" xfId="0" applyFont="1" applyFill="1"/>
    <xf numFmtId="165" fontId="7" fillId="2" borderId="1" xfId="1" applyFont="1" applyFill="1" applyBorder="1" applyAlignment="1" applyProtection="1">
      <alignment horizontal="left"/>
    </xf>
    <xf numFmtId="165" fontId="0" fillId="2" borderId="0" xfId="1" applyFont="1" applyFill="1" applyBorder="1" applyProtection="1">
      <protection locked="0"/>
    </xf>
    <xf numFmtId="0" fontId="3" fillId="2" borderId="0" xfId="0" applyFont="1" applyFill="1" applyAlignment="1">
      <alignment horizontal="left"/>
    </xf>
    <xf numFmtId="0" fontId="3" fillId="6" borderId="5" xfId="0" applyFont="1" applyFill="1" applyBorder="1"/>
    <xf numFmtId="0" fontId="0" fillId="6" borderId="6" xfId="0" applyFill="1" applyBorder="1"/>
    <xf numFmtId="0" fontId="0" fillId="6" borderId="7" xfId="0" applyFill="1" applyBorder="1"/>
    <xf numFmtId="165" fontId="12" fillId="8" borderId="4" xfId="1" applyFont="1" applyFill="1" applyBorder="1" applyProtection="1"/>
    <xf numFmtId="15" fontId="0" fillId="5" borderId="1" xfId="0" applyNumberFormat="1" applyFill="1" applyBorder="1" applyProtection="1">
      <protection locked="0"/>
    </xf>
    <xf numFmtId="44" fontId="0" fillId="2" borderId="1" xfId="1" applyNumberFormat="1" applyFont="1" applyFill="1" applyBorder="1" applyProtection="1"/>
    <xf numFmtId="169" fontId="0" fillId="2" borderId="1" xfId="1" applyNumberFormat="1" applyFont="1" applyFill="1" applyBorder="1" applyProtection="1"/>
    <xf numFmtId="44" fontId="0" fillId="2" borderId="0" xfId="1" applyNumberFormat="1" applyFont="1" applyFill="1" applyBorder="1" applyProtection="1"/>
    <xf numFmtId="169" fontId="0" fillId="2" borderId="0" xfId="1" applyNumberFormat="1" applyFont="1" applyFill="1" applyBorder="1" applyProtection="1"/>
    <xf numFmtId="165" fontId="12" fillId="7" borderId="4" xfId="1" applyFont="1" applyFill="1" applyBorder="1" applyProtection="1">
      <protection hidden="1"/>
    </xf>
    <xf numFmtId="168" fontId="12" fillId="7" borderId="4" xfId="1" applyNumberFormat="1" applyFont="1" applyFill="1" applyBorder="1" applyProtection="1">
      <protection hidden="1"/>
    </xf>
    <xf numFmtId="167" fontId="0" fillId="7" borderId="3" xfId="0" applyNumberFormat="1" applyFill="1" applyBorder="1" applyAlignment="1" applyProtection="1">
      <alignment horizontal="center"/>
      <protection hidden="1"/>
    </xf>
    <xf numFmtId="168" fontId="12" fillId="2" borderId="4" xfId="1" applyNumberFormat="1" applyFont="1" applyFill="1" applyBorder="1" applyProtection="1">
      <protection hidden="1"/>
    </xf>
    <xf numFmtId="0" fontId="1" fillId="2" borderId="1" xfId="0" applyFont="1" applyFill="1" applyBorder="1"/>
    <xf numFmtId="165" fontId="1" fillId="2" borderId="1" xfId="0" applyNumberFormat="1" applyFont="1" applyFill="1" applyBorder="1"/>
    <xf numFmtId="165" fontId="1" fillId="2" borderId="1" xfId="1" applyFont="1" applyFill="1" applyBorder="1"/>
    <xf numFmtId="1" fontId="1" fillId="2" borderId="0" xfId="0" applyNumberFormat="1" applyFont="1" applyFill="1"/>
    <xf numFmtId="14" fontId="1" fillId="2" borderId="0" xfId="0" applyNumberFormat="1" applyFont="1" applyFill="1"/>
    <xf numFmtId="0" fontId="1" fillId="2" borderId="0" xfId="0" applyFont="1" applyFill="1"/>
    <xf numFmtId="0" fontId="1" fillId="0" borderId="0" xfId="0" applyFont="1"/>
    <xf numFmtId="0" fontId="1" fillId="0" borderId="1" xfId="0" applyFont="1" applyBorder="1" applyProtection="1">
      <protection hidden="1"/>
    </xf>
    <xf numFmtId="14" fontId="1" fillId="0" borderId="1" xfId="0" applyNumberFormat="1" applyFont="1" applyBorder="1" applyProtection="1">
      <protection hidden="1"/>
    </xf>
    <xf numFmtId="0" fontId="1" fillId="0" borderId="1" xfId="0" applyFont="1" applyBorder="1"/>
    <xf numFmtId="165" fontId="1" fillId="0" borderId="1" xfId="0" applyNumberFormat="1" applyFont="1" applyBorder="1"/>
    <xf numFmtId="165" fontId="1" fillId="0" borderId="1" xfId="1" applyFont="1" applyBorder="1"/>
    <xf numFmtId="1" fontId="1" fillId="0" borderId="0" xfId="0" applyNumberFormat="1" applyFont="1"/>
    <xf numFmtId="14" fontId="1" fillId="0" borderId="0" xfId="0" applyNumberFormat="1" applyFont="1"/>
    <xf numFmtId="0" fontId="1" fillId="0" borderId="8" xfId="0" applyFont="1" applyBorder="1" applyProtection="1">
      <protection hidden="1"/>
    </xf>
    <xf numFmtId="14" fontId="1" fillId="0" borderId="9" xfId="0" applyNumberFormat="1" applyFont="1" applyBorder="1" applyProtection="1">
      <protection hidden="1"/>
    </xf>
    <xf numFmtId="0" fontId="13" fillId="3" borderId="10" xfId="0" applyFont="1" applyFill="1" applyBorder="1" applyAlignment="1">
      <alignment horizontal="center" wrapText="1"/>
    </xf>
    <xf numFmtId="165" fontId="13" fillId="3" borderId="11" xfId="1" applyFont="1" applyFill="1" applyBorder="1" applyAlignment="1">
      <alignment horizontal="center" wrapText="1"/>
    </xf>
    <xf numFmtId="1" fontId="13" fillId="3" borderId="11" xfId="125" applyNumberFormat="1" applyFont="1" applyFill="1" applyBorder="1" applyAlignment="1">
      <alignment horizontal="center" wrapText="1"/>
    </xf>
    <xf numFmtId="14" fontId="13" fillId="3" borderId="11" xfId="125" applyNumberFormat="1" applyFont="1" applyFill="1" applyBorder="1" applyAlignment="1">
      <alignment horizontal="center" wrapText="1"/>
    </xf>
    <xf numFmtId="14" fontId="13" fillId="3" borderId="12" xfId="125" applyNumberFormat="1" applyFont="1" applyFill="1" applyBorder="1" applyAlignment="1">
      <alignment horizontal="center" wrapText="1"/>
    </xf>
    <xf numFmtId="0" fontId="1" fillId="0" borderId="13" xfId="0" applyFont="1" applyBorder="1" applyProtection="1">
      <protection hidden="1"/>
    </xf>
    <xf numFmtId="0" fontId="1" fillId="0" borderId="14" xfId="0" applyFont="1" applyBorder="1" applyProtection="1">
      <protection hidden="1"/>
    </xf>
    <xf numFmtId="14" fontId="1" fillId="0" borderId="14" xfId="0" applyNumberFormat="1" applyFont="1" applyBorder="1" applyProtection="1">
      <protection hidden="1"/>
    </xf>
    <xf numFmtId="14" fontId="1" fillId="0" borderId="15" xfId="0" applyNumberFormat="1" applyFont="1" applyBorder="1" applyProtection="1">
      <protection hidden="1"/>
    </xf>
    <xf numFmtId="14" fontId="0" fillId="5" borderId="1" xfId="0" applyNumberFormat="1" applyFill="1" applyBorder="1" applyProtection="1">
      <protection locked="0"/>
    </xf>
  </cellXfs>
  <cellStyles count="126">
    <cellStyle name="?_x001d_?w _x001a_??_x000c_??U_x0001_%_x0013_|)_x0007__x0001__x0001_" xfId="2"/>
    <cellStyle name="?_x001d_?w_x0009__x001a_??_x000c_??U_x0001_%_x0013_|)_x0007__x0001__x0001_" xfId="3"/>
    <cellStyle name="?_x001d_?w_x0009__x001a_??_x000c_??U_x0001_%_x0013_|)_x0007__x0001__x0001_ 10" xfId="4"/>
    <cellStyle name="?_x001d_?w_x0009__x001a_??_x000c_??U_x0001_%_x0013_|)_x0007__x0001__x0001_ 11" xfId="5"/>
    <cellStyle name="?_x001d_?w_x0009__x001a_??_x000c_??U_x0001_%_x0013_|)_x0007__x0001__x0001_ 12" xfId="6"/>
    <cellStyle name="?_x001d_?w_x0009__x001a_??_x000c_??U_x0001_%_x0013_|)_x0007__x0001__x0001_ 13" xfId="7"/>
    <cellStyle name="?_x001d_?w_x0009__x001a_??_x000c_??U_x0001_%_x0013_|)_x0007__x0001__x0001_ 14" xfId="8"/>
    <cellStyle name="?_x001d_?w_x0009__x001a_??_x000c_??U_x0001_%_x0013_|)_x0007__x0001__x0001_ 15" xfId="9"/>
    <cellStyle name="?_x001d_?w_x0009__x001a_??_x000c_??U_x0001_%_x0013_|)_x0007__x0001__x0001_ 2" xfId="10"/>
    <cellStyle name="?_x001d_?w_x0009__x001a_??_x000c_??U_x0001_%_x0013_|)_x0007__x0001__x0001_ 3" xfId="11"/>
    <cellStyle name="?_x001d_?w_x0009__x001a_??_x000c_??U_x0001_%_x0013_|)_x0007__x0001__x0001_ 4" xfId="12"/>
    <cellStyle name="?_x001d_?w_x0009__x001a_??_x000c_??U_x0001_%_x0013_|)_x0007__x0001__x0001_ 5" xfId="13"/>
    <cellStyle name="?_x001d_?w_x0009__x001a_??_x000c_??U_x0001_%_x0013_|)_x0007__x0001__x0001_ 6" xfId="14"/>
    <cellStyle name="?_x001d_?w_x0009__x001a_??_x000c_??U_x0001_%_x0013_|)_x0007__x0001__x0001_ 7" xfId="15"/>
    <cellStyle name="?_x001d_?w_x0009__x001a_??_x000c_??U_x0001_%_x0013_|)_x0007__x0001__x0001_ 8" xfId="16"/>
    <cellStyle name="?_x001d_?w_x0009__x001a_??_x000c_??U_x0001_%_x0013_|)_x0007__x0001__x0001_ 9" xfId="17"/>
    <cellStyle name="Comma" xfId="1" builtinId="3"/>
    <cellStyle name="Comma 10" xfId="18"/>
    <cellStyle name="Comma 11" xfId="19"/>
    <cellStyle name="Comma 12" xfId="20"/>
    <cellStyle name="Comma 13" xfId="21"/>
    <cellStyle name="Comma 14" xfId="22"/>
    <cellStyle name="Comma 15" xfId="23"/>
    <cellStyle name="Comma 16" xfId="24"/>
    <cellStyle name="Comma 16 2" xfId="25"/>
    <cellStyle name="Comma 17" xfId="26"/>
    <cellStyle name="Comma 17 2" xfId="27"/>
    <cellStyle name="Comma 17 2 2" xfId="28"/>
    <cellStyle name="Comma 17 2 2 2" xfId="29"/>
    <cellStyle name="Comma 17 2 3" xfId="30"/>
    <cellStyle name="Comma 17 3" xfId="31"/>
    <cellStyle name="Comma 17 3 2" xfId="32"/>
    <cellStyle name="Comma 17 4" xfId="33"/>
    <cellStyle name="Comma 18" xfId="34"/>
    <cellStyle name="Comma 19" xfId="35"/>
    <cellStyle name="Comma 2" xfId="36"/>
    <cellStyle name="Comma 2 2" xfId="37"/>
    <cellStyle name="Comma 20" xfId="38"/>
    <cellStyle name="Comma 21" xfId="39"/>
    <cellStyle name="Comma 22" xfId="125"/>
    <cellStyle name="Comma 3" xfId="40"/>
    <cellStyle name="Comma 3 2" xfId="41"/>
    <cellStyle name="Comma 3 3" xfId="42"/>
    <cellStyle name="Comma 3 3 2" xfId="43"/>
    <cellStyle name="Comma 4" xfId="44"/>
    <cellStyle name="Comma 4 2" xfId="45"/>
    <cellStyle name="Comma 5" xfId="46"/>
    <cellStyle name="Comma 5 2" xfId="47"/>
    <cellStyle name="Comma 6" xfId="48"/>
    <cellStyle name="Comma 7" xfId="49"/>
    <cellStyle name="Comma 8" xfId="50"/>
    <cellStyle name="Comma 9" xfId="51"/>
    <cellStyle name="Currency 2" xfId="52"/>
    <cellStyle name="DATA Amount" xfId="53"/>
    <cellStyle name="Hyperlink" xfId="124" builtinId="8"/>
    <cellStyle name="Normal" xfId="0" builtinId="0"/>
    <cellStyle name="Normal 10" xfId="54"/>
    <cellStyle name="Normal 11" xfId="55"/>
    <cellStyle name="Normal 11 2" xfId="56"/>
    <cellStyle name="Normal 12" xfId="57"/>
    <cellStyle name="Normal 2" xfId="58"/>
    <cellStyle name="Normal 2 2" xfId="59"/>
    <cellStyle name="Normal 3" xfId="60"/>
    <cellStyle name="Normal 4" xfId="61"/>
    <cellStyle name="Normal 4 2" xfId="62"/>
    <cellStyle name="Normal 4 2 2" xfId="63"/>
    <cellStyle name="Normal 4 2 2 2" xfId="64"/>
    <cellStyle name="Normal 4 2 2 2 2" xfId="65"/>
    <cellStyle name="Normal 4 2 2 3" xfId="66"/>
    <cellStyle name="Normal 4 2 3" xfId="67"/>
    <cellStyle name="Normal 4 2 3 2" xfId="68"/>
    <cellStyle name="Normal 4 2 4" xfId="69"/>
    <cellStyle name="Normal 4 2 5" xfId="70"/>
    <cellStyle name="Normal 4 3" xfId="71"/>
    <cellStyle name="Normal 4 3 2" xfId="72"/>
    <cellStyle name="Normal 4 3 2 2" xfId="73"/>
    <cellStyle name="Normal 4 3 3" xfId="74"/>
    <cellStyle name="Normal 4 4" xfId="75"/>
    <cellStyle name="Normal 4 4 2" xfId="76"/>
    <cellStyle name="Normal 4 5" xfId="77"/>
    <cellStyle name="Normal 4 6" xfId="78"/>
    <cellStyle name="Normal 5" xfId="79"/>
    <cellStyle name="Normal 5 2" xfId="80"/>
    <cellStyle name="Normal 6" xfId="81"/>
    <cellStyle name="Normal 6 2" xfId="82"/>
    <cellStyle name="Normal 6 3" xfId="83"/>
    <cellStyle name="Normal 6 3 2" xfId="84"/>
    <cellStyle name="Normal 6 3 2 2" xfId="85"/>
    <cellStyle name="Normal 6 3 3" xfId="86"/>
    <cellStyle name="Normal 6 4" xfId="87"/>
    <cellStyle name="Normal 6 4 2" xfId="88"/>
    <cellStyle name="Normal 6 5" xfId="89"/>
    <cellStyle name="Normal 7" xfId="90"/>
    <cellStyle name="Normal 7 2" xfId="91"/>
    <cellStyle name="Normal 7 2 2" xfId="92"/>
    <cellStyle name="Normal 7 2 2 2" xfId="93"/>
    <cellStyle name="Normal 7 2 3" xfId="94"/>
    <cellStyle name="Normal 7 3" xfId="95"/>
    <cellStyle name="Normal 7 3 2" xfId="96"/>
    <cellStyle name="Normal 7 4" xfId="97"/>
    <cellStyle name="Normal 8" xfId="98"/>
    <cellStyle name="Normal 9" xfId="99"/>
    <cellStyle name="Normal 9 2" xfId="100"/>
    <cellStyle name="Normal 9 2 2" xfId="101"/>
    <cellStyle name="Normal 9 3" xfId="102"/>
    <cellStyle name="Percent 10" xfId="103"/>
    <cellStyle name="Percent 11" xfId="104"/>
    <cellStyle name="Percent 12" xfId="105"/>
    <cellStyle name="Percent 13" xfId="106"/>
    <cellStyle name="Percent 14" xfId="107"/>
    <cellStyle name="Percent 15" xfId="108"/>
    <cellStyle name="Percent 16" xfId="109"/>
    <cellStyle name="Percent 16 2" xfId="110"/>
    <cellStyle name="Percent 17" xfId="111"/>
    <cellStyle name="Percent 18" xfId="112"/>
    <cellStyle name="Percent 19" xfId="113"/>
    <cellStyle name="Percent 2" xfId="114"/>
    <cellStyle name="Percent 3" xfId="115"/>
    <cellStyle name="Percent 4" xfId="116"/>
    <cellStyle name="Percent 5" xfId="117"/>
    <cellStyle name="Percent 6" xfId="118"/>
    <cellStyle name="Percent 7" xfId="119"/>
    <cellStyle name="Percent 8" xfId="120"/>
    <cellStyle name="Percent 9" xfId="121"/>
    <cellStyle name="Style 1" xfId="122"/>
    <cellStyle name="Style 1 2" xfId="123"/>
  </cellStyles>
  <dxfs count="12276"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Arial"/>
        <scheme val="none"/>
      </font>
      <numFmt numFmtId="170" formatCode="dd/mm/yyyy"/>
      <border diagonalUp="0" diagonalDown="0">
        <left style="thin">
          <color indexed="64"/>
        </left>
        <right/>
        <top style="thin">
          <color indexed="64"/>
        </top>
        <bottom style="thin">
          <color indexed="64"/>
        </bottom>
        <vertical/>
        <horizontal/>
      </border>
      <protection locked="1" hidden="1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Arial"/>
        <scheme val="none"/>
      </font>
      <numFmt numFmtId="170" formatCode="dd/mm/yyyy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  <protection locked="1" hidden="1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Arial"/>
        <scheme val="none"/>
      </font>
      <numFmt numFmtId="0" formatCode="General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  <protection locked="1" hidden="1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Arial"/>
        <scheme val="none"/>
      </font>
      <numFmt numFmtId="0" formatCode="General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  <protection locked="1" hidden="1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Arial"/>
        <scheme val="none"/>
      </font>
      <numFmt numFmtId="0" formatCode="General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  <protection locked="1" hidden="1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Arial"/>
        <scheme val="none"/>
      </font>
      <numFmt numFmtId="0" formatCode="General"/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  <protection locked="1" hidden="1"/>
    </dxf>
    <dxf>
      <border outline="0">
        <top style="thin">
          <color indexed="64"/>
        </top>
      </border>
    </dxf>
    <dxf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Arial"/>
        <scheme val="none"/>
      </font>
      <protection locked="1" hidden="1"/>
    </dxf>
    <dxf>
      <border outline="0"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Arial"/>
        <scheme val="none"/>
      </font>
      <numFmt numFmtId="0" formatCode="General"/>
      <border diagonalUp="0" diagonalDown="0">
        <left style="thin">
          <color indexed="64"/>
        </left>
        <right/>
        <top style="thin">
          <color indexed="64"/>
        </top>
        <bottom style="thin">
          <color indexed="64"/>
        </bottom>
        <vertical/>
        <horizontal/>
      </border>
      <protection locked="1" hidden="1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Arial"/>
        <scheme val="none"/>
      </font>
      <numFmt numFmtId="0" formatCode="General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  <protection locked="1" hidden="1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Arial"/>
        <scheme val="none"/>
      </font>
      <numFmt numFmtId="0" formatCode="General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  <protection locked="1" hidden="1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Arial"/>
        <scheme val="none"/>
      </font>
      <numFmt numFmtId="0" formatCode="General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  <protection locked="1" hidden="1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Arial"/>
        <scheme val="none"/>
      </font>
      <numFmt numFmtId="0" formatCode="General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  <protection locked="1" hidden="1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Arial"/>
        <scheme val="none"/>
      </font>
      <numFmt numFmtId="0" formatCode="General"/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  <protection locked="1" hidden="1"/>
    </dxf>
    <dxf>
      <border outline="0">
        <top style="thin">
          <color indexed="64"/>
        </top>
      </border>
    </dxf>
    <dxf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Arial"/>
        <scheme val="none"/>
      </font>
      <protection locked="1" hidden="1"/>
    </dxf>
    <dxf>
      <border outline="0">
        <bottom style="thin">
          <color indexed="64"/>
        </bottom>
      </border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rgb="FFFFC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ill>
        <patternFill>
          <bgColor rgb="FFFF0066"/>
        </patternFill>
      </fill>
    </dxf>
    <dxf>
      <font>
        <b/>
        <i val="0"/>
        <color theme="0"/>
      </font>
      <fill>
        <patternFill>
          <bgColor rgb="FF7030A0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rgb="FFFFC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ill>
        <patternFill>
          <bgColor rgb="FFFF0066"/>
        </patternFill>
      </fill>
    </dxf>
    <dxf>
      <font>
        <b/>
        <i val="0"/>
        <color theme="0"/>
      </font>
      <fill>
        <patternFill>
          <bgColor rgb="FF7030A0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FF0000"/>
        </patternFill>
      </fill>
    </dxf>
    <dxf>
      <fill>
        <patternFill>
          <bgColor rgb="FF00B050"/>
        </patternFill>
      </fill>
    </dxf>
  </dxfs>
  <tableStyles count="0" defaultTableStyle="TableStyleMedium2" defaultPivotStyle="PivotStyleLight16"/>
  <colors>
    <mruColors>
      <color rgb="FF003300"/>
      <color rgb="FFFF006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3.xml"/><Relationship Id="rId3" Type="http://schemas.openxmlformats.org/officeDocument/2006/relationships/worksheet" Target="worksheets/sheet3.xml"/><Relationship Id="rId7" Type="http://schemas.openxmlformats.org/officeDocument/2006/relationships/externalLink" Target="externalLinks/externalLink2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1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114301</xdr:colOff>
      <xdr:row>0</xdr:row>
      <xdr:rowOff>28575</xdr:rowOff>
    </xdr:from>
    <xdr:to>
      <xdr:col>0</xdr:col>
      <xdr:colOff>609601</xdr:colOff>
      <xdr:row>2</xdr:row>
      <xdr:rowOff>180975</xdr:rowOff>
    </xdr:to>
    <xdr:pic>
      <xdr:nvPicPr>
        <xdr:cNvPr id="2" name="Picture 1" descr="Description: Isla LPG Corporation Logo">
          <a:extLst>
            <a:ext uri="{FF2B5EF4-FFF2-40B4-BE49-F238E27FC236}">
              <a16:creationId xmlns="" xmlns:a16="http://schemas.microsoft.com/office/drawing/2014/main" id="{00000000-0008-0000-0100-000002000000}"/>
            </a:ext>
          </a:extLst>
        </xdr:cNvPr>
        <xdr:cNvPicPr/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4301" y="28575"/>
          <a:ext cx="495300" cy="542925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GMS%20ADMIN%20FILES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https://islagas-my.sharepoint.com/Users/michelle.elaurza/Downloads/TEMPLATES%20v3/GMS%20ADMIN%20FILES.xlsx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Enrolled%20Accounts%20-ALJALANI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Notes"/>
      <sheetName val="GMS DOI MONITORING PER MONTH"/>
      <sheetName val="COMMERCIAL VOLUMES"/>
      <sheetName val="TOP SHEET"/>
      <sheetName val="PRICE MOVEMENT"/>
      <sheetName val="CURRENT DOI"/>
      <sheetName val="DOI FOR THE CLAIM MONTH"/>
      <sheetName val="CoGS"/>
      <sheetName val="M2 costs"/>
      <sheetName val="M2 costs (2)"/>
      <sheetName val="UM1 PLAN"/>
      <sheetName val="UM2 PLAN"/>
      <sheetName val="Data out"/>
    </sheetNames>
    <sheetDataSet>
      <sheetData sheetId="0"/>
      <sheetData sheetId="1"/>
      <sheetData sheetId="2"/>
      <sheetData sheetId="3">
        <row r="8">
          <cell r="D8">
            <v>45962</v>
          </cell>
          <cell r="E8">
            <v>45991</v>
          </cell>
        </row>
      </sheetData>
      <sheetData sheetId="4"/>
      <sheetData sheetId="5"/>
      <sheetData sheetId="6">
        <row r="1">
          <cell r="A1" t="str">
            <v>BACK TO TOP SHEET</v>
          </cell>
          <cell r="C1" t="str">
            <v>DOMESTIC</v>
          </cell>
          <cell r="K1" t="str">
            <v>COMMERCIAL</v>
          </cell>
        </row>
        <row r="2">
          <cell r="A2" t="str">
            <v>Customer Num+A2:K69ber</v>
          </cell>
          <cell r="B2" t="str">
            <v>Name</v>
          </cell>
          <cell r="C2" t="str">
            <v>Lookup Code</v>
          </cell>
          <cell r="D2" t="str">
            <v>Hauling Support</v>
          </cell>
          <cell r="E2" t="str">
            <v>Tactical</v>
          </cell>
          <cell r="F2" t="str">
            <v>Incentive</v>
          </cell>
          <cell r="G2" t="str">
            <v>TOTAL DOI</v>
          </cell>
          <cell r="H2" t="str">
            <v>Code</v>
          </cell>
          <cell r="K2" t="str">
            <v>Row Labels</v>
          </cell>
          <cell r="L2" t="str">
            <v>Name</v>
          </cell>
          <cell r="N2" t="str">
            <v>COM-HS</v>
          </cell>
          <cell r="O2" t="str">
            <v>COM-TS</v>
          </cell>
        </row>
        <row r="3">
          <cell r="A3" t="str">
            <v>C2-0000011</v>
          </cell>
          <cell r="B3" t="str">
            <v>AMG TRADING</v>
          </cell>
          <cell r="C3" t="str">
            <v>C2-0000011DOM</v>
          </cell>
          <cell r="D3">
            <v>0</v>
          </cell>
          <cell r="E3">
            <v>22.14</v>
          </cell>
          <cell r="F3">
            <v>1.5</v>
          </cell>
          <cell r="G3">
            <v>23.64</v>
          </cell>
          <cell r="H3" t="str">
            <v>DOM</v>
          </cell>
          <cell r="K3" t="str">
            <v>C2-0000011</v>
          </cell>
          <cell r="L3" t="str">
            <v>AMG TRADING</v>
          </cell>
          <cell r="M3" t="str">
            <v>C2-0000011COM</v>
          </cell>
          <cell r="N3">
            <v>0</v>
          </cell>
          <cell r="O3">
            <v>0.5</v>
          </cell>
        </row>
        <row r="4">
          <cell r="A4" t="str">
            <v>C2-0000004</v>
          </cell>
          <cell r="B4" t="str">
            <v>ANGELES CITY UNIVERSAL MARKETING CORP.</v>
          </cell>
          <cell r="C4" t="str">
            <v>C2-0000004DOM</v>
          </cell>
          <cell r="D4">
            <v>0</v>
          </cell>
          <cell r="E4">
            <v>17.53</v>
          </cell>
          <cell r="F4">
            <v>1.5</v>
          </cell>
          <cell r="G4">
            <v>19.03</v>
          </cell>
          <cell r="H4" t="str">
            <v>DOM</v>
          </cell>
          <cell r="K4" t="str">
            <v>C2-0000004</v>
          </cell>
          <cell r="L4" t="str">
            <v>ANGELES CITY UNIVERSAL MARKETING CORP.</v>
          </cell>
          <cell r="M4" t="str">
            <v>C2-0000004COM</v>
          </cell>
          <cell r="N4">
            <v>0</v>
          </cell>
          <cell r="O4">
            <v>1</v>
          </cell>
        </row>
        <row r="5">
          <cell r="A5" t="str">
            <v>C2-0000025</v>
          </cell>
          <cell r="B5" t="str">
            <v>BIG SISTER MARKETING</v>
          </cell>
          <cell r="C5" t="str">
            <v>C2-0000025DOM</v>
          </cell>
          <cell r="D5">
            <v>2.16</v>
          </cell>
          <cell r="E5">
            <v>12.68</v>
          </cell>
          <cell r="F5">
            <v>1.5</v>
          </cell>
          <cell r="G5">
            <v>16.34</v>
          </cell>
          <cell r="H5" t="str">
            <v>DOM</v>
          </cell>
          <cell r="K5" t="str">
            <v>C2-0000025</v>
          </cell>
          <cell r="L5" t="str">
            <v>BIG SISTER MARKETING</v>
          </cell>
          <cell r="M5" t="str">
            <v>C2-0000025COM</v>
          </cell>
          <cell r="N5">
            <v>2.16</v>
          </cell>
          <cell r="O5">
            <v>7.4</v>
          </cell>
        </row>
        <row r="6">
          <cell r="A6" t="str">
            <v>C2-0000028</v>
          </cell>
          <cell r="B6" t="str">
            <v>BORONGAN SHELL SERVICE STATION CORPORATION</v>
          </cell>
          <cell r="C6" t="str">
            <v>C2-0000028DOM</v>
          </cell>
          <cell r="D6">
            <v>2.9</v>
          </cell>
          <cell r="E6">
            <v>8.9499999999999993</v>
          </cell>
          <cell r="F6">
            <v>1.5</v>
          </cell>
          <cell r="G6">
            <v>13.35</v>
          </cell>
          <cell r="H6" t="str">
            <v>DOM</v>
          </cell>
          <cell r="K6" t="str">
            <v>C2-0000028</v>
          </cell>
          <cell r="L6" t="str">
            <v>BORONGAN SHELL SERVICE STATION CORPORATION</v>
          </cell>
          <cell r="M6" t="str">
            <v>C2-0000028COM</v>
          </cell>
          <cell r="N6">
            <v>0</v>
          </cell>
          <cell r="O6">
            <v>1.8</v>
          </cell>
        </row>
        <row r="7">
          <cell r="A7" t="str">
            <v>C2-0000218</v>
          </cell>
          <cell r="B7" t="str">
            <v>CATBALOGAN SHELL SERVICE STATION</v>
          </cell>
          <cell r="C7" t="str">
            <v>C2-0000218DOM</v>
          </cell>
          <cell r="D7">
            <v>0</v>
          </cell>
          <cell r="E7">
            <v>12.47</v>
          </cell>
          <cell r="F7">
            <v>1.5</v>
          </cell>
          <cell r="G7">
            <v>13.97</v>
          </cell>
          <cell r="H7" t="str">
            <v>DOM</v>
          </cell>
          <cell r="K7" t="str">
            <v>C2-0000218</v>
          </cell>
          <cell r="L7" t="str">
            <v>CATBALOGAN SHELL SERVICE STATION</v>
          </cell>
          <cell r="M7" t="str">
            <v>C2-0000218COM</v>
          </cell>
          <cell r="N7">
            <v>0</v>
          </cell>
          <cell r="O7">
            <v>0.9</v>
          </cell>
        </row>
        <row r="8">
          <cell r="A8" t="str">
            <v>C2-0000033</v>
          </cell>
          <cell r="B8" t="str">
            <v>CEBU GAZLAND ENTERPRISES</v>
          </cell>
          <cell r="C8" t="str">
            <v>C2-0000033DOM</v>
          </cell>
          <cell r="D8">
            <v>0</v>
          </cell>
          <cell r="E8">
            <v>32.08</v>
          </cell>
          <cell r="F8">
            <v>1.5</v>
          </cell>
          <cell r="G8">
            <v>33.58</v>
          </cell>
          <cell r="H8" t="str">
            <v>DOM</v>
          </cell>
          <cell r="K8" t="str">
            <v>C2-0000033</v>
          </cell>
          <cell r="L8" t="str">
            <v>CEBU GAZLAND ENTERPRISES</v>
          </cell>
          <cell r="M8" t="str">
            <v>C2-0000033COM</v>
          </cell>
          <cell r="N8">
            <v>0</v>
          </cell>
          <cell r="O8">
            <v>1.9</v>
          </cell>
        </row>
        <row r="9">
          <cell r="A9" t="str">
            <v>C2-0000041</v>
          </cell>
          <cell r="B9" t="str">
            <v>DUMAGUETE KWIKDEL TRADING, INC.</v>
          </cell>
          <cell r="C9" t="str">
            <v>C2-0000041DOM</v>
          </cell>
          <cell r="D9">
            <v>0</v>
          </cell>
          <cell r="E9">
            <v>11.7</v>
          </cell>
          <cell r="F9">
            <v>1.5</v>
          </cell>
          <cell r="G9">
            <v>13.2</v>
          </cell>
          <cell r="H9" t="str">
            <v>DOM</v>
          </cell>
          <cell r="K9" t="str">
            <v>C2-0000041</v>
          </cell>
          <cell r="L9" t="str">
            <v>DUMAGUETE KWIKDEL TRADING, INC.</v>
          </cell>
          <cell r="M9" t="str">
            <v>C2-0000041COM</v>
          </cell>
          <cell r="N9">
            <v>0</v>
          </cell>
          <cell r="O9">
            <v>1.8</v>
          </cell>
        </row>
        <row r="10">
          <cell r="A10" t="str">
            <v>C2-0000042</v>
          </cell>
          <cell r="B10" t="str">
            <v>D'UNIBUENAS CORPORATION</v>
          </cell>
          <cell r="C10" t="str">
            <v>C2-0000042DOM</v>
          </cell>
          <cell r="D10">
            <v>0</v>
          </cell>
          <cell r="E10">
            <v>9.7200000000000006</v>
          </cell>
          <cell r="F10">
            <v>1.5</v>
          </cell>
          <cell r="G10">
            <v>11.22</v>
          </cell>
          <cell r="H10" t="str">
            <v>DOM</v>
          </cell>
          <cell r="K10" t="str">
            <v>C2-0000042</v>
          </cell>
          <cell r="L10" t="str">
            <v>D'UNIBUENAS CORPORATION</v>
          </cell>
          <cell r="M10" t="str">
            <v>C2-0000042COM</v>
          </cell>
          <cell r="N10">
            <v>0</v>
          </cell>
          <cell r="O10">
            <v>10</v>
          </cell>
        </row>
        <row r="11">
          <cell r="A11" t="str">
            <v>C2-0000046</v>
          </cell>
          <cell r="B11" t="str">
            <v>EL NUMERO UNO MARKETING, INC.</v>
          </cell>
          <cell r="C11" t="str">
            <v>C2-0000046DOM</v>
          </cell>
          <cell r="D11">
            <v>9</v>
          </cell>
          <cell r="E11">
            <v>15.24</v>
          </cell>
          <cell r="F11">
            <v>1.5</v>
          </cell>
          <cell r="G11">
            <v>25.740000000000002</v>
          </cell>
          <cell r="H11" t="str">
            <v>DOM</v>
          </cell>
          <cell r="K11" t="str">
            <v>C2-0000046</v>
          </cell>
          <cell r="L11" t="str">
            <v>EL NUMERO UNO MARKETING, INC.</v>
          </cell>
          <cell r="M11" t="str">
            <v>C2-0000046COM</v>
          </cell>
          <cell r="N11">
            <v>9</v>
          </cell>
          <cell r="O11">
            <v>0</v>
          </cell>
        </row>
        <row r="12">
          <cell r="A12" t="str">
            <v>C2-0000053</v>
          </cell>
          <cell r="B12" t="str">
            <v>FABSON, INC.</v>
          </cell>
          <cell r="C12" t="str">
            <v>C2-0000053DOM</v>
          </cell>
          <cell r="D12">
            <v>0</v>
          </cell>
          <cell r="E12">
            <v>13.14</v>
          </cell>
          <cell r="F12">
            <v>1.5</v>
          </cell>
          <cell r="G12">
            <v>14.64</v>
          </cell>
          <cell r="H12" t="str">
            <v>DOM</v>
          </cell>
          <cell r="K12" t="str">
            <v>C2-0000053</v>
          </cell>
          <cell r="L12" t="str">
            <v>FABSON, INC.</v>
          </cell>
          <cell r="M12" t="str">
            <v>C2-0000053COM</v>
          </cell>
          <cell r="N12">
            <v>0</v>
          </cell>
          <cell r="O12">
            <v>10.62</v>
          </cell>
        </row>
        <row r="13">
          <cell r="A13" t="str">
            <v>C2-0000058</v>
          </cell>
          <cell r="B13" t="str">
            <v>FIRST LIQUID ENERGY INDUSTRIES CORP.</v>
          </cell>
          <cell r="C13" t="str">
            <v>C2-0000058DOM</v>
          </cell>
          <cell r="D13">
            <v>0</v>
          </cell>
          <cell r="E13">
            <v>0</v>
          </cell>
          <cell r="F13">
            <v>1.5</v>
          </cell>
          <cell r="G13">
            <v>1.5</v>
          </cell>
          <cell r="H13" t="str">
            <v>DOM</v>
          </cell>
          <cell r="K13" t="str">
            <v>C2-0000058</v>
          </cell>
          <cell r="L13" t="str">
            <v>FIRST LIQUID ENERGY INDUSTRIES CORP.</v>
          </cell>
          <cell r="M13" t="str">
            <v>C2-0000058COM</v>
          </cell>
          <cell r="N13">
            <v>0</v>
          </cell>
          <cell r="O13">
            <v>7.36</v>
          </cell>
        </row>
        <row r="14">
          <cell r="A14" t="str">
            <v>C2-0000062</v>
          </cell>
          <cell r="B14" t="str">
            <v>G.L. CONCEPCION TRADING</v>
          </cell>
          <cell r="C14" t="str">
            <v>C2-0000062DOM</v>
          </cell>
          <cell r="D14">
            <v>4.83</v>
          </cell>
          <cell r="E14">
            <v>16.82</v>
          </cell>
          <cell r="F14">
            <v>1.5</v>
          </cell>
          <cell r="G14">
            <v>23.15</v>
          </cell>
          <cell r="H14" t="str">
            <v>DOM</v>
          </cell>
          <cell r="K14" t="str">
            <v>C2-0000062</v>
          </cell>
          <cell r="L14" t="str">
            <v>G.L. CONCEPCION TRADING</v>
          </cell>
          <cell r="M14" t="str">
            <v>C2-0000062COM</v>
          </cell>
          <cell r="N14">
            <v>1</v>
          </cell>
          <cell r="O14">
            <v>0.5</v>
          </cell>
        </row>
        <row r="15">
          <cell r="A15" t="str">
            <v>C2-0000086</v>
          </cell>
          <cell r="B15" t="str">
            <v>ISLA MINDANAW GAS CORP.</v>
          </cell>
          <cell r="C15" t="str">
            <v>C2-0000086DOM</v>
          </cell>
          <cell r="D15">
            <v>0</v>
          </cell>
          <cell r="E15">
            <v>14.21</v>
          </cell>
          <cell r="F15">
            <v>1.5</v>
          </cell>
          <cell r="G15">
            <v>15.71</v>
          </cell>
          <cell r="H15" t="str">
            <v>DOM</v>
          </cell>
          <cell r="K15" t="str">
            <v>C2-0000086</v>
          </cell>
          <cell r="L15" t="str">
            <v>ISLA MINDANAW GAS CORP.</v>
          </cell>
          <cell r="M15" t="str">
            <v>C2-0000086COM</v>
          </cell>
          <cell r="N15">
            <v>0</v>
          </cell>
          <cell r="O15">
            <v>5.9</v>
          </cell>
        </row>
        <row r="16">
          <cell r="A16" t="str">
            <v>C2-0000093</v>
          </cell>
          <cell r="B16" t="str">
            <v>JET SALES CORPORATION</v>
          </cell>
          <cell r="C16" t="str">
            <v>C2-0000093DOM</v>
          </cell>
          <cell r="D16">
            <v>0</v>
          </cell>
          <cell r="E16">
            <v>16.04</v>
          </cell>
          <cell r="F16">
            <v>1.5</v>
          </cell>
          <cell r="G16">
            <v>17.54</v>
          </cell>
          <cell r="H16" t="str">
            <v>DOM</v>
          </cell>
          <cell r="K16" t="str">
            <v>C2-0000093</v>
          </cell>
          <cell r="L16" t="str">
            <v>JET SALES CORPORATION</v>
          </cell>
          <cell r="M16" t="str">
            <v>C2-0000093COM</v>
          </cell>
          <cell r="N16">
            <v>0</v>
          </cell>
          <cell r="O16">
            <v>1.9</v>
          </cell>
        </row>
        <row r="17">
          <cell r="A17" t="str">
            <v>C2-0000101</v>
          </cell>
          <cell r="B17" t="str">
            <v>LAR ENTERPRISES</v>
          </cell>
          <cell r="C17" t="str">
            <v>C2-0000101DOM</v>
          </cell>
          <cell r="D17">
            <v>0.65</v>
          </cell>
          <cell r="E17">
            <v>23.13</v>
          </cell>
          <cell r="F17">
            <v>1.5</v>
          </cell>
          <cell r="G17">
            <v>25.279999999999998</v>
          </cell>
          <cell r="H17" t="str">
            <v>DOM</v>
          </cell>
          <cell r="K17" t="str">
            <v>C2-0000101</v>
          </cell>
          <cell r="L17" t="str">
            <v>LAR ENTERPRISES</v>
          </cell>
          <cell r="M17" t="str">
            <v>C2-0000101COM</v>
          </cell>
          <cell r="N17">
            <v>0.65</v>
          </cell>
          <cell r="O17">
            <v>2.5</v>
          </cell>
        </row>
        <row r="18">
          <cell r="A18" t="str">
            <v>C2-0000102</v>
          </cell>
          <cell r="B18" t="str">
            <v>LCG MARKETING PHILIPPINES CORP.</v>
          </cell>
          <cell r="C18" t="str">
            <v>C2-0000102DOM</v>
          </cell>
          <cell r="D18">
            <v>0</v>
          </cell>
          <cell r="E18">
            <v>15.25</v>
          </cell>
          <cell r="F18">
            <v>1.5</v>
          </cell>
          <cell r="G18">
            <v>16.75</v>
          </cell>
          <cell r="H18" t="str">
            <v>DOM</v>
          </cell>
          <cell r="K18" t="str">
            <v>C2-0000102</v>
          </cell>
          <cell r="L18" t="str">
            <v>LCG MARKETING PHILIPPINES CORP.</v>
          </cell>
          <cell r="M18" t="str">
            <v>C2-0000102COM</v>
          </cell>
          <cell r="N18">
            <v>0</v>
          </cell>
          <cell r="O18">
            <v>1.4</v>
          </cell>
        </row>
        <row r="19">
          <cell r="A19" t="str">
            <v>C2-0000106</v>
          </cell>
          <cell r="B19" t="str">
            <v>LPC ESSENTIALS CORP.</v>
          </cell>
          <cell r="C19" t="str">
            <v>C2-0000106DOM</v>
          </cell>
          <cell r="D19">
            <v>0</v>
          </cell>
          <cell r="E19">
            <v>9.91</v>
          </cell>
          <cell r="F19">
            <v>1.5</v>
          </cell>
          <cell r="G19">
            <v>11.41</v>
          </cell>
          <cell r="H19" t="str">
            <v>DOM</v>
          </cell>
          <cell r="K19" t="str">
            <v>C2-0000106</v>
          </cell>
          <cell r="L19" t="str">
            <v>LPC ESSENTIALS CORP.</v>
          </cell>
          <cell r="M19" t="str">
            <v>C2-0000106COM</v>
          </cell>
          <cell r="N19">
            <v>0</v>
          </cell>
          <cell r="O19">
            <v>0.5</v>
          </cell>
        </row>
        <row r="20">
          <cell r="A20" t="str">
            <v>C2-0000107</v>
          </cell>
          <cell r="B20" t="str">
            <v>LPG FUEL BOSS CORPORATION</v>
          </cell>
          <cell r="C20" t="str">
            <v>C2-0000107DOM</v>
          </cell>
          <cell r="D20">
            <v>0</v>
          </cell>
          <cell r="E20">
            <v>16.61</v>
          </cell>
          <cell r="F20">
            <v>1.5</v>
          </cell>
          <cell r="G20">
            <v>18.11</v>
          </cell>
          <cell r="H20" t="str">
            <v>DOM</v>
          </cell>
          <cell r="K20" t="str">
            <v>C2-0000107</v>
          </cell>
          <cell r="L20" t="str">
            <v>LPG FUEL BOSS CORPORATION</v>
          </cell>
          <cell r="M20" t="str">
            <v>C2-0000107COM</v>
          </cell>
          <cell r="N20">
            <v>0</v>
          </cell>
          <cell r="O20">
            <v>2</v>
          </cell>
        </row>
        <row r="21">
          <cell r="A21" t="str">
            <v>C2-0000109</v>
          </cell>
          <cell r="B21" t="str">
            <v>LUNA L. SOSA ENTERPRISES</v>
          </cell>
          <cell r="C21" t="str">
            <v>C2-0000109DOM</v>
          </cell>
          <cell r="D21">
            <v>1</v>
          </cell>
          <cell r="E21">
            <v>15.41</v>
          </cell>
          <cell r="F21">
            <v>1.5</v>
          </cell>
          <cell r="G21">
            <v>17.91</v>
          </cell>
          <cell r="H21" t="str">
            <v>DOM</v>
          </cell>
          <cell r="K21" t="str">
            <v>C2-0000109</v>
          </cell>
          <cell r="L21" t="str">
            <v>LUNA L. SOSA ENTERPRISES</v>
          </cell>
          <cell r="M21" t="str">
            <v>C2-0000109COM</v>
          </cell>
          <cell r="N21">
            <v>0</v>
          </cell>
          <cell r="O21">
            <v>0.5</v>
          </cell>
        </row>
        <row r="22">
          <cell r="A22" t="str">
            <v>C2-0000111</v>
          </cell>
          <cell r="B22" t="str">
            <v>MAC DURAN ENTERPRISES</v>
          </cell>
          <cell r="C22" t="str">
            <v>C2-0000111DOM</v>
          </cell>
          <cell r="D22">
            <v>0.8</v>
          </cell>
          <cell r="E22">
            <v>16.2</v>
          </cell>
          <cell r="F22">
            <v>1.5</v>
          </cell>
          <cell r="G22">
            <v>18.5</v>
          </cell>
          <cell r="H22" t="str">
            <v>DOM</v>
          </cell>
          <cell r="K22" t="str">
            <v>C2-0000111</v>
          </cell>
          <cell r="L22" t="str">
            <v>MAC DURAN ENTERPRISES</v>
          </cell>
          <cell r="M22" t="str">
            <v>C2-0000111COM</v>
          </cell>
          <cell r="N22">
            <v>0</v>
          </cell>
          <cell r="O22">
            <v>14.42</v>
          </cell>
        </row>
        <row r="23">
          <cell r="A23" t="str">
            <v>C2-0000391</v>
          </cell>
          <cell r="B23" t="str">
            <v>MIDASACE DISTRIBUTION SALES, INC.</v>
          </cell>
          <cell r="C23" t="str">
            <v>C2-0000391DOM</v>
          </cell>
          <cell r="D23">
            <v>0</v>
          </cell>
          <cell r="E23">
            <v>12.74</v>
          </cell>
          <cell r="F23">
            <v>1.5</v>
          </cell>
          <cell r="G23">
            <v>14.24</v>
          </cell>
          <cell r="H23" t="str">
            <v>DOM</v>
          </cell>
          <cell r="K23" t="str">
            <v>C2-0000391</v>
          </cell>
          <cell r="L23" t="str">
            <v>MIDASACE DISTRIBUTION SALES, INC.</v>
          </cell>
          <cell r="M23" t="str">
            <v>C2-0000391COM</v>
          </cell>
          <cell r="N23">
            <v>0</v>
          </cell>
          <cell r="O23">
            <v>0</v>
          </cell>
        </row>
        <row r="24">
          <cell r="A24" t="str">
            <v>C2-0000127</v>
          </cell>
          <cell r="B24" t="str">
            <v>MJ GAS CORPORATION</v>
          </cell>
          <cell r="C24" t="str">
            <v>C2-0000127DOM</v>
          </cell>
          <cell r="D24">
            <v>0</v>
          </cell>
          <cell r="E24">
            <v>21.12</v>
          </cell>
          <cell r="F24">
            <v>1.5</v>
          </cell>
          <cell r="G24">
            <v>22.62</v>
          </cell>
          <cell r="H24" t="str">
            <v>DOM</v>
          </cell>
          <cell r="K24" t="str">
            <v>C2-0000127</v>
          </cell>
          <cell r="L24" t="str">
            <v>MJ GAS CORPORATION</v>
          </cell>
          <cell r="M24" t="str">
            <v>C2-0000127COM</v>
          </cell>
          <cell r="N24">
            <v>0</v>
          </cell>
          <cell r="O24">
            <v>4</v>
          </cell>
        </row>
        <row r="25">
          <cell r="A25" t="str">
            <v>C2-0000133</v>
          </cell>
          <cell r="B25" t="str">
            <v>MURJANI GROUP OF COMPANIES INC.</v>
          </cell>
          <cell r="C25" t="str">
            <v>C2-0000133DOM</v>
          </cell>
          <cell r="D25">
            <v>0.33</v>
          </cell>
          <cell r="E25">
            <v>9.99</v>
          </cell>
          <cell r="F25">
            <v>1.5</v>
          </cell>
          <cell r="G25">
            <v>11.82</v>
          </cell>
          <cell r="H25" t="str">
            <v>DOM</v>
          </cell>
          <cell r="K25" t="str">
            <v>C2-0000133</v>
          </cell>
          <cell r="L25" t="str">
            <v>MURJANI GROUP OF COMPANIES INC.</v>
          </cell>
          <cell r="M25" t="str">
            <v>C2-0000133COM</v>
          </cell>
          <cell r="N25">
            <v>0</v>
          </cell>
          <cell r="O25">
            <v>0.12</v>
          </cell>
        </row>
        <row r="26">
          <cell r="A26" t="str">
            <v>C2-0000144</v>
          </cell>
          <cell r="B26" t="str">
            <v>OJICO GAS CENTRAL</v>
          </cell>
          <cell r="C26" t="str">
            <v>C2-0000144DOM</v>
          </cell>
          <cell r="D26">
            <v>0</v>
          </cell>
          <cell r="E26">
            <v>17.47</v>
          </cell>
          <cell r="F26">
            <v>1.5</v>
          </cell>
          <cell r="G26">
            <v>18.97</v>
          </cell>
          <cell r="H26" t="str">
            <v>DOM</v>
          </cell>
          <cell r="K26" t="str">
            <v>C2-0000144</v>
          </cell>
          <cell r="L26" t="str">
            <v>OJICO GAS CENTRAL</v>
          </cell>
          <cell r="M26" t="str">
            <v>C2-0000144COM</v>
          </cell>
          <cell r="N26">
            <v>0</v>
          </cell>
          <cell r="O26">
            <v>0.5</v>
          </cell>
        </row>
        <row r="27">
          <cell r="A27" t="str">
            <v>C2-0000165</v>
          </cell>
          <cell r="B27" t="str">
            <v>R. NUGUID &amp; SONS, INC.</v>
          </cell>
          <cell r="C27" t="str">
            <v>C2-0000165DOM</v>
          </cell>
          <cell r="D27">
            <v>0</v>
          </cell>
          <cell r="E27">
            <v>24.03</v>
          </cell>
          <cell r="F27">
            <v>1.5</v>
          </cell>
          <cell r="G27">
            <v>25.53</v>
          </cell>
          <cell r="H27" t="str">
            <v>DOM</v>
          </cell>
          <cell r="K27" t="str">
            <v>C2-0000165</v>
          </cell>
          <cell r="L27" t="str">
            <v>R. NUGUID &amp; SONS, INC.</v>
          </cell>
          <cell r="M27" t="str">
            <v>C2-0000165COM</v>
          </cell>
          <cell r="N27">
            <v>0</v>
          </cell>
          <cell r="O27">
            <v>1.45</v>
          </cell>
        </row>
        <row r="28">
          <cell r="A28" t="str">
            <v>C2-0000382</v>
          </cell>
          <cell r="B28" t="str">
            <v>REJOICE CONSUMER SOURCE, INC.</v>
          </cell>
          <cell r="C28" t="str">
            <v>C2-0000382DOM</v>
          </cell>
          <cell r="D28">
            <v>0.75</v>
          </cell>
          <cell r="E28">
            <v>12.69</v>
          </cell>
          <cell r="F28">
            <v>1.5</v>
          </cell>
          <cell r="G28">
            <v>14.94</v>
          </cell>
          <cell r="H28" t="str">
            <v>DOM</v>
          </cell>
          <cell r="K28" t="str">
            <v>C2-0000382</v>
          </cell>
          <cell r="L28" t="str">
            <v>REJOICE CONSUMER SOURCE, INC.</v>
          </cell>
          <cell r="M28" t="str">
            <v>C2-0000382COM</v>
          </cell>
          <cell r="N28">
            <v>0.5</v>
          </cell>
          <cell r="O28">
            <v>0</v>
          </cell>
        </row>
        <row r="29">
          <cell r="A29" t="str">
            <v>C2-0000402</v>
          </cell>
          <cell r="B29" t="str">
            <v>RLM Trading</v>
          </cell>
          <cell r="C29" t="str">
            <v>C2-0000402DOM</v>
          </cell>
          <cell r="D29">
            <v>0</v>
          </cell>
          <cell r="E29">
            <v>18</v>
          </cell>
          <cell r="F29">
            <v>1.5</v>
          </cell>
          <cell r="G29">
            <v>19.5</v>
          </cell>
          <cell r="H29" t="str">
            <v>DOM</v>
          </cell>
          <cell r="K29" t="str">
            <v>C2-0000402</v>
          </cell>
          <cell r="L29" t="str">
            <v>RLM Trading</v>
          </cell>
          <cell r="M29" t="str">
            <v>C2-0000402COM</v>
          </cell>
          <cell r="N29">
            <v>0</v>
          </cell>
          <cell r="O29">
            <v>0</v>
          </cell>
        </row>
        <row r="30">
          <cell r="A30" t="str">
            <v>C2-0000184</v>
          </cell>
          <cell r="B30" t="str">
            <v>SJ GAS &amp; APPLIANCE CENTER, INC.</v>
          </cell>
          <cell r="C30" t="str">
            <v>C2-0000184DOM</v>
          </cell>
          <cell r="D30">
            <v>0</v>
          </cell>
          <cell r="E30">
            <v>22.88</v>
          </cell>
          <cell r="F30">
            <v>1.5</v>
          </cell>
          <cell r="G30">
            <v>24.38</v>
          </cell>
          <cell r="H30" t="str">
            <v>DOM</v>
          </cell>
          <cell r="K30" t="str">
            <v>C2-0000184</v>
          </cell>
          <cell r="L30" t="str">
            <v>SJ GAS &amp; APPLIANCE CENTER, INC.</v>
          </cell>
          <cell r="M30" t="str">
            <v>C2-0000184COM</v>
          </cell>
          <cell r="N30">
            <v>0</v>
          </cell>
          <cell r="O30">
            <v>5.08</v>
          </cell>
        </row>
        <row r="31">
          <cell r="A31" t="str">
            <v>C2-0000213</v>
          </cell>
          <cell r="B31" t="str">
            <v>UNIVERSAL ISLA GAS CORPORATION</v>
          </cell>
          <cell r="C31" t="str">
            <v>C2-0000213DOM</v>
          </cell>
          <cell r="D31">
            <v>0</v>
          </cell>
          <cell r="E31">
            <v>20.22</v>
          </cell>
          <cell r="F31">
            <v>1.5</v>
          </cell>
          <cell r="G31">
            <v>21.72</v>
          </cell>
          <cell r="H31" t="str">
            <v>DOM</v>
          </cell>
          <cell r="K31" t="str">
            <v>C2-0000213</v>
          </cell>
          <cell r="L31" t="str">
            <v>UNIVERSAL ISLA GAS CORPORATION</v>
          </cell>
          <cell r="M31" t="str">
            <v>C2-0000213COM</v>
          </cell>
          <cell r="N31">
            <v>0</v>
          </cell>
          <cell r="O31">
            <v>3.15</v>
          </cell>
        </row>
        <row r="32">
          <cell r="A32" t="str">
            <v>C2-0000216</v>
          </cell>
          <cell r="B32" t="str">
            <v>VENUS MARKETING</v>
          </cell>
          <cell r="C32" t="str">
            <v>C2-0000216DOM</v>
          </cell>
          <cell r="D32">
            <v>0</v>
          </cell>
          <cell r="E32">
            <v>11.54</v>
          </cell>
          <cell r="F32">
            <v>1.5</v>
          </cell>
          <cell r="G32">
            <v>13.04</v>
          </cell>
          <cell r="H32" t="str">
            <v>DOM</v>
          </cell>
          <cell r="K32" t="str">
            <v>C2-0000216</v>
          </cell>
          <cell r="L32" t="str">
            <v>VENUS MARKETING</v>
          </cell>
          <cell r="M32" t="str">
            <v>C2-0000216COM</v>
          </cell>
          <cell r="N32">
            <v>0</v>
          </cell>
          <cell r="O32">
            <v>0.5</v>
          </cell>
        </row>
        <row r="33">
          <cell r="A33" t="str">
            <v>C2-0000217</v>
          </cell>
          <cell r="B33" t="str">
            <v>VIRGO GAS AND APPLIANCES</v>
          </cell>
          <cell r="C33" t="str">
            <v>C2-0000217DOM</v>
          </cell>
          <cell r="D33">
            <v>0.65</v>
          </cell>
          <cell r="E33">
            <v>19.579999999999998</v>
          </cell>
          <cell r="F33">
            <v>1.5</v>
          </cell>
          <cell r="G33">
            <v>21.729999999999997</v>
          </cell>
          <cell r="H33" t="str">
            <v>DOM</v>
          </cell>
          <cell r="K33" t="str">
            <v>C2-0000217</v>
          </cell>
          <cell r="L33" t="str">
            <v>VIRGO GAS AND APPLIANCES</v>
          </cell>
          <cell r="M33" t="str">
            <v>C2-0000217COM</v>
          </cell>
          <cell r="N33">
            <v>0.65</v>
          </cell>
          <cell r="O33">
            <v>0.5</v>
          </cell>
        </row>
        <row r="34">
          <cell r="A34" t="str">
            <v>C2-0000220</v>
          </cell>
          <cell r="B34" t="str">
            <v>WRENLEYS APPLIANCE PLAZA, INC.</v>
          </cell>
          <cell r="C34" t="str">
            <v>C2-0000220DOM</v>
          </cell>
          <cell r="D34">
            <v>0</v>
          </cell>
          <cell r="E34">
            <v>11.03</v>
          </cell>
          <cell r="F34">
            <v>1.5</v>
          </cell>
          <cell r="G34">
            <v>12.53</v>
          </cell>
          <cell r="H34" t="str">
            <v>DOM</v>
          </cell>
          <cell r="K34" t="str">
            <v>C2-0000220</v>
          </cell>
          <cell r="L34" t="str">
            <v>WRENLEYS APPLIANCE PLAZA, INC.</v>
          </cell>
          <cell r="M34" t="str">
            <v>C2-0000220COM</v>
          </cell>
          <cell r="N34">
            <v>0</v>
          </cell>
          <cell r="O34">
            <v>12.4</v>
          </cell>
        </row>
        <row r="35">
          <cell r="A35" t="str">
            <v>C2-0000003</v>
          </cell>
          <cell r="B35" t="str">
            <v>ABRA FAIRWAY MERCHANDISING</v>
          </cell>
          <cell r="C35" t="str">
            <v>C2-0000003DOM</v>
          </cell>
          <cell r="D35">
            <v>0</v>
          </cell>
          <cell r="E35">
            <v>19.239999999999998</v>
          </cell>
          <cell r="F35">
            <v>1.5</v>
          </cell>
          <cell r="G35">
            <v>20.74</v>
          </cell>
          <cell r="H35" t="str">
            <v>DOM</v>
          </cell>
          <cell r="K35" t="str">
            <v>C2-0000003</v>
          </cell>
          <cell r="L35" t="str">
            <v>ABRA FAIRWAY MERCHANDISING</v>
          </cell>
          <cell r="M35" t="str">
            <v>C2-0000003COM</v>
          </cell>
          <cell r="N35">
            <v>0</v>
          </cell>
          <cell r="O35">
            <v>8.2200000000000006</v>
          </cell>
        </row>
        <row r="36">
          <cell r="A36" t="str">
            <v>C2-0000043</v>
          </cell>
          <cell r="B36" t="str">
            <v>DVS DOLOR MARKETING, INC.</v>
          </cell>
          <cell r="C36" t="str">
            <v>C2-0000043DOM</v>
          </cell>
          <cell r="D36">
            <v>0.21</v>
          </cell>
          <cell r="E36">
            <v>13.92</v>
          </cell>
          <cell r="F36">
            <v>1.5</v>
          </cell>
          <cell r="G36">
            <v>15.63</v>
          </cell>
          <cell r="H36" t="str">
            <v>DOM</v>
          </cell>
          <cell r="K36" t="str">
            <v>C2-0000043</v>
          </cell>
          <cell r="L36" t="str">
            <v>DVS DOLOR MARKETING, INC.</v>
          </cell>
          <cell r="M36" t="str">
            <v>C2-0000043COM</v>
          </cell>
          <cell r="N36">
            <v>0</v>
          </cell>
          <cell r="O36">
            <v>9.7799999999999994</v>
          </cell>
        </row>
        <row r="37">
          <cell r="A37" t="str">
            <v>C2-0000073</v>
          </cell>
          <cell r="B37" t="str">
            <v>GOLDMINE VENTURES</v>
          </cell>
          <cell r="C37" t="str">
            <v>C2-0000073DOM</v>
          </cell>
          <cell r="D37">
            <v>0</v>
          </cell>
          <cell r="E37">
            <v>16.740000000000002</v>
          </cell>
          <cell r="F37">
            <v>1.5</v>
          </cell>
          <cell r="G37">
            <v>18.240000000000002</v>
          </cell>
          <cell r="H37" t="str">
            <v>DOM</v>
          </cell>
          <cell r="K37" t="str">
            <v>C2-0000073</v>
          </cell>
          <cell r="L37" t="str">
            <v>GOLDMINE VENTURES</v>
          </cell>
          <cell r="M37" t="str">
            <v>C2-0000073COM</v>
          </cell>
          <cell r="N37">
            <v>0</v>
          </cell>
          <cell r="O37">
            <v>0</v>
          </cell>
        </row>
        <row r="38">
          <cell r="A38" t="str">
            <v>C2-0000074</v>
          </cell>
          <cell r="B38" t="str">
            <v>GLEDCO MULTIPURPOSE COOPERATIVE</v>
          </cell>
          <cell r="C38" t="str">
            <v>C2-0000074DOM</v>
          </cell>
          <cell r="D38">
            <v>0</v>
          </cell>
          <cell r="E38">
            <v>21.91</v>
          </cell>
          <cell r="F38">
            <v>1.5</v>
          </cell>
          <cell r="G38">
            <v>23.41</v>
          </cell>
          <cell r="H38" t="str">
            <v>DOM</v>
          </cell>
          <cell r="K38" t="str">
            <v>C2-0000074</v>
          </cell>
          <cell r="L38" t="str">
            <v>GLEDCO MULTIPURPOSE COOPERATIVE</v>
          </cell>
          <cell r="M38" t="str">
            <v>C2-0000074COM</v>
          </cell>
          <cell r="N38">
            <v>0</v>
          </cell>
          <cell r="O38">
            <v>0</v>
          </cell>
        </row>
        <row r="39">
          <cell r="A39" t="str">
            <v>C2-0000118</v>
          </cell>
          <cell r="B39" t="str">
            <v>MARIANING &amp; SONS DEV. CORP.</v>
          </cell>
          <cell r="C39" t="str">
            <v>C2-0000118DOM</v>
          </cell>
          <cell r="D39">
            <v>0</v>
          </cell>
          <cell r="E39">
            <v>11</v>
          </cell>
          <cell r="F39">
            <v>1.5</v>
          </cell>
          <cell r="G39">
            <v>12.5</v>
          </cell>
          <cell r="H39" t="str">
            <v>DOM</v>
          </cell>
          <cell r="K39" t="str">
            <v>C2-0000118</v>
          </cell>
          <cell r="L39" t="str">
            <v>MARIANING &amp; SONS DEV. CORP.</v>
          </cell>
          <cell r="M39" t="str">
            <v>C2-0000118COM</v>
          </cell>
          <cell r="N39">
            <v>0</v>
          </cell>
          <cell r="O39">
            <v>6.9</v>
          </cell>
        </row>
        <row r="40">
          <cell r="A40" t="str">
            <v>C2-0000219</v>
          </cell>
          <cell r="B40" t="str">
            <v>VON HAN MARKETING</v>
          </cell>
          <cell r="C40" t="str">
            <v>C2-0000219DOM</v>
          </cell>
          <cell r="D40">
            <v>0.8</v>
          </cell>
          <cell r="E40">
            <v>17.420000000000002</v>
          </cell>
          <cell r="F40">
            <v>1.5</v>
          </cell>
          <cell r="G40">
            <v>19.720000000000002</v>
          </cell>
          <cell r="H40" t="str">
            <v>DOM</v>
          </cell>
          <cell r="K40" t="str">
            <v>C2-0000219</v>
          </cell>
          <cell r="L40" t="str">
            <v>VON HAN MARKETING</v>
          </cell>
          <cell r="M40" t="str">
            <v>C2-0000219COM</v>
          </cell>
          <cell r="N40">
            <v>0</v>
          </cell>
          <cell r="O40">
            <v>3.79</v>
          </cell>
        </row>
        <row r="41">
          <cell r="A41" t="str">
            <v>C2-0000523</v>
          </cell>
          <cell r="B41" t="str">
            <v>URBAN PROGRESS DISTRIBUTIONS CORPORATION</v>
          </cell>
          <cell r="C41" t="str">
            <v>C2-0000523DOM</v>
          </cell>
          <cell r="D41">
            <v>0</v>
          </cell>
          <cell r="E41">
            <v>19.72</v>
          </cell>
          <cell r="F41">
            <v>1.5</v>
          </cell>
          <cell r="G41">
            <v>21.22</v>
          </cell>
          <cell r="H41" t="str">
            <v>DOM</v>
          </cell>
          <cell r="K41" t="str">
            <v>C2-0000523</v>
          </cell>
          <cell r="L41" t="str">
            <v>URBAN PROGRESS DISTRIBUTIONS CORPORATION</v>
          </cell>
          <cell r="M41" t="str">
            <v>C2-0000523COM</v>
          </cell>
          <cell r="N41">
            <v>0</v>
          </cell>
          <cell r="O41">
            <v>0</v>
          </cell>
        </row>
        <row r="42">
          <cell r="A42" t="str">
            <v>C2-0000575</v>
          </cell>
          <cell r="B42" t="str">
            <v>MJT-CEM ENTERPRISES</v>
          </cell>
          <cell r="C42" t="str">
            <v>C2-0000575DOM</v>
          </cell>
          <cell r="D42">
            <v>0</v>
          </cell>
          <cell r="E42">
            <v>20.13</v>
          </cell>
          <cell r="F42">
            <v>1.5</v>
          </cell>
          <cell r="G42">
            <v>21.63</v>
          </cell>
          <cell r="H42" t="str">
            <v>DOM</v>
          </cell>
          <cell r="K42" t="str">
            <v>C2-0000575</v>
          </cell>
          <cell r="L42" t="str">
            <v>MJT-CEM ENTERPRISES</v>
          </cell>
          <cell r="M42" t="str">
            <v>C2-0000575COM</v>
          </cell>
          <cell r="N42">
            <v>0</v>
          </cell>
          <cell r="O42">
            <v>0</v>
          </cell>
        </row>
        <row r="43">
          <cell r="A43" t="str">
            <v>C2-0000613</v>
          </cell>
          <cell r="B43" t="str">
            <v>DDC TRADING</v>
          </cell>
          <cell r="C43" t="str">
            <v>C2-0000613DOM</v>
          </cell>
          <cell r="D43">
            <v>0</v>
          </cell>
          <cell r="E43">
            <v>24.96</v>
          </cell>
          <cell r="F43">
            <v>1.5</v>
          </cell>
          <cell r="G43">
            <v>26.46</v>
          </cell>
          <cell r="H43" t="str">
            <v>DOM</v>
          </cell>
          <cell r="K43" t="str">
            <v>C2-0000613</v>
          </cell>
          <cell r="L43" t="str">
            <v>DDC TRADING</v>
          </cell>
          <cell r="M43" t="str">
            <v>C2-0000613COM</v>
          </cell>
          <cell r="N43">
            <v>0</v>
          </cell>
          <cell r="O43">
            <v>10</v>
          </cell>
        </row>
        <row r="44">
          <cell r="A44" t="str">
            <v>C2-0000659</v>
          </cell>
          <cell r="B44" t="str">
            <v>R33 ATLAS GAS</v>
          </cell>
          <cell r="C44" t="str">
            <v>C2-0000659DOM</v>
          </cell>
          <cell r="D44">
            <v>0</v>
          </cell>
          <cell r="E44">
            <v>0</v>
          </cell>
          <cell r="F44">
            <v>1.5</v>
          </cell>
          <cell r="G44">
            <v>1.5</v>
          </cell>
          <cell r="H44" t="str">
            <v>DOM</v>
          </cell>
          <cell r="K44" t="str">
            <v>C2-0000659</v>
          </cell>
          <cell r="L44" t="str">
            <v>R33 ATLAS GAS</v>
          </cell>
          <cell r="M44" t="str">
            <v>C2-0000659COM</v>
          </cell>
          <cell r="N44">
            <v>0</v>
          </cell>
          <cell r="O44">
            <v>6.97</v>
          </cell>
        </row>
        <row r="45">
          <cell r="A45" t="str">
            <v>C2-0000677</v>
          </cell>
          <cell r="B45" t="str">
            <v>FUELSOURCE CORP.</v>
          </cell>
          <cell r="C45" t="str">
            <v>C2-0000677DOM</v>
          </cell>
          <cell r="D45">
            <v>0</v>
          </cell>
          <cell r="E45">
            <v>41.06</v>
          </cell>
          <cell r="F45">
            <v>1.5</v>
          </cell>
          <cell r="G45">
            <v>42.56</v>
          </cell>
          <cell r="H45" t="str">
            <v>DOM</v>
          </cell>
          <cell r="K45" t="str">
            <v>C2-0000677</v>
          </cell>
          <cell r="L45" t="str">
            <v>FUELSOURCE CORP.</v>
          </cell>
          <cell r="M45" t="str">
            <v>C2-0000677COM</v>
          </cell>
          <cell r="N45">
            <v>0</v>
          </cell>
          <cell r="O45">
            <v>5</v>
          </cell>
        </row>
        <row r="46">
          <cell r="A46" t="str">
            <v>C2-0000679</v>
          </cell>
          <cell r="B46" t="str">
            <v>RED CHIEF GAS TRADING INC.</v>
          </cell>
          <cell r="C46" t="str">
            <v>C2-0000679DOM</v>
          </cell>
          <cell r="D46">
            <v>0.44</v>
          </cell>
          <cell r="E46">
            <v>11.57</v>
          </cell>
          <cell r="F46">
            <v>1.5</v>
          </cell>
          <cell r="G46">
            <v>13.51</v>
          </cell>
          <cell r="H46" t="str">
            <v>DOM</v>
          </cell>
          <cell r="K46" t="str">
            <v>C2-0000679</v>
          </cell>
          <cell r="L46" t="str">
            <v>RED CHIEF GAS TRADING INC.</v>
          </cell>
          <cell r="M46" t="str">
            <v>C2-0000679COM</v>
          </cell>
          <cell r="N46">
            <v>0.44</v>
          </cell>
          <cell r="O46">
            <v>0.95</v>
          </cell>
        </row>
        <row r="47">
          <cell r="A47" t="str">
            <v>C2-0000693</v>
          </cell>
          <cell r="B47" t="str">
            <v>PRIME ASIA CONSOLIDATORS INC.</v>
          </cell>
          <cell r="C47" t="str">
            <v>C2-0000693DOM</v>
          </cell>
          <cell r="D47">
            <v>0</v>
          </cell>
          <cell r="E47">
            <v>23.85</v>
          </cell>
          <cell r="F47">
            <v>1.5</v>
          </cell>
          <cell r="G47">
            <v>25.35</v>
          </cell>
          <cell r="H47" t="str">
            <v>DOM</v>
          </cell>
          <cell r="K47" t="str">
            <v>C2-0000693</v>
          </cell>
          <cell r="L47" t="str">
            <v>PRIME ASIA CONSOLIDATORS INC.</v>
          </cell>
          <cell r="M47" t="str">
            <v>C2-0000693COM</v>
          </cell>
          <cell r="N47">
            <v>0</v>
          </cell>
          <cell r="O47">
            <v>3.4</v>
          </cell>
        </row>
        <row r="48">
          <cell r="A48" t="str">
            <v>C2-0000709</v>
          </cell>
          <cell r="B48" t="str">
            <v>R.L. SOLIS LPG TRADING</v>
          </cell>
          <cell r="C48" t="str">
            <v>C2-0000709DOM</v>
          </cell>
          <cell r="D48">
            <v>0</v>
          </cell>
          <cell r="E48">
            <v>19.670000000000002</v>
          </cell>
          <cell r="F48">
            <v>1.5</v>
          </cell>
          <cell r="G48">
            <v>21.17</v>
          </cell>
          <cell r="H48" t="str">
            <v>DOM</v>
          </cell>
          <cell r="K48" t="str">
            <v>C2-0000709</v>
          </cell>
          <cell r="L48" t="str">
            <v>R.L. SOLIS LPG TRADING</v>
          </cell>
          <cell r="M48" t="str">
            <v>C2-0000709COM</v>
          </cell>
          <cell r="N48">
            <v>0</v>
          </cell>
          <cell r="O48">
            <v>0.5</v>
          </cell>
        </row>
        <row r="49">
          <cell r="A49" t="str">
            <v>C2-0000713</v>
          </cell>
          <cell r="B49" t="str">
            <v>MEN2 MARKETING &amp; DISTRIBUTION ENTERPRISE CORPORATI</v>
          </cell>
          <cell r="C49" t="str">
            <v>C2-0000713DOM</v>
          </cell>
          <cell r="D49">
            <v>0</v>
          </cell>
          <cell r="E49">
            <v>21.54</v>
          </cell>
          <cell r="F49">
            <v>1.5</v>
          </cell>
          <cell r="G49">
            <v>23.04</v>
          </cell>
          <cell r="H49" t="str">
            <v>DOM</v>
          </cell>
          <cell r="K49" t="str">
            <v>C2-0000713</v>
          </cell>
          <cell r="L49" t="str">
            <v>MEN2 MARKETING &amp; DISTRIBUTION ENTERPRISE CORPORATI</v>
          </cell>
          <cell r="M49" t="str">
            <v>C2-0000713COM</v>
          </cell>
          <cell r="N49">
            <v>0</v>
          </cell>
          <cell r="O49">
            <v>0</v>
          </cell>
        </row>
        <row r="50">
          <cell r="A50" t="str">
            <v>C2-0000701</v>
          </cell>
          <cell r="B50" t="str">
            <v>REYVEL GAS RETAILING</v>
          </cell>
          <cell r="C50" t="str">
            <v>C2-0000701DOM</v>
          </cell>
          <cell r="D50">
            <v>1</v>
          </cell>
          <cell r="E50">
            <v>21.03</v>
          </cell>
          <cell r="F50">
            <v>1.5</v>
          </cell>
          <cell r="G50">
            <v>23.53</v>
          </cell>
          <cell r="H50" t="str">
            <v>DOM</v>
          </cell>
          <cell r="K50" t="str">
            <v>C2-0000701</v>
          </cell>
          <cell r="L50" t="str">
            <v>REYVEL GAS RETAILING</v>
          </cell>
          <cell r="M50" t="str">
            <v>C2-0000701COM</v>
          </cell>
          <cell r="N50">
            <v>0</v>
          </cell>
          <cell r="O50">
            <v>0</v>
          </cell>
        </row>
        <row r="51">
          <cell r="A51" t="str">
            <v>C2-0000673</v>
          </cell>
          <cell r="B51" t="str">
            <v>AGKN GENERAL MERCHANDISE</v>
          </cell>
          <cell r="C51" t="str">
            <v>C2-0000673DOM</v>
          </cell>
          <cell r="D51">
            <v>0</v>
          </cell>
          <cell r="E51">
            <v>22.57</v>
          </cell>
          <cell r="F51">
            <v>1.5</v>
          </cell>
          <cell r="G51">
            <v>24.07</v>
          </cell>
          <cell r="H51" t="str">
            <v>DOM</v>
          </cell>
          <cell r="K51" t="str">
            <v>C2-0000673</v>
          </cell>
          <cell r="L51" t="str">
            <v>AGKN GENERAL MERCHANDISE</v>
          </cell>
          <cell r="M51" t="str">
            <v>C2-0000673COM</v>
          </cell>
          <cell r="N51">
            <v>0</v>
          </cell>
          <cell r="O51">
            <v>5</v>
          </cell>
        </row>
        <row r="52">
          <cell r="A52" t="str">
            <v>C2-0000682</v>
          </cell>
          <cell r="B52" t="str">
            <v>GREENPORT MARKETING CORP.</v>
          </cell>
          <cell r="C52" t="str">
            <v>C2-0000682DOM</v>
          </cell>
          <cell r="D52">
            <v>0</v>
          </cell>
          <cell r="E52">
            <v>22.39</v>
          </cell>
          <cell r="F52">
            <v>1.5</v>
          </cell>
          <cell r="G52">
            <v>23.89</v>
          </cell>
          <cell r="H52" t="str">
            <v>DOM</v>
          </cell>
          <cell r="K52" t="str">
            <v>C2-0000682</v>
          </cell>
          <cell r="L52" t="str">
            <v>GREENPORT MARKETING CORP.</v>
          </cell>
          <cell r="M52" t="str">
            <v>C2-0000682COM</v>
          </cell>
          <cell r="N52">
            <v>0</v>
          </cell>
          <cell r="O52">
            <v>0</v>
          </cell>
        </row>
        <row r="53">
          <cell r="A53" t="str">
            <v>C2-0000739</v>
          </cell>
          <cell r="B53" t="str">
            <v>YBR GAS TRADING</v>
          </cell>
          <cell r="C53" t="str">
            <v>C2-0000739DOM</v>
          </cell>
          <cell r="D53">
            <v>0</v>
          </cell>
          <cell r="E53">
            <v>14.95</v>
          </cell>
          <cell r="F53">
            <v>1.5</v>
          </cell>
          <cell r="G53">
            <v>16.45</v>
          </cell>
          <cell r="H53" t="str">
            <v>DOM</v>
          </cell>
          <cell r="K53" t="str">
            <v>C2-0000739</v>
          </cell>
          <cell r="L53" t="str">
            <v>YBR GAS TRADING</v>
          </cell>
          <cell r="M53" t="str">
            <v>C2-0000739COM</v>
          </cell>
          <cell r="N53">
            <v>0</v>
          </cell>
          <cell r="O53">
            <v>0.5</v>
          </cell>
        </row>
        <row r="54">
          <cell r="A54" t="str">
            <v>C2-0000733</v>
          </cell>
          <cell r="B54" t="str">
            <v>RPB PETROLEUM AND GAS INC.</v>
          </cell>
          <cell r="C54" t="str">
            <v>C2-0000733DOM</v>
          </cell>
          <cell r="D54">
            <v>0</v>
          </cell>
          <cell r="E54">
            <v>20.73</v>
          </cell>
          <cell r="F54">
            <v>1.5</v>
          </cell>
          <cell r="G54">
            <v>22.23</v>
          </cell>
          <cell r="H54" t="str">
            <v>DOM</v>
          </cell>
          <cell r="K54" t="str">
            <v>C2-0000733</v>
          </cell>
          <cell r="L54" t="str">
            <v>RPB PETROLEUM AND GAS INC.</v>
          </cell>
          <cell r="M54" t="str">
            <v>C2-0000733COM</v>
          </cell>
          <cell r="N54">
            <v>0</v>
          </cell>
          <cell r="O54">
            <v>0</v>
          </cell>
        </row>
        <row r="55">
          <cell r="A55" t="str">
            <v>C2-0000727</v>
          </cell>
          <cell r="B55" t="str">
            <v>LUCKY LPG SOLUTIONS, INC.</v>
          </cell>
          <cell r="C55" t="str">
            <v>C2-0000727DOM</v>
          </cell>
          <cell r="D55">
            <v>0</v>
          </cell>
          <cell r="E55">
            <v>22.23</v>
          </cell>
          <cell r="F55">
            <v>1.5</v>
          </cell>
          <cell r="G55">
            <v>23.73</v>
          </cell>
          <cell r="H55" t="str">
            <v>DOM</v>
          </cell>
          <cell r="K55" t="str">
            <v>C2-0000727</v>
          </cell>
          <cell r="L55" t="str">
            <v>LUCKY LPG SOLUTIONS, INC.</v>
          </cell>
          <cell r="M55" t="str">
            <v>C2-0000727COM</v>
          </cell>
          <cell r="N55">
            <v>0</v>
          </cell>
          <cell r="O55">
            <v>10</v>
          </cell>
        </row>
        <row r="56">
          <cell r="A56" t="str">
            <v>C2-0000748</v>
          </cell>
          <cell r="B56" t="str">
            <v>ALJALANI SALES MARKETING</v>
          </cell>
          <cell r="C56" t="str">
            <v>C2-0000748DOM</v>
          </cell>
          <cell r="D56">
            <v>0</v>
          </cell>
          <cell r="E56">
            <v>20.720000000000002</v>
          </cell>
          <cell r="F56">
            <v>1.5</v>
          </cell>
          <cell r="G56">
            <v>22.220000000000002</v>
          </cell>
          <cell r="H56" t="str">
            <v>DOM</v>
          </cell>
          <cell r="K56" t="str">
            <v>C2-0000748</v>
          </cell>
          <cell r="L56" t="str">
            <v>ALJALANI SALES MARKETING</v>
          </cell>
          <cell r="M56" t="str">
            <v>C2-0000748COM</v>
          </cell>
          <cell r="N56">
            <v>0</v>
          </cell>
          <cell r="O56">
            <v>15</v>
          </cell>
        </row>
        <row r="57">
          <cell r="A57" t="str">
            <v>C2-0000751</v>
          </cell>
          <cell r="B57" t="str">
            <v>NORTHERN ARROW LUBES CORPORATION</v>
          </cell>
          <cell r="C57" t="str">
            <v>C2-0000751DOM</v>
          </cell>
          <cell r="D57">
            <v>0</v>
          </cell>
          <cell r="E57">
            <v>21.2</v>
          </cell>
          <cell r="F57">
            <v>1.5</v>
          </cell>
          <cell r="G57">
            <v>22.7</v>
          </cell>
          <cell r="H57" t="str">
            <v>DOM</v>
          </cell>
          <cell r="K57" t="str">
            <v>C2-0000751</v>
          </cell>
          <cell r="L57" t="str">
            <v>NORTHERN ARROW LUBES CORPORATION</v>
          </cell>
          <cell r="M57" t="str">
            <v>C2-0000751COM</v>
          </cell>
          <cell r="N57">
            <v>0</v>
          </cell>
          <cell r="O57">
            <v>0</v>
          </cell>
        </row>
        <row r="58">
          <cell r="A58" t="str">
            <v>C2-0000747</v>
          </cell>
          <cell r="B58" t="str">
            <v>LARA INTEGRATED INDUSTRIES INC.</v>
          </cell>
          <cell r="C58" t="str">
            <v>C2-0000747DOM</v>
          </cell>
          <cell r="D58">
            <v>2.0499999999999998</v>
          </cell>
          <cell r="E58">
            <v>21.18</v>
          </cell>
          <cell r="F58">
            <v>1.5</v>
          </cell>
          <cell r="G58">
            <v>24.73</v>
          </cell>
          <cell r="H58" t="str">
            <v>DOM</v>
          </cell>
          <cell r="K58" t="str">
            <v>C2-0000747</v>
          </cell>
          <cell r="L58" t="str">
            <v>LARA INTEGRATED INDUSTRIES INC.</v>
          </cell>
          <cell r="M58" t="str">
            <v>C2-0000747COM</v>
          </cell>
          <cell r="N58">
            <v>0</v>
          </cell>
          <cell r="O58">
            <v>0</v>
          </cell>
        </row>
        <row r="59">
          <cell r="A59" t="str">
            <v>C2-0000772</v>
          </cell>
          <cell r="B59" t="str">
            <v>MICHELLANE TRADING</v>
          </cell>
          <cell r="C59" t="str">
            <v>C2-0000772DOM</v>
          </cell>
          <cell r="D59">
            <v>4.3900000000000006</v>
          </cell>
          <cell r="E59">
            <v>17.93</v>
          </cell>
          <cell r="F59">
            <v>1.5</v>
          </cell>
          <cell r="G59">
            <v>23.82</v>
          </cell>
          <cell r="H59" t="str">
            <v>DOM</v>
          </cell>
          <cell r="K59" t="str">
            <v>C2-0000772</v>
          </cell>
          <cell r="L59" t="str">
            <v>MICHELLANE TRADING</v>
          </cell>
          <cell r="M59" t="str">
            <v>C2-0000772COM</v>
          </cell>
          <cell r="N59">
            <v>2.2000000000000002</v>
          </cell>
          <cell r="O59">
            <v>20</v>
          </cell>
        </row>
        <row r="60">
          <cell r="A60" t="str">
            <v>C2-0000782</v>
          </cell>
          <cell r="B60" t="str">
            <v>SEE MIGHTY TE CORPORATION</v>
          </cell>
          <cell r="C60" t="str">
            <v>C2-0000782DOM</v>
          </cell>
          <cell r="D60">
            <v>0</v>
          </cell>
          <cell r="E60">
            <v>15.62</v>
          </cell>
          <cell r="F60">
            <v>1.5</v>
          </cell>
          <cell r="G60">
            <v>17.119999999999997</v>
          </cell>
          <cell r="H60" t="str">
            <v>DOM</v>
          </cell>
          <cell r="K60" t="str">
            <v>C2-0000782</v>
          </cell>
          <cell r="L60" t="str">
            <v>SEE MIGHTY TE CORPORATION</v>
          </cell>
          <cell r="M60" t="str">
            <v>C2-0000782COM</v>
          </cell>
          <cell r="N60">
            <v>0</v>
          </cell>
          <cell r="O60">
            <v>4</v>
          </cell>
        </row>
        <row r="61">
          <cell r="A61" t="str">
            <v>C2-0000777</v>
          </cell>
          <cell r="B61" t="str">
            <v>SMART OPTIONS INDUSTRIAL SUPPLIES INC.</v>
          </cell>
          <cell r="C61" t="str">
            <v>C2-0000777DOM</v>
          </cell>
          <cell r="D61">
            <v>0</v>
          </cell>
          <cell r="E61">
            <v>21.57</v>
          </cell>
          <cell r="F61">
            <v>1.5</v>
          </cell>
          <cell r="G61">
            <v>23.07</v>
          </cell>
          <cell r="H61" t="str">
            <v>DOM</v>
          </cell>
          <cell r="K61" t="str">
            <v>C2-0000777</v>
          </cell>
          <cell r="L61" t="str">
            <v>SMART OPTIONS INDUSTRIAL SUPPLIES INC.</v>
          </cell>
          <cell r="M61" t="str">
            <v>C2-0000777COM</v>
          </cell>
          <cell r="N61">
            <v>0</v>
          </cell>
          <cell r="O61">
            <v>6</v>
          </cell>
        </row>
        <row r="62">
          <cell r="A62" t="str">
            <v>C2-0000689</v>
          </cell>
          <cell r="B62" t="str">
            <v>MANGAGOY SHELL SERVICE STATION</v>
          </cell>
          <cell r="C62" t="str">
            <v>C2-0000689DOM</v>
          </cell>
          <cell r="D62">
            <v>0</v>
          </cell>
          <cell r="E62">
            <v>7.78</v>
          </cell>
          <cell r="F62">
            <v>1.5</v>
          </cell>
          <cell r="G62">
            <v>9.2800000000000011</v>
          </cell>
          <cell r="H62" t="str">
            <v>DOM</v>
          </cell>
          <cell r="K62" t="str">
            <v>C2-0000689</v>
          </cell>
          <cell r="L62" t="str">
            <v>MANGAGOY SHELL SERVICE STATION</v>
          </cell>
          <cell r="M62" t="str">
            <v>C2-0000689COM</v>
          </cell>
          <cell r="N62">
            <v>0</v>
          </cell>
          <cell r="O62">
            <v>0.5</v>
          </cell>
        </row>
        <row r="63">
          <cell r="A63" t="str">
            <v>C2-0000662</v>
          </cell>
          <cell r="B63" t="str">
            <v>OILGOLD CORPORATION</v>
          </cell>
          <cell r="C63" t="str">
            <v>C2-0000662DOM</v>
          </cell>
          <cell r="D63">
            <v>0</v>
          </cell>
          <cell r="E63">
            <v>21.34</v>
          </cell>
          <cell r="F63">
            <v>1.5</v>
          </cell>
          <cell r="G63">
            <v>22.84</v>
          </cell>
          <cell r="H63" t="str">
            <v>DOM</v>
          </cell>
          <cell r="K63" t="str">
            <v>C2-0000662</v>
          </cell>
          <cell r="L63" t="str">
            <v>OILGOLD CORPORATION</v>
          </cell>
          <cell r="M63" t="str">
            <v>C2-0000662COM</v>
          </cell>
          <cell r="N63">
            <v>0</v>
          </cell>
          <cell r="O63">
            <v>5</v>
          </cell>
        </row>
        <row r="64">
          <cell r="A64" t="str">
            <v>C2-0000668</v>
          </cell>
          <cell r="B64" t="str">
            <v>VILLALUNA GENERAL MERCHANDISE</v>
          </cell>
          <cell r="C64" t="str">
            <v>C2-0000668DOM</v>
          </cell>
          <cell r="D64">
            <v>0</v>
          </cell>
          <cell r="E64">
            <v>0</v>
          </cell>
          <cell r="F64">
            <v>1.5</v>
          </cell>
          <cell r="G64">
            <v>1.5</v>
          </cell>
          <cell r="H64" t="str">
            <v>DOM</v>
          </cell>
          <cell r="K64" t="str">
            <v>C2-0000668</v>
          </cell>
          <cell r="L64" t="str">
            <v>VILLALUNA GENERAL MERCHANDISE</v>
          </cell>
          <cell r="M64" t="str">
            <v>C2-0000668COM</v>
          </cell>
          <cell r="N64">
            <v>0</v>
          </cell>
          <cell r="O64">
            <v>0</v>
          </cell>
        </row>
        <row r="65">
          <cell r="A65" t="str">
            <v>C2-0000810</v>
          </cell>
          <cell r="B65" t="str">
            <v>ENRINAR TRADING</v>
          </cell>
          <cell r="C65" t="str">
            <v>C2-0000810DOM</v>
          </cell>
          <cell r="D65">
            <v>0</v>
          </cell>
          <cell r="E65">
            <v>24.81</v>
          </cell>
          <cell r="F65">
            <v>1.5</v>
          </cell>
          <cell r="G65">
            <v>26.31</v>
          </cell>
          <cell r="H65" t="str">
            <v>DOM</v>
          </cell>
          <cell r="K65" t="str">
            <v>C2-0000810</v>
          </cell>
          <cell r="L65" t="str">
            <v>ENRINAR TRADING</v>
          </cell>
          <cell r="M65" t="str">
            <v>C2-0000810COM</v>
          </cell>
          <cell r="N65">
            <v>0</v>
          </cell>
          <cell r="O65">
            <v>17</v>
          </cell>
        </row>
        <row r="66">
          <cell r="A66" t="str">
            <v>C2-0000813</v>
          </cell>
          <cell r="B66" t="str">
            <v>RANAW COMM CORP.</v>
          </cell>
          <cell r="C66" t="str">
            <v>C2-0000813DOM</v>
          </cell>
          <cell r="D66">
            <v>0.5</v>
          </cell>
          <cell r="E66">
            <v>18.36</v>
          </cell>
          <cell r="F66">
            <v>1.5</v>
          </cell>
          <cell r="G66">
            <v>20.36</v>
          </cell>
          <cell r="H66" t="str">
            <v>DOM</v>
          </cell>
          <cell r="K66" t="str">
            <v>C2-0000813</v>
          </cell>
          <cell r="L66" t="str">
            <v>RANAW COMM CORP.</v>
          </cell>
          <cell r="M66" t="str">
            <v>C2-0000813COM</v>
          </cell>
          <cell r="N66">
            <v>0</v>
          </cell>
          <cell r="O66">
            <v>0.5</v>
          </cell>
        </row>
        <row r="67">
          <cell r="A67" t="str">
            <v>C2-0000815</v>
          </cell>
          <cell r="B67" t="str">
            <v>QUICKWAY LPG SOLUTION INC.</v>
          </cell>
          <cell r="C67" t="str">
            <v>C2-0000815DOM</v>
          </cell>
          <cell r="D67">
            <v>0</v>
          </cell>
          <cell r="E67">
            <v>16.54</v>
          </cell>
          <cell r="F67">
            <v>1.5</v>
          </cell>
          <cell r="G67">
            <v>18.04</v>
          </cell>
          <cell r="H67" t="str">
            <v>DOM</v>
          </cell>
          <cell r="K67" t="str">
            <v>C2-0000815</v>
          </cell>
          <cell r="L67" t="str">
            <v>QUICKWAY LPG SOLUTION INC.</v>
          </cell>
          <cell r="M67" t="str">
            <v>C2-0000815COM</v>
          </cell>
          <cell r="N67">
            <v>0</v>
          </cell>
          <cell r="O67">
            <v>2.4</v>
          </cell>
        </row>
        <row r="68">
          <cell r="A68" t="str">
            <v>C2-0000816</v>
          </cell>
          <cell r="B68" t="str">
            <v>GRAND 42 BUSINESS CORP</v>
          </cell>
          <cell r="C68" t="str">
            <v>C2-0000816DOM</v>
          </cell>
          <cell r="D68">
            <v>0</v>
          </cell>
          <cell r="E68">
            <v>18.93</v>
          </cell>
          <cell r="F68">
            <v>1.5</v>
          </cell>
          <cell r="G68">
            <v>20.43</v>
          </cell>
          <cell r="H68" t="str">
            <v>DOM</v>
          </cell>
          <cell r="K68" t="str">
            <v>C2-0000816</v>
          </cell>
          <cell r="L68" t="str">
            <v>GRAND 42 BUSINESS CORP</v>
          </cell>
          <cell r="M68" t="str">
            <v>C2-0000816COM</v>
          </cell>
          <cell r="N68">
            <v>0</v>
          </cell>
          <cell r="O68">
            <v>16.8</v>
          </cell>
        </row>
        <row r="69">
          <cell r="A69" t="str">
            <v>C2-0000833</v>
          </cell>
          <cell r="B69" t="str">
            <v>SAGITTARIUS MARKETING INC.</v>
          </cell>
          <cell r="C69" t="str">
            <v>C2-0000833DOM</v>
          </cell>
          <cell r="D69">
            <v>0.73</v>
          </cell>
          <cell r="E69">
            <v>22.6</v>
          </cell>
          <cell r="F69">
            <v>1.5</v>
          </cell>
          <cell r="G69">
            <v>24.830000000000002</v>
          </cell>
          <cell r="H69" t="str">
            <v>DOM</v>
          </cell>
          <cell r="K69" t="str">
            <v>C2-0000833</v>
          </cell>
          <cell r="L69" t="str">
            <v>SAGITTARIUS MARKETING INC.</v>
          </cell>
          <cell r="M69" t="str">
            <v>C2-0000833COM</v>
          </cell>
          <cell r="N69">
            <v>0.73</v>
          </cell>
          <cell r="O69">
            <v>1.7</v>
          </cell>
        </row>
        <row r="70">
          <cell r="A70" t="str">
            <v>C2-0000847</v>
          </cell>
          <cell r="B70" t="str">
            <v>YLH SALES CORPORATION</v>
          </cell>
          <cell r="C70" t="str">
            <v>C2-0000847DOM</v>
          </cell>
          <cell r="D70">
            <v>0</v>
          </cell>
          <cell r="E70">
            <v>12.52</v>
          </cell>
          <cell r="F70">
            <v>1.5</v>
          </cell>
          <cell r="G70">
            <v>14.02</v>
          </cell>
          <cell r="H70" t="str">
            <v>DOM</v>
          </cell>
          <cell r="K70" t="str">
            <v>C2-0000847</v>
          </cell>
          <cell r="L70" t="str">
            <v>YLH SALES CORPORATION</v>
          </cell>
          <cell r="M70" t="str">
            <v>C2-0000847COM</v>
          </cell>
          <cell r="N70">
            <v>0</v>
          </cell>
          <cell r="O70">
            <v>0.5</v>
          </cell>
        </row>
        <row r="71">
          <cell r="A71" t="str">
            <v>C2-0000865</v>
          </cell>
          <cell r="B71" t="str">
            <v>ECOPOWER VENTURES CORPORATION</v>
          </cell>
          <cell r="C71" t="str">
            <v>C2-0000865DOM</v>
          </cell>
          <cell r="D71">
            <v>0</v>
          </cell>
          <cell r="E71">
            <v>24.44</v>
          </cell>
          <cell r="F71">
            <v>1.5</v>
          </cell>
          <cell r="G71">
            <v>25.94</v>
          </cell>
          <cell r="H71" t="str">
            <v>DOM</v>
          </cell>
          <cell r="K71" t="str">
            <v>C2-0000865</v>
          </cell>
          <cell r="L71" t="str">
            <v>ECOPOWER VENTURES CORPORATION</v>
          </cell>
          <cell r="M71" t="str">
            <v>C2-0000865COM</v>
          </cell>
          <cell r="N71">
            <v>0</v>
          </cell>
          <cell r="O71">
            <v>0</v>
          </cell>
        </row>
        <row r="72">
          <cell r="A72" t="str">
            <v>C2-0000834</v>
          </cell>
          <cell r="B72" t="str">
            <v xml:space="preserve">LJN ENTERPRISES CORPORATION </v>
          </cell>
          <cell r="C72" t="str">
            <v>C2-0000834DOM</v>
          </cell>
          <cell r="D72">
            <v>0</v>
          </cell>
          <cell r="E72">
            <v>16.8</v>
          </cell>
          <cell r="F72">
            <v>1.5</v>
          </cell>
          <cell r="G72">
            <v>18.3</v>
          </cell>
          <cell r="H72" t="str">
            <v>DOM</v>
          </cell>
          <cell r="K72" t="str">
            <v>C2-0000834</v>
          </cell>
          <cell r="L72" t="str">
            <v xml:space="preserve">LJN ENTERPRISES CORPORATION </v>
          </cell>
          <cell r="M72" t="str">
            <v>C2-0000834COM</v>
          </cell>
          <cell r="N72">
            <v>0</v>
          </cell>
          <cell r="O72">
            <v>0</v>
          </cell>
        </row>
        <row r="73">
          <cell r="A73" t="str">
            <v>C2-0000870</v>
          </cell>
          <cell r="B73" t="str">
            <v>SOROSORO IBABA DEVELOPMENT COOPERATIVE (SIDC)</v>
          </cell>
          <cell r="C73" t="str">
            <v>C2-0000870DOM</v>
          </cell>
          <cell r="D73">
            <v>0</v>
          </cell>
          <cell r="E73">
            <v>19.649999999999999</v>
          </cell>
          <cell r="F73">
            <v>1.5</v>
          </cell>
          <cell r="G73">
            <v>21.15</v>
          </cell>
          <cell r="H73" t="str">
            <v>DOM</v>
          </cell>
          <cell r="K73" t="str">
            <v>C2-0000870</v>
          </cell>
          <cell r="L73" t="str">
            <v>SOROSORO IBABA DEVELOPMENT COOPERATIVE (SIDC)</v>
          </cell>
          <cell r="M73" t="str">
            <v>C2-0000870COM</v>
          </cell>
          <cell r="N73">
            <v>0</v>
          </cell>
          <cell r="O73">
            <v>0</v>
          </cell>
        </row>
        <row r="74">
          <cell r="A74" t="str">
            <v>C2-0000874</v>
          </cell>
          <cell r="B74" t="str">
            <v>TOWNGAS LPG TRADING</v>
          </cell>
          <cell r="C74" t="str">
            <v>C2-0000874DOM</v>
          </cell>
          <cell r="D74">
            <v>0</v>
          </cell>
          <cell r="E74">
            <v>12.91</v>
          </cell>
          <cell r="F74">
            <v>1.5</v>
          </cell>
          <cell r="G74">
            <v>14.41</v>
          </cell>
          <cell r="H74" t="str">
            <v>DOM</v>
          </cell>
          <cell r="K74" t="str">
            <v>C2-0000874</v>
          </cell>
          <cell r="L74" t="str">
            <v>TOWNGAS LPG TRADING</v>
          </cell>
          <cell r="M74" t="str">
            <v>C2-0000874COM</v>
          </cell>
          <cell r="N74">
            <v>0</v>
          </cell>
          <cell r="O74">
            <v>0</v>
          </cell>
        </row>
        <row r="75">
          <cell r="A75" t="str">
            <v>C2-0000882</v>
          </cell>
          <cell r="B75" t="str">
            <v>BIG 8 VENTURES CO, INC.</v>
          </cell>
          <cell r="C75" t="str">
            <v>C2-0000882DOM</v>
          </cell>
          <cell r="D75">
            <v>0</v>
          </cell>
          <cell r="E75">
            <v>16.25</v>
          </cell>
          <cell r="F75">
            <v>1.5</v>
          </cell>
          <cell r="G75">
            <v>17.75</v>
          </cell>
          <cell r="H75" t="str">
            <v>DOM</v>
          </cell>
          <cell r="K75" t="str">
            <v>C2-0000882</v>
          </cell>
          <cell r="L75" t="str">
            <v>BIG 8 VENTURES CO, INC.</v>
          </cell>
          <cell r="M75" t="str">
            <v>C2-0000882COM</v>
          </cell>
          <cell r="N75">
            <v>0</v>
          </cell>
          <cell r="O75">
            <v>10</v>
          </cell>
        </row>
        <row r="76">
          <cell r="A76" t="str">
            <v>C2-0000888</v>
          </cell>
          <cell r="B76" t="str">
            <v xml:space="preserve">HHL LPG TRADING </v>
          </cell>
          <cell r="C76" t="str">
            <v>C2-0000888DOM</v>
          </cell>
          <cell r="D76">
            <v>0</v>
          </cell>
          <cell r="E76">
            <v>20.37</v>
          </cell>
          <cell r="F76">
            <v>1.5</v>
          </cell>
          <cell r="G76">
            <v>21.87</v>
          </cell>
          <cell r="H76" t="str">
            <v>DOM</v>
          </cell>
          <cell r="K76" t="str">
            <v>C2-0000888</v>
          </cell>
          <cell r="L76" t="str">
            <v xml:space="preserve">HHL LPG TRADING </v>
          </cell>
          <cell r="M76" t="str">
            <v>C2-0000888COM</v>
          </cell>
          <cell r="N76">
            <v>0</v>
          </cell>
          <cell r="O76">
            <v>0</v>
          </cell>
        </row>
        <row r="77">
          <cell r="A77" t="str">
            <v>C2-0000909</v>
          </cell>
          <cell r="B77" t="str">
            <v>CTG GAS DISTRIBUTION SERVICES</v>
          </cell>
          <cell r="C77" t="str">
            <v>C2-0000909DOM</v>
          </cell>
          <cell r="D77">
            <v>0</v>
          </cell>
          <cell r="E77">
            <v>20.47</v>
          </cell>
          <cell r="F77">
            <v>1.5</v>
          </cell>
          <cell r="G77">
            <v>21.97</v>
          </cell>
          <cell r="H77" t="str">
            <v>DOM</v>
          </cell>
          <cell r="K77" t="str">
            <v>C2-0000909</v>
          </cell>
          <cell r="L77" t="str">
            <v>CTG GAS DISTRIBUTION SERVICES</v>
          </cell>
          <cell r="M77" t="str">
            <v>C2-0000909DOM</v>
          </cell>
          <cell r="N77">
            <v>0</v>
          </cell>
          <cell r="O77">
            <v>0</v>
          </cell>
        </row>
        <row r="78">
          <cell r="A78" t="str">
            <v>C2-0000914</v>
          </cell>
          <cell r="B78" t="str">
            <v>SURIGAO LA SUERTE CORPORATION</v>
          </cell>
          <cell r="C78" t="str">
            <v>C2-0000914DOM</v>
          </cell>
          <cell r="D78">
            <v>0</v>
          </cell>
          <cell r="E78">
            <v>12.15</v>
          </cell>
          <cell r="F78">
            <v>1.5</v>
          </cell>
          <cell r="G78">
            <v>13.65</v>
          </cell>
          <cell r="H78" t="str">
            <v>DOM</v>
          </cell>
          <cell r="K78" t="str">
            <v>C2-0000914</v>
          </cell>
          <cell r="L78" t="str">
            <v>SURIGAO LA SUERTE CORPORATION</v>
          </cell>
          <cell r="M78" t="str">
            <v>C2-0000914DOM</v>
          </cell>
          <cell r="N78">
            <v>0</v>
          </cell>
          <cell r="O78">
            <v>1</v>
          </cell>
        </row>
        <row r="79">
          <cell r="A79" t="str">
            <v>C2-0000928</v>
          </cell>
          <cell r="B79" t="str">
            <v>ARIBA LPG TRADING</v>
          </cell>
          <cell r="C79" t="str">
            <v>C2-0000928DOM</v>
          </cell>
          <cell r="D79">
            <v>0</v>
          </cell>
          <cell r="E79">
            <v>17.059999999999999</v>
          </cell>
          <cell r="F79">
            <v>1.5</v>
          </cell>
          <cell r="G79">
            <v>18.559999999999999</v>
          </cell>
          <cell r="H79" t="str">
            <v>DOM</v>
          </cell>
          <cell r="K79" t="str">
            <v>C2-0000928</v>
          </cell>
          <cell r="L79" t="str">
            <v>ARIBA LPG TRADING</v>
          </cell>
          <cell r="M79" t="str">
            <v>C2-0000928DOM</v>
          </cell>
          <cell r="N79">
            <v>0</v>
          </cell>
          <cell r="O79">
            <v>0</v>
          </cell>
        </row>
        <row r="80">
          <cell r="A80" t="str">
            <v>C2-0000937</v>
          </cell>
          <cell r="B80" t="str">
            <v>BENZ DISTRIBUTION</v>
          </cell>
          <cell r="C80" t="str">
            <v>C2-0000937DOM</v>
          </cell>
          <cell r="D80">
            <v>0</v>
          </cell>
          <cell r="E80">
            <v>0</v>
          </cell>
          <cell r="F80">
            <v>1.5</v>
          </cell>
          <cell r="G80">
            <v>1.5</v>
          </cell>
          <cell r="H80" t="str">
            <v>DOM</v>
          </cell>
          <cell r="K80" t="str">
            <v>C2-0000937</v>
          </cell>
          <cell r="L80" t="str">
            <v>BENZ DISTRIBUTION</v>
          </cell>
          <cell r="M80" t="str">
            <v>C2-0000937COM</v>
          </cell>
          <cell r="N80">
            <v>0</v>
          </cell>
          <cell r="O80">
            <v>10</v>
          </cell>
        </row>
        <row r="81">
          <cell r="A81" t="str">
            <v>C2-0000945</v>
          </cell>
          <cell r="B81" t="str">
            <v>MKL EMET INC.</v>
          </cell>
          <cell r="C81" t="str">
            <v>C2-0000945DOM</v>
          </cell>
          <cell r="D81">
            <v>2.16</v>
          </cell>
          <cell r="E81">
            <v>17.34</v>
          </cell>
          <cell r="F81">
            <v>1.5</v>
          </cell>
          <cell r="G81">
            <v>21</v>
          </cell>
          <cell r="H81" t="str">
            <v>DOM</v>
          </cell>
          <cell r="K81" t="str">
            <v>C2-0000945</v>
          </cell>
          <cell r="L81" t="str">
            <v>MKL EMET INC.</v>
          </cell>
          <cell r="M81" t="str">
            <v>C2-0000945COM</v>
          </cell>
          <cell r="N81">
            <v>2.16</v>
          </cell>
          <cell r="O81">
            <v>5</v>
          </cell>
        </row>
        <row r="82">
          <cell r="A82" t="str">
            <v>C2-0000944</v>
          </cell>
          <cell r="B82" t="str">
            <v>PRIO GAS TRADING</v>
          </cell>
          <cell r="C82" t="str">
            <v>C2-0000944DOM</v>
          </cell>
          <cell r="D82">
            <v>0</v>
          </cell>
          <cell r="E82">
            <v>23.31</v>
          </cell>
          <cell r="F82">
            <v>1.5</v>
          </cell>
          <cell r="G82">
            <v>24.81</v>
          </cell>
          <cell r="H82" t="str">
            <v>DOM</v>
          </cell>
          <cell r="K82" t="str">
            <v>C2-0000944</v>
          </cell>
          <cell r="L82" t="str">
            <v>PRIO GAS TRADING</v>
          </cell>
          <cell r="M82" t="str">
            <v>C2-0000944COM</v>
          </cell>
          <cell r="N82">
            <v>0</v>
          </cell>
          <cell r="O82">
            <v>0</v>
          </cell>
        </row>
        <row r="84">
          <cell r="D84">
            <v>35.349999999999994</v>
          </cell>
          <cell r="E84">
            <v>1368.9999999999995</v>
          </cell>
          <cell r="F84">
            <v>120</v>
          </cell>
          <cell r="G84">
            <v>1524.3499999999997</v>
          </cell>
          <cell r="N84">
            <v>19.490000000000002</v>
          </cell>
          <cell r="O84">
            <v>287.01</v>
          </cell>
        </row>
      </sheetData>
      <sheetData sheetId="7"/>
      <sheetData sheetId="8"/>
      <sheetData sheetId="9"/>
      <sheetData sheetId="10"/>
      <sheetData sheetId="11"/>
      <sheetData sheetId="12">
        <row r="2">
          <cell r="A2" t="str">
            <v>Customer Code</v>
          </cell>
          <cell r="B2" t="str">
            <v>Customer Name</v>
          </cell>
          <cell r="C2" t="str">
            <v>WPP lookup</v>
          </cell>
          <cell r="D2" t="str">
            <v>Cost lookup</v>
          </cell>
          <cell r="E2" t="str">
            <v>WPP Com Current</v>
          </cell>
          <cell r="F2" t="str">
            <v>WPP Dom Current</v>
          </cell>
          <cell r="G2" t="str">
            <v>TS Com Current</v>
          </cell>
          <cell r="H2" t="str">
            <v>TS Dom Current</v>
          </cell>
          <cell r="I2" t="str">
            <v>Other DOI Com Current</v>
          </cell>
          <cell r="J2" t="str">
            <v>Other DOI Dom Current</v>
          </cell>
          <cell r="K2" t="str">
            <v>CoGS Current</v>
          </cell>
          <cell r="L2" t="str">
            <v>M2 costs Com</v>
          </cell>
          <cell r="M2" t="str">
            <v>M2 costs Dom</v>
          </cell>
          <cell r="N2" t="str">
            <v>WPP Com Claim Month</v>
          </cell>
          <cell r="O2" t="str">
            <v>WPP Dom Claim Month</v>
          </cell>
        </row>
        <row r="3">
          <cell r="A3" t="str">
            <v>C2-0000011</v>
          </cell>
          <cell r="B3" t="str">
            <v>AMG TRADING</v>
          </cell>
          <cell r="C3" t="str">
            <v>RABON</v>
          </cell>
          <cell r="D3" t="str">
            <v>RABON</v>
          </cell>
          <cell r="E3">
            <v>87.621499999999969</v>
          </cell>
          <cell r="F3">
            <v>88.171499999999938</v>
          </cell>
          <cell r="G3">
            <v>0.5</v>
          </cell>
          <cell r="H3">
            <v>22.14</v>
          </cell>
          <cell r="I3">
            <v>1.5</v>
          </cell>
          <cell r="J3">
            <v>1.5</v>
          </cell>
          <cell r="K3">
            <v>37.404316000000001</v>
          </cell>
          <cell r="L3">
            <v>2.02</v>
          </cell>
          <cell r="M3">
            <v>4.03</v>
          </cell>
          <cell r="N3">
            <v>86.161499999999975</v>
          </cell>
          <cell r="O3">
            <v>86.711499999999944</v>
          </cell>
        </row>
        <row r="4">
          <cell r="A4" t="str">
            <v>C2-0000004</v>
          </cell>
          <cell r="B4" t="str">
            <v>ANGELES CITY UNIVERSAL MARKETING CORP.</v>
          </cell>
          <cell r="C4" t="str">
            <v>SAN FERNANDO</v>
          </cell>
          <cell r="D4" t="str">
            <v>SF</v>
          </cell>
          <cell r="E4">
            <v>86.971499999999978</v>
          </cell>
          <cell r="F4">
            <v>87.521499999999918</v>
          </cell>
          <cell r="G4">
            <v>1</v>
          </cell>
          <cell r="H4">
            <v>17.53</v>
          </cell>
          <cell r="I4">
            <v>1.5</v>
          </cell>
          <cell r="J4">
            <v>1.5</v>
          </cell>
          <cell r="K4">
            <v>37.404316000000001</v>
          </cell>
          <cell r="L4">
            <v>2.02</v>
          </cell>
          <cell r="M4">
            <v>4.03</v>
          </cell>
          <cell r="N4">
            <v>85.511499999999984</v>
          </cell>
          <cell r="O4">
            <v>86.061499999999924</v>
          </cell>
        </row>
        <row r="5">
          <cell r="A5" t="str">
            <v>C2-0000025</v>
          </cell>
          <cell r="B5" t="str">
            <v>BIG SISTER MARKETING</v>
          </cell>
          <cell r="C5" t="str">
            <v>SASA</v>
          </cell>
          <cell r="D5" t="str">
            <v>SASA</v>
          </cell>
          <cell r="E5">
            <v>89.906099999999981</v>
          </cell>
          <cell r="F5">
            <v>91.406099999999952</v>
          </cell>
          <cell r="G5">
            <v>7.4</v>
          </cell>
          <cell r="H5">
            <v>12.68</v>
          </cell>
          <cell r="I5">
            <v>3.66</v>
          </cell>
          <cell r="J5">
            <v>3.66</v>
          </cell>
          <cell r="K5">
            <v>42.352882000000001</v>
          </cell>
          <cell r="L5">
            <v>2.69</v>
          </cell>
          <cell r="M5">
            <v>4.6999999999999993</v>
          </cell>
          <cell r="N5">
            <v>88.446099999999987</v>
          </cell>
          <cell r="O5">
            <v>89.946099999999959</v>
          </cell>
        </row>
        <row r="6">
          <cell r="A6" t="str">
            <v>C2-0000028</v>
          </cell>
          <cell r="B6" t="str">
            <v>BORONGAN SHELL SERVICE STATION CORPORATION</v>
          </cell>
          <cell r="C6" t="str">
            <v>ANIBONG</v>
          </cell>
          <cell r="D6" t="str">
            <v>ANIBONG</v>
          </cell>
          <cell r="E6">
            <v>89.12609999999998</v>
          </cell>
          <cell r="F6">
            <v>90.62609999999998</v>
          </cell>
          <cell r="G6">
            <v>1.8</v>
          </cell>
          <cell r="H6">
            <v>8.9499999999999993</v>
          </cell>
          <cell r="I6">
            <v>1.4999999999999998</v>
          </cell>
          <cell r="J6">
            <v>4.4000000000000004</v>
          </cell>
          <cell r="K6">
            <v>42.352882000000001</v>
          </cell>
          <cell r="L6">
            <v>2.69</v>
          </cell>
          <cell r="M6">
            <v>4.6999999999999993</v>
          </cell>
          <cell r="N6">
            <v>87.666099999999986</v>
          </cell>
          <cell r="O6">
            <v>89.166099999999986</v>
          </cell>
        </row>
        <row r="7">
          <cell r="A7" t="str">
            <v>C2-0000218</v>
          </cell>
          <cell r="B7" t="str">
            <v>CATBALOGAN SHELL SERVICE STATION</v>
          </cell>
          <cell r="C7" t="str">
            <v>ANIBONG</v>
          </cell>
          <cell r="D7" t="str">
            <v>ANIBONG</v>
          </cell>
          <cell r="E7">
            <v>89.12609999999998</v>
          </cell>
          <cell r="F7">
            <v>90.62609999999998</v>
          </cell>
          <cell r="G7">
            <v>0.9</v>
          </cell>
          <cell r="H7">
            <v>12.47</v>
          </cell>
          <cell r="I7">
            <v>1.5</v>
          </cell>
          <cell r="J7">
            <v>1.5</v>
          </cell>
          <cell r="K7">
            <v>42.352882000000001</v>
          </cell>
          <cell r="L7">
            <v>2.69</v>
          </cell>
          <cell r="M7">
            <v>4.7</v>
          </cell>
          <cell r="N7">
            <v>87.666099999999986</v>
          </cell>
          <cell r="O7">
            <v>89.166099999999986</v>
          </cell>
        </row>
        <row r="8">
          <cell r="A8" t="str">
            <v>C2-0000033</v>
          </cell>
          <cell r="B8" t="str">
            <v>CEBU GAZLAND ENTERPRISES</v>
          </cell>
          <cell r="C8" t="str">
            <v>COW / NAGA</v>
          </cell>
          <cell r="D8" t="str">
            <v>COW / NAGA</v>
          </cell>
          <cell r="E8">
            <v>89.308827272727271</v>
          </cell>
          <cell r="F8">
            <v>90.808827272727243</v>
          </cell>
          <cell r="G8">
            <v>1.9</v>
          </cell>
          <cell r="H8">
            <v>16.04</v>
          </cell>
          <cell r="I8">
            <v>1.5</v>
          </cell>
          <cell r="J8">
            <v>1.5</v>
          </cell>
          <cell r="K8">
            <v>42.352882000000001</v>
          </cell>
          <cell r="L8">
            <v>4.3365049263417133</v>
          </cell>
          <cell r="M8">
            <v>6.3465049263417139</v>
          </cell>
          <cell r="N8">
            <v>87.848827272727277</v>
          </cell>
          <cell r="O8">
            <v>89.348827272727249</v>
          </cell>
        </row>
        <row r="9">
          <cell r="A9" t="str">
            <v>C2-0000041</v>
          </cell>
          <cell r="B9" t="str">
            <v>DUMAGUETE KWIKDEL TRADING, INC.</v>
          </cell>
          <cell r="C9" t="str">
            <v>BACOLOD</v>
          </cell>
          <cell r="D9" t="str">
            <v>BACOLOD</v>
          </cell>
          <cell r="E9">
            <v>88.446099999999987</v>
          </cell>
          <cell r="F9">
            <v>89.996099999999956</v>
          </cell>
          <cell r="G9">
            <v>1.8</v>
          </cell>
          <cell r="H9">
            <v>11.7</v>
          </cell>
          <cell r="I9">
            <v>1.4999999999999998</v>
          </cell>
          <cell r="J9">
            <v>1.5</v>
          </cell>
          <cell r="K9">
            <v>42.352882000000001</v>
          </cell>
          <cell r="L9">
            <v>2.69</v>
          </cell>
          <cell r="M9">
            <v>4.6999999999999993</v>
          </cell>
          <cell r="N9">
            <v>86.986099999999993</v>
          </cell>
          <cell r="O9">
            <v>88.536099999999962</v>
          </cell>
        </row>
        <row r="10">
          <cell r="A10" t="str">
            <v>C2-0000042</v>
          </cell>
          <cell r="B10" t="str">
            <v>D'UNIBUENAS CORPORATION</v>
          </cell>
          <cell r="C10" t="str">
            <v>SASA</v>
          </cell>
          <cell r="D10" t="str">
            <v>SASA</v>
          </cell>
          <cell r="E10">
            <v>89.906099999999981</v>
          </cell>
          <cell r="F10">
            <v>91.406099999999952</v>
          </cell>
          <cell r="G10">
            <v>10</v>
          </cell>
          <cell r="H10">
            <v>9.7200000000000006</v>
          </cell>
          <cell r="I10">
            <v>1.5</v>
          </cell>
          <cell r="J10">
            <v>1.5</v>
          </cell>
          <cell r="K10">
            <v>42.352882000000001</v>
          </cell>
          <cell r="L10">
            <v>2.69</v>
          </cell>
          <cell r="M10">
            <v>4.7</v>
          </cell>
          <cell r="N10">
            <v>88.446099999999987</v>
          </cell>
          <cell r="O10">
            <v>89.946099999999959</v>
          </cell>
        </row>
        <row r="11">
          <cell r="A11" t="str">
            <v>C2-0000046</v>
          </cell>
          <cell r="B11" t="str">
            <v>EL NUMERO UNO MARKETING, INC.</v>
          </cell>
          <cell r="C11" t="str">
            <v>VILLANUEVA</v>
          </cell>
          <cell r="D11" t="str">
            <v>VILLANUEVA</v>
          </cell>
          <cell r="E11">
            <v>89.206099999999992</v>
          </cell>
          <cell r="F11">
            <v>90.706099999999964</v>
          </cell>
          <cell r="G11">
            <v>0</v>
          </cell>
          <cell r="H11">
            <v>15.24</v>
          </cell>
          <cell r="I11">
            <v>10.5</v>
          </cell>
          <cell r="J11">
            <v>10.500000000000002</v>
          </cell>
          <cell r="K11">
            <v>42.352882000000001</v>
          </cell>
          <cell r="L11">
            <v>11.856705282369257</v>
          </cell>
          <cell r="M11">
            <v>13.866705282369256</v>
          </cell>
          <cell r="N11">
            <v>87.746099999999998</v>
          </cell>
          <cell r="O11">
            <v>89.24609999999997</v>
          </cell>
        </row>
        <row r="12">
          <cell r="A12" t="str">
            <v>C2-0000053</v>
          </cell>
          <cell r="B12" t="str">
            <v>FABSON, INC.</v>
          </cell>
          <cell r="C12" t="str">
            <v>LAPUS</v>
          </cell>
          <cell r="D12" t="str">
            <v>LAPUS</v>
          </cell>
          <cell r="E12">
            <v>88.456099999999992</v>
          </cell>
          <cell r="F12">
            <v>90.006099999999961</v>
          </cell>
          <cell r="G12">
            <v>10.62</v>
          </cell>
          <cell r="H12">
            <v>13.14</v>
          </cell>
          <cell r="I12">
            <v>1.5</v>
          </cell>
          <cell r="J12">
            <v>1.5</v>
          </cell>
          <cell r="K12">
            <v>42.352882000000001</v>
          </cell>
          <cell r="L12">
            <v>2.69</v>
          </cell>
          <cell r="M12">
            <v>4.7</v>
          </cell>
          <cell r="N12">
            <v>86.996099999999998</v>
          </cell>
          <cell r="O12">
            <v>88.546099999999967</v>
          </cell>
        </row>
        <row r="13">
          <cell r="A13" t="str">
            <v>C2-0000058</v>
          </cell>
          <cell r="B13" t="str">
            <v>FIRST LIQUID ENERGY INDUSTRIES CORP.</v>
          </cell>
          <cell r="C13" t="str">
            <v>PASIG/Canlubang (Metro Manila)</v>
          </cell>
          <cell r="D13" t="str">
            <v>Canlubang</v>
          </cell>
          <cell r="E13">
            <v>86.951499999999982</v>
          </cell>
          <cell r="F13">
            <v>88.23149999999994</v>
          </cell>
          <cell r="G13">
            <v>7.36</v>
          </cell>
          <cell r="H13">
            <v>0</v>
          </cell>
          <cell r="I13">
            <v>1.4999999999999991</v>
          </cell>
          <cell r="J13">
            <v>1.5</v>
          </cell>
          <cell r="K13">
            <v>37.404316000000001</v>
          </cell>
          <cell r="L13">
            <v>3.0335115059650999</v>
          </cell>
          <cell r="M13" t="e">
            <v>#N/A</v>
          </cell>
          <cell r="N13">
            <v>85.491499999999988</v>
          </cell>
          <cell r="O13">
            <v>86.771499999999946</v>
          </cell>
        </row>
        <row r="14">
          <cell r="A14" t="str">
            <v>C2-0000062</v>
          </cell>
          <cell r="B14" t="str">
            <v>G.L. CONCEPCION TRADING</v>
          </cell>
          <cell r="C14" t="str">
            <v>PASIG/Canlubang (Outside Metro Manila)</v>
          </cell>
          <cell r="D14" t="str">
            <v>Canlubang</v>
          </cell>
          <cell r="E14">
            <v>86.951499999999982</v>
          </cell>
          <cell r="F14">
            <v>87.501499999999936</v>
          </cell>
          <cell r="G14">
            <v>0.5</v>
          </cell>
          <cell r="H14">
            <v>16.82</v>
          </cell>
          <cell r="I14">
            <v>2.5</v>
          </cell>
          <cell r="J14">
            <v>6.3299999999999983</v>
          </cell>
          <cell r="K14">
            <v>37.404316000000001</v>
          </cell>
          <cell r="L14">
            <v>3.0335115059650999</v>
          </cell>
          <cell r="M14">
            <v>5.0435115059650997</v>
          </cell>
          <cell r="N14">
            <v>85.491499999999988</v>
          </cell>
          <cell r="O14">
            <v>86.041499999999942</v>
          </cell>
        </row>
        <row r="15">
          <cell r="A15" t="str">
            <v>C2-0000086</v>
          </cell>
          <cell r="B15" t="str">
            <v>ISLA MINDANAW GAS CORP.</v>
          </cell>
          <cell r="C15" t="str">
            <v>SASA</v>
          </cell>
          <cell r="D15" t="str">
            <v>SASA</v>
          </cell>
          <cell r="E15">
            <v>89.906099999999981</v>
          </cell>
          <cell r="F15">
            <v>91.406099999999952</v>
          </cell>
          <cell r="G15">
            <v>5.9</v>
          </cell>
          <cell r="H15">
            <v>14.21</v>
          </cell>
          <cell r="I15">
            <v>1.5</v>
          </cell>
          <cell r="J15">
            <v>1.5</v>
          </cell>
          <cell r="K15">
            <v>42.352882000000001</v>
          </cell>
          <cell r="L15">
            <v>2.69</v>
          </cell>
          <cell r="M15">
            <v>4.6999999999999993</v>
          </cell>
          <cell r="N15">
            <v>88.446099999999987</v>
          </cell>
          <cell r="O15">
            <v>89.946099999999959</v>
          </cell>
        </row>
        <row r="16">
          <cell r="A16" t="str">
            <v>C2-0000093</v>
          </cell>
          <cell r="B16" t="str">
            <v>JET SALES CORPORATION</v>
          </cell>
          <cell r="C16" t="str">
            <v>COW / NAGA</v>
          </cell>
          <cell r="D16" t="str">
            <v>COW / NAGA</v>
          </cell>
          <cell r="E16">
            <v>89.308827272727271</v>
          </cell>
          <cell r="F16">
            <v>90.808827272727243</v>
          </cell>
          <cell r="G16">
            <v>1.9</v>
          </cell>
          <cell r="H16">
            <v>16.04</v>
          </cell>
          <cell r="I16">
            <v>1.5</v>
          </cell>
          <cell r="J16">
            <v>1.5</v>
          </cell>
          <cell r="K16">
            <v>42.352882000000001</v>
          </cell>
          <cell r="L16">
            <v>4.3365049263417133</v>
          </cell>
          <cell r="M16">
            <v>6.346504926341713</v>
          </cell>
          <cell r="N16">
            <v>87.848827272727277</v>
          </cell>
          <cell r="O16">
            <v>89.348827272727249</v>
          </cell>
        </row>
        <row r="17">
          <cell r="A17" t="str">
            <v>C2-0000101</v>
          </cell>
          <cell r="B17" t="str">
            <v>LAR ENTERPRISES</v>
          </cell>
          <cell r="C17" t="str">
            <v>RABON</v>
          </cell>
          <cell r="D17" t="str">
            <v>RABON</v>
          </cell>
          <cell r="E17">
            <v>87.621499999999969</v>
          </cell>
          <cell r="F17">
            <v>88.171499999999938</v>
          </cell>
          <cell r="G17">
            <v>2.5</v>
          </cell>
          <cell r="H17">
            <v>23.13</v>
          </cell>
          <cell r="I17">
            <v>2.1500000000000004</v>
          </cell>
          <cell r="J17">
            <v>2.1499999999999986</v>
          </cell>
          <cell r="K17">
            <v>37.404316000000001</v>
          </cell>
          <cell r="L17">
            <v>2.02</v>
          </cell>
          <cell r="M17">
            <v>4.0300000000000011</v>
          </cell>
          <cell r="N17">
            <v>86.161499999999975</v>
          </cell>
          <cell r="O17">
            <v>86.711499999999944</v>
          </cell>
        </row>
        <row r="18">
          <cell r="A18" t="str">
            <v>C2-0000102</v>
          </cell>
          <cell r="B18" t="str">
            <v>LCG MARKETING PHILIPPINES CORP.</v>
          </cell>
          <cell r="C18" t="str">
            <v>VILLANUEVA</v>
          </cell>
          <cell r="D18" t="str">
            <v>VILLANUEVA</v>
          </cell>
          <cell r="E18">
            <v>89.206099999999992</v>
          </cell>
          <cell r="F18">
            <v>90.706099999999964</v>
          </cell>
          <cell r="G18">
            <v>1.4</v>
          </cell>
          <cell r="H18">
            <v>15.25</v>
          </cell>
          <cell r="I18">
            <v>1.5</v>
          </cell>
          <cell r="J18">
            <v>1.5</v>
          </cell>
          <cell r="K18">
            <v>42.352882000000001</v>
          </cell>
          <cell r="L18">
            <v>2.69</v>
          </cell>
          <cell r="M18">
            <v>4.7</v>
          </cell>
          <cell r="N18">
            <v>87.746099999999998</v>
          </cell>
          <cell r="O18">
            <v>89.24609999999997</v>
          </cell>
        </row>
        <row r="19">
          <cell r="A19" t="str">
            <v>C2-0000106</v>
          </cell>
          <cell r="B19" t="str">
            <v>LPC ESSENTIALS CORP.</v>
          </cell>
          <cell r="C19" t="str">
            <v>VILLANUEVA</v>
          </cell>
          <cell r="D19" t="str">
            <v>VILLANUEVA</v>
          </cell>
          <cell r="E19">
            <v>89.206099999999992</v>
          </cell>
          <cell r="F19">
            <v>90.706099999999964</v>
          </cell>
          <cell r="G19">
            <v>0.5</v>
          </cell>
          <cell r="H19">
            <v>9.91</v>
          </cell>
          <cell r="I19">
            <v>1.5</v>
          </cell>
          <cell r="J19">
            <v>1.5</v>
          </cell>
          <cell r="K19">
            <v>42.352882000000001</v>
          </cell>
          <cell r="L19">
            <v>2.69</v>
          </cell>
          <cell r="M19">
            <v>4.6999999999999993</v>
          </cell>
          <cell r="N19">
            <v>87.746099999999998</v>
          </cell>
          <cell r="O19">
            <v>89.24609999999997</v>
          </cell>
        </row>
        <row r="20">
          <cell r="A20" t="str">
            <v>C2-0000107</v>
          </cell>
          <cell r="B20" t="str">
            <v>LPG FUEL BOSS CORPORATION</v>
          </cell>
          <cell r="C20" t="str">
            <v>ANIBONG</v>
          </cell>
          <cell r="D20" t="str">
            <v>ANIBONG</v>
          </cell>
          <cell r="E20">
            <v>89.12609999999998</v>
          </cell>
          <cell r="F20">
            <v>90.62609999999998</v>
          </cell>
          <cell r="G20">
            <v>2</v>
          </cell>
          <cell r="H20">
            <v>16.61</v>
          </cell>
          <cell r="I20">
            <v>1.5</v>
          </cell>
          <cell r="J20">
            <v>1.5</v>
          </cell>
          <cell r="K20">
            <v>42.352882000000001</v>
          </cell>
          <cell r="L20">
            <v>2.69</v>
          </cell>
          <cell r="M20">
            <v>4.7</v>
          </cell>
          <cell r="N20">
            <v>87.666099999999986</v>
          </cell>
          <cell r="O20">
            <v>89.166099999999986</v>
          </cell>
        </row>
        <row r="21">
          <cell r="A21" t="str">
            <v>C2-0000109</v>
          </cell>
          <cell r="B21" t="str">
            <v>LUNA L. SOSA ENTERPRISES</v>
          </cell>
          <cell r="C21" t="str">
            <v>PASIG/Canlubang (Outside Metro Manila)</v>
          </cell>
          <cell r="D21" t="str">
            <v>Canlubang</v>
          </cell>
          <cell r="E21">
            <v>86.951499999999982</v>
          </cell>
          <cell r="F21">
            <v>87.501499999999936</v>
          </cell>
          <cell r="G21">
            <v>0.5</v>
          </cell>
          <cell r="H21">
            <v>15.41</v>
          </cell>
          <cell r="I21">
            <v>1.5</v>
          </cell>
          <cell r="J21">
            <v>2.5</v>
          </cell>
          <cell r="K21">
            <v>37.404316000000001</v>
          </cell>
          <cell r="L21">
            <v>3.0335115059650999</v>
          </cell>
          <cell r="M21">
            <v>5.0435115059650988</v>
          </cell>
          <cell r="N21">
            <v>85.491499999999988</v>
          </cell>
          <cell r="O21">
            <v>86.041499999999942</v>
          </cell>
        </row>
        <row r="22">
          <cell r="A22" t="str">
            <v>C2-0000111</v>
          </cell>
          <cell r="B22" t="str">
            <v>MAC DURAN ENTERPRISES</v>
          </cell>
          <cell r="C22" t="str">
            <v>CAMSUR/Daraga</v>
          </cell>
          <cell r="D22" t="str">
            <v>CAMSUR / DARAGA</v>
          </cell>
          <cell r="E22">
            <v>87.961500000000001</v>
          </cell>
          <cell r="F22">
            <v>88.511499999999941</v>
          </cell>
          <cell r="G22">
            <v>14.42</v>
          </cell>
          <cell r="H22">
            <v>16.2</v>
          </cell>
          <cell r="I22">
            <v>1.5</v>
          </cell>
          <cell r="J22">
            <v>2.3000000000000007</v>
          </cell>
          <cell r="K22">
            <v>37.404316000000001</v>
          </cell>
          <cell r="L22">
            <v>2.02</v>
          </cell>
          <cell r="M22">
            <v>4.0299999999999994</v>
          </cell>
          <cell r="N22">
            <v>86.501500000000007</v>
          </cell>
          <cell r="O22">
            <v>87.051499999999947</v>
          </cell>
        </row>
        <row r="23">
          <cell r="A23" t="str">
            <v>C2-0000391</v>
          </cell>
          <cell r="B23" t="str">
            <v>MIDASACE DISTRIBUTION SALES, INC.</v>
          </cell>
          <cell r="C23" t="str">
            <v>BACOLOD</v>
          </cell>
          <cell r="D23" t="str">
            <v>BACOLOD</v>
          </cell>
          <cell r="E23">
            <v>88.446099999999987</v>
          </cell>
          <cell r="F23">
            <v>89.996099999999956</v>
          </cell>
          <cell r="G23">
            <v>0</v>
          </cell>
          <cell r="H23">
            <v>25.48</v>
          </cell>
          <cell r="I23">
            <v>1.5</v>
          </cell>
          <cell r="J23">
            <v>1.5</v>
          </cell>
          <cell r="K23">
            <v>42.352882000000001</v>
          </cell>
          <cell r="L23" t="e">
            <v>#N/A</v>
          </cell>
          <cell r="M23">
            <v>4.6999999999999993</v>
          </cell>
          <cell r="N23">
            <v>86.986099999999993</v>
          </cell>
          <cell r="O23">
            <v>88.536099999999962</v>
          </cell>
        </row>
        <row r="24">
          <cell r="A24" t="str">
            <v>C2-0000127</v>
          </cell>
          <cell r="B24" t="str">
            <v>MJ GAS CORPORATION</v>
          </cell>
          <cell r="C24" t="str">
            <v>RABON</v>
          </cell>
          <cell r="D24" t="str">
            <v>RABON</v>
          </cell>
          <cell r="E24">
            <v>87.621499999999969</v>
          </cell>
          <cell r="F24">
            <v>88.171499999999938</v>
          </cell>
          <cell r="G24">
            <v>4</v>
          </cell>
          <cell r="H24">
            <v>21.12</v>
          </cell>
          <cell r="I24">
            <v>1.5</v>
          </cell>
          <cell r="J24">
            <v>1.5</v>
          </cell>
          <cell r="K24">
            <v>37.404316000000001</v>
          </cell>
          <cell r="L24">
            <v>2.02</v>
          </cell>
          <cell r="M24">
            <v>4.03</v>
          </cell>
          <cell r="N24">
            <v>86.161499999999975</v>
          </cell>
          <cell r="O24">
            <v>86.711499999999944</v>
          </cell>
        </row>
        <row r="25">
          <cell r="A25" t="str">
            <v>C2-0000133</v>
          </cell>
          <cell r="B25" t="str">
            <v>MURJANI GROUP OF COMPANIES INC.</v>
          </cell>
          <cell r="C25" t="str">
            <v>ANIBONG</v>
          </cell>
          <cell r="D25" t="str">
            <v>ANIBONG</v>
          </cell>
          <cell r="E25">
            <v>89.12609999999998</v>
          </cell>
          <cell r="F25">
            <v>90.62609999999998</v>
          </cell>
          <cell r="G25">
            <v>0.12</v>
          </cell>
          <cell r="H25">
            <v>9.99</v>
          </cell>
          <cell r="I25">
            <v>1.5</v>
          </cell>
          <cell r="J25">
            <v>1.83</v>
          </cell>
          <cell r="K25">
            <v>42.352882000000001</v>
          </cell>
          <cell r="L25">
            <v>2.69</v>
          </cell>
          <cell r="M25">
            <v>4.7</v>
          </cell>
          <cell r="N25">
            <v>87.666099999999986</v>
          </cell>
          <cell r="O25">
            <v>89.166099999999986</v>
          </cell>
        </row>
        <row r="26">
          <cell r="A26" t="str">
            <v>C2-0000144</v>
          </cell>
          <cell r="B26" t="str">
            <v>OJICO GAS CENTRAL</v>
          </cell>
          <cell r="C26" t="str">
            <v>PASIG/Canlubang (Outside Metro Manila)</v>
          </cell>
          <cell r="D26" t="str">
            <v>Canlubang</v>
          </cell>
          <cell r="E26">
            <v>86.951499999999982</v>
          </cell>
          <cell r="F26">
            <v>87.501499999999936</v>
          </cell>
          <cell r="G26">
            <v>0.5</v>
          </cell>
          <cell r="H26">
            <v>17.47</v>
          </cell>
          <cell r="I26">
            <v>1.5</v>
          </cell>
          <cell r="J26">
            <v>1.5</v>
          </cell>
          <cell r="K26">
            <v>37.404316000000001</v>
          </cell>
          <cell r="L26">
            <v>3.0335115059650999</v>
          </cell>
          <cell r="M26">
            <v>5.0435115059650997</v>
          </cell>
          <cell r="N26">
            <v>85.491499999999988</v>
          </cell>
          <cell r="O26">
            <v>86.041499999999942</v>
          </cell>
        </row>
        <row r="27">
          <cell r="A27" t="str">
            <v>C2-0000165</v>
          </cell>
          <cell r="B27" t="str">
            <v>R. NUGUID &amp; SONS, INC.</v>
          </cell>
          <cell r="C27" t="str">
            <v>PASIG/Canlubang (Outside Metro Manila)</v>
          </cell>
          <cell r="D27" t="str">
            <v>Canlubang</v>
          </cell>
          <cell r="E27">
            <v>86.951499999999982</v>
          </cell>
          <cell r="F27">
            <v>87.501499999999936</v>
          </cell>
          <cell r="G27">
            <v>1.45</v>
          </cell>
          <cell r="H27">
            <v>24.03</v>
          </cell>
          <cell r="I27">
            <v>1.5000000000000002</v>
          </cell>
          <cell r="J27">
            <v>1.5</v>
          </cell>
          <cell r="K27">
            <v>37.404316000000001</v>
          </cell>
          <cell r="L27">
            <v>5.0935115059650995</v>
          </cell>
          <cell r="M27">
            <v>7.1035115059651002</v>
          </cell>
          <cell r="N27">
            <v>85.491499999999988</v>
          </cell>
          <cell r="O27">
            <v>86.041499999999942</v>
          </cell>
        </row>
        <row r="28">
          <cell r="A28" t="str">
            <v>C2-0000382</v>
          </cell>
          <cell r="B28" t="str">
            <v>REJOICE CONSUMER SOURCE, INC.</v>
          </cell>
          <cell r="C28" t="str">
            <v>VILLANUEVA</v>
          </cell>
          <cell r="D28" t="str">
            <v>VILLANUEVA</v>
          </cell>
          <cell r="E28">
            <v>89.206099999999992</v>
          </cell>
          <cell r="F28">
            <v>90.706099999999964</v>
          </cell>
          <cell r="G28">
            <v>0</v>
          </cell>
          <cell r="H28">
            <v>12.69</v>
          </cell>
          <cell r="I28">
            <v>2</v>
          </cell>
          <cell r="J28">
            <v>2.25</v>
          </cell>
          <cell r="K28">
            <v>42.352882000000001</v>
          </cell>
          <cell r="L28">
            <v>2.69</v>
          </cell>
          <cell r="M28">
            <v>4.7</v>
          </cell>
          <cell r="N28">
            <v>87.746099999999998</v>
          </cell>
          <cell r="O28">
            <v>89.24609999999997</v>
          </cell>
        </row>
        <row r="29">
          <cell r="A29" t="str">
            <v>C2-0000402</v>
          </cell>
          <cell r="B29" t="str">
            <v>RLM Trading</v>
          </cell>
          <cell r="C29" t="str">
            <v>SAN FERNANDO</v>
          </cell>
          <cell r="D29" t="str">
            <v>SF</v>
          </cell>
          <cell r="E29">
            <v>86.971499999999978</v>
          </cell>
          <cell r="F29">
            <v>87.521499999999918</v>
          </cell>
          <cell r="G29">
            <v>0</v>
          </cell>
          <cell r="H29">
            <v>18</v>
          </cell>
          <cell r="I29">
            <v>1.5</v>
          </cell>
          <cell r="J29">
            <v>1.5</v>
          </cell>
          <cell r="K29">
            <v>37.404316000000001</v>
          </cell>
          <cell r="L29">
            <v>2.02</v>
          </cell>
          <cell r="M29">
            <v>4.03</v>
          </cell>
          <cell r="N29">
            <v>85.511499999999984</v>
          </cell>
          <cell r="O29">
            <v>86.061499999999924</v>
          </cell>
        </row>
        <row r="30">
          <cell r="A30" t="str">
            <v>C2-0000184</v>
          </cell>
          <cell r="B30" t="str">
            <v>SJ GAS &amp; APPLIANCE CENTER, INC.</v>
          </cell>
          <cell r="C30" t="str">
            <v>PASIG/Canlubang (Metro Manila)</v>
          </cell>
          <cell r="D30" t="str">
            <v>Canlubang</v>
          </cell>
          <cell r="E30">
            <v>86.951499999999982</v>
          </cell>
          <cell r="F30">
            <v>88.23149999999994</v>
          </cell>
          <cell r="G30">
            <v>5.08</v>
          </cell>
          <cell r="H30">
            <v>22.88</v>
          </cell>
          <cell r="I30">
            <v>1.5</v>
          </cell>
          <cell r="J30">
            <v>1.5</v>
          </cell>
          <cell r="K30">
            <v>37.404316000000001</v>
          </cell>
          <cell r="L30">
            <v>5.0935115059650995</v>
          </cell>
          <cell r="M30">
            <v>7.1035115059651002</v>
          </cell>
          <cell r="N30">
            <v>85.491499999999988</v>
          </cell>
          <cell r="O30">
            <v>86.771499999999946</v>
          </cell>
        </row>
        <row r="31">
          <cell r="A31" t="str">
            <v>C2-0000213</v>
          </cell>
          <cell r="B31" t="str">
            <v>UNIVERSAL ISLA GAS CORPORATION</v>
          </cell>
          <cell r="C31" t="str">
            <v>SAN FERNANDO</v>
          </cell>
          <cell r="D31" t="str">
            <v>SF</v>
          </cell>
          <cell r="E31">
            <v>86.971499999999978</v>
          </cell>
          <cell r="F31">
            <v>87.521499999999918</v>
          </cell>
          <cell r="G31">
            <v>3.15</v>
          </cell>
          <cell r="H31">
            <v>20.22</v>
          </cell>
          <cell r="I31">
            <v>1.5000000000000004</v>
          </cell>
          <cell r="J31">
            <v>1.5</v>
          </cell>
          <cell r="K31">
            <v>37.404316000000001</v>
          </cell>
          <cell r="L31">
            <v>2.02</v>
          </cell>
          <cell r="M31">
            <v>4.03</v>
          </cell>
          <cell r="N31">
            <v>85.511499999999984</v>
          </cell>
          <cell r="O31">
            <v>86.061499999999924</v>
          </cell>
        </row>
        <row r="32">
          <cell r="A32" t="str">
            <v>C2-0000216</v>
          </cell>
          <cell r="B32" t="str">
            <v>VENUS MARKETING</v>
          </cell>
          <cell r="C32" t="str">
            <v>SASA</v>
          </cell>
          <cell r="D32" t="str">
            <v>SASA</v>
          </cell>
          <cell r="E32">
            <v>89.906099999999981</v>
          </cell>
          <cell r="F32">
            <v>91.406099999999952</v>
          </cell>
          <cell r="G32">
            <v>0.5</v>
          </cell>
          <cell r="H32">
            <v>11.54</v>
          </cell>
          <cell r="I32">
            <v>1.5</v>
          </cell>
          <cell r="J32">
            <v>1.5</v>
          </cell>
          <cell r="K32">
            <v>42.352882000000001</v>
          </cell>
          <cell r="L32">
            <v>2.69</v>
          </cell>
          <cell r="M32">
            <v>4.7</v>
          </cell>
          <cell r="N32">
            <v>88.446099999999987</v>
          </cell>
          <cell r="O32">
            <v>89.946099999999959</v>
          </cell>
        </row>
        <row r="33">
          <cell r="A33" t="str">
            <v>C2-0000217</v>
          </cell>
          <cell r="B33" t="str">
            <v>VIRGO GAS AND APPLIANCES</v>
          </cell>
          <cell r="C33" t="str">
            <v>RABON</v>
          </cell>
          <cell r="D33" t="str">
            <v>RABON</v>
          </cell>
          <cell r="E33">
            <v>87.621499999999969</v>
          </cell>
          <cell r="F33">
            <v>88.171499999999938</v>
          </cell>
          <cell r="G33">
            <v>0.5</v>
          </cell>
          <cell r="H33">
            <v>19.579999999999998</v>
          </cell>
          <cell r="I33">
            <v>2.15</v>
          </cell>
          <cell r="J33">
            <v>2.1499999999999986</v>
          </cell>
          <cell r="K33">
            <v>37.404316000000001</v>
          </cell>
          <cell r="L33">
            <v>2.02</v>
          </cell>
          <cell r="M33">
            <v>4.03</v>
          </cell>
          <cell r="N33">
            <v>86.161499999999975</v>
          </cell>
          <cell r="O33">
            <v>86.711499999999944</v>
          </cell>
        </row>
        <row r="34">
          <cell r="A34" t="str">
            <v>C2-0000220</v>
          </cell>
          <cell r="B34" t="str">
            <v>WRENLEYS APPLIANCE PLAZA, INC.</v>
          </cell>
          <cell r="C34" t="str">
            <v>COW / NAGA</v>
          </cell>
          <cell r="D34" t="str">
            <v>COW / NAGA</v>
          </cell>
          <cell r="E34">
            <v>89.308827272727271</v>
          </cell>
          <cell r="F34">
            <v>90.808827272727243</v>
          </cell>
          <cell r="G34">
            <v>12.4</v>
          </cell>
          <cell r="H34">
            <v>11.03</v>
          </cell>
          <cell r="I34">
            <v>1.5</v>
          </cell>
          <cell r="J34">
            <v>1.5</v>
          </cell>
          <cell r="K34">
            <v>42.352882000000001</v>
          </cell>
          <cell r="L34">
            <v>11.440000000000001</v>
          </cell>
          <cell r="M34">
            <v>13.450000000000001</v>
          </cell>
          <cell r="N34">
            <v>87.848827272727277</v>
          </cell>
          <cell r="O34">
            <v>89.348827272727249</v>
          </cell>
        </row>
        <row r="35">
          <cell r="A35" t="str">
            <v>C2-0000003</v>
          </cell>
          <cell r="B35" t="str">
            <v>ABRA FAIRWAY MERCHANDISING</v>
          </cell>
          <cell r="C35" t="str">
            <v>RABON</v>
          </cell>
          <cell r="D35" t="str">
            <v>RABON</v>
          </cell>
          <cell r="E35">
            <v>87.621499999999969</v>
          </cell>
          <cell r="F35">
            <v>88.171499999999938</v>
          </cell>
          <cell r="G35">
            <v>8.2200000000000006</v>
          </cell>
          <cell r="H35">
            <v>19.239999999999998</v>
          </cell>
          <cell r="I35">
            <v>1.5</v>
          </cell>
          <cell r="J35">
            <v>1.5</v>
          </cell>
          <cell r="K35">
            <v>37.404316000000001</v>
          </cell>
          <cell r="L35">
            <v>2.02</v>
          </cell>
          <cell r="M35">
            <v>4.03</v>
          </cell>
          <cell r="N35">
            <v>86.161499999999975</v>
          </cell>
          <cell r="O35">
            <v>86.711499999999944</v>
          </cell>
        </row>
        <row r="36">
          <cell r="A36" t="str">
            <v>C2-0000043</v>
          </cell>
          <cell r="B36" t="str">
            <v>DVS DOLOR MARKETING, INC.</v>
          </cell>
          <cell r="C36" t="str">
            <v>CAMSUR/Daraga</v>
          </cell>
          <cell r="D36" t="str">
            <v>CAMSUR / DARAGA</v>
          </cell>
          <cell r="E36">
            <v>87.961500000000001</v>
          </cell>
          <cell r="F36">
            <v>88.511499999999941</v>
          </cell>
          <cell r="G36">
            <v>9.7799999999999994</v>
          </cell>
          <cell r="H36">
            <v>13.92</v>
          </cell>
          <cell r="I36">
            <v>1.5</v>
          </cell>
          <cell r="J36">
            <v>1.7100000000000009</v>
          </cell>
          <cell r="K36">
            <v>37.404316000000001</v>
          </cell>
          <cell r="L36">
            <v>2.02</v>
          </cell>
          <cell r="M36">
            <v>4.03</v>
          </cell>
          <cell r="N36">
            <v>86.501500000000007</v>
          </cell>
          <cell r="O36">
            <v>87.051499999999947</v>
          </cell>
        </row>
        <row r="37">
          <cell r="A37" t="str">
            <v>C2-0000073</v>
          </cell>
          <cell r="B37" t="str">
            <v>GOLDMINE VENTURES</v>
          </cell>
          <cell r="C37" t="str">
            <v>VILLANUEVA</v>
          </cell>
          <cell r="D37" t="str">
            <v>VILLANUEVA</v>
          </cell>
          <cell r="E37">
            <v>89.206099999999992</v>
          </cell>
          <cell r="F37">
            <v>90.706099999999964</v>
          </cell>
          <cell r="G37">
            <v>0</v>
          </cell>
          <cell r="H37">
            <v>16.740000000000002</v>
          </cell>
          <cell r="I37">
            <v>1.5</v>
          </cell>
          <cell r="J37">
            <v>1.5</v>
          </cell>
          <cell r="K37">
            <v>42.352882000000001</v>
          </cell>
          <cell r="L37">
            <v>2.69</v>
          </cell>
          <cell r="M37">
            <v>4.7</v>
          </cell>
          <cell r="N37">
            <v>87.746099999999998</v>
          </cell>
          <cell r="O37">
            <v>89.24609999999997</v>
          </cell>
        </row>
        <row r="38">
          <cell r="A38" t="str">
            <v>C2-0000074</v>
          </cell>
          <cell r="B38" t="str">
            <v>GLEDCO MULTIPURPOSE COOPERATIVE</v>
          </cell>
          <cell r="C38" t="str">
            <v>RABON</v>
          </cell>
          <cell r="D38" t="str">
            <v>RABON</v>
          </cell>
          <cell r="E38">
            <v>87.621499999999969</v>
          </cell>
          <cell r="F38">
            <v>88.171499999999938</v>
          </cell>
          <cell r="G38">
            <v>0</v>
          </cell>
          <cell r="H38">
            <v>21.91</v>
          </cell>
          <cell r="I38">
            <v>1.5</v>
          </cell>
          <cell r="J38">
            <v>1.5</v>
          </cell>
          <cell r="K38">
            <v>37.404316000000001</v>
          </cell>
          <cell r="L38">
            <v>2.02</v>
          </cell>
          <cell r="M38">
            <v>4.03</v>
          </cell>
          <cell r="N38">
            <v>86.161499999999975</v>
          </cell>
          <cell r="O38">
            <v>86.711499999999944</v>
          </cell>
        </row>
        <row r="39">
          <cell r="A39" t="str">
            <v>C2-0000118</v>
          </cell>
          <cell r="B39" t="str">
            <v>MARIANING &amp; SONS DEV. CORP.</v>
          </cell>
          <cell r="C39" t="str">
            <v>LAPUS</v>
          </cell>
          <cell r="D39" t="str">
            <v>LAPUS</v>
          </cell>
          <cell r="E39">
            <v>88.456099999999992</v>
          </cell>
          <cell r="F39">
            <v>90.006099999999961</v>
          </cell>
          <cell r="G39">
            <v>6.9</v>
          </cell>
          <cell r="H39">
            <v>11</v>
          </cell>
          <cell r="I39">
            <v>1.5</v>
          </cell>
          <cell r="J39">
            <v>1.5</v>
          </cell>
          <cell r="K39">
            <v>42.352882000000001</v>
          </cell>
          <cell r="L39">
            <v>2.69</v>
          </cell>
          <cell r="M39">
            <v>4.7</v>
          </cell>
          <cell r="N39">
            <v>86.996099999999998</v>
          </cell>
          <cell r="O39">
            <v>88.546099999999967</v>
          </cell>
        </row>
        <row r="40">
          <cell r="A40" t="str">
            <v>C2-0000219</v>
          </cell>
          <cell r="B40" t="str">
            <v>VON HAN MARKETING</v>
          </cell>
          <cell r="C40" t="str">
            <v>CAMSUR/Daraga</v>
          </cell>
          <cell r="D40" t="str">
            <v>CAMSUR / DARAGA</v>
          </cell>
          <cell r="E40">
            <v>87.961500000000001</v>
          </cell>
          <cell r="F40">
            <v>88.511499999999941</v>
          </cell>
          <cell r="G40">
            <v>3.79</v>
          </cell>
          <cell r="H40">
            <v>17.420000000000002</v>
          </cell>
          <cell r="I40">
            <v>1.5</v>
          </cell>
          <cell r="J40">
            <v>2.3000000000000007</v>
          </cell>
          <cell r="K40">
            <v>37.404316000000001</v>
          </cell>
          <cell r="L40">
            <v>2.02</v>
          </cell>
          <cell r="M40">
            <v>4.03</v>
          </cell>
          <cell r="N40">
            <v>86.501500000000007</v>
          </cell>
          <cell r="O40">
            <v>87.051499999999947</v>
          </cell>
        </row>
        <row r="41">
          <cell r="A41" t="str">
            <v>C2-0000523</v>
          </cell>
          <cell r="B41" t="str">
            <v>URBAN PROGRESS DISTRIBUTIONS CORPORATION</v>
          </cell>
          <cell r="C41" t="str">
            <v>RABON</v>
          </cell>
          <cell r="D41" t="str">
            <v>RABON</v>
          </cell>
          <cell r="E41">
            <v>87.621499999999969</v>
          </cell>
          <cell r="F41">
            <v>88.171499999999938</v>
          </cell>
          <cell r="G41">
            <v>0</v>
          </cell>
          <cell r="H41">
            <v>19.72</v>
          </cell>
          <cell r="I41">
            <v>1.5</v>
          </cell>
          <cell r="J41">
            <v>1.5</v>
          </cell>
          <cell r="K41">
            <v>37.404316000000001</v>
          </cell>
          <cell r="L41">
            <v>2.02</v>
          </cell>
          <cell r="M41">
            <v>4.0299999999999994</v>
          </cell>
          <cell r="N41">
            <v>86.161499999999975</v>
          </cell>
          <cell r="O41">
            <v>86.711499999999944</v>
          </cell>
        </row>
        <row r="42">
          <cell r="A42" t="str">
            <v>C2-0000575</v>
          </cell>
          <cell r="B42" t="str">
            <v>MJT-CEM ENTERPRISES</v>
          </cell>
          <cell r="C42" t="str">
            <v>PASIG/Canlubang (Outside Metro Manila)</v>
          </cell>
          <cell r="D42" t="str">
            <v>Canlubang</v>
          </cell>
          <cell r="E42">
            <v>86.951499999999982</v>
          </cell>
          <cell r="F42">
            <v>87.501499999999936</v>
          </cell>
          <cell r="G42">
            <v>0</v>
          </cell>
          <cell r="H42">
            <v>20.13</v>
          </cell>
          <cell r="I42">
            <v>1.5</v>
          </cell>
          <cell r="J42">
            <v>1.5</v>
          </cell>
          <cell r="K42">
            <v>37.404316000000001</v>
          </cell>
          <cell r="L42">
            <v>3.0335115059650999</v>
          </cell>
          <cell r="M42">
            <v>5.0435115059650997</v>
          </cell>
          <cell r="N42">
            <v>85.491499999999988</v>
          </cell>
          <cell r="O42">
            <v>86.041499999999942</v>
          </cell>
        </row>
        <row r="43">
          <cell r="A43" t="str">
            <v>C2-0000613</v>
          </cell>
          <cell r="B43" t="str">
            <v>DDC TRADING</v>
          </cell>
          <cell r="C43" t="str">
            <v>PASIG/Canlubang (Metro Manila)</v>
          </cell>
          <cell r="D43" t="str">
            <v>Canlubang</v>
          </cell>
          <cell r="E43">
            <v>86.951499999999982</v>
          </cell>
          <cell r="F43">
            <v>88.23149999999994</v>
          </cell>
          <cell r="G43">
            <v>10</v>
          </cell>
          <cell r="H43">
            <v>24.96</v>
          </cell>
          <cell r="I43">
            <v>1.5</v>
          </cell>
          <cell r="J43">
            <v>1.5</v>
          </cell>
          <cell r="K43">
            <v>37.404316000000001</v>
          </cell>
          <cell r="L43">
            <v>5.0935115059650995</v>
          </cell>
          <cell r="M43">
            <v>7.1035115059651002</v>
          </cell>
          <cell r="N43">
            <v>85.491499999999988</v>
          </cell>
          <cell r="O43">
            <v>86.771499999999946</v>
          </cell>
        </row>
        <row r="44">
          <cell r="A44" t="str">
            <v>C2-0000659</v>
          </cell>
          <cell r="B44" t="str">
            <v>R33 ATLAS GAS</v>
          </cell>
          <cell r="C44" t="str">
            <v>BACOLOD</v>
          </cell>
          <cell r="D44" t="str">
            <v>BACOLOD</v>
          </cell>
          <cell r="E44">
            <v>88.446099999999987</v>
          </cell>
          <cell r="F44">
            <v>89.996099999999956</v>
          </cell>
          <cell r="G44">
            <v>6.97</v>
          </cell>
          <cell r="H44">
            <v>0</v>
          </cell>
          <cell r="I44">
            <v>1.4999999999999991</v>
          </cell>
          <cell r="J44">
            <v>1.5</v>
          </cell>
          <cell r="K44">
            <v>42.352882000000001</v>
          </cell>
          <cell r="L44">
            <v>2.69</v>
          </cell>
          <cell r="M44" t="e">
            <v>#N/A</v>
          </cell>
          <cell r="N44">
            <v>86.986099999999993</v>
          </cell>
          <cell r="O44">
            <v>88.536099999999962</v>
          </cell>
        </row>
        <row r="45">
          <cell r="A45" t="str">
            <v>C2-0000677</v>
          </cell>
          <cell r="B45" t="str">
            <v>FUELSOURCE CORP.</v>
          </cell>
          <cell r="C45" t="str">
            <v>SASA</v>
          </cell>
          <cell r="D45" t="str">
            <v>SASA</v>
          </cell>
          <cell r="E45">
            <v>89.906099999999981</v>
          </cell>
          <cell r="F45">
            <v>91.406099999999952</v>
          </cell>
          <cell r="G45">
            <v>5</v>
          </cell>
          <cell r="H45">
            <v>41.06</v>
          </cell>
          <cell r="I45">
            <v>1.5</v>
          </cell>
          <cell r="J45">
            <v>1.5</v>
          </cell>
          <cell r="K45">
            <v>42.352882000000001</v>
          </cell>
          <cell r="L45">
            <v>2.69</v>
          </cell>
          <cell r="M45">
            <v>4.7000000000000011</v>
          </cell>
          <cell r="N45">
            <v>88.446099999999987</v>
          </cell>
          <cell r="O45">
            <v>89.946099999999959</v>
          </cell>
        </row>
        <row r="46">
          <cell r="A46" t="str">
            <v>C2-0000679</v>
          </cell>
          <cell r="B46" t="str">
            <v>RED CHIEF GAS TRADING INC.</v>
          </cell>
          <cell r="C46" t="str">
            <v>PASIG/Canlubang (Outside Metro Manila)</v>
          </cell>
          <cell r="D46" t="str">
            <v>Canlubang</v>
          </cell>
          <cell r="E46">
            <v>86.951499999999982</v>
          </cell>
          <cell r="F46">
            <v>87.501499999999936</v>
          </cell>
          <cell r="G46">
            <v>0.95</v>
          </cell>
          <cell r="H46">
            <v>11.57</v>
          </cell>
          <cell r="I46">
            <v>1.9399999999999997</v>
          </cell>
          <cell r="J46">
            <v>1.9399999999999995</v>
          </cell>
          <cell r="K46">
            <v>37.404316000000001</v>
          </cell>
          <cell r="L46">
            <v>17.73</v>
          </cell>
          <cell r="M46">
            <v>19.739999999999998</v>
          </cell>
          <cell r="N46">
            <v>85.491499999999988</v>
          </cell>
          <cell r="O46">
            <v>86.041499999999942</v>
          </cell>
        </row>
        <row r="47">
          <cell r="A47" t="str">
            <v>C2-0000693</v>
          </cell>
          <cell r="B47" t="str">
            <v>PRIME ASIA CONSOLIDATORS INC.</v>
          </cell>
          <cell r="C47" t="str">
            <v>PASIG/Canlubang (Metro Manila)</v>
          </cell>
          <cell r="D47" t="str">
            <v>Canlubang</v>
          </cell>
          <cell r="E47">
            <v>86.951499999999982</v>
          </cell>
          <cell r="F47">
            <v>88.23149999999994</v>
          </cell>
          <cell r="G47">
            <v>3.4</v>
          </cell>
          <cell r="H47">
            <v>23.85</v>
          </cell>
          <cell r="I47">
            <v>1.5000000000000004</v>
          </cell>
          <cell r="J47">
            <v>1.5</v>
          </cell>
          <cell r="K47">
            <v>37.404316000000001</v>
          </cell>
          <cell r="L47">
            <v>5.0935115059650995</v>
          </cell>
          <cell r="M47">
            <v>7.1035115059651002</v>
          </cell>
          <cell r="N47">
            <v>85.491499999999988</v>
          </cell>
          <cell r="O47">
            <v>86.771499999999946</v>
          </cell>
        </row>
        <row r="48">
          <cell r="A48" t="str">
            <v>C2-0000709</v>
          </cell>
          <cell r="B48" t="str">
            <v>R.L. SOLIS LPG TRADING</v>
          </cell>
          <cell r="C48" t="str">
            <v>PASIG/Canlubang (Outside Metro Manila)</v>
          </cell>
          <cell r="D48" t="str">
            <v>Canlubang</v>
          </cell>
          <cell r="E48">
            <v>86.951499999999982</v>
          </cell>
          <cell r="F48">
            <v>87.501499999999936</v>
          </cell>
          <cell r="G48">
            <v>0.5</v>
          </cell>
          <cell r="H48">
            <v>19.670000000000002</v>
          </cell>
          <cell r="I48">
            <v>1.5</v>
          </cell>
          <cell r="J48">
            <v>1.5</v>
          </cell>
          <cell r="K48">
            <v>37.404316000000001</v>
          </cell>
          <cell r="L48">
            <v>3.0335115059650999</v>
          </cell>
          <cell r="M48">
            <v>5.0435115059650988</v>
          </cell>
          <cell r="N48">
            <v>85.491499999999988</v>
          </cell>
          <cell r="O48">
            <v>86.041499999999942</v>
          </cell>
        </row>
        <row r="49">
          <cell r="A49" t="str">
            <v>C2-0000713</v>
          </cell>
          <cell r="B49" t="str">
            <v>MEN2 MARKETING &amp; DISTRIBUTION ENTERPRISE CORPORATI</v>
          </cell>
          <cell r="C49" t="str">
            <v>RABON</v>
          </cell>
          <cell r="D49" t="str">
            <v>RABON</v>
          </cell>
          <cell r="E49">
            <v>87.621499999999969</v>
          </cell>
          <cell r="F49">
            <v>88.171499999999938</v>
          </cell>
          <cell r="G49">
            <v>0</v>
          </cell>
          <cell r="H49">
            <v>21.54</v>
          </cell>
          <cell r="I49">
            <v>1.5</v>
          </cell>
          <cell r="J49">
            <v>1.5</v>
          </cell>
          <cell r="K49">
            <v>37.404316000000001</v>
          </cell>
          <cell r="L49">
            <v>2.02</v>
          </cell>
          <cell r="M49">
            <v>4.03</v>
          </cell>
          <cell r="N49">
            <v>86.161499999999975</v>
          </cell>
          <cell r="O49">
            <v>86.711499999999944</v>
          </cell>
        </row>
        <row r="50">
          <cell r="A50" t="str">
            <v>C2-0000701</v>
          </cell>
          <cell r="B50" t="str">
            <v>REYVEL GAS RETAILING</v>
          </cell>
          <cell r="C50" t="str">
            <v>PASIG/Canlubang (Outside Metro Manila)</v>
          </cell>
          <cell r="D50" t="str">
            <v>Canlubang</v>
          </cell>
          <cell r="E50">
            <v>86.951499999999982</v>
          </cell>
          <cell r="F50">
            <v>87.501499999999936</v>
          </cell>
          <cell r="G50">
            <v>0</v>
          </cell>
          <cell r="H50">
            <v>21.03</v>
          </cell>
          <cell r="I50">
            <v>1.5</v>
          </cell>
          <cell r="J50">
            <v>2.5</v>
          </cell>
          <cell r="K50">
            <v>37.404316000000001</v>
          </cell>
          <cell r="L50">
            <v>3.0335115059650999</v>
          </cell>
          <cell r="M50">
            <v>5.0435115059650997</v>
          </cell>
          <cell r="N50">
            <v>85.491499999999988</v>
          </cell>
          <cell r="O50">
            <v>86.041499999999942</v>
          </cell>
        </row>
        <row r="51">
          <cell r="A51" t="str">
            <v>C2-0000673</v>
          </cell>
          <cell r="B51" t="str">
            <v>AGKN GENERAL MERCHANDISE</v>
          </cell>
          <cell r="C51" t="str">
            <v>SAN FERNANDO</v>
          </cell>
          <cell r="D51" t="str">
            <v>SF</v>
          </cell>
          <cell r="E51">
            <v>86.971499999999978</v>
          </cell>
          <cell r="F51">
            <v>87.521499999999918</v>
          </cell>
          <cell r="G51">
            <v>5</v>
          </cell>
          <cell r="H51">
            <v>22.57</v>
          </cell>
          <cell r="I51">
            <v>1.5</v>
          </cell>
          <cell r="J51">
            <v>1.5</v>
          </cell>
          <cell r="K51">
            <v>37.404316000000001</v>
          </cell>
          <cell r="L51">
            <v>2.02</v>
          </cell>
          <cell r="M51">
            <v>4.03</v>
          </cell>
          <cell r="N51">
            <v>85.511499999999984</v>
          </cell>
          <cell r="O51">
            <v>86.061499999999924</v>
          </cell>
        </row>
        <row r="52">
          <cell r="A52" t="str">
            <v>C2-0000682</v>
          </cell>
          <cell r="B52" t="str">
            <v>GREENPORT MARKETING CORP.</v>
          </cell>
          <cell r="C52" t="str">
            <v>PASIG/Canlubang (Metro Manila)</v>
          </cell>
          <cell r="D52" t="str">
            <v>Canlubang</v>
          </cell>
          <cell r="E52">
            <v>86.951499999999982</v>
          </cell>
          <cell r="F52">
            <v>88.23149999999994</v>
          </cell>
          <cell r="G52">
            <v>0</v>
          </cell>
          <cell r="H52">
            <v>22.39</v>
          </cell>
          <cell r="I52">
            <v>1.5</v>
          </cell>
          <cell r="J52">
            <v>1.5</v>
          </cell>
          <cell r="K52">
            <v>37.404316000000001</v>
          </cell>
          <cell r="L52">
            <v>5.0935115059650995</v>
          </cell>
          <cell r="M52">
            <v>7.1035115059651002</v>
          </cell>
          <cell r="N52">
            <v>85.491499999999988</v>
          </cell>
          <cell r="O52">
            <v>86.771499999999946</v>
          </cell>
        </row>
        <row r="53">
          <cell r="A53" t="str">
            <v>C2-0000739</v>
          </cell>
          <cell r="B53" t="str">
            <v>YBR GAS TRADING</v>
          </cell>
          <cell r="C53" t="str">
            <v>LAPUS</v>
          </cell>
          <cell r="D53" t="str">
            <v>LAPUS</v>
          </cell>
          <cell r="E53">
            <v>88.456099999999992</v>
          </cell>
          <cell r="F53">
            <v>90.006099999999961</v>
          </cell>
          <cell r="G53">
            <v>0.5</v>
          </cell>
          <cell r="H53">
            <v>14.95</v>
          </cell>
          <cell r="I53">
            <v>1.5</v>
          </cell>
          <cell r="J53">
            <v>1.5</v>
          </cell>
          <cell r="K53">
            <v>42.352882000000001</v>
          </cell>
          <cell r="L53">
            <v>2.69</v>
          </cell>
          <cell r="M53">
            <v>4.7000000000000011</v>
          </cell>
          <cell r="N53">
            <v>86.996099999999998</v>
          </cell>
          <cell r="O53">
            <v>88.546099999999967</v>
          </cell>
        </row>
        <row r="54">
          <cell r="A54" t="str">
            <v>C2-0000733</v>
          </cell>
          <cell r="B54" t="str">
            <v>RPB PETROLEUM AND GAS INC.</v>
          </cell>
          <cell r="C54" t="str">
            <v>SAN FERNANDO</v>
          </cell>
          <cell r="D54" t="str">
            <v>SF</v>
          </cell>
          <cell r="E54">
            <v>86.971499999999978</v>
          </cell>
          <cell r="F54">
            <v>87.521499999999918</v>
          </cell>
          <cell r="G54">
            <v>0</v>
          </cell>
          <cell r="H54">
            <v>20.73</v>
          </cell>
          <cell r="I54">
            <v>1.5</v>
          </cell>
          <cell r="J54">
            <v>1.5</v>
          </cell>
          <cell r="K54">
            <v>37.404316000000001</v>
          </cell>
          <cell r="L54">
            <v>2.02</v>
          </cell>
          <cell r="M54">
            <v>4.03</v>
          </cell>
          <cell r="N54">
            <v>85.511499999999984</v>
          </cell>
          <cell r="O54">
            <v>86.061499999999924</v>
          </cell>
        </row>
        <row r="55">
          <cell r="A55" t="str">
            <v>C2-0000727</v>
          </cell>
          <cell r="B55" t="str">
            <v>LUCKY LPG SOLUTIONS, INC.</v>
          </cell>
          <cell r="C55" t="str">
            <v>PASIG/Canlubang (Metro Manila)</v>
          </cell>
          <cell r="D55" t="str">
            <v>Canlubang</v>
          </cell>
          <cell r="E55">
            <v>86.951499999999982</v>
          </cell>
          <cell r="F55">
            <v>88.23149999999994</v>
          </cell>
          <cell r="G55">
            <v>10</v>
          </cell>
          <cell r="H55">
            <v>22.23</v>
          </cell>
          <cell r="I55">
            <v>1.5</v>
          </cell>
          <cell r="J55">
            <v>1.5</v>
          </cell>
          <cell r="K55">
            <v>37.404316000000001</v>
          </cell>
          <cell r="L55">
            <v>5.0935115059650995</v>
          </cell>
          <cell r="M55">
            <v>7.1035115059651011</v>
          </cell>
          <cell r="N55">
            <v>85.491499999999988</v>
          </cell>
          <cell r="O55">
            <v>86.771499999999946</v>
          </cell>
        </row>
        <row r="56">
          <cell r="A56" t="str">
            <v>C2-0000748</v>
          </cell>
          <cell r="B56" t="str">
            <v>ALJALANI SALES MARKETING</v>
          </cell>
          <cell r="C56" t="str">
            <v>CAMSUR/Daraga</v>
          </cell>
          <cell r="D56" t="str">
            <v>CAMSUR / DARAGA</v>
          </cell>
          <cell r="E56">
            <v>87.961500000000001</v>
          </cell>
          <cell r="F56">
            <v>88.511499999999941</v>
          </cell>
          <cell r="G56">
            <v>15</v>
          </cell>
          <cell r="H56">
            <v>20.720000000000002</v>
          </cell>
          <cell r="I56">
            <v>1.5</v>
          </cell>
          <cell r="J56">
            <v>1.5</v>
          </cell>
          <cell r="K56">
            <v>37.404316000000001</v>
          </cell>
          <cell r="L56">
            <v>2.02</v>
          </cell>
          <cell r="M56">
            <v>4.0299999999999994</v>
          </cell>
          <cell r="N56">
            <v>86.501500000000007</v>
          </cell>
          <cell r="O56">
            <v>87.051499999999947</v>
          </cell>
        </row>
        <row r="57">
          <cell r="A57" t="str">
            <v>C2-0000751</v>
          </cell>
          <cell r="B57" t="str">
            <v>NORTHERN ARROW LUBES CORPORATION</v>
          </cell>
          <cell r="C57" t="str">
            <v>SAN FERNANDO</v>
          </cell>
          <cell r="D57" t="str">
            <v>SF</v>
          </cell>
          <cell r="E57">
            <v>86.971499999999978</v>
          </cell>
          <cell r="F57">
            <v>87.521499999999918</v>
          </cell>
          <cell r="G57">
            <v>0</v>
          </cell>
          <cell r="H57">
            <v>21.2</v>
          </cell>
          <cell r="I57">
            <v>1.5</v>
          </cell>
          <cell r="J57">
            <v>1.5</v>
          </cell>
          <cell r="K57">
            <v>37.404316000000001</v>
          </cell>
          <cell r="L57">
            <v>2.02</v>
          </cell>
          <cell r="M57">
            <v>4.03</v>
          </cell>
          <cell r="N57">
            <v>85.511499999999984</v>
          </cell>
          <cell r="O57">
            <v>86.061499999999924</v>
          </cell>
        </row>
        <row r="58">
          <cell r="A58" t="str">
            <v>C2-0000747</v>
          </cell>
          <cell r="B58" t="str">
            <v>LARA INTEGRATED INDUSTRIES INC.</v>
          </cell>
          <cell r="C58" t="str">
            <v>SAN FERNANDO</v>
          </cell>
          <cell r="D58" t="str">
            <v>SF</v>
          </cell>
          <cell r="E58">
            <v>86.971499999999978</v>
          </cell>
          <cell r="F58">
            <v>87.521499999999918</v>
          </cell>
          <cell r="G58">
            <v>0</v>
          </cell>
          <cell r="H58">
            <v>21.18</v>
          </cell>
          <cell r="I58">
            <v>1.5</v>
          </cell>
          <cell r="J58">
            <v>3.5500000000000007</v>
          </cell>
          <cell r="K58">
            <v>37.404316000000001</v>
          </cell>
          <cell r="L58">
            <v>2.02</v>
          </cell>
          <cell r="M58">
            <v>4.0300000000000011</v>
          </cell>
          <cell r="N58">
            <v>85.511499999999984</v>
          </cell>
          <cell r="O58">
            <v>86.061499999999924</v>
          </cell>
        </row>
        <row r="59">
          <cell r="A59" t="str">
            <v>C2-0000772</v>
          </cell>
          <cell r="B59" t="str">
            <v>MICHELLANE TRADING</v>
          </cell>
          <cell r="C59" t="str">
            <v>PASIG/Canlubang (Metro Manila)</v>
          </cell>
          <cell r="D59" t="str">
            <v>Canlubang</v>
          </cell>
          <cell r="E59">
            <v>86.951499999999982</v>
          </cell>
          <cell r="F59">
            <v>88.23149999999994</v>
          </cell>
          <cell r="G59">
            <v>20</v>
          </cell>
          <cell r="H59">
            <v>17.93</v>
          </cell>
          <cell r="I59">
            <v>3.6999999999999993</v>
          </cell>
          <cell r="J59">
            <v>5.8900000000000006</v>
          </cell>
          <cell r="K59">
            <v>37.404316000000001</v>
          </cell>
          <cell r="L59">
            <v>3.0335115059650999</v>
          </cell>
          <cell r="M59">
            <v>5.0435115059650997</v>
          </cell>
          <cell r="N59">
            <v>85.491499999999988</v>
          </cell>
          <cell r="O59">
            <v>86.771499999999946</v>
          </cell>
        </row>
        <row r="60">
          <cell r="A60" t="str">
            <v>C2-0000782</v>
          </cell>
          <cell r="B60" t="str">
            <v>SEE MIGHTY TE CORPORATION</v>
          </cell>
          <cell r="C60" t="str">
            <v>VILLANUEVA</v>
          </cell>
          <cell r="D60" t="str">
            <v>VILLANUEVA</v>
          </cell>
          <cell r="E60">
            <v>89.206099999999992</v>
          </cell>
          <cell r="F60">
            <v>90.706099999999964</v>
          </cell>
          <cell r="G60">
            <v>4</v>
          </cell>
          <cell r="H60">
            <v>15.62</v>
          </cell>
          <cell r="I60">
            <v>1.5</v>
          </cell>
          <cell r="J60">
            <v>1.4999999999999982</v>
          </cell>
          <cell r="K60">
            <v>42.352882000000001</v>
          </cell>
          <cell r="L60">
            <v>2.69</v>
          </cell>
          <cell r="M60">
            <v>4.7</v>
          </cell>
          <cell r="N60">
            <v>87.746099999999998</v>
          </cell>
          <cell r="O60">
            <v>89.24609999999997</v>
          </cell>
        </row>
        <row r="61">
          <cell r="A61" t="str">
            <v>C2-0000777</v>
          </cell>
          <cell r="B61" t="str">
            <v>SMART OPTIONS INDUSTRIAL SUPPLIES INC.</v>
          </cell>
          <cell r="C61" t="str">
            <v>PASIG/Canlubang (Outside Metro Manila)</v>
          </cell>
          <cell r="D61" t="str">
            <v>Canlubang</v>
          </cell>
          <cell r="E61">
            <v>86.951499999999982</v>
          </cell>
          <cell r="F61">
            <v>87.501499999999936</v>
          </cell>
          <cell r="G61">
            <v>6</v>
          </cell>
          <cell r="H61">
            <v>24.17</v>
          </cell>
          <cell r="I61">
            <v>1.5</v>
          </cell>
          <cell r="J61">
            <v>1.5</v>
          </cell>
          <cell r="K61">
            <v>37.404316000000001</v>
          </cell>
          <cell r="L61">
            <v>3.0335115059650999</v>
          </cell>
          <cell r="M61">
            <v>5.0435115059651006</v>
          </cell>
          <cell r="N61">
            <v>85.491499999999988</v>
          </cell>
          <cell r="O61">
            <v>86.041499999999942</v>
          </cell>
        </row>
        <row r="62">
          <cell r="A62" t="str">
            <v>C2-0000689</v>
          </cell>
          <cell r="B62" t="str">
            <v>MANGAGOY SHELL SERVICE STATION</v>
          </cell>
          <cell r="C62" t="str">
            <v>SASA</v>
          </cell>
          <cell r="D62" t="str">
            <v>SASA</v>
          </cell>
          <cell r="E62">
            <v>89.906099999999981</v>
          </cell>
          <cell r="F62">
            <v>91.406099999999952</v>
          </cell>
          <cell r="G62">
            <v>0.5</v>
          </cell>
          <cell r="H62">
            <v>7.78</v>
          </cell>
          <cell r="I62">
            <v>1.5</v>
          </cell>
          <cell r="J62">
            <v>1.5000000000000009</v>
          </cell>
          <cell r="K62">
            <v>42.352882000000001</v>
          </cell>
          <cell r="L62">
            <v>2.69</v>
          </cell>
          <cell r="M62">
            <v>4.6999999999999993</v>
          </cell>
          <cell r="N62">
            <v>88.446099999999987</v>
          </cell>
          <cell r="O62">
            <v>89.946099999999959</v>
          </cell>
        </row>
        <row r="63">
          <cell r="A63" t="str">
            <v>C2-0000662</v>
          </cell>
          <cell r="B63" t="str">
            <v>OILGOLD CORPORATION</v>
          </cell>
          <cell r="C63" t="str">
            <v>SAN FERNANDO</v>
          </cell>
          <cell r="D63" t="str">
            <v>SF</v>
          </cell>
          <cell r="E63">
            <v>86.971499999999978</v>
          </cell>
          <cell r="F63">
            <v>87.521499999999918</v>
          </cell>
          <cell r="G63">
            <v>5</v>
          </cell>
          <cell r="H63">
            <v>21.34</v>
          </cell>
          <cell r="I63">
            <v>1.5</v>
          </cell>
          <cell r="J63">
            <v>1.5</v>
          </cell>
          <cell r="K63">
            <v>37.404316000000001</v>
          </cell>
          <cell r="L63">
            <v>0</v>
          </cell>
          <cell r="M63">
            <v>4.03</v>
          </cell>
          <cell r="N63">
            <v>85.511499999999984</v>
          </cell>
          <cell r="O63">
            <v>86.061499999999924</v>
          </cell>
        </row>
        <row r="64">
          <cell r="A64" t="str">
            <v>C2-0000668</v>
          </cell>
          <cell r="B64" t="str">
            <v>VILLALUNA GENERAL MERCHANDISE</v>
          </cell>
          <cell r="C64" t="str">
            <v>PASIG/Canlubang (Outside Metro Manila)</v>
          </cell>
          <cell r="D64" t="str">
            <v>Canlubang</v>
          </cell>
          <cell r="E64">
            <v>86.951499999999982</v>
          </cell>
          <cell r="F64">
            <v>87.501499999999936</v>
          </cell>
          <cell r="G64">
            <v>0</v>
          </cell>
          <cell r="H64">
            <v>0</v>
          </cell>
          <cell r="I64">
            <v>1.5</v>
          </cell>
          <cell r="J64">
            <v>1.5</v>
          </cell>
          <cell r="K64">
            <v>37.404316000000001</v>
          </cell>
          <cell r="L64">
            <v>0</v>
          </cell>
          <cell r="M64" t="e">
            <v>#N/A</v>
          </cell>
          <cell r="N64">
            <v>85.491499999999988</v>
          </cell>
          <cell r="O64">
            <v>86.041499999999942</v>
          </cell>
        </row>
        <row r="65">
          <cell r="A65" t="str">
            <v>C2-0000810</v>
          </cell>
          <cell r="B65" t="str">
            <v>ENRINAR TRADING</v>
          </cell>
          <cell r="C65" t="str">
            <v>SAN FERNANDO</v>
          </cell>
          <cell r="D65" t="str">
            <v>SF</v>
          </cell>
          <cell r="E65">
            <v>86.971499999999978</v>
          </cell>
          <cell r="F65">
            <v>87.521499999999918</v>
          </cell>
          <cell r="G65">
            <v>17</v>
          </cell>
          <cell r="H65">
            <v>24.81</v>
          </cell>
          <cell r="I65">
            <v>1.5</v>
          </cell>
          <cell r="J65">
            <v>1.5</v>
          </cell>
          <cell r="K65">
            <v>37.404316000000001</v>
          </cell>
          <cell r="L65">
            <v>2.02</v>
          </cell>
          <cell r="M65">
            <v>4.03</v>
          </cell>
          <cell r="N65">
            <v>85.511499999999984</v>
          </cell>
          <cell r="O65">
            <v>86.061499999999924</v>
          </cell>
        </row>
        <row r="66">
          <cell r="A66" t="str">
            <v>C2-0000813</v>
          </cell>
          <cell r="B66" t="str">
            <v>RANAW COMM CORP.</v>
          </cell>
          <cell r="C66" t="str">
            <v>VILLANUEVA</v>
          </cell>
          <cell r="D66" t="str">
            <v>VILLANUEVA</v>
          </cell>
          <cell r="E66">
            <v>89.206099999999992</v>
          </cell>
          <cell r="F66">
            <v>90.706099999999964</v>
          </cell>
          <cell r="G66">
            <v>0.5</v>
          </cell>
          <cell r="H66">
            <v>18.36</v>
          </cell>
          <cell r="I66">
            <v>1.5</v>
          </cell>
          <cell r="J66">
            <v>2</v>
          </cell>
          <cell r="K66">
            <v>42.352882000000001</v>
          </cell>
          <cell r="L66">
            <v>2.69</v>
          </cell>
          <cell r="M66">
            <v>4.7</v>
          </cell>
          <cell r="N66">
            <v>87.746099999999998</v>
          </cell>
          <cell r="O66">
            <v>89.24609999999997</v>
          </cell>
        </row>
        <row r="67">
          <cell r="A67" t="str">
            <v>C2-0000815</v>
          </cell>
          <cell r="B67" t="str">
            <v>QUICKWAY LPG SOLUTION INC.</v>
          </cell>
          <cell r="C67" t="str">
            <v>COW / NAGA</v>
          </cell>
          <cell r="D67" t="str">
            <v>COW / NAGA</v>
          </cell>
          <cell r="E67">
            <v>89.308827272727271</v>
          </cell>
          <cell r="F67">
            <v>90.808827272727243</v>
          </cell>
          <cell r="G67">
            <v>2.4</v>
          </cell>
          <cell r="H67">
            <v>16.54</v>
          </cell>
          <cell r="I67">
            <v>1.5</v>
          </cell>
          <cell r="J67">
            <v>1.5</v>
          </cell>
          <cell r="K67">
            <v>42.352882000000001</v>
          </cell>
          <cell r="L67">
            <v>2.69</v>
          </cell>
          <cell r="M67">
            <v>4.6999999999999993</v>
          </cell>
          <cell r="N67">
            <v>87.848827272727277</v>
          </cell>
          <cell r="O67">
            <v>89.348827272727249</v>
          </cell>
        </row>
        <row r="68">
          <cell r="A68" t="str">
            <v>C2-0000816</v>
          </cell>
          <cell r="B68" t="str">
            <v>GRAND 42 BUSINESS CORP</v>
          </cell>
          <cell r="C68" t="str">
            <v>CAMSUR/Daraga</v>
          </cell>
          <cell r="D68" t="str">
            <v>CAMSUR / DARAGA</v>
          </cell>
          <cell r="E68">
            <v>87.961500000000001</v>
          </cell>
          <cell r="F68">
            <v>88.511499999999941</v>
          </cell>
          <cell r="G68">
            <v>16.8</v>
          </cell>
          <cell r="H68">
            <v>18.93</v>
          </cell>
          <cell r="I68">
            <v>1.5</v>
          </cell>
          <cell r="J68">
            <v>1.5</v>
          </cell>
          <cell r="K68">
            <v>37.404316000000001</v>
          </cell>
          <cell r="L68">
            <v>2.02</v>
          </cell>
          <cell r="M68">
            <v>4.03</v>
          </cell>
          <cell r="N68">
            <v>86.501500000000007</v>
          </cell>
          <cell r="O68">
            <v>87.051499999999947</v>
          </cell>
        </row>
        <row r="69">
          <cell r="A69" t="str">
            <v>C2-0000833</v>
          </cell>
          <cell r="B69" t="str">
            <v>SAGITTARIUS MARKETING INC.</v>
          </cell>
          <cell r="C69" t="str">
            <v>PASIG/Canlubang (Metro Manila)</v>
          </cell>
          <cell r="D69" t="str">
            <v>Canlubang</v>
          </cell>
          <cell r="E69">
            <v>86.951499999999982</v>
          </cell>
          <cell r="F69">
            <v>88.23149999999994</v>
          </cell>
          <cell r="G69">
            <v>1.7</v>
          </cell>
          <cell r="H69">
            <v>22.6</v>
          </cell>
          <cell r="I69">
            <v>2.2299999999999995</v>
          </cell>
          <cell r="J69">
            <v>2.2300000000000004</v>
          </cell>
          <cell r="K69">
            <v>37.404316000000001</v>
          </cell>
          <cell r="L69">
            <v>3.0335115059650999</v>
          </cell>
          <cell r="M69">
            <v>5.0435115059650997</v>
          </cell>
          <cell r="N69">
            <v>85.491499999999988</v>
          </cell>
          <cell r="O69">
            <v>86.771499999999946</v>
          </cell>
        </row>
        <row r="70">
          <cell r="A70" t="str">
            <v>C2-0000847</v>
          </cell>
          <cell r="B70" t="str">
            <v>YLH SALES CORPORATION</v>
          </cell>
          <cell r="C70" t="str">
            <v>VILLANUEVA</v>
          </cell>
          <cell r="D70" t="str">
            <v>VILLANUEVA</v>
          </cell>
          <cell r="E70">
            <v>89.206099999999992</v>
          </cell>
          <cell r="F70">
            <v>90.706099999999964</v>
          </cell>
          <cell r="G70">
            <v>0.5</v>
          </cell>
          <cell r="H70">
            <v>12.52</v>
          </cell>
          <cell r="I70">
            <v>1.5</v>
          </cell>
          <cell r="J70">
            <v>1.5</v>
          </cell>
          <cell r="K70">
            <v>42.352882000000001</v>
          </cell>
          <cell r="L70">
            <v>2.69</v>
          </cell>
          <cell r="M70">
            <v>4.7</v>
          </cell>
          <cell r="N70">
            <v>87.746099999999998</v>
          </cell>
          <cell r="O70">
            <v>89.24609999999997</v>
          </cell>
        </row>
        <row r="71">
          <cell r="A71" t="str">
            <v>C2-0000865</v>
          </cell>
          <cell r="B71" t="str">
            <v>ECOPOWER VENTURES CORPORATION</v>
          </cell>
          <cell r="C71" t="str">
            <v>PASIG/Canlubang (Metro Manila)</v>
          </cell>
          <cell r="D71" t="str">
            <v>Canlubang</v>
          </cell>
          <cell r="E71">
            <v>86.951499999999982</v>
          </cell>
          <cell r="F71">
            <v>88.23149999999994</v>
          </cell>
          <cell r="G71">
            <v>0</v>
          </cell>
          <cell r="H71">
            <v>24.44</v>
          </cell>
          <cell r="I71">
            <v>1.5</v>
          </cell>
          <cell r="J71">
            <v>1.5</v>
          </cell>
          <cell r="K71">
            <v>37.404316000000001</v>
          </cell>
          <cell r="L71">
            <v>5.0935115059650995</v>
          </cell>
          <cell r="M71">
            <v>7.1035115059651002</v>
          </cell>
          <cell r="N71">
            <v>85.491499999999988</v>
          </cell>
          <cell r="O71">
            <v>86.771499999999946</v>
          </cell>
        </row>
        <row r="72">
          <cell r="A72" t="str">
            <v>C2-0000834</v>
          </cell>
          <cell r="B72" t="str">
            <v xml:space="preserve">LJN ENTERPRISES CORPORATION </v>
          </cell>
          <cell r="C72" t="str">
            <v>PASIG/Canlubang (Outside Metro Manila)</v>
          </cell>
          <cell r="D72" t="str">
            <v>Canlubang</v>
          </cell>
          <cell r="E72">
            <v>86.951499999999982</v>
          </cell>
          <cell r="F72">
            <v>87.501499999999936</v>
          </cell>
          <cell r="G72">
            <v>0</v>
          </cell>
          <cell r="H72">
            <v>33.6</v>
          </cell>
          <cell r="I72">
            <v>1.5</v>
          </cell>
          <cell r="J72">
            <v>1.5</v>
          </cell>
          <cell r="K72">
            <v>37.404316000000001</v>
          </cell>
          <cell r="L72">
            <v>3.0335115059650999</v>
          </cell>
          <cell r="M72">
            <v>5.0435115059650997</v>
          </cell>
          <cell r="N72">
            <v>85.491499999999988</v>
          </cell>
          <cell r="O72">
            <v>86.041499999999942</v>
          </cell>
        </row>
        <row r="73">
          <cell r="A73" t="str">
            <v>C2-0000870</v>
          </cell>
          <cell r="B73" t="str">
            <v>SOROSORO IBABA DEVELOPMENT COOPERATIVE (SIDC)</v>
          </cell>
          <cell r="C73" t="str">
            <v>PASIG/Canlubang (Outside Metro Manila)</v>
          </cell>
          <cell r="D73" t="str">
            <v>Canlubang</v>
          </cell>
          <cell r="E73">
            <v>86.951499999999982</v>
          </cell>
          <cell r="F73">
            <v>87.501499999999936</v>
          </cell>
          <cell r="G73">
            <v>0</v>
          </cell>
          <cell r="H73">
            <v>19.649999999999999</v>
          </cell>
          <cell r="I73">
            <v>1.5</v>
          </cell>
          <cell r="J73">
            <v>1.5</v>
          </cell>
          <cell r="K73">
            <v>37.404316000000001</v>
          </cell>
          <cell r="L73">
            <v>0</v>
          </cell>
          <cell r="M73">
            <v>5.0435115059650997</v>
          </cell>
          <cell r="N73">
            <v>85.491499999999988</v>
          </cell>
          <cell r="O73">
            <v>86.041499999999942</v>
          </cell>
        </row>
        <row r="74">
          <cell r="A74" t="str">
            <v>C2-0000874</v>
          </cell>
          <cell r="B74" t="str">
            <v>TOWNGAS LPG TRADING</v>
          </cell>
          <cell r="C74" t="str">
            <v>SASA</v>
          </cell>
          <cell r="D74" t="str">
            <v>SASA</v>
          </cell>
          <cell r="E74">
            <v>89.906099999999981</v>
          </cell>
          <cell r="F74">
            <v>91.406099999999952</v>
          </cell>
          <cell r="G74">
            <v>0</v>
          </cell>
          <cell r="H74">
            <v>12.91</v>
          </cell>
          <cell r="I74">
            <v>1.5</v>
          </cell>
          <cell r="J74">
            <v>1.5</v>
          </cell>
          <cell r="K74">
            <v>42.352882000000001</v>
          </cell>
          <cell r="L74">
            <v>2.69</v>
          </cell>
          <cell r="M74">
            <v>4.7000000000000011</v>
          </cell>
          <cell r="N74">
            <v>88.446099999999987</v>
          </cell>
          <cell r="O74">
            <v>89.946099999999959</v>
          </cell>
        </row>
        <row r="75">
          <cell r="A75" t="str">
            <v>C2-0000882</v>
          </cell>
          <cell r="B75" t="str">
            <v>BIG 8 VENTURES CO, INC.</v>
          </cell>
          <cell r="C75" t="str">
            <v>VILLANUEVA</v>
          </cell>
          <cell r="D75" t="str">
            <v>VILLANUEVA</v>
          </cell>
          <cell r="E75">
            <v>89.206099999999992</v>
          </cell>
          <cell r="F75">
            <v>90.706099999999964</v>
          </cell>
          <cell r="G75">
            <v>10</v>
          </cell>
          <cell r="H75">
            <v>16.25</v>
          </cell>
          <cell r="I75">
            <v>1.5</v>
          </cell>
          <cell r="J75">
            <v>1.5</v>
          </cell>
          <cell r="K75">
            <v>42.352882000000001</v>
          </cell>
          <cell r="L75">
            <v>2.69</v>
          </cell>
          <cell r="M75">
            <v>4.7</v>
          </cell>
          <cell r="N75">
            <v>87.746099999999998</v>
          </cell>
          <cell r="O75">
            <v>89.24609999999997</v>
          </cell>
        </row>
        <row r="76">
          <cell r="A76" t="str">
            <v>C2-0000888</v>
          </cell>
          <cell r="B76" t="str">
            <v xml:space="preserve">HHL LPG TRADING </v>
          </cell>
          <cell r="C76" t="str">
            <v>PASIG/Canlubang (Outside Metro Manila)</v>
          </cell>
          <cell r="D76" t="str">
            <v>Canlubang</v>
          </cell>
          <cell r="E76">
            <v>86.951499999999982</v>
          </cell>
          <cell r="F76">
            <v>87.501499999999936</v>
          </cell>
          <cell r="G76">
            <v>0</v>
          </cell>
          <cell r="H76">
            <v>20.37</v>
          </cell>
          <cell r="I76">
            <v>1.5</v>
          </cell>
          <cell r="J76">
            <v>1.5</v>
          </cell>
          <cell r="K76">
            <v>37.404316000000001</v>
          </cell>
          <cell r="L76">
            <v>3.0335115059650999</v>
          </cell>
          <cell r="M76">
            <v>5.0435115059650997</v>
          </cell>
          <cell r="N76">
            <v>85.491499999999988</v>
          </cell>
          <cell r="O76">
            <v>86.041499999999942</v>
          </cell>
        </row>
        <row r="77">
          <cell r="A77" t="str">
            <v>C2-0000909</v>
          </cell>
          <cell r="B77" t="str">
            <v>CTG GAS DISTRIBUTION SERVICES</v>
          </cell>
          <cell r="C77" t="str">
            <v>PASIG/Canlubang (Outside Metro Manila)</v>
          </cell>
          <cell r="D77" t="str">
            <v>Canlubang</v>
          </cell>
          <cell r="E77">
            <v>86.951499999999982</v>
          </cell>
          <cell r="F77">
            <v>87.501499999999936</v>
          </cell>
          <cell r="G77">
            <v>0</v>
          </cell>
          <cell r="H77">
            <v>20.47</v>
          </cell>
          <cell r="I77">
            <v>1.5</v>
          </cell>
          <cell r="J77">
            <v>1.5</v>
          </cell>
          <cell r="K77">
            <v>37.404316000000001</v>
          </cell>
          <cell r="L77">
            <v>5.0935115059651004</v>
          </cell>
          <cell r="M77">
            <v>7.1035115059651002</v>
          </cell>
          <cell r="N77">
            <v>85.491499999999988</v>
          </cell>
          <cell r="O77">
            <v>86.041499999999942</v>
          </cell>
        </row>
        <row r="78">
          <cell r="A78" t="str">
            <v>C2-0000914</v>
          </cell>
          <cell r="B78" t="str">
            <v>SURIGAO LA SUERTE CORPORATION</v>
          </cell>
          <cell r="C78" t="str">
            <v>VILLANUEVA</v>
          </cell>
          <cell r="D78" t="str">
            <v>VILLANUEVA</v>
          </cell>
          <cell r="E78">
            <v>89.206099999999992</v>
          </cell>
          <cell r="F78">
            <v>90.706099999999964</v>
          </cell>
          <cell r="G78">
            <v>2</v>
          </cell>
          <cell r="H78">
            <v>24.3</v>
          </cell>
          <cell r="I78">
            <v>1.5</v>
          </cell>
          <cell r="J78">
            <v>1.5</v>
          </cell>
          <cell r="K78">
            <v>42.352882000000001</v>
          </cell>
          <cell r="L78">
            <v>2.69</v>
          </cell>
          <cell r="M78">
            <v>4.7</v>
          </cell>
          <cell r="N78">
            <v>87.746099999999998</v>
          </cell>
          <cell r="O78">
            <v>89.24609999999997</v>
          </cell>
        </row>
        <row r="79">
          <cell r="A79" t="str">
            <v>C2-0000928</v>
          </cell>
          <cell r="B79" t="str">
            <v>ARIBA LPG TRADING</v>
          </cell>
          <cell r="C79" t="str">
            <v>PASIG/Canlubang (Outside Metro Manila)</v>
          </cell>
          <cell r="D79" t="str">
            <v>Canlubang</v>
          </cell>
          <cell r="E79">
            <v>86.951499999999982</v>
          </cell>
          <cell r="F79">
            <v>87.501499999999936</v>
          </cell>
          <cell r="G79">
            <v>0</v>
          </cell>
          <cell r="H79">
            <v>17.059999999999999</v>
          </cell>
          <cell r="I79">
            <v>1.5</v>
          </cell>
          <cell r="J79">
            <v>1.5</v>
          </cell>
          <cell r="K79">
            <v>37.404316000000001</v>
          </cell>
          <cell r="L79">
            <v>3.0335115059650999</v>
          </cell>
          <cell r="M79">
            <v>5.0435115059650997</v>
          </cell>
          <cell r="N79">
            <v>85.491499999999988</v>
          </cell>
          <cell r="O79">
            <v>86.041499999999942</v>
          </cell>
        </row>
        <row r="80">
          <cell r="A80" t="str">
            <v>C2-0000937</v>
          </cell>
          <cell r="B80" t="str">
            <v>BENZ DISTRIBUTION</v>
          </cell>
          <cell r="C80" t="str">
            <v>COW / NAGA</v>
          </cell>
          <cell r="D80" t="str">
            <v>COW / NAGA</v>
          </cell>
          <cell r="E80">
            <v>89.308827272727271</v>
          </cell>
          <cell r="F80">
            <v>90.808827272727243</v>
          </cell>
          <cell r="G80">
            <v>10</v>
          </cell>
          <cell r="H80">
            <v>0</v>
          </cell>
          <cell r="I80">
            <v>1.5</v>
          </cell>
          <cell r="J80">
            <v>1.5</v>
          </cell>
          <cell r="K80">
            <v>42.352882000000001</v>
          </cell>
          <cell r="L80">
            <v>4.3365049263417133</v>
          </cell>
          <cell r="M80">
            <v>6.3465049263417139</v>
          </cell>
          <cell r="N80">
            <v>87.848827272727277</v>
          </cell>
          <cell r="O80">
            <v>89.348827272727249</v>
          </cell>
        </row>
        <row r="81">
          <cell r="A81" t="str">
            <v>C2-0000945</v>
          </cell>
          <cell r="B81" t="str">
            <v>MKL EMET INC.</v>
          </cell>
          <cell r="C81" t="str">
            <v>SASA</v>
          </cell>
          <cell r="D81" t="str">
            <v>SASA</v>
          </cell>
          <cell r="E81">
            <v>89.906099999999981</v>
          </cell>
          <cell r="F81">
            <v>91.406099999999952</v>
          </cell>
          <cell r="G81">
            <v>5</v>
          </cell>
          <cell r="H81">
            <v>17.34</v>
          </cell>
          <cell r="I81">
            <v>3.66</v>
          </cell>
          <cell r="J81">
            <v>3.66</v>
          </cell>
          <cell r="K81">
            <v>42.352882000000001</v>
          </cell>
          <cell r="L81">
            <v>2.69</v>
          </cell>
          <cell r="M81">
            <v>4.6999999999999993</v>
          </cell>
          <cell r="N81">
            <v>88.446099999999987</v>
          </cell>
          <cell r="O81">
            <v>89.946099999999959</v>
          </cell>
        </row>
        <row r="82">
          <cell r="A82" t="str">
            <v>C2-0000944</v>
          </cell>
          <cell r="B82" t="str">
            <v>PRIO GAS TRADING</v>
          </cell>
          <cell r="C82" t="str">
            <v>PASIG/Canlubang (Outside Metro Manila)</v>
          </cell>
          <cell r="D82" t="str">
            <v>Canlubang</v>
          </cell>
          <cell r="E82">
            <v>86.951499999999982</v>
          </cell>
          <cell r="F82">
            <v>87.501499999999936</v>
          </cell>
          <cell r="G82">
            <v>0</v>
          </cell>
          <cell r="H82">
            <v>23.31</v>
          </cell>
          <cell r="I82">
            <v>1.5</v>
          </cell>
          <cell r="J82">
            <v>1.5</v>
          </cell>
          <cell r="K82">
            <v>37.404316000000001</v>
          </cell>
          <cell r="L82">
            <v>5.0935115059651004</v>
          </cell>
          <cell r="M82">
            <v>7.1035115059651002</v>
          </cell>
          <cell r="N82">
            <v>85.491499999999988</v>
          </cell>
          <cell r="O82">
            <v>86.041499999999942</v>
          </cell>
        </row>
      </sheetData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Notes"/>
      <sheetName val="GMS DOI MONITORING PER MONTH"/>
      <sheetName val="COMMERCIAL VOLUMES"/>
      <sheetName val="TOP SHEET"/>
      <sheetName val="PRICE MOVEMENT"/>
      <sheetName val="CURRENT DOI"/>
      <sheetName val="DOI FOR THE CLAIM MONTH"/>
      <sheetName val="CoGS"/>
      <sheetName val="M2 costs"/>
      <sheetName val="Data out"/>
    </sheetNames>
    <sheetDataSet>
      <sheetData sheetId="0"/>
      <sheetData sheetId="1"/>
      <sheetData sheetId="2"/>
      <sheetData sheetId="3">
        <row r="3">
          <cell r="D3">
            <v>45261</v>
          </cell>
        </row>
      </sheetData>
      <sheetData sheetId="4">
        <row r="4">
          <cell r="A4" t="str">
            <v>PASIG/Canlubang (Metro Manila)</v>
          </cell>
        </row>
      </sheetData>
      <sheetData sheetId="5"/>
      <sheetData sheetId="6">
        <row r="1">
          <cell r="K1" t="str">
            <v>COMMERCIAL</v>
          </cell>
        </row>
      </sheetData>
      <sheetData sheetId="7"/>
      <sheetData sheetId="8"/>
      <sheetData sheetId="9">
        <row r="1">
          <cell r="A1" t="str">
            <v>Customer Code</v>
          </cell>
          <cell r="B1" t="str">
            <v>Customer Name</v>
          </cell>
          <cell r="C1" t="str">
            <v>WPP lookup</v>
          </cell>
        </row>
        <row r="2">
          <cell r="A2" t="str">
            <v>C2-0000011</v>
          </cell>
          <cell r="B2" t="str">
            <v>AMG TRADING</v>
          </cell>
          <cell r="C2" t="str">
            <v>RABON</v>
          </cell>
        </row>
        <row r="3">
          <cell r="A3" t="str">
            <v>C2-0000004</v>
          </cell>
          <cell r="B3" t="str">
            <v>ANGELES CITY UNIVERSAL MARKETING CORP.</v>
          </cell>
          <cell r="C3" t="str">
            <v>SAN FERNANDO</v>
          </cell>
        </row>
        <row r="4">
          <cell r="A4" t="str">
            <v>C2-0000025</v>
          </cell>
          <cell r="B4" t="str">
            <v>BIG SISTER MARKETING</v>
          </cell>
          <cell r="C4" t="str">
            <v>SASA</v>
          </cell>
        </row>
        <row r="5">
          <cell r="A5" t="str">
            <v>C2-0000028</v>
          </cell>
          <cell r="B5" t="str">
            <v>BORONGAN SHELL SERVICE STATION CORPORATION</v>
          </cell>
          <cell r="C5" t="str">
            <v>ANIBONG</v>
          </cell>
        </row>
        <row r="6">
          <cell r="A6" t="str">
            <v>C2-0000029</v>
          </cell>
          <cell r="B6" t="str">
            <v>BRIGHTEN TRADING</v>
          </cell>
          <cell r="C6" t="str">
            <v>SAN FERNANDO</v>
          </cell>
        </row>
        <row r="7">
          <cell r="A7" t="str">
            <v>C2-0000030</v>
          </cell>
          <cell r="B7" t="str">
            <v>BUTUAN F.M.MARKETING &amp; GENERAL MERCHANDISE, INC.</v>
          </cell>
          <cell r="C7" t="str">
            <v>VILLANUEVA</v>
          </cell>
        </row>
        <row r="8">
          <cell r="A8" t="str">
            <v>C2-0000218</v>
          </cell>
          <cell r="B8" t="str">
            <v>CATBALOGAN SHELL SERVICE STATION</v>
          </cell>
          <cell r="C8" t="str">
            <v>ANIBONG</v>
          </cell>
        </row>
        <row r="9">
          <cell r="A9" t="str">
            <v>C2-0000033</v>
          </cell>
          <cell r="B9" t="str">
            <v>CEBU GAZLAND ENTERPRISES</v>
          </cell>
          <cell r="C9" t="str">
            <v>COW / NAGA</v>
          </cell>
        </row>
        <row r="10">
          <cell r="A10" t="str">
            <v>C2-0000041</v>
          </cell>
          <cell r="B10" t="str">
            <v>DUMAGUETE KWIKDEL TRADING, INC.</v>
          </cell>
          <cell r="C10" t="str">
            <v>BACOLOD</v>
          </cell>
        </row>
        <row r="11">
          <cell r="A11" t="str">
            <v>C2-0000042</v>
          </cell>
          <cell r="B11" t="str">
            <v>D'UNIBUENAS CORPORATION</v>
          </cell>
          <cell r="C11" t="str">
            <v>SASA</v>
          </cell>
        </row>
        <row r="12">
          <cell r="A12" t="str">
            <v>C2-0000046</v>
          </cell>
          <cell r="B12" t="str">
            <v>EL NUMERO UNO MARKETING, INC.</v>
          </cell>
          <cell r="C12" t="str">
            <v>VILLANUEVA</v>
          </cell>
        </row>
        <row r="13">
          <cell r="A13" t="str">
            <v>C2-0000047</v>
          </cell>
          <cell r="B13" t="str">
            <v>ENCORE N CONFETI TRADING CORP.</v>
          </cell>
          <cell r="C13" t="str">
            <v>PASIG/Canlubang (Metro Manila)</v>
          </cell>
        </row>
        <row r="14">
          <cell r="A14" t="str">
            <v>C2-0000053</v>
          </cell>
          <cell r="B14" t="str">
            <v>FABSON, INC.</v>
          </cell>
          <cell r="C14" t="str">
            <v>LAPUS</v>
          </cell>
        </row>
        <row r="15">
          <cell r="A15" t="str">
            <v>C2-0000058</v>
          </cell>
          <cell r="B15" t="str">
            <v>FIRST LIQUID ENERGY INDUSTRIES CORP.</v>
          </cell>
          <cell r="C15" t="str">
            <v>PASIG/Canlubang (Metro Manila)</v>
          </cell>
        </row>
        <row r="16">
          <cell r="A16" t="str">
            <v>C2-0000062</v>
          </cell>
          <cell r="B16" t="str">
            <v>G.L. CONCEPCION TRADING</v>
          </cell>
          <cell r="C16" t="str">
            <v>PASIG/Canlubang (Outside Metro Manila)</v>
          </cell>
        </row>
        <row r="17">
          <cell r="A17" t="str">
            <v>C2-0000203</v>
          </cell>
          <cell r="B17" t="str">
            <v>GLORI GAS MARKETING</v>
          </cell>
          <cell r="C17" t="str">
            <v>SASA</v>
          </cell>
        </row>
        <row r="18">
          <cell r="A18" t="str">
            <v>C2-0000082</v>
          </cell>
          <cell r="B18" t="str">
            <v>ILISOL CORPORATION</v>
          </cell>
          <cell r="C18" t="str">
            <v>VILLANUEVA</v>
          </cell>
        </row>
        <row r="19">
          <cell r="A19" t="str">
            <v>C2-0000086</v>
          </cell>
          <cell r="B19" t="str">
            <v>ISLA MINDANAW GAS CORP.</v>
          </cell>
          <cell r="C19" t="str">
            <v>SASA</v>
          </cell>
        </row>
        <row r="20">
          <cell r="A20" t="str">
            <v>C2-0000093</v>
          </cell>
          <cell r="B20" t="str">
            <v>JET SALES CORPORATION</v>
          </cell>
          <cell r="C20" t="str">
            <v>COW / NAGA</v>
          </cell>
        </row>
        <row r="21">
          <cell r="A21" t="str">
            <v>C2-0000101</v>
          </cell>
          <cell r="B21" t="str">
            <v>LAR ENTERPRISES</v>
          </cell>
          <cell r="C21" t="str">
            <v>RABON</v>
          </cell>
        </row>
        <row r="22">
          <cell r="A22" t="str">
            <v>C2-0000102</v>
          </cell>
          <cell r="B22" t="str">
            <v>LCG MARKETING PHILIPPINES CORP.</v>
          </cell>
          <cell r="C22" t="str">
            <v>VILLANUEVA</v>
          </cell>
        </row>
        <row r="23">
          <cell r="A23" t="str">
            <v>C2-0000106</v>
          </cell>
          <cell r="B23" t="str">
            <v>LPC ESSENTIALS CORP.</v>
          </cell>
          <cell r="C23" t="str">
            <v>VILLANUEVA</v>
          </cell>
        </row>
        <row r="24">
          <cell r="A24" t="str">
            <v>C2-0000107</v>
          </cell>
          <cell r="B24" t="str">
            <v>LPG FUEL BOSS CORPORATION</v>
          </cell>
          <cell r="C24" t="str">
            <v>ANIBONG</v>
          </cell>
        </row>
        <row r="25">
          <cell r="A25" t="str">
            <v>C2-0000109</v>
          </cell>
          <cell r="B25" t="str">
            <v>LUNA L. SOSA ENTERPRISES</v>
          </cell>
          <cell r="C25" t="str">
            <v>PASIG/Canlubang (Outside Metro Manila)</v>
          </cell>
        </row>
        <row r="26">
          <cell r="A26" t="str">
            <v>C2-0000111</v>
          </cell>
          <cell r="B26" t="str">
            <v>MAC DURAN ENTERPRISES</v>
          </cell>
          <cell r="C26" t="str">
            <v>CAMSUR/Daraga</v>
          </cell>
        </row>
        <row r="27">
          <cell r="A27" t="str">
            <v>C2-0000391</v>
          </cell>
          <cell r="B27" t="str">
            <v>MIDASACE DISTRIBUTION SALES, INC.</v>
          </cell>
          <cell r="C27" t="str">
            <v>BACOLOD</v>
          </cell>
        </row>
        <row r="28">
          <cell r="A28" t="str">
            <v>C2-0000127</v>
          </cell>
          <cell r="B28" t="str">
            <v>MJ GAS CORPORATION</v>
          </cell>
          <cell r="C28" t="str">
            <v>RABON</v>
          </cell>
        </row>
        <row r="29">
          <cell r="A29" t="str">
            <v>C2-0000133</v>
          </cell>
          <cell r="B29" t="str">
            <v>MURJANI GROUP OF COMPANIES INC.</v>
          </cell>
          <cell r="C29" t="str">
            <v>ANIBONG</v>
          </cell>
        </row>
        <row r="30">
          <cell r="A30" t="str">
            <v>C2-0000143</v>
          </cell>
          <cell r="B30" t="str">
            <v>O&amp;N TRADING</v>
          </cell>
          <cell r="C30" t="str">
            <v>PASIG/Canlubang (Outside Metro Manila)</v>
          </cell>
        </row>
        <row r="31">
          <cell r="A31" t="str">
            <v>C2-0000144</v>
          </cell>
          <cell r="B31" t="str">
            <v>OJICO GAS CENTRAL</v>
          </cell>
          <cell r="C31" t="str">
            <v>PASIG/Canlubang (Outside Metro Manila)</v>
          </cell>
        </row>
        <row r="32">
          <cell r="A32" t="str">
            <v>C2-0000158</v>
          </cell>
          <cell r="B32" t="str">
            <v>PRINCE GALAXY GAZ MARKETING</v>
          </cell>
          <cell r="C32" t="str">
            <v>CAMSUR/Daraga</v>
          </cell>
        </row>
        <row r="33">
          <cell r="A33" t="str">
            <v>C2-0000163</v>
          </cell>
          <cell r="B33" t="str">
            <v>QUICKWAY GAS CENTER</v>
          </cell>
          <cell r="C33" t="str">
            <v>COW / NAGA</v>
          </cell>
        </row>
        <row r="34">
          <cell r="A34" t="str">
            <v>C2-0000165</v>
          </cell>
          <cell r="B34" t="str">
            <v>R. NUGUID &amp; SONS, INC.</v>
          </cell>
          <cell r="C34" t="str">
            <v>PASIG/Canlubang (Outside Metro Manila)</v>
          </cell>
        </row>
        <row r="35">
          <cell r="A35" t="str">
            <v>C2-0000382</v>
          </cell>
          <cell r="B35" t="str">
            <v>REJOICE CONSUMER SOURCE, INC.</v>
          </cell>
          <cell r="C35" t="str">
            <v>VILLANUEVA</v>
          </cell>
        </row>
        <row r="36">
          <cell r="A36" t="str">
            <v>C2-0000402</v>
          </cell>
          <cell r="B36" t="str">
            <v>RLM Trading</v>
          </cell>
          <cell r="C36" t="str">
            <v>SAN FERNANDO</v>
          </cell>
        </row>
        <row r="37">
          <cell r="A37" t="str">
            <v>C2-0000184</v>
          </cell>
          <cell r="B37" t="str">
            <v>SJ GAS &amp; APPLIANCE CENTER, INC.</v>
          </cell>
          <cell r="C37" t="str">
            <v>PASIG/Canlubang (Metro Manila)</v>
          </cell>
        </row>
        <row r="38">
          <cell r="A38" t="str">
            <v>C2-0000195</v>
          </cell>
          <cell r="B38" t="str">
            <v>SUPERFUELS INC.</v>
          </cell>
          <cell r="C38" t="str">
            <v>PASIG/Canlubang (Metro Manila)</v>
          </cell>
        </row>
        <row r="39">
          <cell r="A39" t="str">
            <v>C2-0000213</v>
          </cell>
          <cell r="B39" t="str">
            <v>UNIVERSAL ISLA GAS CORPORATION</v>
          </cell>
          <cell r="C39" t="str">
            <v>SAN FERNANDO</v>
          </cell>
        </row>
        <row r="40">
          <cell r="A40" t="str">
            <v>C2-0000216</v>
          </cell>
          <cell r="B40" t="str">
            <v>VENUS MARKETING</v>
          </cell>
          <cell r="C40" t="str">
            <v>SASA</v>
          </cell>
        </row>
        <row r="41">
          <cell r="A41" t="str">
            <v>C2-0000217</v>
          </cell>
          <cell r="B41" t="str">
            <v>VIRGO GAS AND APPLIANCES</v>
          </cell>
          <cell r="C41" t="str">
            <v>RABON</v>
          </cell>
        </row>
        <row r="42">
          <cell r="A42" t="str">
            <v>C2-0000220</v>
          </cell>
          <cell r="B42" t="str">
            <v>WRENLEYS APPLIANCE PLAZA, INC.</v>
          </cell>
          <cell r="C42" t="str">
            <v>COW / NAGA</v>
          </cell>
        </row>
        <row r="43">
          <cell r="A43" t="str">
            <v>C2-0000003</v>
          </cell>
          <cell r="B43" t="str">
            <v>ABRA FAIRWAY MERCHANDISING</v>
          </cell>
          <cell r="C43" t="str">
            <v>RABON</v>
          </cell>
        </row>
        <row r="44">
          <cell r="A44" t="str">
            <v>C2-0000043</v>
          </cell>
          <cell r="B44" t="str">
            <v>DVS DOLOR MARKETING, INC.</v>
          </cell>
          <cell r="C44" t="str">
            <v>CAMSUR/Daraga</v>
          </cell>
        </row>
        <row r="45">
          <cell r="A45" t="str">
            <v>C2-0000052</v>
          </cell>
          <cell r="B45" t="str">
            <v>FABELLA PETROCHEM ENTERPRISE</v>
          </cell>
          <cell r="C45" t="str">
            <v>PASIG/Canlubang (Outside Metro Manila)</v>
          </cell>
        </row>
        <row r="46">
          <cell r="A46" t="str">
            <v>C2-0000073</v>
          </cell>
          <cell r="B46" t="str">
            <v>GOLDMINE VENTURES</v>
          </cell>
          <cell r="C46" t="str">
            <v>VILLANUEVA</v>
          </cell>
        </row>
        <row r="47">
          <cell r="A47" t="str">
            <v>C2-0000074</v>
          </cell>
          <cell r="B47" t="str">
            <v>GLEDCO MULTIPURPOSE COOPERATIVE</v>
          </cell>
          <cell r="C47" t="str">
            <v>RABON</v>
          </cell>
        </row>
        <row r="48">
          <cell r="A48" t="str">
            <v>C2-0000118</v>
          </cell>
          <cell r="B48" t="str">
            <v>MARIANING &amp; SONS DEV. CORP.</v>
          </cell>
          <cell r="C48" t="str">
            <v>LAPUS</v>
          </cell>
        </row>
        <row r="49">
          <cell r="A49" t="str">
            <v>C2-0000126</v>
          </cell>
          <cell r="B49" t="str">
            <v>MJ GACAD, INC.</v>
          </cell>
          <cell r="C49" t="str">
            <v>RABON</v>
          </cell>
        </row>
        <row r="50">
          <cell r="A50" t="str">
            <v>C2-0000219</v>
          </cell>
          <cell r="B50" t="str">
            <v>VON HAN MARKETING</v>
          </cell>
          <cell r="C50" t="str">
            <v>CAMSUR/Daraga</v>
          </cell>
        </row>
        <row r="51">
          <cell r="A51" t="str">
            <v>C2-0000523</v>
          </cell>
          <cell r="B51" t="str">
            <v>URBAN PROGRESS DISTRIBUTIONS CORPORATION</v>
          </cell>
          <cell r="C51" t="str">
            <v>RABON</v>
          </cell>
        </row>
        <row r="52">
          <cell r="A52" t="str">
            <v>C2-0000575</v>
          </cell>
          <cell r="B52" t="str">
            <v>MJT-CEM ENTERPRISES</v>
          </cell>
          <cell r="C52" t="str">
            <v>PASIG/Canlubang (Outside Metro Manila)</v>
          </cell>
        </row>
        <row r="53">
          <cell r="A53" t="str">
            <v>C2-0000613</v>
          </cell>
          <cell r="B53" t="str">
            <v>DDC TRADING</v>
          </cell>
          <cell r="C53" t="str">
            <v>PASIG/Canlubang (Metro Manila)</v>
          </cell>
        </row>
        <row r="54">
          <cell r="A54" t="str">
            <v>C2-0000659</v>
          </cell>
          <cell r="B54" t="str">
            <v>R33 ATLAS GAS</v>
          </cell>
          <cell r="C54" t="str">
            <v>BACOLOD</v>
          </cell>
        </row>
        <row r="55">
          <cell r="A55" t="str">
            <v>C2-0000677</v>
          </cell>
          <cell r="B55" t="str">
            <v>FUELSOURCE CORP.</v>
          </cell>
          <cell r="C55" t="str">
            <v>SASA</v>
          </cell>
        </row>
        <row r="56">
          <cell r="A56" t="str">
            <v>C2-0000679</v>
          </cell>
          <cell r="B56" t="str">
            <v>RED CHIEF GAS TRADING INC.</v>
          </cell>
          <cell r="C56" t="str">
            <v>PASIG/Canlubang (Outside Metro Manila)</v>
          </cell>
        </row>
        <row r="57">
          <cell r="A57" t="str">
            <v>C2-0000693</v>
          </cell>
          <cell r="B57" t="str">
            <v>PRIME ASIA CONSOLIDATORS INC.</v>
          </cell>
          <cell r="C57" t="str">
            <v>PASIG/Canlubang (Metro Manila)</v>
          </cell>
        </row>
        <row r="58">
          <cell r="A58" t="str">
            <v>C2-0000709</v>
          </cell>
          <cell r="B58" t="str">
            <v>R.L. SOLIS LPG TRADING</v>
          </cell>
          <cell r="C58" t="str">
            <v>PASIG/Canlubang (Outside Metro Manila)</v>
          </cell>
        </row>
        <row r="59">
          <cell r="A59" t="str">
            <v>C2-0000713</v>
          </cell>
          <cell r="B59" t="str">
            <v>MEN2 MARKETING &amp; DISTRIBUTION ENTERPRISE CORPORATI</v>
          </cell>
          <cell r="C59" t="str">
            <v>RABON</v>
          </cell>
        </row>
        <row r="60">
          <cell r="A60" t="str">
            <v>C2-0000717</v>
          </cell>
          <cell r="B60" t="str">
            <v>KING LPG MARKETING</v>
          </cell>
          <cell r="C60" t="str">
            <v>VILLANUEVA</v>
          </cell>
        </row>
        <row r="61">
          <cell r="A61" t="str">
            <v>C2-0000701</v>
          </cell>
          <cell r="B61" t="str">
            <v>REYVEL GAS RETAILING</v>
          </cell>
          <cell r="C61" t="str">
            <v>PASIG/Canlubang (Outside Metro Manila)</v>
          </cell>
        </row>
        <row r="62">
          <cell r="A62" t="str">
            <v>C2-0000673</v>
          </cell>
          <cell r="B62" t="str">
            <v>AGKN GENERAL MERCHANDISE</v>
          </cell>
          <cell r="C62" t="str">
            <v>SAN FERNANDO</v>
          </cell>
        </row>
        <row r="63">
          <cell r="A63" t="str">
            <v>C2-0000682</v>
          </cell>
          <cell r="B63" t="str">
            <v>GREENPORT MARKETING CORP.</v>
          </cell>
          <cell r="C63" t="str">
            <v>PASIG/Canlubang (Metro Manila)</v>
          </cell>
        </row>
        <row r="64">
          <cell r="A64" t="str">
            <v>C2-0000739</v>
          </cell>
          <cell r="B64" t="str">
            <v>YBR GAS TRADING</v>
          </cell>
          <cell r="C64" t="str">
            <v>LAPUS</v>
          </cell>
        </row>
        <row r="65">
          <cell r="A65" t="str">
            <v>C2-0000733</v>
          </cell>
          <cell r="B65" t="str">
            <v>RPB PETROLEUM AND GAS INC.</v>
          </cell>
          <cell r="C65" t="str">
            <v>SAN FERNANDO</v>
          </cell>
        </row>
        <row r="66">
          <cell r="A66" t="str">
            <v>C2-0000727</v>
          </cell>
          <cell r="B66" t="str">
            <v>LUCKY LPG SOLUTIONS, INC.</v>
          </cell>
          <cell r="C66" t="str">
            <v>PASIG/Canlubang (Metro Manila)</v>
          </cell>
        </row>
        <row r="67">
          <cell r="A67" t="str">
            <v>C2-0000744</v>
          </cell>
          <cell r="B67" t="str">
            <v>SOY LIQUIFIED PETROLEUM GAS TRADING</v>
          </cell>
          <cell r="C67" t="str">
            <v>VILLANUEVA</v>
          </cell>
        </row>
        <row r="68">
          <cell r="A68" t="str">
            <v>C2-0000748</v>
          </cell>
          <cell r="B68" t="str">
            <v>ALJALANI SALES MARKETING</v>
          </cell>
          <cell r="C68" t="str">
            <v>CAMSUR/Daraga</v>
          </cell>
        </row>
        <row r="69">
          <cell r="A69" t="str">
            <v>C2-0000751</v>
          </cell>
          <cell r="B69" t="str">
            <v>NORTHERN ARROW LUBES CORPORATION</v>
          </cell>
          <cell r="C69" t="str">
            <v>SAN FERNANDO</v>
          </cell>
        </row>
        <row r="70">
          <cell r="A70" t="str">
            <v>C2-0000747</v>
          </cell>
          <cell r="B70" t="str">
            <v>LARA INTEGRATED INDUSTRIES INC.</v>
          </cell>
          <cell r="C70" t="str">
            <v>SAN FERNANDO</v>
          </cell>
        </row>
        <row r="71">
          <cell r="A71" t="str">
            <v>C2-0000755</v>
          </cell>
          <cell r="B71" t="str">
            <v>ASTRON CUBED BUSINESS INCORPORATED</v>
          </cell>
          <cell r="C71" t="str">
            <v>SAN FERNANDO</v>
          </cell>
        </row>
        <row r="72">
          <cell r="A72" t="str">
            <v>C2-0000759</v>
          </cell>
          <cell r="B72" t="str">
            <v>RISING FLAME LPG CORP.</v>
          </cell>
          <cell r="C72" t="str">
            <v>PASIG/Canlubang (Outside Metro Manila)</v>
          </cell>
        </row>
        <row r="73">
          <cell r="A73" t="str">
            <v>C2-0000772</v>
          </cell>
          <cell r="B73" t="str">
            <v>MICHELLANE TRADING</v>
          </cell>
          <cell r="C73" t="str">
            <v>PASIG/Canlubang (Metro Manila)</v>
          </cell>
        </row>
        <row r="74">
          <cell r="A74" t="str">
            <v>C2-0000782</v>
          </cell>
          <cell r="B74" t="str">
            <v>SEE MIGHTY TE CORPORATION</v>
          </cell>
          <cell r="C74" t="str">
            <v>VILLANUEVA</v>
          </cell>
        </row>
        <row r="75">
          <cell r="A75" t="str">
            <v>C2-0000777</v>
          </cell>
          <cell r="B75" t="str">
            <v>SMART OPTIONS INDUSTRIAL SUPPLIES INC.</v>
          </cell>
          <cell r="C75" t="str">
            <v>PASIG/Canlubang (Outside Metro Manila)</v>
          </cell>
        </row>
        <row r="76">
          <cell r="A76" t="str">
            <v>C2-0000689</v>
          </cell>
          <cell r="B76" t="str">
            <v>MANGAGOY SHELL SERVICE STATION</v>
          </cell>
          <cell r="C76" t="str">
            <v>SASA</v>
          </cell>
        </row>
        <row r="77">
          <cell r="A77" t="str">
            <v>C2-0000662</v>
          </cell>
          <cell r="B77" t="str">
            <v>OILGOLD CORPORATION</v>
          </cell>
          <cell r="C77" t="str">
            <v>SAN FERNANDO</v>
          </cell>
        </row>
        <row r="78">
          <cell r="A78" t="str">
            <v>C2-0000806</v>
          </cell>
          <cell r="B78" t="str">
            <v>RLD LPG TRADING</v>
          </cell>
          <cell r="C78" t="str">
            <v>SAN FERNANDO</v>
          </cell>
        </row>
        <row r="79">
          <cell r="A79" t="str">
            <v>C2-0000668</v>
          </cell>
          <cell r="B79" t="str">
            <v>VILLALUNA GENERAL MERCHANDISE</v>
          </cell>
          <cell r="C79" t="str">
            <v>PASIG/Canlubang (Outside Metro Manila)</v>
          </cell>
        </row>
        <row r="80">
          <cell r="A80" t="str">
            <v>C2-0000810</v>
          </cell>
          <cell r="B80" t="str">
            <v>ENRINAR TRADING</v>
          </cell>
          <cell r="C80" t="str">
            <v>SAN FERNANDO</v>
          </cell>
        </row>
        <row r="81">
          <cell r="A81" t="str">
            <v>C2-0000805</v>
          </cell>
          <cell r="B81" t="str">
            <v>NEW GOLDEN AC CONSUMER GOODS TRADING OPC</v>
          </cell>
          <cell r="C81" t="str">
            <v>PASIG/Canlubang (Metro Manila)</v>
          </cell>
        </row>
        <row r="82">
          <cell r="A82" t="str">
            <v>C2-0000813</v>
          </cell>
          <cell r="B82" t="str">
            <v>RANAW COMM CORP.</v>
          </cell>
          <cell r="C82" t="str">
            <v>VILLANUEVA</v>
          </cell>
        </row>
        <row r="83">
          <cell r="A83" t="str">
            <v>C2-0000815</v>
          </cell>
          <cell r="B83" t="str">
            <v>QUICKWAY LPG SOLUTION INC.</v>
          </cell>
          <cell r="C83" t="str">
            <v>VILLANUEVA</v>
          </cell>
        </row>
        <row r="84">
          <cell r="A84" t="str">
            <v>C2-0000816</v>
          </cell>
          <cell r="B84" t="str">
            <v>GRAND 42 BUSINESS CORP</v>
          </cell>
          <cell r="C84" t="str">
            <v>CAMSUR/Daraga</v>
          </cell>
        </row>
        <row r="85">
          <cell r="A85" t="str">
            <v>C2-0000823</v>
          </cell>
          <cell r="B85" t="str">
            <v>BEST REACH OUT SELLS, INC.</v>
          </cell>
          <cell r="C85" t="str">
            <v>VILLANUEVA</v>
          </cell>
        </row>
        <row r="86">
          <cell r="A86" t="str">
            <v>C2-0000820</v>
          </cell>
          <cell r="B86" t="str">
            <v>HR SERAPIO ENTERPRISES</v>
          </cell>
          <cell r="C86" t="str">
            <v>PASIG/Canlubang (Outside Metro Manila)</v>
          </cell>
        </row>
        <row r="87">
          <cell r="A87" t="str">
            <v>C2-0000833</v>
          </cell>
          <cell r="B87" t="str">
            <v>SAGITTARIUS MARKETING INC.</v>
          </cell>
          <cell r="C87" t="str">
            <v>PASIG/Canlubang (Metro Manila)</v>
          </cell>
        </row>
      </sheetData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Enrolled accounts Com"/>
      <sheetName val="Enrolled accounts Dom"/>
    </sheetNames>
    <sheetDataSet>
      <sheetData sheetId="0">
        <row r="2">
          <cell r="A2" t="str">
            <v>Account Name</v>
          </cell>
          <cell r="B2" t="str">
            <v>GMS Rate</v>
          </cell>
          <cell r="C2" t="str">
            <v>Approved Support</v>
          </cell>
          <cell r="D2" t="str">
            <v>Volume per month (kg)</v>
          </cell>
          <cell r="E2" t="str">
            <v>Resulting M1 using Approved Support</v>
          </cell>
          <cell r="F2" t="str">
            <v>Remarks</v>
          </cell>
          <cell r="G2" t="str">
            <v>Deadline for Repair</v>
          </cell>
          <cell r="H2" t="str">
            <v>Date enrolled</v>
          </cell>
          <cell r="I2" t="str">
            <v>Approved support - Submisison</v>
          </cell>
          <cell r="J2" t="str">
            <v>Approved support - Enrolment</v>
          </cell>
          <cell r="K2" t="str">
            <v>Inactive Accounts</v>
          </cell>
          <cell r="L2" t="str">
            <v>Low Margin</v>
          </cell>
          <cell r="M2" t="str">
            <v>Low Margin Without Expiry</v>
          </cell>
        </row>
        <row r="3">
          <cell r="A3" t="str">
            <v>ABAN LAUNDRY</v>
          </cell>
          <cell r="B3">
            <v>8.27</v>
          </cell>
          <cell r="C3">
            <v>15.030000000000005</v>
          </cell>
          <cell r="D3">
            <v>50</v>
          </cell>
          <cell r="E3">
            <v>13.77</v>
          </cell>
          <cell r="H3">
            <v>45195</v>
          </cell>
          <cell r="I3">
            <v>15.030000000000005</v>
          </cell>
          <cell r="J3">
            <v>15.030000000000005</v>
          </cell>
        </row>
        <row r="4">
          <cell r="A4" t="str">
            <v>AC LAUNDRY SHOP</v>
          </cell>
          <cell r="B4">
            <v>8.27</v>
          </cell>
          <cell r="C4">
            <v>4.0500000000000007</v>
          </cell>
          <cell r="D4">
            <v>150</v>
          </cell>
          <cell r="E4">
            <v>30.129999999999992</v>
          </cell>
          <cell r="H4">
            <v>45895</v>
          </cell>
          <cell r="I4">
            <v>4.0500000000000007</v>
          </cell>
          <cell r="J4">
            <v>4.0500000000000007</v>
          </cell>
          <cell r="K4" t="str">
            <v>Y</v>
          </cell>
        </row>
        <row r="5">
          <cell r="A5" t="str">
            <v>ANGEL &amp; MAE RESTAURANT</v>
          </cell>
          <cell r="B5">
            <v>8.27</v>
          </cell>
          <cell r="C5">
            <v>15.030000000000005</v>
          </cell>
          <cell r="D5">
            <v>50</v>
          </cell>
          <cell r="E5">
            <v>13.77</v>
          </cell>
          <cell r="H5">
            <v>45195</v>
          </cell>
          <cell r="I5">
            <v>15.030000000000005</v>
          </cell>
          <cell r="J5">
            <v>15.030000000000005</v>
          </cell>
        </row>
        <row r="6">
          <cell r="A6" t="str">
            <v>AVEGAIL'S LAUNDRY</v>
          </cell>
          <cell r="B6">
            <v>8.27</v>
          </cell>
          <cell r="C6">
            <v>25.230000000000008</v>
          </cell>
          <cell r="D6">
            <v>300</v>
          </cell>
          <cell r="E6">
            <v>14.119999999999994</v>
          </cell>
          <cell r="H6">
            <v>44530</v>
          </cell>
          <cell r="I6">
            <v>25.230000000000008</v>
          </cell>
          <cell r="J6">
            <v>25.230000000000008</v>
          </cell>
        </row>
        <row r="7">
          <cell r="A7" t="str">
            <v>backyard edible Garden -Shiela Delos Reyes</v>
          </cell>
          <cell r="B7">
            <v>8.27</v>
          </cell>
          <cell r="C7">
            <v>8.840000000000007</v>
          </cell>
          <cell r="D7">
            <v>200</v>
          </cell>
          <cell r="E7">
            <v>15.389999999999997</v>
          </cell>
          <cell r="H7">
            <v>44738</v>
          </cell>
          <cell r="I7">
            <v>8.840000000000007</v>
          </cell>
          <cell r="J7">
            <v>8.840000000000007</v>
          </cell>
        </row>
        <row r="8">
          <cell r="A8" t="str">
            <v>CHERISH RESORT</v>
          </cell>
          <cell r="B8">
            <v>8.27</v>
          </cell>
          <cell r="C8">
            <v>15.030000000000005</v>
          </cell>
          <cell r="D8">
            <v>200</v>
          </cell>
          <cell r="E8">
            <v>15.570000000000004</v>
          </cell>
          <cell r="H8">
            <v>45501</v>
          </cell>
          <cell r="I8">
            <v>15.030000000000005</v>
          </cell>
          <cell r="J8">
            <v>15.030000000000005</v>
          </cell>
        </row>
        <row r="9">
          <cell r="A9" t="str">
            <v>CJSCJ OPC CRISPY KING</v>
          </cell>
          <cell r="B9">
            <v>8.27</v>
          </cell>
          <cell r="C9">
            <v>14.750000000000004</v>
          </cell>
          <cell r="D9">
            <v>300</v>
          </cell>
          <cell r="E9">
            <v>18.770000000000007</v>
          </cell>
          <cell r="H9">
            <v>45864</v>
          </cell>
          <cell r="I9">
            <v>14.750000000000004</v>
          </cell>
          <cell r="J9">
            <v>14.750000000000004</v>
          </cell>
        </row>
        <row r="10">
          <cell r="A10" t="str">
            <v>DAMPA RESTO BAR</v>
          </cell>
          <cell r="B10">
            <v>8.27</v>
          </cell>
          <cell r="C10">
            <v>4.0399999999999956</v>
          </cell>
          <cell r="D10">
            <v>100</v>
          </cell>
          <cell r="E10">
            <v>26.889999999999997</v>
          </cell>
          <cell r="H10">
            <v>45634</v>
          </cell>
          <cell r="I10">
            <v>4.0399999999999956</v>
          </cell>
          <cell r="J10">
            <v>4.0399999999999956</v>
          </cell>
        </row>
        <row r="11">
          <cell r="A11" t="str">
            <v>DJA CATERING SERVICES CRISPY KING</v>
          </cell>
          <cell r="B11">
            <v>8.27</v>
          </cell>
          <cell r="C11">
            <v>12.970000000000002</v>
          </cell>
          <cell r="D11">
            <v>300</v>
          </cell>
          <cell r="E11">
            <v>19.809999999999992</v>
          </cell>
          <cell r="H11">
            <v>45730</v>
          </cell>
          <cell r="I11">
            <v>12.970000000000002</v>
          </cell>
          <cell r="J11">
            <v>12.970000000000002</v>
          </cell>
        </row>
        <row r="12">
          <cell r="A12" t="str">
            <v>DJJM CRISPY KING NOY BIGOL</v>
          </cell>
          <cell r="B12">
            <v>8.27</v>
          </cell>
          <cell r="C12">
            <v>12.959999999999997</v>
          </cell>
          <cell r="D12">
            <v>250</v>
          </cell>
          <cell r="E12">
            <v>20.280000000000005</v>
          </cell>
          <cell r="H12">
            <v>45803</v>
          </cell>
          <cell r="I12">
            <v>12.959999999999997</v>
          </cell>
          <cell r="J12">
            <v>12.959999999999997</v>
          </cell>
        </row>
        <row r="13">
          <cell r="A13" t="str">
            <v>DJJM FOOD HUB</v>
          </cell>
          <cell r="B13">
            <v>8.27</v>
          </cell>
          <cell r="C13">
            <v>12.970000000000002</v>
          </cell>
          <cell r="D13">
            <v>50</v>
          </cell>
          <cell r="E13">
            <v>19.809999999999992</v>
          </cell>
          <cell r="H13">
            <v>45730</v>
          </cell>
          <cell r="I13">
            <v>12.970000000000002</v>
          </cell>
          <cell r="J13">
            <v>12.970000000000002</v>
          </cell>
        </row>
        <row r="14">
          <cell r="A14" t="str">
            <v>DR. CHESTER LEE</v>
          </cell>
          <cell r="B14">
            <v>8.27</v>
          </cell>
          <cell r="C14">
            <v>14.759999999999994</v>
          </cell>
          <cell r="D14">
            <v>150</v>
          </cell>
          <cell r="E14">
            <v>16.169999999999998</v>
          </cell>
          <cell r="H14">
            <v>45653</v>
          </cell>
          <cell r="I14">
            <v>14.759999999999994</v>
          </cell>
          <cell r="J14">
            <v>14.759999999999994</v>
          </cell>
        </row>
        <row r="15">
          <cell r="A15" t="str">
            <v>EZ CAFÉ</v>
          </cell>
          <cell r="B15">
            <v>8.27</v>
          </cell>
          <cell r="C15">
            <v>10.310000000000006</v>
          </cell>
          <cell r="D15">
            <v>100</v>
          </cell>
          <cell r="E15">
            <v>20.290000000000003</v>
          </cell>
          <cell r="H15">
            <v>45501</v>
          </cell>
          <cell r="I15">
            <v>10.310000000000006</v>
          </cell>
          <cell r="J15">
            <v>10.310000000000006</v>
          </cell>
        </row>
        <row r="16">
          <cell r="A16" t="str">
            <v>FRANCE LAUNDRY</v>
          </cell>
          <cell r="B16">
            <v>8.27</v>
          </cell>
          <cell r="C16">
            <v>11.210000000000012</v>
          </cell>
          <cell r="D16">
            <v>100</v>
          </cell>
          <cell r="E16">
            <v>19.389999999999997</v>
          </cell>
          <cell r="H16">
            <v>45501</v>
          </cell>
          <cell r="I16">
            <v>11.210000000000012</v>
          </cell>
          <cell r="J16">
            <v>11.210000000000012</v>
          </cell>
        </row>
        <row r="17">
          <cell r="A17" t="str">
            <v>GAACT CONSTRUCTION AND SUPPLY</v>
          </cell>
          <cell r="B17">
            <v>8.27</v>
          </cell>
          <cell r="C17">
            <v>4.0600000000000058</v>
          </cell>
          <cell r="D17">
            <v>100</v>
          </cell>
          <cell r="E17">
            <v>26.540000000000003</v>
          </cell>
          <cell r="G17">
            <v>45991</v>
          </cell>
          <cell r="H17">
            <v>45501</v>
          </cell>
          <cell r="I17">
            <v>4.0600000000000058</v>
          </cell>
          <cell r="J17">
            <v>4.0600000000000058</v>
          </cell>
          <cell r="K17" t="str">
            <v>Y</v>
          </cell>
        </row>
        <row r="18">
          <cell r="A18" t="str">
            <v>HIGHWAYS LAUNDRY SHOP</v>
          </cell>
          <cell r="B18">
            <v>8.27</v>
          </cell>
          <cell r="C18">
            <v>12.970000000000002</v>
          </cell>
          <cell r="D18">
            <v>50</v>
          </cell>
          <cell r="E18">
            <v>19.809999999999992</v>
          </cell>
          <cell r="H18">
            <v>45730</v>
          </cell>
          <cell r="I18">
            <v>12.970000000000002</v>
          </cell>
          <cell r="J18">
            <v>12.970000000000002</v>
          </cell>
        </row>
        <row r="19">
          <cell r="A19" t="str">
            <v>ISAIAH 4319 FOOD SERVICES(CRISPY KING)</v>
          </cell>
          <cell r="B19">
            <v>8.27</v>
          </cell>
          <cell r="C19">
            <v>15.02</v>
          </cell>
          <cell r="D19">
            <v>250</v>
          </cell>
          <cell r="E19">
            <v>13.760000000000002</v>
          </cell>
          <cell r="H19">
            <v>45260</v>
          </cell>
          <cell r="I19">
            <v>15.02</v>
          </cell>
          <cell r="J19">
            <v>15.02</v>
          </cell>
        </row>
        <row r="20">
          <cell r="A20" t="str">
            <v>JUAN HOUR LAUNDRY</v>
          </cell>
          <cell r="B20">
            <v>8.27</v>
          </cell>
          <cell r="C20">
            <v>15.030000000000005</v>
          </cell>
          <cell r="D20">
            <v>400</v>
          </cell>
          <cell r="E20">
            <v>15.570000000000004</v>
          </cell>
          <cell r="H20">
            <v>45501</v>
          </cell>
          <cell r="I20">
            <v>15.030000000000005</v>
          </cell>
          <cell r="J20">
            <v>15.030000000000005</v>
          </cell>
        </row>
        <row r="21">
          <cell r="A21" t="str">
            <v>JUAN HOUR LAUNDRY SHOP</v>
          </cell>
          <cell r="B21">
            <v>8.27</v>
          </cell>
          <cell r="C21">
            <v>15.02</v>
          </cell>
          <cell r="D21">
            <v>150</v>
          </cell>
          <cell r="E21">
            <v>13.760000000000002</v>
          </cell>
          <cell r="H21">
            <v>45260</v>
          </cell>
          <cell r="I21">
            <v>15.02</v>
          </cell>
          <cell r="J21">
            <v>15.02</v>
          </cell>
        </row>
        <row r="22">
          <cell r="A22" t="str">
            <v>JUNI DELAVIN</v>
          </cell>
          <cell r="B22">
            <v>8.27</v>
          </cell>
          <cell r="C22">
            <v>7.6014999999999908</v>
          </cell>
          <cell r="D22">
            <v>100</v>
          </cell>
          <cell r="E22">
            <v>25.416876800000001</v>
          </cell>
          <cell r="G22">
            <v>46022</v>
          </cell>
          <cell r="H22">
            <v>45758</v>
          </cell>
          <cell r="I22">
            <v>7.6014999999999908</v>
          </cell>
          <cell r="J22">
            <v>7.6014999999999908</v>
          </cell>
          <cell r="K22" t="str">
            <v>Y</v>
          </cell>
        </row>
        <row r="23">
          <cell r="A23" t="str">
            <v>KAIZEN LAUNDRY SHOP</v>
          </cell>
          <cell r="B23">
            <v>8.27</v>
          </cell>
          <cell r="C23">
            <v>7.629999999999999</v>
          </cell>
          <cell r="D23">
            <v>100</v>
          </cell>
          <cell r="E23">
            <v>22.97000000000001</v>
          </cell>
          <cell r="H23">
            <v>45501</v>
          </cell>
          <cell r="I23">
            <v>7.629999999999999</v>
          </cell>
          <cell r="J23">
            <v>7.629999999999999</v>
          </cell>
        </row>
        <row r="24">
          <cell r="A24" t="str">
            <v>LA ARTIANNA HOTEL AND RESTAURANT</v>
          </cell>
          <cell r="B24">
            <v>8.27</v>
          </cell>
          <cell r="C24">
            <v>4.0500000000000007</v>
          </cell>
          <cell r="D24">
            <v>200</v>
          </cell>
          <cell r="E24">
            <v>30.129999999999992</v>
          </cell>
          <cell r="H24">
            <v>45895</v>
          </cell>
          <cell r="I24">
            <v>4.0500000000000007</v>
          </cell>
          <cell r="J24">
            <v>4.0500000000000007</v>
          </cell>
          <cell r="K24" t="str">
            <v>Y</v>
          </cell>
        </row>
        <row r="25">
          <cell r="A25" t="str">
            <v>LAUNDRULOX LAUNDRY SHOP</v>
          </cell>
          <cell r="B25">
            <v>8.27</v>
          </cell>
          <cell r="C25">
            <v>11.171499999999998</v>
          </cell>
          <cell r="D25">
            <v>100</v>
          </cell>
          <cell r="E25">
            <v>21.846876799999993</v>
          </cell>
          <cell r="H25">
            <v>45761</v>
          </cell>
          <cell r="I25">
            <v>11.171499999999998</v>
          </cell>
          <cell r="J25">
            <v>11.171499999999998</v>
          </cell>
        </row>
        <row r="26">
          <cell r="A26" t="str">
            <v>LUMPIA WRAPPER AROROY</v>
          </cell>
          <cell r="B26">
            <v>8.27</v>
          </cell>
          <cell r="C26">
            <v>15.030000000000005</v>
          </cell>
          <cell r="D26">
            <v>50</v>
          </cell>
          <cell r="E26">
            <v>13.77</v>
          </cell>
          <cell r="H26">
            <v>45195</v>
          </cell>
          <cell r="I26">
            <v>15.030000000000005</v>
          </cell>
          <cell r="J26">
            <v>15.030000000000005</v>
          </cell>
        </row>
        <row r="27">
          <cell r="A27" t="str">
            <v>MARKY BIKOL RESTAURANT</v>
          </cell>
          <cell r="B27">
            <v>8.27</v>
          </cell>
          <cell r="C27">
            <v>15.030000000000005</v>
          </cell>
          <cell r="D27">
            <v>100</v>
          </cell>
          <cell r="E27">
            <v>15.570000000000004</v>
          </cell>
          <cell r="H27">
            <v>45501</v>
          </cell>
          <cell r="I27">
            <v>15.030000000000005</v>
          </cell>
          <cell r="J27">
            <v>15.030000000000005</v>
          </cell>
        </row>
        <row r="28">
          <cell r="A28" t="str">
            <v>MASBATE LAUNDRY CENTER</v>
          </cell>
          <cell r="B28">
            <v>8.27</v>
          </cell>
          <cell r="C28">
            <v>15.02</v>
          </cell>
          <cell r="D28">
            <v>200</v>
          </cell>
          <cell r="E28">
            <v>15.279999999999998</v>
          </cell>
          <cell r="H28">
            <v>45412</v>
          </cell>
          <cell r="I28">
            <v>15.02</v>
          </cell>
          <cell r="J28">
            <v>15.02</v>
          </cell>
        </row>
        <row r="29">
          <cell r="A29" t="str">
            <v>MICHELLE TUMBAGA BAKESHOP</v>
          </cell>
          <cell r="B29">
            <v>8.27</v>
          </cell>
          <cell r="C29">
            <v>4.0500000000000007</v>
          </cell>
          <cell r="D29">
            <v>400</v>
          </cell>
          <cell r="E29">
            <v>30.129999999999992</v>
          </cell>
          <cell r="H29">
            <v>45895</v>
          </cell>
          <cell r="I29">
            <v>4.0500000000000007</v>
          </cell>
          <cell r="J29">
            <v>4.0500000000000007</v>
          </cell>
        </row>
        <row r="30">
          <cell r="A30" t="str">
            <v>MIEKOYS PIZZA AROROY</v>
          </cell>
          <cell r="B30">
            <v>8.27</v>
          </cell>
          <cell r="C30">
            <v>7.6099999999999888</v>
          </cell>
          <cell r="D30">
            <v>150</v>
          </cell>
          <cell r="E30">
            <v>23.320000000000004</v>
          </cell>
          <cell r="H30">
            <v>45634</v>
          </cell>
          <cell r="I30">
            <v>7.6099999999999888</v>
          </cell>
          <cell r="J30">
            <v>7.6099999999999888</v>
          </cell>
        </row>
        <row r="31">
          <cell r="A31" t="str">
            <v>MR. LAUNDRY SHOP</v>
          </cell>
          <cell r="B31">
            <v>8.27</v>
          </cell>
          <cell r="C31">
            <v>15.009999999999994</v>
          </cell>
          <cell r="D31">
            <v>150</v>
          </cell>
          <cell r="E31">
            <v>15.919999999999998</v>
          </cell>
          <cell r="H31">
            <v>45634</v>
          </cell>
          <cell r="I31">
            <v>15.009999999999994</v>
          </cell>
          <cell r="J31">
            <v>15.009999999999994</v>
          </cell>
        </row>
        <row r="32">
          <cell r="A32" t="str">
            <v>N.D RAMOS BAKESHOP</v>
          </cell>
          <cell r="B32">
            <v>8.27</v>
          </cell>
          <cell r="C32">
            <v>17.039999999999996</v>
          </cell>
          <cell r="D32">
            <v>500</v>
          </cell>
          <cell r="E32">
            <v>13.889999999999997</v>
          </cell>
          <cell r="H32">
            <v>45634</v>
          </cell>
          <cell r="I32">
            <v>17.039999999999996</v>
          </cell>
          <cell r="J32">
            <v>17.039999999999996</v>
          </cell>
        </row>
        <row r="33">
          <cell r="A33" t="str">
            <v>NESSAR YBANEZ</v>
          </cell>
          <cell r="B33">
            <v>8.27</v>
          </cell>
          <cell r="C33">
            <v>15.030000000000005</v>
          </cell>
          <cell r="D33">
            <v>100</v>
          </cell>
          <cell r="E33">
            <v>13.77</v>
          </cell>
          <cell r="H33">
            <v>45195</v>
          </cell>
          <cell r="I33">
            <v>15.030000000000005</v>
          </cell>
          <cell r="J33">
            <v>15.030000000000005</v>
          </cell>
        </row>
        <row r="34">
          <cell r="A34" t="str">
            <v>Noel Bakery</v>
          </cell>
          <cell r="B34">
            <v>8.27</v>
          </cell>
          <cell r="C34">
            <v>15.029999999999998</v>
          </cell>
          <cell r="D34">
            <v>50</v>
          </cell>
          <cell r="E34">
            <v>13.77</v>
          </cell>
          <cell r="H34">
            <v>45132</v>
          </cell>
          <cell r="I34">
            <v>15.029999999999998</v>
          </cell>
          <cell r="J34">
            <v>15.029999999999998</v>
          </cell>
        </row>
        <row r="35">
          <cell r="A35" t="str">
            <v>PANDE MASBATE</v>
          </cell>
          <cell r="B35">
            <v>8.27</v>
          </cell>
          <cell r="C35">
            <v>5.8200000000000109</v>
          </cell>
          <cell r="D35">
            <v>250</v>
          </cell>
          <cell r="E35">
            <v>27.7</v>
          </cell>
          <cell r="H35">
            <v>45864</v>
          </cell>
          <cell r="I35">
            <v>5.8200000000000109</v>
          </cell>
          <cell r="J35">
            <v>5.8200000000000109</v>
          </cell>
        </row>
        <row r="36">
          <cell r="A36" t="str">
            <v>Park N' Go - Arorory Branch</v>
          </cell>
          <cell r="B36">
            <v>8.27</v>
          </cell>
          <cell r="C36">
            <v>15.029999999999998</v>
          </cell>
          <cell r="D36">
            <v>150</v>
          </cell>
          <cell r="E36">
            <v>13.769999999999996</v>
          </cell>
          <cell r="H36">
            <v>45106</v>
          </cell>
          <cell r="I36">
            <v>15.029999999999998</v>
          </cell>
          <cell r="J36">
            <v>15.029999999999998</v>
          </cell>
        </row>
        <row r="37">
          <cell r="A37" t="str">
            <v>PARK N GO SAN JACINTO</v>
          </cell>
          <cell r="B37">
            <v>8.27</v>
          </cell>
          <cell r="C37">
            <v>14.750000000000004</v>
          </cell>
          <cell r="D37">
            <v>250</v>
          </cell>
          <cell r="E37">
            <v>18.489999999999998</v>
          </cell>
          <cell r="H37">
            <v>45803</v>
          </cell>
          <cell r="I37">
            <v>14.750000000000004</v>
          </cell>
          <cell r="J37">
            <v>14.750000000000004</v>
          </cell>
        </row>
        <row r="38">
          <cell r="A38" t="str">
            <v>PINOY SIOPAO</v>
          </cell>
          <cell r="B38">
            <v>8.27</v>
          </cell>
          <cell r="C38">
            <v>22.54000000000001</v>
          </cell>
          <cell r="D38">
            <v>200</v>
          </cell>
          <cell r="E38">
            <v>17.149999999999995</v>
          </cell>
          <cell r="H38">
            <v>44488</v>
          </cell>
          <cell r="I38">
            <v>22.54000000000001</v>
          </cell>
          <cell r="J38">
            <v>22.54000000000001</v>
          </cell>
        </row>
        <row r="39">
          <cell r="A39" t="str">
            <v>REMS LAUNDRY</v>
          </cell>
          <cell r="B39">
            <v>8.27</v>
          </cell>
          <cell r="C39">
            <v>25.230000000000008</v>
          </cell>
          <cell r="D39">
            <v>300</v>
          </cell>
          <cell r="E39">
            <v>14.119999999999994</v>
          </cell>
          <cell r="H39">
            <v>44530</v>
          </cell>
          <cell r="I39">
            <v>25.230000000000008</v>
          </cell>
          <cell r="J39">
            <v>25.230000000000008</v>
          </cell>
        </row>
        <row r="40">
          <cell r="A40" t="str">
            <v>REYJOHN BAKERY</v>
          </cell>
          <cell r="B40">
            <v>8.27</v>
          </cell>
          <cell r="C40">
            <v>15.02</v>
          </cell>
          <cell r="D40">
            <v>200</v>
          </cell>
          <cell r="E40">
            <v>13.760000000000002</v>
          </cell>
          <cell r="H40">
            <v>45260</v>
          </cell>
          <cell r="I40">
            <v>15.02</v>
          </cell>
          <cell r="J40">
            <v>15.02</v>
          </cell>
        </row>
        <row r="41">
          <cell r="A41" t="str">
            <v>RMJ GADER BAKERY</v>
          </cell>
          <cell r="B41">
            <v>8.27</v>
          </cell>
          <cell r="C41">
            <v>7.6014999999999908</v>
          </cell>
          <cell r="D41">
            <v>100</v>
          </cell>
          <cell r="E41">
            <v>25.416876800000001</v>
          </cell>
          <cell r="G41">
            <v>46022</v>
          </cell>
          <cell r="H41">
            <v>45758</v>
          </cell>
          <cell r="I41">
            <v>7.6014999999999908</v>
          </cell>
          <cell r="J41">
            <v>7.6014999999999908</v>
          </cell>
          <cell r="K41" t="str">
            <v>Y</v>
          </cell>
        </row>
        <row r="42">
          <cell r="A42" t="str">
            <v>ROBERTO ROWIE AND ROBI FOOD OPC</v>
          </cell>
          <cell r="B42">
            <v>8.27</v>
          </cell>
          <cell r="C42">
            <v>5.8300000000000018</v>
          </cell>
          <cell r="D42">
            <v>100</v>
          </cell>
          <cell r="E42">
            <v>26.599999999999998</v>
          </cell>
          <cell r="H42">
            <v>45709</v>
          </cell>
          <cell r="I42">
            <v>5.8300000000000018</v>
          </cell>
          <cell r="J42">
            <v>5.8300000000000018</v>
          </cell>
        </row>
        <row r="43">
          <cell r="A43" t="str">
            <v>ROLLING BUBBLES LAUNDRY SHOP</v>
          </cell>
          <cell r="B43">
            <v>8.27</v>
          </cell>
          <cell r="C43">
            <v>11.179999999999996</v>
          </cell>
          <cell r="D43">
            <v>400</v>
          </cell>
          <cell r="E43">
            <v>21.599999999999998</v>
          </cell>
          <cell r="H43">
            <v>45730</v>
          </cell>
          <cell r="I43">
            <v>11.179999999999996</v>
          </cell>
          <cell r="J43">
            <v>11.179999999999996</v>
          </cell>
        </row>
        <row r="44">
          <cell r="A44" t="str">
            <v>ROSEANN BAKERY</v>
          </cell>
          <cell r="B44">
            <v>8.27</v>
          </cell>
          <cell r="C44">
            <v>7.6014999999999908</v>
          </cell>
          <cell r="D44">
            <v>100</v>
          </cell>
          <cell r="E44">
            <v>25.416876800000001</v>
          </cell>
          <cell r="H44">
            <v>45758</v>
          </cell>
          <cell r="I44">
            <v>7.6014999999999908</v>
          </cell>
          <cell r="J44">
            <v>7.6014999999999908</v>
          </cell>
        </row>
        <row r="45">
          <cell r="A45" t="str">
            <v>Teabox milktea corner</v>
          </cell>
          <cell r="B45">
            <v>8.27</v>
          </cell>
          <cell r="C45">
            <v>15.029999999999998</v>
          </cell>
          <cell r="D45">
            <v>100</v>
          </cell>
          <cell r="E45">
            <v>13.77</v>
          </cell>
          <cell r="H45">
            <v>45132</v>
          </cell>
          <cell r="I45">
            <v>15.029999999999998</v>
          </cell>
          <cell r="J45">
            <v>15.029999999999998</v>
          </cell>
        </row>
        <row r="46">
          <cell r="A46" t="str">
            <v>ZANDRA'S BEACH RESORT AND CONVENTION CENTER</v>
          </cell>
          <cell r="B46">
            <v>8.27</v>
          </cell>
          <cell r="C46">
            <v>4.0399999999999956</v>
          </cell>
          <cell r="D46">
            <v>50</v>
          </cell>
          <cell r="E46">
            <v>28.74</v>
          </cell>
          <cell r="H46">
            <v>45730</v>
          </cell>
          <cell r="I46">
            <v>4.0399999999999956</v>
          </cell>
          <cell r="J46">
            <v>4.0399999999999956</v>
          </cell>
        </row>
        <row r="47">
          <cell r="I47">
            <v>0</v>
          </cell>
          <cell r="J47">
            <v>0</v>
          </cell>
        </row>
        <row r="48">
          <cell r="I48">
            <v>0</v>
          </cell>
          <cell r="J48">
            <v>0</v>
          </cell>
        </row>
        <row r="49">
          <cell r="I49">
            <v>0</v>
          </cell>
          <cell r="J49">
            <v>0</v>
          </cell>
        </row>
        <row r="50">
          <cell r="I50">
            <v>0</v>
          </cell>
          <cell r="J50">
            <v>0</v>
          </cell>
        </row>
        <row r="51">
          <cell r="I51">
            <v>0</v>
          </cell>
          <cell r="J51">
            <v>0</v>
          </cell>
        </row>
        <row r="52">
          <cell r="I52">
            <v>0</v>
          </cell>
          <cell r="J52">
            <v>0</v>
          </cell>
        </row>
        <row r="53">
          <cell r="I53">
            <v>0</v>
          </cell>
          <cell r="J53">
            <v>0</v>
          </cell>
        </row>
        <row r="54">
          <cell r="I54">
            <v>0</v>
          </cell>
          <cell r="J54">
            <v>0</v>
          </cell>
        </row>
        <row r="55">
          <cell r="I55">
            <v>0</v>
          </cell>
          <cell r="J55">
            <v>0</v>
          </cell>
        </row>
        <row r="56">
          <cell r="I56">
            <v>0</v>
          </cell>
          <cell r="J56">
            <v>0</v>
          </cell>
        </row>
        <row r="57">
          <cell r="I57">
            <v>0</v>
          </cell>
          <cell r="J57">
            <v>0</v>
          </cell>
        </row>
        <row r="58">
          <cell r="I58">
            <v>0</v>
          </cell>
          <cell r="J58">
            <v>0</v>
          </cell>
        </row>
        <row r="59">
          <cell r="I59">
            <v>0</v>
          </cell>
          <cell r="J59">
            <v>0</v>
          </cell>
        </row>
        <row r="60">
          <cell r="I60">
            <v>0</v>
          </cell>
          <cell r="J60">
            <v>0</v>
          </cell>
        </row>
        <row r="61">
          <cell r="I61">
            <v>0</v>
          </cell>
          <cell r="J61">
            <v>0</v>
          </cell>
        </row>
        <row r="62">
          <cell r="I62">
            <v>0</v>
          </cell>
          <cell r="J62">
            <v>0</v>
          </cell>
        </row>
        <row r="63">
          <cell r="I63">
            <v>0</v>
          </cell>
          <cell r="J63">
            <v>0</v>
          </cell>
        </row>
        <row r="64">
          <cell r="I64">
            <v>0</v>
          </cell>
          <cell r="J64">
            <v>0</v>
          </cell>
        </row>
        <row r="65">
          <cell r="I65">
            <v>0</v>
          </cell>
          <cell r="J65">
            <v>0</v>
          </cell>
        </row>
        <row r="66">
          <cell r="I66">
            <v>0</v>
          </cell>
          <cell r="J66">
            <v>0</v>
          </cell>
        </row>
        <row r="67">
          <cell r="I67">
            <v>0</v>
          </cell>
          <cell r="J67">
            <v>0</v>
          </cell>
        </row>
        <row r="68">
          <cell r="I68">
            <v>0</v>
          </cell>
          <cell r="J68">
            <v>0</v>
          </cell>
        </row>
        <row r="69">
          <cell r="I69">
            <v>0</v>
          </cell>
          <cell r="J69">
            <v>0</v>
          </cell>
        </row>
        <row r="70">
          <cell r="I70">
            <v>0</v>
          </cell>
          <cell r="J70">
            <v>0</v>
          </cell>
        </row>
        <row r="71">
          <cell r="I71">
            <v>0</v>
          </cell>
          <cell r="J71">
            <v>0</v>
          </cell>
        </row>
        <row r="72">
          <cell r="I72">
            <v>0</v>
          </cell>
          <cell r="J72">
            <v>0</v>
          </cell>
        </row>
        <row r="73">
          <cell r="I73">
            <v>0</v>
          </cell>
          <cell r="J73">
            <v>0</v>
          </cell>
        </row>
        <row r="74">
          <cell r="I74">
            <v>0</v>
          </cell>
          <cell r="J74">
            <v>0</v>
          </cell>
        </row>
        <row r="75">
          <cell r="I75">
            <v>0</v>
          </cell>
          <cell r="J75">
            <v>0</v>
          </cell>
        </row>
        <row r="76">
          <cell r="I76">
            <v>0</v>
          </cell>
          <cell r="J76">
            <v>0</v>
          </cell>
        </row>
        <row r="77">
          <cell r="I77">
            <v>0</v>
          </cell>
          <cell r="J77">
            <v>0</v>
          </cell>
        </row>
        <row r="78">
          <cell r="I78">
            <v>0</v>
          </cell>
          <cell r="J78">
            <v>0</v>
          </cell>
        </row>
        <row r="79">
          <cell r="I79">
            <v>0</v>
          </cell>
          <cell r="J79">
            <v>0</v>
          </cell>
        </row>
        <row r="80">
          <cell r="I80">
            <v>0</v>
          </cell>
          <cell r="J80">
            <v>0</v>
          </cell>
        </row>
        <row r="81">
          <cell r="I81">
            <v>0</v>
          </cell>
          <cell r="J81">
            <v>0</v>
          </cell>
        </row>
        <row r="82">
          <cell r="I82">
            <v>0</v>
          </cell>
          <cell r="J82">
            <v>0</v>
          </cell>
        </row>
        <row r="83">
          <cell r="I83">
            <v>0</v>
          </cell>
          <cell r="J83">
            <v>0</v>
          </cell>
        </row>
        <row r="84">
          <cell r="I84">
            <v>0</v>
          </cell>
          <cell r="J84">
            <v>0</v>
          </cell>
        </row>
        <row r="85">
          <cell r="I85">
            <v>0</v>
          </cell>
          <cell r="J85">
            <v>0</v>
          </cell>
        </row>
        <row r="86">
          <cell r="I86">
            <v>0</v>
          </cell>
          <cell r="J86">
            <v>0</v>
          </cell>
        </row>
        <row r="87">
          <cell r="I87">
            <v>0</v>
          </cell>
          <cell r="J87">
            <v>0</v>
          </cell>
        </row>
        <row r="88">
          <cell r="I88">
            <v>0</v>
          </cell>
          <cell r="J88">
            <v>0</v>
          </cell>
        </row>
        <row r="89">
          <cell r="I89">
            <v>0</v>
          </cell>
          <cell r="J89">
            <v>0</v>
          </cell>
        </row>
      </sheetData>
      <sheetData sheetId="1">
        <row r="2">
          <cell r="A2" t="str">
            <v>Account Name</v>
          </cell>
          <cell r="B2" t="str">
            <v>GMS Rate</v>
          </cell>
          <cell r="C2" t="str">
            <v>Approved Support</v>
          </cell>
          <cell r="D2" t="str">
            <v>Volume per month (kg)</v>
          </cell>
          <cell r="E2" t="str">
            <v>Resulting M1 using Approved Support</v>
          </cell>
          <cell r="F2" t="str">
            <v>Remarks</v>
          </cell>
          <cell r="G2" t="str">
            <v>Deadline for Repair</v>
          </cell>
          <cell r="H2" t="str">
            <v>Date enrolled</v>
          </cell>
          <cell r="I2" t="str">
            <v>Approved support - Submisison</v>
          </cell>
          <cell r="J2" t="str">
            <v>Approved support - Enrolment</v>
          </cell>
          <cell r="K2" t="str">
            <v>Inactive Accounts</v>
          </cell>
          <cell r="L2" t="str">
            <v>Low Margin</v>
          </cell>
          <cell r="M2" t="str">
            <v>Low Margin Without Expiry</v>
          </cell>
        </row>
        <row r="3">
          <cell r="A3" t="str">
            <v>ABAS DANIEL</v>
          </cell>
          <cell r="B3">
            <v>15.6</v>
          </cell>
          <cell r="C3">
            <v>2.0499999999999883</v>
          </cell>
          <cell r="D3">
            <v>209</v>
          </cell>
          <cell r="E3">
            <v>26.36</v>
          </cell>
          <cell r="H3">
            <v>45731</v>
          </cell>
          <cell r="I3">
            <v>2.0499999999999883</v>
          </cell>
          <cell r="J3">
            <v>2.0499999999999883</v>
          </cell>
        </row>
        <row r="4">
          <cell r="A4" t="str">
            <v>ABEJUELA LINDA</v>
          </cell>
          <cell r="B4">
            <v>15.6</v>
          </cell>
          <cell r="C4">
            <v>2.0499999999999883</v>
          </cell>
          <cell r="D4">
            <v>22</v>
          </cell>
          <cell r="E4">
            <v>26.36</v>
          </cell>
          <cell r="G4">
            <v>45991</v>
          </cell>
          <cell r="H4">
            <v>45731</v>
          </cell>
          <cell r="I4">
            <v>2.0499999999999883</v>
          </cell>
          <cell r="J4">
            <v>2.0499999999999883</v>
          </cell>
          <cell r="K4" t="str">
            <v>Y</v>
          </cell>
        </row>
        <row r="5">
          <cell r="A5" t="str">
            <v>ABSALON LOLITA</v>
          </cell>
          <cell r="B5">
            <v>15.6</v>
          </cell>
          <cell r="C5">
            <v>2.0499999999999883</v>
          </cell>
          <cell r="D5">
            <v>44</v>
          </cell>
          <cell r="E5">
            <v>26.36</v>
          </cell>
          <cell r="G5">
            <v>45991</v>
          </cell>
          <cell r="H5">
            <v>45731</v>
          </cell>
          <cell r="I5">
            <v>2.0499999999999883</v>
          </cell>
          <cell r="J5">
            <v>2.0499999999999883</v>
          </cell>
          <cell r="K5" t="str">
            <v>Y</v>
          </cell>
        </row>
        <row r="6">
          <cell r="A6" t="str">
            <v>ALFREDOS CARINDERIA VENUS PASION</v>
          </cell>
          <cell r="B6">
            <v>15.6</v>
          </cell>
          <cell r="C6">
            <v>2.0499999999999883</v>
          </cell>
          <cell r="D6">
            <v>253</v>
          </cell>
          <cell r="E6">
            <v>26.36</v>
          </cell>
          <cell r="H6">
            <v>45731</v>
          </cell>
          <cell r="I6">
            <v>2.0499999999999883</v>
          </cell>
          <cell r="J6">
            <v>2.0499999999999883</v>
          </cell>
        </row>
        <row r="7">
          <cell r="A7" t="str">
            <v>ANDALES BRIAN</v>
          </cell>
          <cell r="B7">
            <v>15.6</v>
          </cell>
          <cell r="C7">
            <v>2.0499999999999883</v>
          </cell>
          <cell r="D7">
            <v>11</v>
          </cell>
          <cell r="E7">
            <v>26.36</v>
          </cell>
          <cell r="G7">
            <v>45991</v>
          </cell>
          <cell r="H7">
            <v>45731</v>
          </cell>
          <cell r="I7">
            <v>2.0499999999999883</v>
          </cell>
          <cell r="J7">
            <v>2.0499999999999883</v>
          </cell>
          <cell r="K7" t="str">
            <v>Y</v>
          </cell>
        </row>
        <row r="8">
          <cell r="A8" t="str">
            <v xml:space="preserve">ANGEL AND MAE </v>
          </cell>
          <cell r="B8">
            <v>15.6</v>
          </cell>
          <cell r="C8">
            <v>1.8114999999999295</v>
          </cell>
          <cell r="D8">
            <v>176</v>
          </cell>
          <cell r="E8">
            <v>26.836876799999999</v>
          </cell>
          <cell r="H8">
            <v>45761</v>
          </cell>
          <cell r="I8">
            <v>1.8114999999999295</v>
          </cell>
          <cell r="J8">
            <v>1.8114999999999295</v>
          </cell>
        </row>
        <row r="9">
          <cell r="A9" t="str">
            <v>ARCOS THELMA MIEKOYS PIZZA</v>
          </cell>
          <cell r="B9">
            <v>15.6</v>
          </cell>
          <cell r="C9">
            <v>2.0499999999999883</v>
          </cell>
          <cell r="D9">
            <v>297</v>
          </cell>
          <cell r="E9">
            <v>26.36</v>
          </cell>
          <cell r="H9">
            <v>45731</v>
          </cell>
          <cell r="I9">
            <v>2.0499999999999883</v>
          </cell>
          <cell r="J9">
            <v>2.0499999999999883</v>
          </cell>
        </row>
        <row r="10">
          <cell r="A10" t="str">
            <v>ASAULA BANA</v>
          </cell>
          <cell r="B10">
            <v>15.6</v>
          </cell>
          <cell r="C10">
            <v>2.0499999999999883</v>
          </cell>
          <cell r="D10">
            <v>11</v>
          </cell>
          <cell r="E10">
            <v>26.36</v>
          </cell>
          <cell r="G10">
            <v>45991</v>
          </cell>
          <cell r="H10">
            <v>45731</v>
          </cell>
          <cell r="I10">
            <v>2.0499999999999883</v>
          </cell>
          <cell r="J10">
            <v>2.0499999999999883</v>
          </cell>
          <cell r="K10" t="str">
            <v>Y</v>
          </cell>
        </row>
        <row r="11">
          <cell r="A11" t="str">
            <v>BADILLA  MARY ROSE</v>
          </cell>
          <cell r="B11">
            <v>15.6</v>
          </cell>
          <cell r="C11">
            <v>2.0499999999999883</v>
          </cell>
          <cell r="D11">
            <v>44</v>
          </cell>
          <cell r="E11">
            <v>26.36</v>
          </cell>
          <cell r="G11">
            <v>45991</v>
          </cell>
          <cell r="H11">
            <v>45731</v>
          </cell>
          <cell r="I11">
            <v>2.0499999999999883</v>
          </cell>
          <cell r="J11">
            <v>2.0499999999999883</v>
          </cell>
          <cell r="K11" t="str">
            <v>Y</v>
          </cell>
        </row>
        <row r="12">
          <cell r="A12" t="str">
            <v>BALATUCAN NENE</v>
          </cell>
          <cell r="B12">
            <v>15.6</v>
          </cell>
          <cell r="C12">
            <v>2.0499999999999883</v>
          </cell>
          <cell r="D12">
            <v>11</v>
          </cell>
          <cell r="E12">
            <v>26.36</v>
          </cell>
          <cell r="G12">
            <v>45991</v>
          </cell>
          <cell r="H12">
            <v>45731</v>
          </cell>
          <cell r="I12">
            <v>2.0499999999999883</v>
          </cell>
          <cell r="J12">
            <v>2.0499999999999883</v>
          </cell>
          <cell r="K12" t="str">
            <v>Y</v>
          </cell>
        </row>
        <row r="13">
          <cell r="A13" t="str">
            <v>BANTAYAN MINDA</v>
          </cell>
          <cell r="B13">
            <v>15.6</v>
          </cell>
          <cell r="C13">
            <v>2.0499999999999883</v>
          </cell>
          <cell r="D13">
            <v>110</v>
          </cell>
          <cell r="E13">
            <v>26.36</v>
          </cell>
          <cell r="H13">
            <v>45731</v>
          </cell>
          <cell r="I13">
            <v>2.0499999999999883</v>
          </cell>
          <cell r="J13">
            <v>2.0499999999999883</v>
          </cell>
        </row>
        <row r="14">
          <cell r="A14" t="str">
            <v>BEGGS BAKERY  SINNIOR</v>
          </cell>
          <cell r="B14">
            <v>15.6</v>
          </cell>
          <cell r="C14">
            <v>2.0499999999999883</v>
          </cell>
          <cell r="D14">
            <v>55</v>
          </cell>
          <cell r="E14">
            <v>26.36</v>
          </cell>
          <cell r="G14">
            <v>45991</v>
          </cell>
          <cell r="H14">
            <v>45731</v>
          </cell>
          <cell r="I14">
            <v>2.0499999999999883</v>
          </cell>
          <cell r="J14">
            <v>2.0499999999999883</v>
          </cell>
          <cell r="K14" t="str">
            <v>Y</v>
          </cell>
        </row>
        <row r="15">
          <cell r="A15" t="str">
            <v>BLACKSHEEP ANNA FONG</v>
          </cell>
          <cell r="B15">
            <v>15.6</v>
          </cell>
          <cell r="C15">
            <v>2.0499999999999883</v>
          </cell>
          <cell r="D15">
            <v>55</v>
          </cell>
          <cell r="E15">
            <v>26.36</v>
          </cell>
          <cell r="G15">
            <v>45991</v>
          </cell>
          <cell r="H15">
            <v>45731</v>
          </cell>
          <cell r="I15">
            <v>2.0499999999999883</v>
          </cell>
          <cell r="J15">
            <v>2.0499999999999883</v>
          </cell>
          <cell r="K15" t="str">
            <v>Y</v>
          </cell>
        </row>
        <row r="16">
          <cell r="A16" t="str">
            <v>BRIONES JOMAR</v>
          </cell>
          <cell r="B16">
            <v>15.6</v>
          </cell>
          <cell r="C16">
            <v>2.0499999999999883</v>
          </cell>
          <cell r="D16">
            <v>11</v>
          </cell>
          <cell r="E16">
            <v>26.36</v>
          </cell>
          <cell r="G16">
            <v>45991</v>
          </cell>
          <cell r="H16">
            <v>45731</v>
          </cell>
          <cell r="I16">
            <v>2.0499999999999883</v>
          </cell>
          <cell r="J16">
            <v>2.0499999999999883</v>
          </cell>
          <cell r="K16" t="str">
            <v>Y</v>
          </cell>
        </row>
        <row r="17">
          <cell r="A17" t="str">
            <v>CABATINGAN JOSEPH</v>
          </cell>
          <cell r="B17">
            <v>15.6</v>
          </cell>
          <cell r="C17">
            <v>2.0499999999999883</v>
          </cell>
          <cell r="D17">
            <v>11</v>
          </cell>
          <cell r="E17">
            <v>26.36</v>
          </cell>
          <cell r="G17">
            <v>45991</v>
          </cell>
          <cell r="H17">
            <v>45731</v>
          </cell>
          <cell r="I17">
            <v>2.0499999999999883</v>
          </cell>
          <cell r="J17">
            <v>2.0499999999999883</v>
          </cell>
          <cell r="K17" t="str">
            <v>Y</v>
          </cell>
        </row>
        <row r="18">
          <cell r="A18" t="str">
            <v>CALAYO  ELIZALDE M.</v>
          </cell>
          <cell r="B18">
            <v>15.6</v>
          </cell>
          <cell r="C18">
            <v>2.0499999999999883</v>
          </cell>
          <cell r="D18">
            <v>22</v>
          </cell>
          <cell r="E18">
            <v>26.36</v>
          </cell>
          <cell r="G18">
            <v>45991</v>
          </cell>
          <cell r="H18">
            <v>45731</v>
          </cell>
          <cell r="I18">
            <v>2.0499999999999883</v>
          </cell>
          <cell r="J18">
            <v>2.0499999999999883</v>
          </cell>
          <cell r="K18" t="str">
            <v>Y</v>
          </cell>
        </row>
        <row r="19">
          <cell r="A19" t="str">
            <v>CAPELLAN  SONNY COMEDOR EATERY</v>
          </cell>
          <cell r="B19">
            <v>15.6</v>
          </cell>
          <cell r="C19">
            <v>2.0499999999999883</v>
          </cell>
          <cell r="D19">
            <v>44</v>
          </cell>
          <cell r="E19">
            <v>26.36</v>
          </cell>
          <cell r="H19">
            <v>45731</v>
          </cell>
          <cell r="I19">
            <v>2.0499999999999883</v>
          </cell>
          <cell r="J19">
            <v>2.0499999999999883</v>
          </cell>
        </row>
        <row r="20">
          <cell r="A20" t="str">
            <v>CARL LESTER MALAPITAN</v>
          </cell>
          <cell r="B20">
            <v>15.6</v>
          </cell>
          <cell r="C20">
            <v>1.8114999999999295</v>
          </cell>
          <cell r="D20">
            <v>99</v>
          </cell>
          <cell r="E20">
            <v>26.836876799999999</v>
          </cell>
          <cell r="H20">
            <v>45761</v>
          </cell>
          <cell r="I20">
            <v>1.8114999999999295</v>
          </cell>
          <cell r="J20">
            <v>1.8114999999999295</v>
          </cell>
        </row>
        <row r="21">
          <cell r="A21" t="str">
            <v>CELERINA RUBIA</v>
          </cell>
          <cell r="B21">
            <v>15.6</v>
          </cell>
          <cell r="C21">
            <v>1.8114999999999295</v>
          </cell>
          <cell r="D21">
            <v>66</v>
          </cell>
          <cell r="E21">
            <v>26.836876799999999</v>
          </cell>
          <cell r="G21">
            <v>46022</v>
          </cell>
          <cell r="H21">
            <v>45761</v>
          </cell>
          <cell r="I21">
            <v>1.8114999999999295</v>
          </cell>
          <cell r="J21">
            <v>1.8114999999999295</v>
          </cell>
          <cell r="K21" t="str">
            <v>Y</v>
          </cell>
        </row>
        <row r="22">
          <cell r="A22" t="str">
            <v>CHARIE FLOR</v>
          </cell>
          <cell r="B22">
            <v>15.6</v>
          </cell>
          <cell r="C22">
            <v>1.8114999999999295</v>
          </cell>
          <cell r="D22">
            <v>396</v>
          </cell>
          <cell r="E22">
            <v>26.836876799999999</v>
          </cell>
          <cell r="H22">
            <v>45761</v>
          </cell>
          <cell r="I22">
            <v>1.8114999999999295</v>
          </cell>
          <cell r="J22">
            <v>1.8114999999999295</v>
          </cell>
        </row>
        <row r="23">
          <cell r="A23" t="str">
            <v>CHICHAY SONNY DELLOSA</v>
          </cell>
          <cell r="B23">
            <v>15.6</v>
          </cell>
          <cell r="C23">
            <v>2.0499999999999883</v>
          </cell>
          <cell r="D23">
            <v>11</v>
          </cell>
          <cell r="E23">
            <v>26.36</v>
          </cell>
          <cell r="G23">
            <v>45991</v>
          </cell>
          <cell r="H23">
            <v>45731</v>
          </cell>
          <cell r="I23">
            <v>2.0499999999999883</v>
          </cell>
          <cell r="J23">
            <v>2.0499999999999883</v>
          </cell>
          <cell r="K23" t="str">
            <v>Y</v>
          </cell>
        </row>
        <row r="24">
          <cell r="A24" t="str">
            <v>CLARIN SAMSON SIESAY BAKERY</v>
          </cell>
          <cell r="B24">
            <v>15.6</v>
          </cell>
          <cell r="C24">
            <v>2.0499999999999883</v>
          </cell>
          <cell r="D24">
            <v>11</v>
          </cell>
          <cell r="E24">
            <v>26.36</v>
          </cell>
          <cell r="H24">
            <v>45731</v>
          </cell>
          <cell r="I24">
            <v>2.0499999999999883</v>
          </cell>
          <cell r="J24">
            <v>2.0499999999999883</v>
          </cell>
        </row>
        <row r="25">
          <cell r="A25" t="str">
            <v>CORTES BABY JEAN</v>
          </cell>
          <cell r="B25">
            <v>15.6</v>
          </cell>
          <cell r="C25">
            <v>2.0499999999999883</v>
          </cell>
          <cell r="D25">
            <v>88</v>
          </cell>
          <cell r="E25">
            <v>26.36</v>
          </cell>
          <cell r="G25">
            <v>45991</v>
          </cell>
          <cell r="H25">
            <v>45731</v>
          </cell>
          <cell r="I25">
            <v>2.0499999999999883</v>
          </cell>
          <cell r="J25">
            <v>2.0499999999999883</v>
          </cell>
          <cell r="K25" t="str">
            <v>Y</v>
          </cell>
        </row>
        <row r="26">
          <cell r="A26" t="str">
            <v>CORTES MARY JEAN</v>
          </cell>
          <cell r="B26">
            <v>15.6</v>
          </cell>
          <cell r="C26">
            <v>2.0499999999999883</v>
          </cell>
          <cell r="D26">
            <v>44</v>
          </cell>
          <cell r="E26">
            <v>26.36</v>
          </cell>
          <cell r="G26">
            <v>45991</v>
          </cell>
          <cell r="H26">
            <v>45731</v>
          </cell>
          <cell r="I26">
            <v>2.0499999999999883</v>
          </cell>
          <cell r="J26">
            <v>2.0499999999999883</v>
          </cell>
          <cell r="K26" t="str">
            <v>Y</v>
          </cell>
        </row>
        <row r="27">
          <cell r="A27" t="str">
            <v>CORTES NONOY</v>
          </cell>
          <cell r="B27">
            <v>15.6</v>
          </cell>
          <cell r="C27">
            <v>2.0499999999999883</v>
          </cell>
          <cell r="D27">
            <v>11</v>
          </cell>
          <cell r="E27">
            <v>26.36</v>
          </cell>
          <cell r="G27">
            <v>45991</v>
          </cell>
          <cell r="H27">
            <v>45731</v>
          </cell>
          <cell r="I27">
            <v>2.0499999999999883</v>
          </cell>
          <cell r="J27">
            <v>2.0499999999999883</v>
          </cell>
          <cell r="K27" t="str">
            <v>Y</v>
          </cell>
        </row>
        <row r="28">
          <cell r="A28" t="str">
            <v>DECANO BRYAN OVERTYM LUTONG BAHAY</v>
          </cell>
          <cell r="B28">
            <v>15.6</v>
          </cell>
          <cell r="C28">
            <v>2.0499999999999883</v>
          </cell>
          <cell r="D28">
            <v>253</v>
          </cell>
          <cell r="E28">
            <v>26.36</v>
          </cell>
          <cell r="H28">
            <v>45731</v>
          </cell>
          <cell r="I28">
            <v>2.0499999999999883</v>
          </cell>
          <cell r="J28">
            <v>2.0499999999999883</v>
          </cell>
        </row>
        <row r="29">
          <cell r="A29" t="str">
            <v>DELA PENA BAKERY ANALYN OSTED</v>
          </cell>
          <cell r="B29">
            <v>15.6</v>
          </cell>
          <cell r="C29">
            <v>2.0499999999999883</v>
          </cell>
          <cell r="D29">
            <v>66</v>
          </cell>
          <cell r="E29">
            <v>26.36</v>
          </cell>
          <cell r="H29">
            <v>45731</v>
          </cell>
          <cell r="I29">
            <v>2.0499999999999883</v>
          </cell>
          <cell r="J29">
            <v>2.0499999999999883</v>
          </cell>
        </row>
        <row r="30">
          <cell r="A30" t="str">
            <v xml:space="preserve">DEN DEN GONZAGA </v>
          </cell>
          <cell r="B30">
            <v>15.6</v>
          </cell>
          <cell r="C30">
            <v>1.8114999999999295</v>
          </cell>
          <cell r="D30">
            <v>55</v>
          </cell>
          <cell r="E30">
            <v>26.836876799999999</v>
          </cell>
          <cell r="G30">
            <v>46022</v>
          </cell>
          <cell r="H30">
            <v>45761</v>
          </cell>
          <cell r="I30">
            <v>1.8114999999999295</v>
          </cell>
          <cell r="J30">
            <v>1.8114999999999295</v>
          </cell>
          <cell r="K30" t="str">
            <v>Y</v>
          </cell>
        </row>
        <row r="31">
          <cell r="A31" t="str">
            <v>DOREEN OLIVA BALINGIT</v>
          </cell>
          <cell r="B31">
            <v>15.6</v>
          </cell>
          <cell r="C31">
            <v>2.0499999999999883</v>
          </cell>
          <cell r="D31">
            <v>11</v>
          </cell>
          <cell r="E31">
            <v>26.36</v>
          </cell>
          <cell r="G31">
            <v>45991</v>
          </cell>
          <cell r="H31">
            <v>45731</v>
          </cell>
          <cell r="I31">
            <v>2.0499999999999883</v>
          </cell>
          <cell r="J31">
            <v>2.0499999999999883</v>
          </cell>
          <cell r="K31" t="str">
            <v>Y</v>
          </cell>
        </row>
        <row r="32">
          <cell r="A32" t="str">
            <v xml:space="preserve">DR. M AGRIVET </v>
          </cell>
          <cell r="B32">
            <v>15.6</v>
          </cell>
          <cell r="C32">
            <v>1.8114999999999295</v>
          </cell>
          <cell r="D32">
            <v>66</v>
          </cell>
          <cell r="E32">
            <v>26.836876799999999</v>
          </cell>
          <cell r="G32">
            <v>46022</v>
          </cell>
          <cell r="H32">
            <v>45761</v>
          </cell>
          <cell r="I32">
            <v>1.8114999999999295</v>
          </cell>
          <cell r="J32">
            <v>1.8114999999999295</v>
          </cell>
          <cell r="K32" t="str">
            <v>Y</v>
          </cell>
        </row>
        <row r="33">
          <cell r="A33" t="str">
            <v>DURAN ROLITO</v>
          </cell>
          <cell r="B33">
            <v>15.6</v>
          </cell>
          <cell r="C33">
            <v>2.0499999999999883</v>
          </cell>
          <cell r="D33">
            <v>22</v>
          </cell>
          <cell r="E33">
            <v>26.36</v>
          </cell>
          <cell r="G33">
            <v>45991</v>
          </cell>
          <cell r="H33">
            <v>45731</v>
          </cell>
          <cell r="I33">
            <v>2.0499999999999883</v>
          </cell>
          <cell r="J33">
            <v>2.0499999999999883</v>
          </cell>
          <cell r="K33" t="str">
            <v>Y</v>
          </cell>
        </row>
        <row r="34">
          <cell r="A34" t="str">
            <v>EMR FOOD CART JENNY /FREDIE PANES</v>
          </cell>
          <cell r="B34">
            <v>15.6</v>
          </cell>
          <cell r="C34">
            <v>2.0499999999999883</v>
          </cell>
          <cell r="D34">
            <v>165</v>
          </cell>
          <cell r="E34">
            <v>26.36</v>
          </cell>
          <cell r="H34">
            <v>45731</v>
          </cell>
          <cell r="I34">
            <v>2.0499999999999883</v>
          </cell>
          <cell r="J34">
            <v>2.0499999999999883</v>
          </cell>
        </row>
        <row r="35">
          <cell r="A35" t="str">
            <v>EPONG RESTAURANT ROGER HANDUMON</v>
          </cell>
          <cell r="B35">
            <v>15.6</v>
          </cell>
          <cell r="C35">
            <v>2.0499999999999883</v>
          </cell>
          <cell r="D35">
            <v>22</v>
          </cell>
          <cell r="E35">
            <v>26.36</v>
          </cell>
          <cell r="G35">
            <v>45991</v>
          </cell>
          <cell r="H35">
            <v>45731</v>
          </cell>
          <cell r="I35">
            <v>2.0499999999999883</v>
          </cell>
          <cell r="J35">
            <v>2.0499999999999883</v>
          </cell>
          <cell r="K35" t="str">
            <v>Y</v>
          </cell>
        </row>
        <row r="36">
          <cell r="A36" t="str">
            <v>ERIC MOSICO</v>
          </cell>
          <cell r="B36">
            <v>15.6</v>
          </cell>
          <cell r="C36">
            <v>1.8114999999999295</v>
          </cell>
          <cell r="D36">
            <v>99</v>
          </cell>
          <cell r="E36">
            <v>26.836876799999999</v>
          </cell>
          <cell r="H36">
            <v>45761</v>
          </cell>
          <cell r="I36">
            <v>1.8114999999999295</v>
          </cell>
          <cell r="J36">
            <v>1.8114999999999295</v>
          </cell>
        </row>
        <row r="37">
          <cell r="A37" t="str">
            <v>ESPARZA ANACITA TWIN PEAK / PETCHIE ANN</v>
          </cell>
          <cell r="B37">
            <v>15.6</v>
          </cell>
          <cell r="C37">
            <v>2.0499999999999883</v>
          </cell>
          <cell r="D37">
            <v>143</v>
          </cell>
          <cell r="E37">
            <v>26.36</v>
          </cell>
          <cell r="H37">
            <v>45731</v>
          </cell>
          <cell r="I37">
            <v>2.0499999999999883</v>
          </cell>
          <cell r="J37">
            <v>2.0499999999999883</v>
          </cell>
        </row>
        <row r="38">
          <cell r="A38" t="str">
            <v>ESPINAS ROLANDO</v>
          </cell>
          <cell r="B38">
            <v>15.6</v>
          </cell>
          <cell r="C38">
            <v>2.0499999999999883</v>
          </cell>
          <cell r="D38">
            <v>121</v>
          </cell>
          <cell r="E38">
            <v>26.36</v>
          </cell>
          <cell r="G38">
            <v>45991</v>
          </cell>
          <cell r="H38">
            <v>45731</v>
          </cell>
          <cell r="I38">
            <v>2.0499999999999883</v>
          </cell>
          <cell r="J38">
            <v>2.0499999999999883</v>
          </cell>
          <cell r="K38" t="str">
            <v>Y</v>
          </cell>
        </row>
        <row r="39">
          <cell r="A39" t="str">
            <v>EVELYN EDIM</v>
          </cell>
          <cell r="B39">
            <v>15.6</v>
          </cell>
          <cell r="C39">
            <v>1.8114999999999295</v>
          </cell>
          <cell r="D39">
            <v>121</v>
          </cell>
          <cell r="E39">
            <v>26.836876799999999</v>
          </cell>
          <cell r="H39">
            <v>45761</v>
          </cell>
          <cell r="I39">
            <v>1.8114999999999295</v>
          </cell>
          <cell r="J39">
            <v>1.8114999999999295</v>
          </cell>
        </row>
        <row r="40">
          <cell r="A40" t="str">
            <v>FAMILY MALUNGGAY TICAO BATUAN</v>
          </cell>
          <cell r="B40">
            <v>15.6</v>
          </cell>
          <cell r="C40">
            <v>2.0499999999999883</v>
          </cell>
          <cell r="D40">
            <v>176</v>
          </cell>
          <cell r="E40">
            <v>26.36</v>
          </cell>
          <cell r="H40">
            <v>45731</v>
          </cell>
          <cell r="I40">
            <v>2.0499999999999883</v>
          </cell>
          <cell r="J40">
            <v>2.0499999999999883</v>
          </cell>
        </row>
        <row r="41">
          <cell r="A41" t="str">
            <v>FAZENDA MILAGROS</v>
          </cell>
          <cell r="B41">
            <v>15.6</v>
          </cell>
          <cell r="C41">
            <v>2.0499999999999883</v>
          </cell>
          <cell r="D41">
            <v>110</v>
          </cell>
          <cell r="E41">
            <v>26.36</v>
          </cell>
          <cell r="G41">
            <v>45991</v>
          </cell>
          <cell r="H41">
            <v>45731</v>
          </cell>
          <cell r="I41">
            <v>2.0499999999999883</v>
          </cell>
          <cell r="J41">
            <v>2.0499999999999883</v>
          </cell>
          <cell r="K41" t="str">
            <v>Y</v>
          </cell>
        </row>
        <row r="42">
          <cell r="A42" t="str">
            <v>FERNAN JOEL DIEGO</v>
          </cell>
          <cell r="B42">
            <v>15.6</v>
          </cell>
          <cell r="C42">
            <v>1.8114999999999295</v>
          </cell>
          <cell r="D42">
            <v>11</v>
          </cell>
          <cell r="E42">
            <v>26.836876799999999</v>
          </cell>
          <cell r="H42">
            <v>45761</v>
          </cell>
          <cell r="I42">
            <v>1.8114999999999295</v>
          </cell>
          <cell r="J42">
            <v>1.8114999999999295</v>
          </cell>
        </row>
        <row r="43">
          <cell r="A43" t="str">
            <v xml:space="preserve">FLORENCE CALIPUSAN </v>
          </cell>
          <cell r="B43">
            <v>15.6</v>
          </cell>
          <cell r="C43">
            <v>1.8114999999999295</v>
          </cell>
          <cell r="D43">
            <v>154</v>
          </cell>
          <cell r="E43">
            <v>26.836876799999999</v>
          </cell>
          <cell r="H43">
            <v>45761</v>
          </cell>
          <cell r="I43">
            <v>1.8114999999999295</v>
          </cell>
          <cell r="J43">
            <v>1.8114999999999295</v>
          </cell>
        </row>
        <row r="44">
          <cell r="A44" t="str">
            <v>FORTUNATA TARIMAN</v>
          </cell>
          <cell r="B44">
            <v>15.6</v>
          </cell>
          <cell r="C44">
            <v>1.8114999999999295</v>
          </cell>
          <cell r="D44">
            <v>209</v>
          </cell>
          <cell r="E44">
            <v>26.836876799999999</v>
          </cell>
          <cell r="H44">
            <v>45761</v>
          </cell>
          <cell r="I44">
            <v>1.8114999999999295</v>
          </cell>
          <cell r="J44">
            <v>1.8114999999999295</v>
          </cell>
        </row>
        <row r="45">
          <cell r="A45" t="str">
            <v>FRIME BISTRO</v>
          </cell>
          <cell r="B45">
            <v>15.6</v>
          </cell>
          <cell r="C45">
            <v>1.8114999999999295</v>
          </cell>
          <cell r="D45">
            <v>77</v>
          </cell>
          <cell r="E45">
            <v>26.836876799999999</v>
          </cell>
          <cell r="G45">
            <v>46022</v>
          </cell>
          <cell r="H45">
            <v>45761</v>
          </cell>
          <cell r="I45">
            <v>1.8114999999999295</v>
          </cell>
          <cell r="J45">
            <v>1.8114999999999295</v>
          </cell>
          <cell r="K45" t="str">
            <v>Y</v>
          </cell>
        </row>
        <row r="46">
          <cell r="A46" t="str">
            <v>GIGANTE ROQUE VARGAS</v>
          </cell>
          <cell r="B46">
            <v>15.6</v>
          </cell>
          <cell r="C46">
            <v>2.0499999999999883</v>
          </cell>
          <cell r="D46">
            <v>154</v>
          </cell>
          <cell r="E46">
            <v>26.36</v>
          </cell>
          <cell r="H46">
            <v>45731</v>
          </cell>
          <cell r="I46">
            <v>2.0499999999999883</v>
          </cell>
          <cell r="J46">
            <v>2.0499999999999883</v>
          </cell>
        </row>
        <row r="47">
          <cell r="A47" t="str">
            <v>GONZAGA ANITA</v>
          </cell>
          <cell r="B47">
            <v>15.6</v>
          </cell>
          <cell r="C47">
            <v>2.0499999999999883</v>
          </cell>
          <cell r="D47">
            <v>121</v>
          </cell>
          <cell r="E47">
            <v>26.36</v>
          </cell>
          <cell r="H47">
            <v>45731</v>
          </cell>
          <cell r="I47">
            <v>2.0499999999999883</v>
          </cell>
          <cell r="J47">
            <v>2.0499999999999883</v>
          </cell>
        </row>
        <row r="48">
          <cell r="A48" t="str">
            <v>HAPPY ROASTERS</v>
          </cell>
          <cell r="B48">
            <v>15.6</v>
          </cell>
          <cell r="C48">
            <v>1.8114999999999295</v>
          </cell>
          <cell r="D48">
            <v>253</v>
          </cell>
          <cell r="E48">
            <v>26.836876799999999</v>
          </cell>
          <cell r="G48">
            <v>46022</v>
          </cell>
          <cell r="H48">
            <v>45761</v>
          </cell>
          <cell r="I48">
            <v>1.8114999999999295</v>
          </cell>
          <cell r="J48">
            <v>1.8114999999999295</v>
          </cell>
          <cell r="K48" t="str">
            <v>Y</v>
          </cell>
        </row>
        <row r="49">
          <cell r="A49" t="str">
            <v>HELEN ALVAREZ ZARAGOZA</v>
          </cell>
          <cell r="B49">
            <v>15.6</v>
          </cell>
          <cell r="C49">
            <v>1.8114999999999295</v>
          </cell>
          <cell r="D49">
            <v>264</v>
          </cell>
          <cell r="E49">
            <v>26.836876799999999</v>
          </cell>
          <cell r="G49">
            <v>46022</v>
          </cell>
          <cell r="H49">
            <v>45761</v>
          </cell>
          <cell r="I49">
            <v>1.8114999999999295</v>
          </cell>
          <cell r="J49">
            <v>1.8114999999999295</v>
          </cell>
          <cell r="K49" t="str">
            <v>Y</v>
          </cell>
        </row>
        <row r="50">
          <cell r="A50" t="str">
            <v>J AND J EATERY</v>
          </cell>
          <cell r="B50">
            <v>15.6</v>
          </cell>
          <cell r="C50">
            <v>2.0499999999999883</v>
          </cell>
          <cell r="D50">
            <v>22</v>
          </cell>
          <cell r="E50">
            <v>26.36</v>
          </cell>
          <cell r="G50">
            <v>45991</v>
          </cell>
          <cell r="H50">
            <v>45731</v>
          </cell>
          <cell r="I50">
            <v>2.0499999999999883</v>
          </cell>
          <cell r="J50">
            <v>2.0499999999999883</v>
          </cell>
          <cell r="K50" t="str">
            <v>Y</v>
          </cell>
        </row>
        <row r="51">
          <cell r="A51" t="str">
            <v>JANZMILE JANETH LEGASPI</v>
          </cell>
          <cell r="B51">
            <v>15.6</v>
          </cell>
          <cell r="C51">
            <v>2.0499999999999883</v>
          </cell>
          <cell r="D51">
            <v>55</v>
          </cell>
          <cell r="E51">
            <v>26.36</v>
          </cell>
          <cell r="G51">
            <v>45991</v>
          </cell>
          <cell r="H51">
            <v>45731</v>
          </cell>
          <cell r="I51">
            <v>2.0499999999999883</v>
          </cell>
          <cell r="J51">
            <v>2.0499999999999883</v>
          </cell>
          <cell r="K51" t="str">
            <v>Y</v>
          </cell>
        </row>
        <row r="52">
          <cell r="A52" t="str">
            <v>JEREMY SAMSON</v>
          </cell>
          <cell r="B52">
            <v>13.46</v>
          </cell>
          <cell r="C52">
            <v>8.1099999999999923</v>
          </cell>
          <cell r="D52">
            <v>110</v>
          </cell>
          <cell r="E52">
            <v>19.950000000000003</v>
          </cell>
          <cell r="H52">
            <v>45709</v>
          </cell>
          <cell r="I52">
            <v>8.1099999999999923</v>
          </cell>
          <cell r="J52">
            <v>8.1099999999999923</v>
          </cell>
        </row>
        <row r="53">
          <cell r="A53" t="str">
            <v>JODAN EATERY JOSIE DELAROSA</v>
          </cell>
          <cell r="B53">
            <v>15.6</v>
          </cell>
          <cell r="C53">
            <v>2.0499999999999883</v>
          </cell>
          <cell r="D53">
            <v>132</v>
          </cell>
          <cell r="E53">
            <v>26.36</v>
          </cell>
          <cell r="H53">
            <v>45731</v>
          </cell>
          <cell r="I53">
            <v>2.0499999999999883</v>
          </cell>
          <cell r="J53">
            <v>2.0499999999999883</v>
          </cell>
        </row>
        <row r="54">
          <cell r="A54" t="str">
            <v>JOEL FERNAN</v>
          </cell>
          <cell r="B54">
            <v>15.6</v>
          </cell>
          <cell r="C54">
            <v>1.8114999999999295</v>
          </cell>
          <cell r="D54">
            <v>165</v>
          </cell>
          <cell r="E54">
            <v>26.836876799999999</v>
          </cell>
          <cell r="H54">
            <v>45761</v>
          </cell>
          <cell r="I54">
            <v>1.8114999999999295</v>
          </cell>
          <cell r="J54">
            <v>1.8114999999999295</v>
          </cell>
        </row>
        <row r="55">
          <cell r="A55" t="str">
            <v>JOSEITO ONRUBIA</v>
          </cell>
          <cell r="B55">
            <v>15.6</v>
          </cell>
          <cell r="C55">
            <v>1.8114999999999295</v>
          </cell>
          <cell r="D55">
            <v>77</v>
          </cell>
          <cell r="E55">
            <v>26.836876799999999</v>
          </cell>
          <cell r="H55">
            <v>45761</v>
          </cell>
          <cell r="I55">
            <v>1.8114999999999295</v>
          </cell>
          <cell r="J55">
            <v>1.8114999999999295</v>
          </cell>
        </row>
        <row r="56">
          <cell r="A56" t="str">
            <v>JOSEPHINE ALMENE</v>
          </cell>
          <cell r="B56">
            <v>15.6</v>
          </cell>
          <cell r="C56">
            <v>1.8114999999999295</v>
          </cell>
          <cell r="D56">
            <v>165</v>
          </cell>
          <cell r="E56">
            <v>26.836876799999999</v>
          </cell>
          <cell r="H56">
            <v>45761</v>
          </cell>
          <cell r="I56">
            <v>1.8114999999999295</v>
          </cell>
          <cell r="J56">
            <v>1.8114999999999295</v>
          </cell>
        </row>
        <row r="57">
          <cell r="A57" t="str">
            <v>JRF</v>
          </cell>
          <cell r="B57">
            <v>15.6</v>
          </cell>
          <cell r="C57">
            <v>1.8114999999999295</v>
          </cell>
          <cell r="D57">
            <v>55</v>
          </cell>
          <cell r="E57">
            <v>26.836876799999999</v>
          </cell>
          <cell r="G57">
            <v>46022</v>
          </cell>
          <cell r="H57">
            <v>45761</v>
          </cell>
          <cell r="I57">
            <v>1.8114999999999295</v>
          </cell>
          <cell r="J57">
            <v>1.8114999999999295</v>
          </cell>
          <cell r="K57" t="str">
            <v>Y</v>
          </cell>
        </row>
        <row r="58">
          <cell r="A58" t="str">
            <v>KAPS LETCHON</v>
          </cell>
          <cell r="B58">
            <v>15.6</v>
          </cell>
          <cell r="C58">
            <v>2.0499999999999883</v>
          </cell>
          <cell r="D58">
            <v>77</v>
          </cell>
          <cell r="E58">
            <v>26.36</v>
          </cell>
          <cell r="G58">
            <v>45991</v>
          </cell>
          <cell r="H58">
            <v>45731</v>
          </cell>
          <cell r="I58">
            <v>2.0499999999999883</v>
          </cell>
          <cell r="J58">
            <v>2.0499999999999883</v>
          </cell>
          <cell r="K58" t="str">
            <v>Y</v>
          </cell>
        </row>
        <row r="59">
          <cell r="A59" t="str">
            <v>KRISTINA CAFE MA. KRISTINA ANONUEVO</v>
          </cell>
          <cell r="B59">
            <v>15.6</v>
          </cell>
          <cell r="C59">
            <v>2.0499999999999883</v>
          </cell>
          <cell r="D59">
            <v>55</v>
          </cell>
          <cell r="E59">
            <v>26.36</v>
          </cell>
          <cell r="G59">
            <v>45991</v>
          </cell>
          <cell r="H59">
            <v>45731</v>
          </cell>
          <cell r="I59">
            <v>2.0499999999999883</v>
          </cell>
          <cell r="J59">
            <v>2.0499999999999883</v>
          </cell>
          <cell r="K59" t="str">
            <v>Y</v>
          </cell>
        </row>
        <row r="60">
          <cell r="A60" t="str">
            <v>LABAO IVAN</v>
          </cell>
          <cell r="B60">
            <v>15.6</v>
          </cell>
          <cell r="C60">
            <v>2.0499999999999883</v>
          </cell>
          <cell r="D60">
            <v>11</v>
          </cell>
          <cell r="E60">
            <v>26.36</v>
          </cell>
          <cell r="G60">
            <v>45991</v>
          </cell>
          <cell r="H60">
            <v>45731</v>
          </cell>
          <cell r="I60">
            <v>2.0499999999999883</v>
          </cell>
          <cell r="J60">
            <v>2.0499999999999883</v>
          </cell>
          <cell r="K60" t="str">
            <v>Y</v>
          </cell>
        </row>
        <row r="61">
          <cell r="A61" t="str">
            <v>LALAGUNA  FAITH</v>
          </cell>
          <cell r="B61">
            <v>15.6</v>
          </cell>
          <cell r="C61">
            <v>2.0499999999999883</v>
          </cell>
          <cell r="D61">
            <v>33</v>
          </cell>
          <cell r="E61">
            <v>26.36</v>
          </cell>
          <cell r="G61">
            <v>45991</v>
          </cell>
          <cell r="H61">
            <v>45731</v>
          </cell>
          <cell r="I61">
            <v>2.0499999999999883</v>
          </cell>
          <cell r="J61">
            <v>2.0499999999999883</v>
          </cell>
          <cell r="K61" t="str">
            <v>Y</v>
          </cell>
        </row>
        <row r="62">
          <cell r="A62" t="str">
            <v>LAWODNON LEA MARGALLO</v>
          </cell>
          <cell r="B62">
            <v>15.6</v>
          </cell>
          <cell r="C62">
            <v>2.0499999999999883</v>
          </cell>
          <cell r="D62">
            <v>330</v>
          </cell>
          <cell r="E62">
            <v>26.36</v>
          </cell>
          <cell r="H62">
            <v>45731</v>
          </cell>
          <cell r="I62">
            <v>2.0499999999999883</v>
          </cell>
          <cell r="J62">
            <v>2.0499999999999883</v>
          </cell>
        </row>
        <row r="63">
          <cell r="A63" t="str">
            <v>LEDESMA ELMER</v>
          </cell>
          <cell r="B63">
            <v>15.6</v>
          </cell>
          <cell r="C63">
            <v>1.8114999999999295</v>
          </cell>
          <cell r="D63">
            <v>22</v>
          </cell>
          <cell r="E63">
            <v>26.836876799999999</v>
          </cell>
          <cell r="H63">
            <v>45761</v>
          </cell>
          <cell r="I63">
            <v>1.8114999999999295</v>
          </cell>
          <cell r="J63">
            <v>1.8114999999999295</v>
          </cell>
        </row>
        <row r="64">
          <cell r="A64" t="str">
            <v>LEE JENNIFER</v>
          </cell>
          <cell r="B64">
            <v>15.6</v>
          </cell>
          <cell r="C64">
            <v>2.0499999999999883</v>
          </cell>
          <cell r="D64">
            <v>143</v>
          </cell>
          <cell r="E64">
            <v>26.36</v>
          </cell>
          <cell r="H64">
            <v>45731</v>
          </cell>
          <cell r="I64">
            <v>2.0499999999999883</v>
          </cell>
          <cell r="J64">
            <v>2.0499999999999883</v>
          </cell>
        </row>
        <row r="65">
          <cell r="A65" t="str">
            <v>LERMA SILVA</v>
          </cell>
          <cell r="B65">
            <v>15.6</v>
          </cell>
          <cell r="C65">
            <v>1.8114999999999295</v>
          </cell>
          <cell r="D65">
            <v>132</v>
          </cell>
          <cell r="E65">
            <v>26.836876799999999</v>
          </cell>
          <cell r="H65">
            <v>45761</v>
          </cell>
          <cell r="I65">
            <v>1.8114999999999295</v>
          </cell>
          <cell r="J65">
            <v>1.8114999999999295</v>
          </cell>
        </row>
        <row r="66">
          <cell r="A66" t="str">
            <v>LOCILLO AILLYN</v>
          </cell>
          <cell r="B66">
            <v>15.6</v>
          </cell>
          <cell r="C66">
            <v>2.0499999999999883</v>
          </cell>
          <cell r="D66">
            <v>132</v>
          </cell>
          <cell r="E66">
            <v>26.36</v>
          </cell>
          <cell r="H66">
            <v>45731</v>
          </cell>
          <cell r="I66">
            <v>2.0499999999999883</v>
          </cell>
          <cell r="J66">
            <v>2.0499999999999883</v>
          </cell>
        </row>
        <row r="67">
          <cell r="A67" t="str">
            <v>LOLAS CARINDERIA ROBERTO YBANEZ</v>
          </cell>
          <cell r="B67">
            <v>15.6</v>
          </cell>
          <cell r="C67">
            <v>2.0499999999999883</v>
          </cell>
          <cell r="D67">
            <v>154</v>
          </cell>
          <cell r="E67">
            <v>26.36</v>
          </cell>
          <cell r="H67">
            <v>45731</v>
          </cell>
          <cell r="I67">
            <v>2.0499999999999883</v>
          </cell>
          <cell r="J67">
            <v>2.0499999999999883</v>
          </cell>
        </row>
        <row r="68">
          <cell r="A68" t="str">
            <v>LORETO NATURAL  LUMPIA WRAPPER</v>
          </cell>
          <cell r="B68">
            <v>15.6</v>
          </cell>
          <cell r="C68">
            <v>2.0499999999999883</v>
          </cell>
          <cell r="D68">
            <v>66</v>
          </cell>
          <cell r="E68">
            <v>26.36</v>
          </cell>
          <cell r="G68">
            <v>45991</v>
          </cell>
          <cell r="H68">
            <v>45731</v>
          </cell>
          <cell r="I68">
            <v>2.0499999999999883</v>
          </cell>
          <cell r="J68">
            <v>2.0499999999999883</v>
          </cell>
          <cell r="K68" t="str">
            <v>Y</v>
          </cell>
        </row>
        <row r="69">
          <cell r="A69" t="str">
            <v>MAGALLANES ARIANNE LEE</v>
          </cell>
          <cell r="B69">
            <v>15.6</v>
          </cell>
          <cell r="C69">
            <v>2.0499999999999883</v>
          </cell>
          <cell r="D69">
            <v>33</v>
          </cell>
          <cell r="E69">
            <v>26.36</v>
          </cell>
          <cell r="G69">
            <v>45991</v>
          </cell>
          <cell r="H69">
            <v>45731</v>
          </cell>
          <cell r="I69">
            <v>2.0499999999999883</v>
          </cell>
          <cell r="J69">
            <v>2.0499999999999883</v>
          </cell>
          <cell r="K69" t="str">
            <v>Y</v>
          </cell>
        </row>
        <row r="70">
          <cell r="A70" t="str">
            <v>MANALO CHITA</v>
          </cell>
          <cell r="B70">
            <v>15.6</v>
          </cell>
          <cell r="C70">
            <v>2.0499999999999883</v>
          </cell>
          <cell r="D70">
            <v>110</v>
          </cell>
          <cell r="E70">
            <v>26.36</v>
          </cell>
          <cell r="H70">
            <v>45731</v>
          </cell>
          <cell r="I70">
            <v>2.0499999999999883</v>
          </cell>
          <cell r="J70">
            <v>2.0499999999999883</v>
          </cell>
        </row>
        <row r="71">
          <cell r="A71" t="str">
            <v>MANLAPAZ RAFAEL M.</v>
          </cell>
          <cell r="B71">
            <v>15.6</v>
          </cell>
          <cell r="C71">
            <v>2.0499999999999883</v>
          </cell>
          <cell r="D71">
            <v>11</v>
          </cell>
          <cell r="E71">
            <v>26.36</v>
          </cell>
          <cell r="G71">
            <v>45991</v>
          </cell>
          <cell r="H71">
            <v>45731</v>
          </cell>
          <cell r="I71">
            <v>2.0499999999999883</v>
          </cell>
          <cell r="J71">
            <v>2.0499999999999883</v>
          </cell>
          <cell r="K71" t="str">
            <v>Y</v>
          </cell>
        </row>
        <row r="72">
          <cell r="A72" t="str">
            <v>MARABE GUENTER</v>
          </cell>
          <cell r="B72">
            <v>15.6</v>
          </cell>
          <cell r="C72">
            <v>2.0499999999999883</v>
          </cell>
          <cell r="D72">
            <v>66</v>
          </cell>
          <cell r="E72">
            <v>26.36</v>
          </cell>
          <cell r="H72">
            <v>45731</v>
          </cell>
          <cell r="I72">
            <v>2.0499999999999883</v>
          </cell>
          <cell r="J72">
            <v>2.0499999999999883</v>
          </cell>
        </row>
        <row r="73">
          <cell r="A73" t="str">
            <v>MARCAIDA IRENE</v>
          </cell>
          <cell r="B73">
            <v>15.6</v>
          </cell>
          <cell r="C73">
            <v>2.0499999999999883</v>
          </cell>
          <cell r="D73">
            <v>11</v>
          </cell>
          <cell r="E73">
            <v>26.36</v>
          </cell>
          <cell r="G73">
            <v>45991</v>
          </cell>
          <cell r="H73">
            <v>45731</v>
          </cell>
          <cell r="I73">
            <v>2.0499999999999883</v>
          </cell>
          <cell r="J73">
            <v>2.0499999999999883</v>
          </cell>
          <cell r="K73" t="str">
            <v>Y</v>
          </cell>
        </row>
        <row r="74">
          <cell r="A74" t="str">
            <v>MARICK REYES</v>
          </cell>
          <cell r="B74">
            <v>15.6</v>
          </cell>
          <cell r="C74">
            <v>1.8114999999999295</v>
          </cell>
          <cell r="D74">
            <v>77</v>
          </cell>
          <cell r="E74">
            <v>26.836876799999999</v>
          </cell>
          <cell r="G74">
            <v>46022</v>
          </cell>
          <cell r="H74">
            <v>45761</v>
          </cell>
          <cell r="I74">
            <v>1.8114999999999295</v>
          </cell>
          <cell r="J74">
            <v>1.8114999999999295</v>
          </cell>
          <cell r="K74" t="str">
            <v>Y</v>
          </cell>
        </row>
        <row r="75">
          <cell r="A75" t="str">
            <v>MARISTELA EMERALD</v>
          </cell>
          <cell r="B75">
            <v>15.6</v>
          </cell>
          <cell r="C75">
            <v>2.0499999999999883</v>
          </cell>
          <cell r="D75">
            <v>33</v>
          </cell>
          <cell r="E75">
            <v>26.36</v>
          </cell>
          <cell r="H75">
            <v>45731</v>
          </cell>
          <cell r="I75">
            <v>2.0499999999999883</v>
          </cell>
          <cell r="J75">
            <v>2.0499999999999883</v>
          </cell>
        </row>
        <row r="76">
          <cell r="A76" t="str">
            <v>MICHELLE TUMBAGA BAKESHOP</v>
          </cell>
          <cell r="B76">
            <v>15.6</v>
          </cell>
          <cell r="C76">
            <v>2.0600000000000076</v>
          </cell>
          <cell r="D76">
            <v>165</v>
          </cell>
          <cell r="E76">
            <v>27.749999999999993</v>
          </cell>
          <cell r="H76">
            <v>45895</v>
          </cell>
          <cell r="I76">
            <v>2.0600000000000076</v>
          </cell>
          <cell r="J76">
            <v>2.0600000000000076</v>
          </cell>
        </row>
        <row r="77">
          <cell r="A77" t="str">
            <v>MIGGYS BAKERY  AILENE HERMOGENES</v>
          </cell>
          <cell r="B77">
            <v>15.6</v>
          </cell>
          <cell r="C77">
            <v>2.0499999999999883</v>
          </cell>
          <cell r="D77">
            <v>847</v>
          </cell>
          <cell r="E77">
            <v>26.36</v>
          </cell>
          <cell r="H77">
            <v>45731</v>
          </cell>
          <cell r="I77">
            <v>2.0499999999999883</v>
          </cell>
          <cell r="J77">
            <v>2.0499999999999883</v>
          </cell>
        </row>
        <row r="78">
          <cell r="A78" t="str">
            <v>MONTEALGRE BAKERY</v>
          </cell>
          <cell r="B78">
            <v>15.6</v>
          </cell>
          <cell r="C78">
            <v>2.0499999999999883</v>
          </cell>
          <cell r="D78">
            <v>154</v>
          </cell>
          <cell r="E78">
            <v>26.36</v>
          </cell>
          <cell r="H78">
            <v>45735</v>
          </cell>
          <cell r="I78">
            <v>2.0499999999999883</v>
          </cell>
          <cell r="J78">
            <v>2.0499999999999883</v>
          </cell>
        </row>
        <row r="79">
          <cell r="A79" t="str">
            <v>NANETH CAPINIG</v>
          </cell>
          <cell r="B79">
            <v>15.6</v>
          </cell>
          <cell r="C79">
            <v>1.8114999999999295</v>
          </cell>
          <cell r="D79">
            <v>66</v>
          </cell>
          <cell r="E79">
            <v>26.836876799999999</v>
          </cell>
          <cell r="G79">
            <v>46022</v>
          </cell>
          <cell r="H79">
            <v>45761</v>
          </cell>
          <cell r="I79">
            <v>1.8114999999999295</v>
          </cell>
          <cell r="J79">
            <v>1.8114999999999295</v>
          </cell>
          <cell r="K79" t="str">
            <v>Y</v>
          </cell>
        </row>
        <row r="80">
          <cell r="A80" t="str">
            <v>NOEL BAKERY</v>
          </cell>
          <cell r="B80">
            <v>11.07</v>
          </cell>
          <cell r="C80">
            <v>4.2399999999999878</v>
          </cell>
          <cell r="D80">
            <v>66</v>
          </cell>
          <cell r="E80">
            <v>15.610000000000007</v>
          </cell>
          <cell r="H80">
            <v>44729</v>
          </cell>
          <cell r="I80">
            <v>4.2399999999999878</v>
          </cell>
          <cell r="J80">
            <v>4.2399999999999878</v>
          </cell>
        </row>
        <row r="81">
          <cell r="A81" t="str">
            <v xml:space="preserve">NOLI RAMOS </v>
          </cell>
          <cell r="B81">
            <v>15.6</v>
          </cell>
          <cell r="C81">
            <v>1.8114999999999295</v>
          </cell>
          <cell r="D81">
            <v>462</v>
          </cell>
          <cell r="E81">
            <v>26.836876799999999</v>
          </cell>
          <cell r="H81">
            <v>45761</v>
          </cell>
          <cell r="I81">
            <v>1.8114999999999295</v>
          </cell>
          <cell r="J81">
            <v>1.8114999999999295</v>
          </cell>
        </row>
        <row r="82">
          <cell r="A82" t="str">
            <v>OLIVA CELSO</v>
          </cell>
          <cell r="B82">
            <v>15.6</v>
          </cell>
          <cell r="C82">
            <v>2.0499999999999883</v>
          </cell>
          <cell r="D82">
            <v>11</v>
          </cell>
          <cell r="E82">
            <v>26.36</v>
          </cell>
          <cell r="G82">
            <v>45991</v>
          </cell>
          <cell r="H82">
            <v>45731</v>
          </cell>
          <cell r="I82">
            <v>2.0499999999999883</v>
          </cell>
          <cell r="J82">
            <v>2.0499999999999883</v>
          </cell>
          <cell r="K82" t="str">
            <v>Y</v>
          </cell>
        </row>
        <row r="83">
          <cell r="A83" t="str">
            <v>OLOVERA ROSEMARIE DELACRUZ</v>
          </cell>
          <cell r="B83">
            <v>15.6</v>
          </cell>
          <cell r="C83">
            <v>2.0499999999999883</v>
          </cell>
          <cell r="D83">
            <v>11</v>
          </cell>
          <cell r="E83">
            <v>26.36</v>
          </cell>
          <cell r="G83">
            <v>45991</v>
          </cell>
          <cell r="H83">
            <v>45731</v>
          </cell>
          <cell r="I83">
            <v>2.0499999999999883</v>
          </cell>
          <cell r="J83">
            <v>2.0499999999999883</v>
          </cell>
          <cell r="K83" t="str">
            <v>Y</v>
          </cell>
        </row>
        <row r="84">
          <cell r="A84" t="str">
            <v>ORONGAN FERNANDO</v>
          </cell>
          <cell r="B84">
            <v>15.6</v>
          </cell>
          <cell r="C84">
            <v>2.0499999999999883</v>
          </cell>
          <cell r="D84">
            <v>22</v>
          </cell>
          <cell r="E84">
            <v>26.36</v>
          </cell>
          <cell r="G84">
            <v>45991</v>
          </cell>
          <cell r="H84">
            <v>45731</v>
          </cell>
          <cell r="I84">
            <v>2.0499999999999883</v>
          </cell>
          <cell r="J84">
            <v>2.0499999999999883</v>
          </cell>
          <cell r="K84" t="str">
            <v>Y</v>
          </cell>
        </row>
        <row r="85">
          <cell r="A85" t="str">
            <v>OSTED LEBERTY LIBERTY BAKERY</v>
          </cell>
          <cell r="B85">
            <v>15.6</v>
          </cell>
          <cell r="C85">
            <v>2.0499999999999883</v>
          </cell>
          <cell r="D85">
            <v>143</v>
          </cell>
          <cell r="E85">
            <v>26.36</v>
          </cell>
          <cell r="G85">
            <v>45991</v>
          </cell>
          <cell r="H85">
            <v>45731</v>
          </cell>
          <cell r="I85">
            <v>2.0499999999999883</v>
          </cell>
          <cell r="J85">
            <v>2.0499999999999883</v>
          </cell>
          <cell r="K85" t="str">
            <v>Y</v>
          </cell>
        </row>
        <row r="86">
          <cell r="A86" t="str">
            <v>PALMA SHERYL</v>
          </cell>
          <cell r="B86">
            <v>15.6</v>
          </cell>
          <cell r="C86">
            <v>2.0499999999999883</v>
          </cell>
          <cell r="D86">
            <v>44</v>
          </cell>
          <cell r="E86">
            <v>26.36</v>
          </cell>
          <cell r="H86">
            <v>45731</v>
          </cell>
          <cell r="I86">
            <v>2.0499999999999883</v>
          </cell>
          <cell r="J86">
            <v>2.0499999999999883</v>
          </cell>
        </row>
        <row r="87">
          <cell r="A87" t="str">
            <v>PERALTA  LYNDON</v>
          </cell>
          <cell r="B87">
            <v>15.6</v>
          </cell>
          <cell r="C87">
            <v>2.0499999999999883</v>
          </cell>
          <cell r="D87">
            <v>836</v>
          </cell>
          <cell r="E87">
            <v>26.36</v>
          </cell>
          <cell r="H87">
            <v>45731</v>
          </cell>
          <cell r="I87">
            <v>2.0499999999999883</v>
          </cell>
          <cell r="J87">
            <v>2.0499999999999883</v>
          </cell>
        </row>
        <row r="88">
          <cell r="A88" t="str">
            <v>PIODOS MILAGROS</v>
          </cell>
          <cell r="B88">
            <v>15.6</v>
          </cell>
          <cell r="C88">
            <v>2.0499999999999883</v>
          </cell>
          <cell r="D88">
            <v>44</v>
          </cell>
          <cell r="E88">
            <v>26.36</v>
          </cell>
          <cell r="G88">
            <v>45991</v>
          </cell>
          <cell r="H88">
            <v>45731</v>
          </cell>
          <cell r="I88">
            <v>2.0499999999999883</v>
          </cell>
          <cell r="J88">
            <v>2.0499999999999883</v>
          </cell>
          <cell r="K88" t="str">
            <v>Y</v>
          </cell>
        </row>
        <row r="89">
          <cell r="A89" t="str">
            <v>PRETTY BLUE CHRISTINE MANRIQUE</v>
          </cell>
          <cell r="B89">
            <v>15.6</v>
          </cell>
          <cell r="C89">
            <v>2.0499999999999883</v>
          </cell>
          <cell r="D89">
            <v>11</v>
          </cell>
          <cell r="E89">
            <v>26.36</v>
          </cell>
          <cell r="G89">
            <v>45991</v>
          </cell>
          <cell r="H89">
            <v>45731</v>
          </cell>
          <cell r="I89">
            <v>2.0499999999999883</v>
          </cell>
          <cell r="J89">
            <v>2.0499999999999883</v>
          </cell>
          <cell r="K89" t="str">
            <v>Y</v>
          </cell>
        </row>
        <row r="90">
          <cell r="A90" t="str">
            <v>PURPLE CUP</v>
          </cell>
          <cell r="B90">
            <v>15.6</v>
          </cell>
          <cell r="C90">
            <v>1.8114999999999295</v>
          </cell>
          <cell r="D90">
            <v>55</v>
          </cell>
          <cell r="E90">
            <v>26.836876799999999</v>
          </cell>
          <cell r="G90">
            <v>46022</v>
          </cell>
          <cell r="H90">
            <v>45761</v>
          </cell>
          <cell r="I90">
            <v>1.8114999999999295</v>
          </cell>
          <cell r="J90">
            <v>1.8114999999999295</v>
          </cell>
          <cell r="K90" t="str">
            <v>Y</v>
          </cell>
        </row>
        <row r="91">
          <cell r="A91" t="str">
            <v xml:space="preserve">REED MARS </v>
          </cell>
          <cell r="B91">
            <v>15.6</v>
          </cell>
          <cell r="C91">
            <v>1.8114999999999295</v>
          </cell>
          <cell r="D91">
            <v>121</v>
          </cell>
          <cell r="E91">
            <v>26.836876799999999</v>
          </cell>
          <cell r="H91">
            <v>45761</v>
          </cell>
          <cell r="I91">
            <v>1.8114999999999295</v>
          </cell>
          <cell r="J91">
            <v>1.8114999999999295</v>
          </cell>
        </row>
        <row r="92">
          <cell r="A92" t="str">
            <v>RENA SALES</v>
          </cell>
          <cell r="B92">
            <v>15.6</v>
          </cell>
          <cell r="C92">
            <v>1.8114999999999295</v>
          </cell>
          <cell r="D92">
            <v>66</v>
          </cell>
          <cell r="E92">
            <v>26.836876799999999</v>
          </cell>
          <cell r="G92">
            <v>46022</v>
          </cell>
          <cell r="H92">
            <v>45761</v>
          </cell>
          <cell r="I92">
            <v>1.8114999999999295</v>
          </cell>
          <cell r="J92">
            <v>1.8114999999999295</v>
          </cell>
          <cell r="K92" t="str">
            <v>Y</v>
          </cell>
        </row>
        <row r="93">
          <cell r="A93" t="str">
            <v>RENATO STA. CLARA</v>
          </cell>
          <cell r="B93">
            <v>15.6</v>
          </cell>
          <cell r="C93">
            <v>1.8114999999999295</v>
          </cell>
          <cell r="D93">
            <v>66</v>
          </cell>
          <cell r="E93">
            <v>26.836876799999999</v>
          </cell>
          <cell r="G93">
            <v>46022</v>
          </cell>
          <cell r="H93">
            <v>45761</v>
          </cell>
          <cell r="I93">
            <v>1.8114999999999295</v>
          </cell>
          <cell r="J93">
            <v>1.8114999999999295</v>
          </cell>
          <cell r="K93" t="str">
            <v>Y</v>
          </cell>
        </row>
        <row r="94">
          <cell r="A94" t="str">
            <v>RENZEL  STORE ROSE MARIE ALOVERA</v>
          </cell>
          <cell r="B94">
            <v>15.6</v>
          </cell>
          <cell r="C94">
            <v>2.0499999999999883</v>
          </cell>
          <cell r="D94">
            <v>77</v>
          </cell>
          <cell r="E94">
            <v>26.36</v>
          </cell>
          <cell r="G94">
            <v>45991</v>
          </cell>
          <cell r="H94">
            <v>45731</v>
          </cell>
          <cell r="I94">
            <v>2.0499999999999883</v>
          </cell>
          <cell r="J94">
            <v>2.0499999999999883</v>
          </cell>
          <cell r="K94" t="str">
            <v>Y</v>
          </cell>
        </row>
        <row r="95">
          <cell r="A95" t="str">
            <v>REY JOHN BAKERY ISRAEL / REY JOHN</v>
          </cell>
          <cell r="B95">
            <v>15.6</v>
          </cell>
          <cell r="C95">
            <v>2.0499999999999883</v>
          </cell>
          <cell r="D95">
            <v>143</v>
          </cell>
          <cell r="E95">
            <v>26.36</v>
          </cell>
          <cell r="G95">
            <v>45991</v>
          </cell>
          <cell r="H95">
            <v>45731</v>
          </cell>
          <cell r="I95">
            <v>2.0499999999999883</v>
          </cell>
          <cell r="J95">
            <v>2.0499999999999883</v>
          </cell>
          <cell r="K95" t="str">
            <v>Y</v>
          </cell>
        </row>
        <row r="96">
          <cell r="A96" t="str">
            <v>RHEA ARIZOBAL</v>
          </cell>
          <cell r="B96">
            <v>15.6</v>
          </cell>
          <cell r="C96">
            <v>1.8114999999999295</v>
          </cell>
          <cell r="D96">
            <v>55</v>
          </cell>
          <cell r="E96">
            <v>26.836876799999999</v>
          </cell>
          <cell r="G96">
            <v>46022</v>
          </cell>
          <cell r="H96">
            <v>45761</v>
          </cell>
          <cell r="I96">
            <v>1.8114999999999295</v>
          </cell>
          <cell r="J96">
            <v>1.8114999999999295</v>
          </cell>
          <cell r="K96" t="str">
            <v>Y</v>
          </cell>
        </row>
        <row r="97">
          <cell r="A97" t="str">
            <v>RIZZA AVISO</v>
          </cell>
          <cell r="B97">
            <v>15.6</v>
          </cell>
          <cell r="C97">
            <v>1.8114999999999295</v>
          </cell>
          <cell r="D97">
            <v>66</v>
          </cell>
          <cell r="E97">
            <v>26.836876799999999</v>
          </cell>
          <cell r="G97">
            <v>46022</v>
          </cell>
          <cell r="H97">
            <v>45761</v>
          </cell>
          <cell r="I97">
            <v>1.8114999999999295</v>
          </cell>
          <cell r="J97">
            <v>1.8114999999999295</v>
          </cell>
          <cell r="K97" t="str">
            <v>Y</v>
          </cell>
        </row>
        <row r="98">
          <cell r="A98" t="str">
            <v>ROBERTO  MANLAPAZ JR. V.</v>
          </cell>
          <cell r="B98">
            <v>15.6</v>
          </cell>
          <cell r="C98">
            <v>2.0499999999999883</v>
          </cell>
          <cell r="D98">
            <v>22</v>
          </cell>
          <cell r="E98">
            <v>26.36</v>
          </cell>
          <cell r="G98">
            <v>45991</v>
          </cell>
          <cell r="H98">
            <v>45731</v>
          </cell>
          <cell r="I98">
            <v>2.0499999999999883</v>
          </cell>
          <cell r="J98">
            <v>2.0499999999999883</v>
          </cell>
          <cell r="K98" t="str">
            <v>Y</v>
          </cell>
        </row>
        <row r="99">
          <cell r="A99" t="str">
            <v>ROBERTO ROWIE &amp; ROBI FOOD OPC - Tabuc</v>
          </cell>
          <cell r="B99">
            <v>15.6</v>
          </cell>
          <cell r="C99">
            <v>2.0499999999999883</v>
          </cell>
          <cell r="D99">
            <v>77</v>
          </cell>
          <cell r="E99">
            <v>26.36</v>
          </cell>
          <cell r="G99">
            <v>45991</v>
          </cell>
          <cell r="H99">
            <v>45735</v>
          </cell>
          <cell r="I99">
            <v>2.0499999999999883</v>
          </cell>
          <cell r="J99">
            <v>2.0499999999999883</v>
          </cell>
          <cell r="K99" t="str">
            <v>Y</v>
          </cell>
        </row>
        <row r="100">
          <cell r="A100" t="str">
            <v>ROSIEL RAGOT</v>
          </cell>
          <cell r="B100">
            <v>15.6</v>
          </cell>
          <cell r="C100">
            <v>1.8114999999999295</v>
          </cell>
          <cell r="D100">
            <v>308</v>
          </cell>
          <cell r="E100">
            <v>26.836876799999999</v>
          </cell>
          <cell r="H100">
            <v>45761</v>
          </cell>
          <cell r="I100">
            <v>1.8114999999999295</v>
          </cell>
          <cell r="J100">
            <v>1.8114999999999295</v>
          </cell>
        </row>
        <row r="101">
          <cell r="A101" t="str">
            <v>ROWENA  LOPEZ</v>
          </cell>
          <cell r="B101">
            <v>15.6</v>
          </cell>
          <cell r="C101">
            <v>2.0499999999999883</v>
          </cell>
          <cell r="D101">
            <v>44</v>
          </cell>
          <cell r="E101">
            <v>26.36</v>
          </cell>
          <cell r="G101">
            <v>45991</v>
          </cell>
          <cell r="H101">
            <v>45731</v>
          </cell>
          <cell r="I101">
            <v>2.0499999999999883</v>
          </cell>
          <cell r="J101">
            <v>2.0499999999999883</v>
          </cell>
          <cell r="K101" t="str">
            <v>Y</v>
          </cell>
        </row>
        <row r="102">
          <cell r="A102" t="str">
            <v>RUTH REVERENTE</v>
          </cell>
          <cell r="B102">
            <v>15.6</v>
          </cell>
          <cell r="C102">
            <v>1.8114999999999295</v>
          </cell>
          <cell r="D102">
            <v>88</v>
          </cell>
          <cell r="E102">
            <v>26.836876799999999</v>
          </cell>
          <cell r="G102">
            <v>46022</v>
          </cell>
          <cell r="H102">
            <v>45761</v>
          </cell>
          <cell r="I102">
            <v>1.8114999999999295</v>
          </cell>
          <cell r="J102">
            <v>1.8114999999999295</v>
          </cell>
          <cell r="K102" t="str">
            <v>Y</v>
          </cell>
        </row>
        <row r="103">
          <cell r="A103" t="str">
            <v>SEASIG GRILL HOUSE</v>
          </cell>
          <cell r="B103">
            <v>15.6</v>
          </cell>
          <cell r="C103">
            <v>2.0499999999999883</v>
          </cell>
          <cell r="D103">
            <v>11</v>
          </cell>
          <cell r="E103">
            <v>26.36</v>
          </cell>
          <cell r="G103">
            <v>45991</v>
          </cell>
          <cell r="H103">
            <v>45731</v>
          </cell>
          <cell r="I103">
            <v>2.0499999999999883</v>
          </cell>
          <cell r="J103">
            <v>2.0499999999999883</v>
          </cell>
          <cell r="K103" t="str">
            <v>Y</v>
          </cell>
        </row>
        <row r="104">
          <cell r="A104" t="str">
            <v>SESE ANTHONIO</v>
          </cell>
          <cell r="B104">
            <v>15.6</v>
          </cell>
          <cell r="C104">
            <v>2.0499999999999883</v>
          </cell>
          <cell r="D104">
            <v>11</v>
          </cell>
          <cell r="E104">
            <v>26.36</v>
          </cell>
          <cell r="G104">
            <v>45991</v>
          </cell>
          <cell r="H104">
            <v>45731</v>
          </cell>
          <cell r="I104">
            <v>2.0499999999999883</v>
          </cell>
          <cell r="J104">
            <v>2.0499999999999883</v>
          </cell>
          <cell r="K104" t="str">
            <v>Y</v>
          </cell>
        </row>
        <row r="105">
          <cell r="A105" t="str">
            <v>SIA  GRACE</v>
          </cell>
          <cell r="B105">
            <v>15.6</v>
          </cell>
          <cell r="C105">
            <v>2.0499999999999883</v>
          </cell>
          <cell r="D105">
            <v>165</v>
          </cell>
          <cell r="E105">
            <v>26.36</v>
          </cell>
          <cell r="G105">
            <v>45991</v>
          </cell>
          <cell r="H105">
            <v>45731</v>
          </cell>
          <cell r="I105">
            <v>2.0499999999999883</v>
          </cell>
          <cell r="J105">
            <v>2.0499999999999883</v>
          </cell>
          <cell r="K105" t="str">
            <v>Y</v>
          </cell>
        </row>
        <row r="106">
          <cell r="A106" t="str">
            <v>SLUSH IT</v>
          </cell>
          <cell r="B106">
            <v>15.6</v>
          </cell>
          <cell r="C106">
            <v>1.8114999999999295</v>
          </cell>
          <cell r="D106">
            <v>55</v>
          </cell>
          <cell r="E106">
            <v>26.836876799999999</v>
          </cell>
          <cell r="H106">
            <v>45761</v>
          </cell>
          <cell r="I106">
            <v>1.8114999999999295</v>
          </cell>
          <cell r="J106">
            <v>1.8114999999999295</v>
          </cell>
        </row>
        <row r="107">
          <cell r="A107" t="str">
            <v>SONTOSIDAD JACOB LEPITEN</v>
          </cell>
          <cell r="B107">
            <v>15.6</v>
          </cell>
          <cell r="C107">
            <v>2.0499999999999883</v>
          </cell>
          <cell r="D107">
            <v>55</v>
          </cell>
          <cell r="E107">
            <v>26.36</v>
          </cell>
          <cell r="G107">
            <v>45991</v>
          </cell>
          <cell r="H107">
            <v>45731</v>
          </cell>
          <cell r="I107">
            <v>2.0499999999999883</v>
          </cell>
          <cell r="J107">
            <v>2.0499999999999883</v>
          </cell>
          <cell r="K107" t="str">
            <v>Y</v>
          </cell>
        </row>
        <row r="108">
          <cell r="A108" t="str">
            <v>SUCUANO LORETO</v>
          </cell>
          <cell r="B108">
            <v>15.6</v>
          </cell>
          <cell r="C108">
            <v>2.0499999999999883</v>
          </cell>
          <cell r="D108">
            <v>253</v>
          </cell>
          <cell r="E108">
            <v>26.36</v>
          </cell>
          <cell r="H108">
            <v>45735</v>
          </cell>
          <cell r="I108">
            <v>2.0499999999999883</v>
          </cell>
          <cell r="J108">
            <v>2.0499999999999883</v>
          </cell>
        </row>
        <row r="109">
          <cell r="A109" t="str">
            <v>SUCUANO LORETO (GENNA)</v>
          </cell>
          <cell r="B109">
            <v>15.6</v>
          </cell>
          <cell r="C109">
            <v>2.0499999999999883</v>
          </cell>
          <cell r="D109">
            <v>165</v>
          </cell>
          <cell r="E109">
            <v>26.36</v>
          </cell>
          <cell r="H109">
            <v>45731</v>
          </cell>
          <cell r="I109">
            <v>2.0499999999999883</v>
          </cell>
          <cell r="J109">
            <v>2.0499999999999883</v>
          </cell>
        </row>
        <row r="110">
          <cell r="A110" t="str">
            <v>TATA FRIED CHICKEN</v>
          </cell>
          <cell r="B110">
            <v>15.6</v>
          </cell>
          <cell r="C110">
            <v>2.0499999999999883</v>
          </cell>
          <cell r="D110">
            <v>1760</v>
          </cell>
          <cell r="E110">
            <v>26.36</v>
          </cell>
          <cell r="H110">
            <v>45735</v>
          </cell>
          <cell r="I110">
            <v>2.0499999999999883</v>
          </cell>
          <cell r="J110">
            <v>2.0499999999999883</v>
          </cell>
        </row>
        <row r="111">
          <cell r="A111" t="str">
            <v>TATA FRIED CHICKEN  MARILOU NUEVO</v>
          </cell>
          <cell r="B111">
            <v>15.6</v>
          </cell>
          <cell r="C111">
            <v>2.0499999999999883</v>
          </cell>
          <cell r="D111">
            <v>1210</v>
          </cell>
          <cell r="E111">
            <v>26.36</v>
          </cell>
          <cell r="H111">
            <v>45731</v>
          </cell>
          <cell r="I111">
            <v>2.0499999999999883</v>
          </cell>
          <cell r="J111">
            <v>2.0499999999999883</v>
          </cell>
        </row>
        <row r="112">
          <cell r="A112" t="str">
            <v xml:space="preserve">TATAY'S EATERY </v>
          </cell>
          <cell r="B112">
            <v>15.6</v>
          </cell>
          <cell r="C112">
            <v>1.8114999999999295</v>
          </cell>
          <cell r="D112">
            <v>44</v>
          </cell>
          <cell r="E112">
            <v>26.836876799999999</v>
          </cell>
          <cell r="G112">
            <v>46022</v>
          </cell>
          <cell r="H112">
            <v>45761</v>
          </cell>
          <cell r="I112">
            <v>1.8114999999999295</v>
          </cell>
          <cell r="J112">
            <v>1.8114999999999295</v>
          </cell>
          <cell r="K112" t="str">
            <v>Y</v>
          </cell>
        </row>
        <row r="113">
          <cell r="A113" t="str">
            <v xml:space="preserve">TESS CAPINIG  </v>
          </cell>
          <cell r="B113">
            <v>15.6</v>
          </cell>
          <cell r="C113">
            <v>1.8114999999999295</v>
          </cell>
          <cell r="D113">
            <v>88</v>
          </cell>
          <cell r="E113">
            <v>26.836876799999999</v>
          </cell>
          <cell r="G113">
            <v>46022</v>
          </cell>
          <cell r="H113">
            <v>45761</v>
          </cell>
          <cell r="I113">
            <v>1.8114999999999295</v>
          </cell>
          <cell r="J113">
            <v>1.8114999999999295</v>
          </cell>
          <cell r="K113" t="str">
            <v>Y</v>
          </cell>
        </row>
        <row r="114">
          <cell r="A114" t="str">
            <v>TORRES AVE</v>
          </cell>
          <cell r="B114">
            <v>15.6</v>
          </cell>
          <cell r="C114">
            <v>2.0499999999999883</v>
          </cell>
          <cell r="D114">
            <v>22</v>
          </cell>
          <cell r="E114">
            <v>26.36</v>
          </cell>
          <cell r="G114">
            <v>45991</v>
          </cell>
          <cell r="H114">
            <v>45731</v>
          </cell>
          <cell r="I114">
            <v>2.0499999999999883</v>
          </cell>
          <cell r="J114">
            <v>2.0499999999999883</v>
          </cell>
          <cell r="K114" t="str">
            <v>Y</v>
          </cell>
        </row>
        <row r="115">
          <cell r="A115" t="str">
            <v>TORRES MILDRED MORADO</v>
          </cell>
          <cell r="B115">
            <v>15.6</v>
          </cell>
          <cell r="C115">
            <v>2.0499999999999883</v>
          </cell>
          <cell r="D115">
            <v>44</v>
          </cell>
          <cell r="E115">
            <v>26.36</v>
          </cell>
          <cell r="G115">
            <v>45991</v>
          </cell>
          <cell r="H115">
            <v>45731</v>
          </cell>
          <cell r="I115">
            <v>2.0499999999999883</v>
          </cell>
          <cell r="J115">
            <v>2.0499999999999883</v>
          </cell>
          <cell r="K115" t="str">
            <v>Y</v>
          </cell>
        </row>
        <row r="116">
          <cell r="A116" t="str">
            <v xml:space="preserve">VEVELYN MONEDA  </v>
          </cell>
          <cell r="B116">
            <v>15.6</v>
          </cell>
          <cell r="C116">
            <v>1.8114999999999295</v>
          </cell>
          <cell r="D116">
            <v>99</v>
          </cell>
          <cell r="E116">
            <v>26.836876799999999</v>
          </cell>
          <cell r="H116">
            <v>45761</v>
          </cell>
          <cell r="I116">
            <v>1.8114999999999295</v>
          </cell>
          <cell r="J116">
            <v>1.8114999999999295</v>
          </cell>
        </row>
        <row r="117">
          <cell r="A117" t="str">
            <v>VICEO MARICAR</v>
          </cell>
          <cell r="B117">
            <v>15.6</v>
          </cell>
          <cell r="C117">
            <v>2.0499999999999883</v>
          </cell>
          <cell r="D117">
            <v>22</v>
          </cell>
          <cell r="E117">
            <v>26.36</v>
          </cell>
          <cell r="G117">
            <v>45991</v>
          </cell>
          <cell r="H117">
            <v>45731</v>
          </cell>
          <cell r="I117">
            <v>2.0499999999999883</v>
          </cell>
          <cell r="J117">
            <v>2.0499999999999883</v>
          </cell>
          <cell r="K117" t="str">
            <v>Y</v>
          </cell>
        </row>
        <row r="118">
          <cell r="A118" t="str">
            <v>VILLAMOR MARILOU</v>
          </cell>
          <cell r="B118">
            <v>15.6</v>
          </cell>
          <cell r="C118">
            <v>2.0499999999999883</v>
          </cell>
          <cell r="D118">
            <v>110</v>
          </cell>
          <cell r="E118">
            <v>26.36</v>
          </cell>
          <cell r="H118">
            <v>45731</v>
          </cell>
          <cell r="I118">
            <v>2.0499999999999883</v>
          </cell>
          <cell r="J118">
            <v>2.0499999999999883</v>
          </cell>
        </row>
        <row r="119">
          <cell r="A119" t="str">
            <v>VILLAOR MARILOU</v>
          </cell>
          <cell r="B119">
            <v>15.6</v>
          </cell>
          <cell r="C119">
            <v>2.0499999999999883</v>
          </cell>
          <cell r="D119">
            <v>143</v>
          </cell>
          <cell r="E119">
            <v>26.36</v>
          </cell>
          <cell r="G119">
            <v>45991</v>
          </cell>
          <cell r="H119">
            <v>45735</v>
          </cell>
          <cell r="I119">
            <v>2.0499999999999883</v>
          </cell>
          <cell r="J119">
            <v>2.0499999999999883</v>
          </cell>
          <cell r="K119" t="str">
            <v>Y</v>
          </cell>
        </row>
        <row r="120">
          <cell r="A120" t="str">
            <v>WINWIN FRIED CHICKEN</v>
          </cell>
          <cell r="B120">
            <v>15.6</v>
          </cell>
          <cell r="C120">
            <v>2.0499999999999883</v>
          </cell>
          <cell r="D120">
            <v>220</v>
          </cell>
          <cell r="E120">
            <v>26.36</v>
          </cell>
          <cell r="H120">
            <v>45736</v>
          </cell>
          <cell r="I120">
            <v>2.0499999999999883</v>
          </cell>
          <cell r="J120">
            <v>2.0499999999999883</v>
          </cell>
        </row>
        <row r="121">
          <cell r="A121" t="str">
            <v>WOW INASAL MASBATE</v>
          </cell>
          <cell r="B121">
            <v>15.6</v>
          </cell>
          <cell r="C121">
            <v>2.0499999999999883</v>
          </cell>
          <cell r="D121">
            <v>110</v>
          </cell>
          <cell r="E121">
            <v>26.36</v>
          </cell>
          <cell r="H121">
            <v>45731</v>
          </cell>
          <cell r="I121">
            <v>2.0499999999999883</v>
          </cell>
          <cell r="J121">
            <v>2.0499999999999883</v>
          </cell>
        </row>
        <row r="122">
          <cell r="A122" t="str">
            <v xml:space="preserve">YADAH CS  </v>
          </cell>
          <cell r="B122">
            <v>15.6</v>
          </cell>
          <cell r="C122">
            <v>1.8114999999999295</v>
          </cell>
          <cell r="D122">
            <v>77</v>
          </cell>
          <cell r="E122">
            <v>26.836876799999999</v>
          </cell>
          <cell r="G122">
            <v>46022</v>
          </cell>
          <cell r="H122">
            <v>45761</v>
          </cell>
          <cell r="I122">
            <v>1.8114999999999295</v>
          </cell>
          <cell r="J122">
            <v>1.8114999999999295</v>
          </cell>
          <cell r="K122" t="str">
            <v>Y</v>
          </cell>
        </row>
        <row r="123">
          <cell r="A123" t="str">
            <v>YKAY FRIED CHECKEN  ELENA NUEVO</v>
          </cell>
          <cell r="B123">
            <v>15.6</v>
          </cell>
          <cell r="C123">
            <v>2.0499999999999883</v>
          </cell>
          <cell r="D123">
            <v>803</v>
          </cell>
          <cell r="E123">
            <v>26.36</v>
          </cell>
          <cell r="H123">
            <v>45731</v>
          </cell>
          <cell r="I123">
            <v>2.0499999999999883</v>
          </cell>
          <cell r="J123">
            <v>2.0499999999999883</v>
          </cell>
        </row>
        <row r="124">
          <cell r="A124" t="str">
            <v>YKAY FRIED CHICKEN</v>
          </cell>
          <cell r="B124">
            <v>15.6</v>
          </cell>
          <cell r="C124">
            <v>2.0499999999999883</v>
          </cell>
          <cell r="D124">
            <v>803</v>
          </cell>
          <cell r="E124">
            <v>26.36</v>
          </cell>
          <cell r="H124">
            <v>45735</v>
          </cell>
          <cell r="I124">
            <v>2.0499999999999883</v>
          </cell>
          <cell r="J124">
            <v>2.0499999999999883</v>
          </cell>
        </row>
      </sheetData>
    </sheetDataSet>
  </externalBook>
</externalLink>
</file>

<file path=xl/tables/table1.xml><?xml version="1.0" encoding="utf-8"?>
<table xmlns="http://schemas.openxmlformats.org/spreadsheetml/2006/main" id="1" name="Table1" displayName="Table1" ref="A2:F1000" totalsRowShown="0" dataDxfId="18" headerRowBorderDxfId="19" tableBorderDxfId="17" totalsRowBorderDxfId="16">
  <autoFilter ref="A2:F1000"/>
  <tableColumns count="6">
    <tableColumn id="1" name="Account Name" dataDxfId="15">
      <calculatedColumnFormula>INDEX('[3]Enrolled accounts Com'!$A3:$M3,MATCH(A2,'[3]Enrolled accounts Com'!$A2:$M2,0))</calculatedColumnFormula>
    </tableColumn>
    <tableColumn id="2" name="GMS Rate" dataDxfId="14">
      <calculatedColumnFormula>INDEX('[3]Enrolled accounts Com'!$A3:$M3,MATCH(B$2,'[3]Enrolled accounts Com'!$A$2:$M$2,0))</calculatedColumnFormula>
    </tableColumn>
    <tableColumn id="3" name="Approved Support" dataDxfId="13">
      <calculatedColumnFormula>INDEX('[3]Enrolled accounts Com'!$A3:$M3,MATCH(C$2,'[3]Enrolled accounts Com'!$A$2:$M$2,0))</calculatedColumnFormula>
    </tableColumn>
    <tableColumn id="4" name="Volume per month (kg)" dataDxfId="12">
      <calculatedColumnFormula>INDEX('[3]Enrolled accounts Com'!$A3:$M3,MATCH(D$2,'[3]Enrolled accounts Com'!$A$2:$M$2,0))</calculatedColumnFormula>
    </tableColumn>
    <tableColumn id="5" name="Deadline for repair" dataDxfId="11">
      <calculatedColumnFormula>INDEX('[3]Enrolled accounts Com'!$A3:$M3,MATCH(E$2,'[3]Enrolled accounts Com'!$A$2:$M$2,0))</calculatedColumnFormula>
    </tableColumn>
    <tableColumn id="6" name="Date enrolled" dataDxfId="10">
      <calculatedColumnFormula>INDEX('[3]Enrolled accounts Com'!$A3:$M3,MATCH(F$2,'[3]Enrolled accounts Com'!$A$2:$M$2,0))</calculatedColumnFormula>
    </tableColumn>
  </tableColumns>
  <tableStyleInfo name="TableStyleLight2" showFirstColumn="0" showLastColumn="0" showRowStripes="1" showColumnStripes="0"/>
</table>
</file>

<file path=xl/tables/table2.xml><?xml version="1.0" encoding="utf-8"?>
<table xmlns="http://schemas.openxmlformats.org/spreadsheetml/2006/main" id="2" name="Table2" displayName="Table2" ref="A2:F1000" totalsRowShown="0" dataDxfId="8" headerRowBorderDxfId="9" tableBorderDxfId="7" totalsRowBorderDxfId="6">
  <autoFilter ref="A2:F1000"/>
  <tableColumns count="6">
    <tableColumn id="1" name="Account Name" dataDxfId="5">
      <calculatedColumnFormula>INDEX('[3]Enrolled accounts Com'!$A3:$M3,MATCH(A$2,'[3]Enrolled accounts Com'!$A$2:$M$2,0))</calculatedColumnFormula>
    </tableColumn>
    <tableColumn id="2" name="GMS Rate" dataDxfId="4">
      <calculatedColumnFormula>INDEX('[3]Enrolled accounts Com'!$A3:$M3,MATCH(B$2,'[3]Enrolled accounts Com'!$A$2:$M$2,0))</calculatedColumnFormula>
    </tableColumn>
    <tableColumn id="3" name="Approved Support" dataDxfId="3">
      <calculatedColumnFormula>INDEX('[3]Enrolled accounts Com'!$A3:$M3,MATCH(C$2,'[3]Enrolled accounts Com'!$A$2:$M$2,0))</calculatedColumnFormula>
    </tableColumn>
    <tableColumn id="4" name="Volume per month (kg)" dataDxfId="2">
      <calculatedColumnFormula>INDEX('[3]Enrolled accounts Com'!$A3:$M3,MATCH(D$2,'[3]Enrolled accounts Com'!$A$2:$M$2,0))</calculatedColumnFormula>
    </tableColumn>
    <tableColumn id="5" name="Deadline for repair" dataDxfId="1">
      <calculatedColumnFormula>IF(INDEX('[3]Enrolled accounts Com'!$A3:$M3,MATCH(E$2,'[3]Enrolled accounts Com'!$A$2:$M$2,0))=0,"",INDEX('[3]Enrolled accounts Com'!$A3:$M3,MATCH(E$2,'[3]Enrolled accounts Com'!$A$2:$M$2,0)))</calculatedColumnFormula>
    </tableColumn>
    <tableColumn id="6" name="Date enrolled" dataDxfId="0">
      <calculatedColumnFormula>IF(INDEX('[3]Enrolled accounts Com'!$A3:$M3,MATCH(F$2,'[3]Enrolled accounts Com'!$A$2:$M$2,0))=0,"",INDEX('[3]Enrolled accounts Com'!$A3:$M3,MATCH(F$2,'[3]Enrolled accounts Com'!$A$2:$M$2,0)))</calculatedColumnFormula>
    </tableColumn>
  </tableColumns>
  <tableStyleInfo name="TableStyleLight2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2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table" Target="../tables/table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2:E18"/>
  <sheetViews>
    <sheetView workbookViewId="0">
      <selection activeCell="C2" sqref="C2"/>
    </sheetView>
  </sheetViews>
  <sheetFormatPr defaultColWidth="9.140625" defaultRowHeight="15" x14ac:dyDescent="0.25"/>
  <cols>
    <col min="1" max="1" width="16.140625" style="6" customWidth="1"/>
    <col min="2" max="2" width="45.42578125" style="6" bestFit="1" customWidth="1"/>
    <col min="3" max="3" width="2.85546875" style="6" customWidth="1"/>
    <col min="4" max="4" width="24.85546875" style="6" customWidth="1"/>
    <col min="5" max="5" width="25.42578125" style="6" customWidth="1"/>
    <col min="6" max="6" width="29.85546875" style="6" customWidth="1"/>
    <col min="7" max="16384" width="9.140625" style="6"/>
  </cols>
  <sheetData>
    <row r="2" spans="1:5" ht="15.75" thickBot="1" x14ac:dyDescent="0.3">
      <c r="B2" s="7" t="s">
        <v>20</v>
      </c>
      <c r="D2" s="12" t="s">
        <v>21</v>
      </c>
      <c r="E2" s="12" t="s">
        <v>22</v>
      </c>
    </row>
    <row r="3" spans="1:5" ht="15.75" thickBot="1" x14ac:dyDescent="0.3">
      <c r="B3" s="7" t="s">
        <v>25</v>
      </c>
      <c r="D3" s="36">
        <f>'[1]TOP SHEET'!$D$8</f>
        <v>45962</v>
      </c>
      <c r="E3" s="36">
        <f>'[1]TOP SHEET'!$E$8</f>
        <v>45991</v>
      </c>
    </row>
    <row r="5" spans="1:5" ht="15.75" thickBot="1" x14ac:dyDescent="0.3"/>
    <row r="6" spans="1:5" ht="15.75" thickBot="1" x14ac:dyDescent="0.3">
      <c r="A6" s="6" t="s">
        <v>38</v>
      </c>
      <c r="B6" s="28" t="s">
        <v>45</v>
      </c>
    </row>
    <row r="7" spans="1:5" ht="15.75" thickBot="1" x14ac:dyDescent="0.3">
      <c r="A7" s="6" t="s">
        <v>0</v>
      </c>
      <c r="B7" s="28" t="s">
        <v>46</v>
      </c>
      <c r="D7" s="6" t="s">
        <v>39</v>
      </c>
      <c r="E7" s="37" t="str">
        <f>IF(INDEX('[2]Data out'!$B:$B,MATCH(CustCode,'[2]Data out'!$A:$A,0))=DealerName,"OK","Name does not match.")</f>
        <v>OK</v>
      </c>
    </row>
    <row r="8" spans="1:5" x14ac:dyDescent="0.25">
      <c r="A8" s="6" t="s">
        <v>1</v>
      </c>
      <c r="B8" s="34" t="str">
        <f>INDEX('[2]Data out'!$C:$C,MATCH(CustCode,'[2]Data out'!$A:$A,0))</f>
        <v>CAMSUR/Daraga</v>
      </c>
    </row>
    <row r="10" spans="1:5" ht="15.75" thickBot="1" x14ac:dyDescent="0.3">
      <c r="A10" s="24" t="s">
        <v>35</v>
      </c>
      <c r="B10" s="24"/>
      <c r="C10" s="24"/>
    </row>
    <row r="11" spans="1:5" ht="15.75" thickBot="1" x14ac:dyDescent="0.3">
      <c r="A11" s="6" t="s">
        <v>24</v>
      </c>
      <c r="B11" s="35">
        <f>VLOOKUP(CustCode,'[1]Data out'!$A:$N,14,FALSE)</f>
        <v>86.501500000000007</v>
      </c>
    </row>
    <row r="12" spans="1:5" x14ac:dyDescent="0.25">
      <c r="A12" s="6" t="s">
        <v>23</v>
      </c>
      <c r="B12" s="35">
        <f>VLOOKUP(CustCode,'[1]Data out'!$A:$O,15,FALSE)</f>
        <v>87.051499999999947</v>
      </c>
    </row>
    <row r="14" spans="1:5" ht="15.75" thickBot="1" x14ac:dyDescent="0.3">
      <c r="A14" s="24" t="s">
        <v>36</v>
      </c>
    </row>
    <row r="15" spans="1:5" ht="15.75" thickBot="1" x14ac:dyDescent="0.3">
      <c r="A15" s="6" t="s">
        <v>24</v>
      </c>
      <c r="B15" s="35">
        <f>VLOOKUP(CustCode,'[1]DOI FOR THE CLAIM MONTH'!$A:$O,15,FALSE)</f>
        <v>15</v>
      </c>
    </row>
    <row r="16" spans="1:5" x14ac:dyDescent="0.25">
      <c r="A16" s="6" t="s">
        <v>23</v>
      </c>
      <c r="B16" s="35">
        <f>VLOOKUP(CustCode,'[1]DOI FOR THE CLAIM MONTH'!$A:$E,5,FALSE)</f>
        <v>20.720000000000002</v>
      </c>
    </row>
    <row r="17" spans="1:5" ht="15.75" thickBot="1" x14ac:dyDescent="0.3"/>
    <row r="18" spans="1:5" ht="15.75" thickBot="1" x14ac:dyDescent="0.3">
      <c r="A18" s="25" t="s">
        <v>37</v>
      </c>
      <c r="B18" s="26"/>
      <c r="C18" s="26"/>
      <c r="D18" s="26"/>
      <c r="E18" s="27"/>
    </row>
  </sheetData>
  <sheetProtection algorithmName="SHA-512" hashValue="RwgKZGYlgkdpfo8MFnJnOJgReulKtTGXqE2P8vNwRpajuI3t6m2vVUSBcL+kDNOl60onjz2i8XuW0zrOt7AA6w==" saltValue="K7wfdnCR0Wey64R1vbTjnQ==" spinCount="100000" sheet="1" objects="1" scenarios="1"/>
  <conditionalFormatting sqref="E7">
    <cfRule type="beginsWith" dxfId="12275" priority="1" operator="beginsWith" text="OK">
      <formula>LEFT(E7,LEN("OK"))="OK"</formula>
    </cfRule>
    <cfRule type="beginsWith" dxfId="12274" priority="2" operator="beginsWith" text="Name does not match">
      <formula>LEFT(E7,LEN("Name does not match"))="Name does not match"</formula>
    </cfRule>
  </conditionalFormatting>
  <pageMargins left="0.7" right="0.7" top="0.75" bottom="0.75" header="0.3" footer="0.3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P1508"/>
  <sheetViews>
    <sheetView tabSelected="1" zoomScale="130" zoomScaleNormal="130" workbookViewId="0">
      <pane ySplit="8" topLeftCell="A117" activePane="bottomLeft" state="frozen"/>
      <selection pane="bottomLeft" activeCell="D4" sqref="D4"/>
    </sheetView>
  </sheetViews>
  <sheetFormatPr defaultColWidth="13.85546875" defaultRowHeight="15" x14ac:dyDescent="0.25"/>
  <cols>
    <col min="1" max="1" width="10.85546875" style="6" customWidth="1"/>
    <col min="2" max="2" width="14.85546875" style="6" customWidth="1"/>
    <col min="3" max="3" width="35.85546875" style="6" customWidth="1"/>
    <col min="4" max="4" width="15.85546875" style="1" customWidth="1"/>
    <col min="5" max="5" width="10.85546875" style="1" customWidth="1"/>
    <col min="6" max="7" width="8.85546875" style="1" customWidth="1"/>
    <col min="8" max="10" width="8.85546875" style="6" customWidth="1"/>
    <col min="11" max="13" width="10.85546875" style="6" customWidth="1"/>
    <col min="14" max="14" width="15.85546875" style="6" customWidth="1"/>
    <col min="15" max="16384" width="13.85546875" style="6"/>
  </cols>
  <sheetData>
    <row r="1" spans="1:16" ht="18.75" x14ac:dyDescent="0.3">
      <c r="A1" s="6" t="s">
        <v>0</v>
      </c>
      <c r="C1" s="22" t="str">
        <f>DealerName</f>
        <v>ALJALANI SALES MARKETING</v>
      </c>
      <c r="E1" s="15" t="s">
        <v>26</v>
      </c>
    </row>
    <row r="2" spans="1:16" x14ac:dyDescent="0.25">
      <c r="A2" s="6" t="s">
        <v>1</v>
      </c>
      <c r="C2" s="4" t="str">
        <f>Plant</f>
        <v>CAMSUR/Daraga</v>
      </c>
      <c r="D2" s="16" t="s">
        <v>31</v>
      </c>
      <c r="F2" s="20" t="s">
        <v>27</v>
      </c>
      <c r="H2" s="21"/>
      <c r="I2" s="21"/>
      <c r="J2" s="21"/>
      <c r="K2" s="21"/>
      <c r="L2" s="21"/>
      <c r="M2" s="21"/>
      <c r="N2" s="21"/>
      <c r="O2" s="21"/>
      <c r="P2" s="21"/>
    </row>
    <row r="3" spans="1:16" x14ac:dyDescent="0.25">
      <c r="A3" s="6" t="s">
        <v>2</v>
      </c>
      <c r="C3" s="3">
        <f>DateStart</f>
        <v>45962</v>
      </c>
      <c r="F3" s="18" t="s">
        <v>28</v>
      </c>
      <c r="H3" s="7"/>
      <c r="I3" s="7"/>
      <c r="J3" s="7"/>
      <c r="K3" s="7"/>
      <c r="L3" s="7"/>
      <c r="M3" s="7"/>
      <c r="N3" s="7"/>
      <c r="O3" s="21"/>
      <c r="P3" s="21"/>
    </row>
    <row r="4" spans="1:16" x14ac:dyDescent="0.25">
      <c r="A4" s="6" t="s">
        <v>17</v>
      </c>
      <c r="C4" s="5" t="s">
        <v>19</v>
      </c>
      <c r="F4" s="20" t="s">
        <v>29</v>
      </c>
      <c r="H4" s="21"/>
      <c r="I4" s="21"/>
      <c r="J4" s="21"/>
      <c r="K4" s="21"/>
      <c r="L4" s="21"/>
      <c r="M4" s="21"/>
      <c r="N4" s="21"/>
      <c r="O4" s="21"/>
      <c r="P4" s="21"/>
    </row>
    <row r="5" spans="1:16" x14ac:dyDescent="0.25">
      <c r="A5" s="6" t="s">
        <v>40</v>
      </c>
      <c r="C5" s="30">
        <f>SUM($N$9:$N$5008)</f>
        <v>64395.907142857242</v>
      </c>
      <c r="D5" s="32"/>
      <c r="E5" s="17">
        <f>D5-C5</f>
        <v>-64395.907142857242</v>
      </c>
      <c r="F5" s="19" t="s">
        <v>30</v>
      </c>
      <c r="H5" s="7"/>
      <c r="I5" s="7"/>
      <c r="J5" s="7"/>
      <c r="K5" s="7"/>
      <c r="L5" s="7"/>
      <c r="M5" s="7"/>
      <c r="N5" s="7"/>
      <c r="O5" s="7"/>
      <c r="P5" s="21"/>
    </row>
    <row r="6" spans="1:16" x14ac:dyDescent="0.25">
      <c r="A6" s="6" t="s">
        <v>41</v>
      </c>
      <c r="C6" s="31">
        <f>SUM($D$9:$D$5008)</f>
        <v>6150</v>
      </c>
      <c r="D6" s="33"/>
      <c r="E6" s="1">
        <f>D6-C6</f>
        <v>-6150</v>
      </c>
    </row>
    <row r="7" spans="1:16" x14ac:dyDescent="0.25">
      <c r="D7" s="23"/>
    </row>
    <row r="8" spans="1:16" ht="94.5" x14ac:dyDescent="0.25">
      <c r="A8" s="9" t="s">
        <v>43</v>
      </c>
      <c r="B8" s="9" t="s">
        <v>42</v>
      </c>
      <c r="C8" s="9" t="s">
        <v>44</v>
      </c>
      <c r="D8" s="10" t="s">
        <v>3</v>
      </c>
      <c r="E8" s="10" t="s">
        <v>16</v>
      </c>
      <c r="F8" s="10" t="s">
        <v>4</v>
      </c>
      <c r="G8" s="10" t="s">
        <v>5</v>
      </c>
      <c r="H8" s="9" t="s">
        <v>6</v>
      </c>
      <c r="I8" s="9" t="s">
        <v>7</v>
      </c>
      <c r="J8" s="9" t="s">
        <v>8</v>
      </c>
      <c r="K8" s="9" t="s">
        <v>9</v>
      </c>
      <c r="L8" s="9" t="s">
        <v>10</v>
      </c>
      <c r="M8" s="9" t="s">
        <v>11</v>
      </c>
      <c r="N8" s="9" t="s">
        <v>12</v>
      </c>
    </row>
    <row r="9" spans="1:16" x14ac:dyDescent="0.25">
      <c r="A9" s="29">
        <v>45972</v>
      </c>
      <c r="B9" s="13">
        <v>38221</v>
      </c>
      <c r="C9" s="13" t="s">
        <v>47</v>
      </c>
      <c r="D9" s="14">
        <v>50</v>
      </c>
      <c r="E9" s="14">
        <f>84.82/1.12</f>
        <v>75.732142857142847</v>
      </c>
      <c r="F9" s="2">
        <f t="shared" ref="F9:F72" si="0">WPPCom</f>
        <v>86.501500000000007</v>
      </c>
      <c r="G9" s="2">
        <f t="shared" ref="G9:G72" si="1">TSCom</f>
        <v>15</v>
      </c>
      <c r="H9" s="11">
        <f>F9-G9</f>
        <v>71.501500000000007</v>
      </c>
      <c r="I9" s="11">
        <f t="shared" ref="I9" si="2">E9-H9</f>
        <v>4.2306428571428398</v>
      </c>
      <c r="J9" s="2">
        <f>IF(ISNA(VLOOKUP(C9,'Com Enrolled Accounts'!$A:$B,2,0))=TRUE,0,VLOOKUP(C9,'Com Enrolled Accounts'!$A:$B,2,0))</f>
        <v>8.27</v>
      </c>
      <c r="K9" s="11">
        <f>IF(J9=0,0,J9-I9)</f>
        <v>4.0393571428571597</v>
      </c>
      <c r="L9" s="2">
        <f>IF(ISNA(VLOOKUP(C9,'Com Enrolled Accounts'!$A:$C,3,0))=TRUE,0,VLOOKUP(C9,'Com Enrolled Accounts'!$A:$C,3,0))</f>
        <v>15.030000000000005</v>
      </c>
      <c r="M9" s="2">
        <f>IF(L9&gt;K9,K9,L9)</f>
        <v>4.0393571428571597</v>
      </c>
      <c r="N9" s="11">
        <f t="shared" ref="N9:N72" si="3">IF(M9&lt;0,0,M9*D9)</f>
        <v>201.96785714285798</v>
      </c>
    </row>
    <row r="10" spans="1:16" x14ac:dyDescent="0.25">
      <c r="A10" s="29">
        <v>45989</v>
      </c>
      <c r="B10" s="13">
        <v>38726</v>
      </c>
      <c r="C10" s="13" t="s">
        <v>47</v>
      </c>
      <c r="D10" s="14">
        <v>50</v>
      </c>
      <c r="E10" s="14">
        <f>84.82/1.12</f>
        <v>75.732142857142847</v>
      </c>
      <c r="F10" s="2">
        <f t="shared" si="0"/>
        <v>86.501500000000007</v>
      </c>
      <c r="G10" s="2">
        <f t="shared" si="1"/>
        <v>15</v>
      </c>
      <c r="H10" s="11">
        <f t="shared" ref="H10:H73" si="4">F10-G10</f>
        <v>71.501500000000007</v>
      </c>
      <c r="I10" s="11">
        <f t="shared" ref="I10:I73" si="5">E10-H10</f>
        <v>4.2306428571428398</v>
      </c>
      <c r="J10" s="2">
        <f>IF(ISNA(VLOOKUP(C10,'Com Enrolled Accounts'!$A:$B,2,0))=TRUE,0,VLOOKUP(C10,'Com Enrolled Accounts'!$A:$B,2,0))</f>
        <v>8.27</v>
      </c>
      <c r="K10" s="11">
        <f t="shared" ref="K10:K73" si="6">IF(J10=0,0,J10-I10)</f>
        <v>4.0393571428571597</v>
      </c>
      <c r="L10" s="2">
        <f>IF(ISNA(VLOOKUP(C10,'Com Enrolled Accounts'!$A:$C,3,0))=TRUE,0,VLOOKUP(C10,'Com Enrolled Accounts'!$A:$C,3,0))</f>
        <v>15.030000000000005</v>
      </c>
      <c r="M10" s="2">
        <f t="shared" ref="M10:M73" si="7">IF(L10&gt;K10,K10,L10)</f>
        <v>4.0393571428571597</v>
      </c>
      <c r="N10" s="11">
        <f t="shared" si="3"/>
        <v>201.96785714285798</v>
      </c>
    </row>
    <row r="11" spans="1:16" x14ac:dyDescent="0.25">
      <c r="A11" s="29">
        <v>45968</v>
      </c>
      <c r="B11" s="13">
        <v>38098</v>
      </c>
      <c r="C11" s="13" t="s">
        <v>48</v>
      </c>
      <c r="D11" s="14">
        <v>50</v>
      </c>
      <c r="E11" s="14">
        <f>84.82/1.12</f>
        <v>75.732142857142847</v>
      </c>
      <c r="F11" s="2">
        <f t="shared" si="0"/>
        <v>86.501500000000007</v>
      </c>
      <c r="G11" s="2">
        <f t="shared" si="1"/>
        <v>15</v>
      </c>
      <c r="H11" s="11">
        <f t="shared" si="4"/>
        <v>71.501500000000007</v>
      </c>
      <c r="I11" s="11">
        <f t="shared" si="5"/>
        <v>4.2306428571428398</v>
      </c>
      <c r="J11" s="2">
        <f>IF(ISNA(VLOOKUP(C11,'Com Enrolled Accounts'!$A:$B,2,0))=TRUE,0,VLOOKUP(C11,'Com Enrolled Accounts'!$A:$B,2,0))</f>
        <v>8.27</v>
      </c>
      <c r="K11" s="11">
        <f t="shared" si="6"/>
        <v>4.0393571428571597</v>
      </c>
      <c r="L11" s="2">
        <f>IF(ISNA(VLOOKUP(C11,'Com Enrolled Accounts'!$A:$C,3,0))=TRUE,0,VLOOKUP(C11,'Com Enrolled Accounts'!$A:$C,3,0))</f>
        <v>25.230000000000008</v>
      </c>
      <c r="M11" s="2">
        <f t="shared" si="7"/>
        <v>4.0393571428571597</v>
      </c>
      <c r="N11" s="11">
        <f t="shared" si="3"/>
        <v>201.96785714285798</v>
      </c>
    </row>
    <row r="12" spans="1:16" x14ac:dyDescent="0.25">
      <c r="A12" s="29">
        <v>45985</v>
      </c>
      <c r="B12" s="13">
        <v>38599</v>
      </c>
      <c r="C12" s="13" t="s">
        <v>49</v>
      </c>
      <c r="D12" s="14">
        <v>50</v>
      </c>
      <c r="E12" s="14">
        <f>84.82/1.12</f>
        <v>75.732142857142847</v>
      </c>
      <c r="F12" s="2">
        <f t="shared" si="0"/>
        <v>86.501500000000007</v>
      </c>
      <c r="G12" s="2">
        <f t="shared" si="1"/>
        <v>15</v>
      </c>
      <c r="H12" s="11">
        <f t="shared" si="4"/>
        <v>71.501500000000007</v>
      </c>
      <c r="I12" s="11">
        <f t="shared" si="5"/>
        <v>4.2306428571428398</v>
      </c>
      <c r="J12" s="2">
        <f>IF(ISNA(VLOOKUP(C12,'Com Enrolled Accounts'!$A:$B,2,0))=TRUE,0,VLOOKUP(C12,'Com Enrolled Accounts'!$A:$B,2,0))</f>
        <v>8.27</v>
      </c>
      <c r="K12" s="11">
        <f t="shared" si="6"/>
        <v>4.0393571428571597</v>
      </c>
      <c r="L12" s="2">
        <f>IF(ISNA(VLOOKUP(C12,'Com Enrolled Accounts'!$A:$C,3,0))=TRUE,0,VLOOKUP(C12,'Com Enrolled Accounts'!$A:$C,3,0))</f>
        <v>8.840000000000007</v>
      </c>
      <c r="M12" s="2">
        <f t="shared" si="7"/>
        <v>4.0393571428571597</v>
      </c>
      <c r="N12" s="11">
        <f t="shared" si="3"/>
        <v>201.96785714285798</v>
      </c>
    </row>
    <row r="13" spans="1:16" x14ac:dyDescent="0.25">
      <c r="A13" s="29">
        <v>45966</v>
      </c>
      <c r="B13" s="13">
        <v>38051</v>
      </c>
      <c r="C13" s="13" t="s">
        <v>50</v>
      </c>
      <c r="D13" s="14">
        <v>50</v>
      </c>
      <c r="E13" s="14">
        <f>73.82/1.12</f>
        <v>65.910714285714278</v>
      </c>
      <c r="F13" s="2">
        <f t="shared" si="0"/>
        <v>86.501500000000007</v>
      </c>
      <c r="G13" s="2">
        <f t="shared" si="1"/>
        <v>15</v>
      </c>
      <c r="H13" s="11">
        <f t="shared" si="4"/>
        <v>71.501500000000007</v>
      </c>
      <c r="I13" s="11">
        <f t="shared" si="5"/>
        <v>-5.5907857142857296</v>
      </c>
      <c r="J13" s="2">
        <f>IF(ISNA(VLOOKUP(C13,'Com Enrolled Accounts'!$A:$B,2,0))=TRUE,0,VLOOKUP(C13,'Com Enrolled Accounts'!$A:$B,2,0))</f>
        <v>8.27</v>
      </c>
      <c r="K13" s="11">
        <f t="shared" si="6"/>
        <v>13.860785714285729</v>
      </c>
      <c r="L13" s="2">
        <f>IF(ISNA(VLOOKUP(C13,'Com Enrolled Accounts'!$A:$C,3,0))=TRUE,0,VLOOKUP(C13,'Com Enrolled Accounts'!$A:$C,3,0))</f>
        <v>15.030000000000005</v>
      </c>
      <c r="M13" s="2">
        <f t="shared" si="7"/>
        <v>13.860785714285729</v>
      </c>
      <c r="N13" s="11">
        <f t="shared" si="3"/>
        <v>693.03928571428651</v>
      </c>
    </row>
    <row r="14" spans="1:16" x14ac:dyDescent="0.25">
      <c r="A14" s="29">
        <v>45971</v>
      </c>
      <c r="B14" s="13">
        <v>38199</v>
      </c>
      <c r="C14" s="13" t="s">
        <v>50</v>
      </c>
      <c r="D14" s="14">
        <v>50</v>
      </c>
      <c r="E14" s="14">
        <f t="shared" ref="E14:E22" si="8">73.82/1.12</f>
        <v>65.910714285714278</v>
      </c>
      <c r="F14" s="2">
        <f t="shared" si="0"/>
        <v>86.501500000000007</v>
      </c>
      <c r="G14" s="2">
        <f t="shared" si="1"/>
        <v>15</v>
      </c>
      <c r="H14" s="11">
        <f t="shared" si="4"/>
        <v>71.501500000000007</v>
      </c>
      <c r="I14" s="11">
        <f t="shared" si="5"/>
        <v>-5.5907857142857296</v>
      </c>
      <c r="J14" s="2">
        <f>IF(ISNA(VLOOKUP(C14,'Com Enrolled Accounts'!$A:$B,2,0))=TRUE,0,VLOOKUP(C14,'Com Enrolled Accounts'!$A:$B,2,0))</f>
        <v>8.27</v>
      </c>
      <c r="K14" s="11">
        <f t="shared" si="6"/>
        <v>13.860785714285729</v>
      </c>
      <c r="L14" s="2">
        <f>IF(ISNA(VLOOKUP(C14,'Com Enrolled Accounts'!$A:$C,3,0))=TRUE,0,VLOOKUP(C14,'Com Enrolled Accounts'!$A:$C,3,0))</f>
        <v>15.030000000000005</v>
      </c>
      <c r="M14" s="2">
        <f t="shared" si="7"/>
        <v>13.860785714285729</v>
      </c>
      <c r="N14" s="11">
        <f t="shared" si="3"/>
        <v>693.03928571428651</v>
      </c>
    </row>
    <row r="15" spans="1:16" x14ac:dyDescent="0.25">
      <c r="A15" s="29">
        <v>45963</v>
      </c>
      <c r="B15" s="13">
        <v>37962</v>
      </c>
      <c r="C15" s="13" t="s">
        <v>50</v>
      </c>
      <c r="D15" s="14">
        <v>50</v>
      </c>
      <c r="E15" s="14">
        <f t="shared" si="8"/>
        <v>65.910714285714278</v>
      </c>
      <c r="F15" s="2">
        <f t="shared" si="0"/>
        <v>86.501500000000007</v>
      </c>
      <c r="G15" s="2">
        <f t="shared" si="1"/>
        <v>15</v>
      </c>
      <c r="H15" s="11">
        <f t="shared" si="4"/>
        <v>71.501500000000007</v>
      </c>
      <c r="I15" s="11">
        <f t="shared" si="5"/>
        <v>-5.5907857142857296</v>
      </c>
      <c r="J15" s="2">
        <f>IF(ISNA(VLOOKUP(C15,'Com Enrolled Accounts'!$A:$B,2,0))=TRUE,0,VLOOKUP(C15,'Com Enrolled Accounts'!$A:$B,2,0))</f>
        <v>8.27</v>
      </c>
      <c r="K15" s="11">
        <f t="shared" si="6"/>
        <v>13.860785714285729</v>
      </c>
      <c r="L15" s="2">
        <f>IF(ISNA(VLOOKUP(C15,'Com Enrolled Accounts'!$A:$C,3,0))=TRUE,0,VLOOKUP(C15,'Com Enrolled Accounts'!$A:$C,3,0))</f>
        <v>15.030000000000005</v>
      </c>
      <c r="M15" s="2">
        <f t="shared" si="7"/>
        <v>13.860785714285729</v>
      </c>
      <c r="N15" s="11">
        <f t="shared" si="3"/>
        <v>693.03928571428651</v>
      </c>
    </row>
    <row r="16" spans="1:16" x14ac:dyDescent="0.25">
      <c r="A16" s="29">
        <v>45975</v>
      </c>
      <c r="B16" s="13">
        <v>38330</v>
      </c>
      <c r="C16" s="13" t="s">
        <v>50</v>
      </c>
      <c r="D16" s="14">
        <v>50</v>
      </c>
      <c r="E16" s="14">
        <f t="shared" si="8"/>
        <v>65.910714285714278</v>
      </c>
      <c r="F16" s="2">
        <f t="shared" si="0"/>
        <v>86.501500000000007</v>
      </c>
      <c r="G16" s="2">
        <f t="shared" si="1"/>
        <v>15</v>
      </c>
      <c r="H16" s="11">
        <f t="shared" si="4"/>
        <v>71.501500000000007</v>
      </c>
      <c r="I16" s="11">
        <f t="shared" si="5"/>
        <v>-5.5907857142857296</v>
      </c>
      <c r="J16" s="2">
        <f>IF(ISNA(VLOOKUP(C16,'Com Enrolled Accounts'!$A:$B,2,0))=TRUE,0,VLOOKUP(C16,'Com Enrolled Accounts'!$A:$B,2,0))</f>
        <v>8.27</v>
      </c>
      <c r="K16" s="11">
        <f t="shared" si="6"/>
        <v>13.860785714285729</v>
      </c>
      <c r="L16" s="2">
        <f>IF(ISNA(VLOOKUP(C16,'Com Enrolled Accounts'!$A:$C,3,0))=TRUE,0,VLOOKUP(C16,'Com Enrolled Accounts'!$A:$C,3,0))</f>
        <v>15.030000000000005</v>
      </c>
      <c r="M16" s="2">
        <f t="shared" si="7"/>
        <v>13.860785714285729</v>
      </c>
      <c r="N16" s="11">
        <f t="shared" si="3"/>
        <v>693.03928571428651</v>
      </c>
    </row>
    <row r="17" spans="1:14" x14ac:dyDescent="0.25">
      <c r="A17" s="29">
        <v>45977</v>
      </c>
      <c r="B17" s="13">
        <v>38378</v>
      </c>
      <c r="C17" s="13" t="s">
        <v>50</v>
      </c>
      <c r="D17" s="14">
        <v>50</v>
      </c>
      <c r="E17" s="14">
        <f t="shared" si="8"/>
        <v>65.910714285714278</v>
      </c>
      <c r="F17" s="2">
        <f t="shared" si="0"/>
        <v>86.501500000000007</v>
      </c>
      <c r="G17" s="2">
        <f t="shared" si="1"/>
        <v>15</v>
      </c>
      <c r="H17" s="11">
        <f t="shared" si="4"/>
        <v>71.501500000000007</v>
      </c>
      <c r="I17" s="11">
        <f t="shared" si="5"/>
        <v>-5.5907857142857296</v>
      </c>
      <c r="J17" s="2">
        <f>IF(ISNA(VLOOKUP(C17,'Com Enrolled Accounts'!$A:$B,2,0))=TRUE,0,VLOOKUP(C17,'Com Enrolled Accounts'!$A:$B,2,0))</f>
        <v>8.27</v>
      </c>
      <c r="K17" s="11">
        <f t="shared" si="6"/>
        <v>13.860785714285729</v>
      </c>
      <c r="L17" s="2">
        <f>IF(ISNA(VLOOKUP(C17,'Com Enrolled Accounts'!$A:$C,3,0))=TRUE,0,VLOOKUP(C17,'Com Enrolled Accounts'!$A:$C,3,0))</f>
        <v>15.030000000000005</v>
      </c>
      <c r="M17" s="2">
        <f t="shared" si="7"/>
        <v>13.860785714285729</v>
      </c>
      <c r="N17" s="11">
        <f t="shared" si="3"/>
        <v>693.03928571428651</v>
      </c>
    </row>
    <row r="18" spans="1:14" x14ac:dyDescent="0.25">
      <c r="A18" s="29">
        <v>45979</v>
      </c>
      <c r="B18" s="13">
        <v>38448</v>
      </c>
      <c r="C18" s="13" t="s">
        <v>50</v>
      </c>
      <c r="D18" s="14">
        <v>50</v>
      </c>
      <c r="E18" s="14">
        <f t="shared" si="8"/>
        <v>65.910714285714278</v>
      </c>
      <c r="F18" s="2">
        <f t="shared" si="0"/>
        <v>86.501500000000007</v>
      </c>
      <c r="G18" s="2">
        <f t="shared" si="1"/>
        <v>15</v>
      </c>
      <c r="H18" s="11">
        <f t="shared" si="4"/>
        <v>71.501500000000007</v>
      </c>
      <c r="I18" s="11">
        <f t="shared" si="5"/>
        <v>-5.5907857142857296</v>
      </c>
      <c r="J18" s="2">
        <f>IF(ISNA(VLOOKUP(C18,'Com Enrolled Accounts'!$A:$B,2,0))=TRUE,0,VLOOKUP(C18,'Com Enrolled Accounts'!$A:$B,2,0))</f>
        <v>8.27</v>
      </c>
      <c r="K18" s="11">
        <f t="shared" si="6"/>
        <v>13.860785714285729</v>
      </c>
      <c r="L18" s="2">
        <f>IF(ISNA(VLOOKUP(C18,'Com Enrolled Accounts'!$A:$C,3,0))=TRUE,0,VLOOKUP(C18,'Com Enrolled Accounts'!$A:$C,3,0))</f>
        <v>15.030000000000005</v>
      </c>
      <c r="M18" s="2">
        <f t="shared" si="7"/>
        <v>13.860785714285729</v>
      </c>
      <c r="N18" s="11">
        <f t="shared" si="3"/>
        <v>693.03928571428651</v>
      </c>
    </row>
    <row r="19" spans="1:14" x14ac:dyDescent="0.25">
      <c r="A19" s="29">
        <v>45983</v>
      </c>
      <c r="B19" s="13">
        <v>38572</v>
      </c>
      <c r="C19" s="13" t="s">
        <v>50</v>
      </c>
      <c r="D19" s="14">
        <v>50</v>
      </c>
      <c r="E19" s="14">
        <f t="shared" si="8"/>
        <v>65.910714285714278</v>
      </c>
      <c r="F19" s="2">
        <f t="shared" si="0"/>
        <v>86.501500000000007</v>
      </c>
      <c r="G19" s="2">
        <f t="shared" si="1"/>
        <v>15</v>
      </c>
      <c r="H19" s="11">
        <f t="shared" si="4"/>
        <v>71.501500000000007</v>
      </c>
      <c r="I19" s="11">
        <f t="shared" si="5"/>
        <v>-5.5907857142857296</v>
      </c>
      <c r="J19" s="2">
        <f>IF(ISNA(VLOOKUP(C19,'Com Enrolled Accounts'!$A:$B,2,0))=TRUE,0,VLOOKUP(C19,'Com Enrolled Accounts'!$A:$B,2,0))</f>
        <v>8.27</v>
      </c>
      <c r="K19" s="11">
        <f t="shared" si="6"/>
        <v>13.860785714285729</v>
      </c>
      <c r="L19" s="2">
        <f>IF(ISNA(VLOOKUP(C19,'Com Enrolled Accounts'!$A:$C,3,0))=TRUE,0,VLOOKUP(C19,'Com Enrolled Accounts'!$A:$C,3,0))</f>
        <v>15.030000000000005</v>
      </c>
      <c r="M19" s="2">
        <f t="shared" si="7"/>
        <v>13.860785714285729</v>
      </c>
      <c r="N19" s="11">
        <f t="shared" si="3"/>
        <v>693.03928571428651</v>
      </c>
    </row>
    <row r="20" spans="1:14" x14ac:dyDescent="0.25">
      <c r="A20" s="29">
        <v>45986</v>
      </c>
      <c r="B20" s="13">
        <v>38649</v>
      </c>
      <c r="C20" s="13" t="s">
        <v>50</v>
      </c>
      <c r="D20" s="14">
        <v>50</v>
      </c>
      <c r="E20" s="14">
        <f t="shared" si="8"/>
        <v>65.910714285714278</v>
      </c>
      <c r="F20" s="2">
        <f t="shared" si="0"/>
        <v>86.501500000000007</v>
      </c>
      <c r="G20" s="2">
        <f t="shared" si="1"/>
        <v>15</v>
      </c>
      <c r="H20" s="11">
        <f t="shared" si="4"/>
        <v>71.501500000000007</v>
      </c>
      <c r="I20" s="11">
        <f t="shared" si="5"/>
        <v>-5.5907857142857296</v>
      </c>
      <c r="J20" s="2">
        <f>IF(ISNA(VLOOKUP(C20,'Com Enrolled Accounts'!$A:$B,2,0))=TRUE,0,VLOOKUP(C20,'Com Enrolled Accounts'!$A:$B,2,0))</f>
        <v>8.27</v>
      </c>
      <c r="K20" s="11">
        <f t="shared" si="6"/>
        <v>13.860785714285729</v>
      </c>
      <c r="L20" s="2">
        <f>IF(ISNA(VLOOKUP(C20,'Com Enrolled Accounts'!$A:$C,3,0))=TRUE,0,VLOOKUP(C20,'Com Enrolled Accounts'!$A:$C,3,0))</f>
        <v>15.030000000000005</v>
      </c>
      <c r="M20" s="2">
        <f t="shared" si="7"/>
        <v>13.860785714285729</v>
      </c>
      <c r="N20" s="11">
        <f t="shared" si="3"/>
        <v>693.03928571428651</v>
      </c>
    </row>
    <row r="21" spans="1:14" x14ac:dyDescent="0.25">
      <c r="A21" s="29">
        <v>45988</v>
      </c>
      <c r="B21" s="13">
        <v>38709</v>
      </c>
      <c r="C21" s="13" t="s">
        <v>50</v>
      </c>
      <c r="D21" s="14">
        <v>50</v>
      </c>
      <c r="E21" s="14">
        <f t="shared" si="8"/>
        <v>65.910714285714278</v>
      </c>
      <c r="F21" s="2">
        <f t="shared" si="0"/>
        <v>86.501500000000007</v>
      </c>
      <c r="G21" s="2">
        <f t="shared" si="1"/>
        <v>15</v>
      </c>
      <c r="H21" s="11">
        <f t="shared" si="4"/>
        <v>71.501500000000007</v>
      </c>
      <c r="I21" s="11">
        <f t="shared" si="5"/>
        <v>-5.5907857142857296</v>
      </c>
      <c r="J21" s="2">
        <f>IF(ISNA(VLOOKUP(C21,'Com Enrolled Accounts'!$A:$B,2,0))=TRUE,0,VLOOKUP(C21,'Com Enrolled Accounts'!$A:$B,2,0))</f>
        <v>8.27</v>
      </c>
      <c r="K21" s="11">
        <f t="shared" si="6"/>
        <v>13.860785714285729</v>
      </c>
      <c r="L21" s="2">
        <f>IF(ISNA(VLOOKUP(C21,'Com Enrolled Accounts'!$A:$C,3,0))=TRUE,0,VLOOKUP(C21,'Com Enrolled Accounts'!$A:$C,3,0))</f>
        <v>15.030000000000005</v>
      </c>
      <c r="M21" s="2">
        <f t="shared" si="7"/>
        <v>13.860785714285729</v>
      </c>
      <c r="N21" s="11">
        <f t="shared" si="3"/>
        <v>693.03928571428651</v>
      </c>
    </row>
    <row r="22" spans="1:14" x14ac:dyDescent="0.25">
      <c r="A22" s="29">
        <v>45991</v>
      </c>
      <c r="B22" s="13">
        <v>38800</v>
      </c>
      <c r="C22" s="13" t="s">
        <v>50</v>
      </c>
      <c r="D22" s="14">
        <v>50</v>
      </c>
      <c r="E22" s="14">
        <f t="shared" si="8"/>
        <v>65.910714285714278</v>
      </c>
      <c r="F22" s="2">
        <f t="shared" si="0"/>
        <v>86.501500000000007</v>
      </c>
      <c r="G22" s="2">
        <f t="shared" si="1"/>
        <v>15</v>
      </c>
      <c r="H22" s="11">
        <f t="shared" si="4"/>
        <v>71.501500000000007</v>
      </c>
      <c r="I22" s="11">
        <f t="shared" si="5"/>
        <v>-5.5907857142857296</v>
      </c>
      <c r="J22" s="2">
        <f>IF(ISNA(VLOOKUP(C22,'Com Enrolled Accounts'!$A:$B,2,0))=TRUE,0,VLOOKUP(C22,'Com Enrolled Accounts'!$A:$B,2,0))</f>
        <v>8.27</v>
      </c>
      <c r="K22" s="11">
        <f t="shared" si="6"/>
        <v>13.860785714285729</v>
      </c>
      <c r="L22" s="2">
        <f>IF(ISNA(VLOOKUP(C22,'Com Enrolled Accounts'!$A:$C,3,0))=TRUE,0,VLOOKUP(C22,'Com Enrolled Accounts'!$A:$C,3,0))</f>
        <v>15.030000000000005</v>
      </c>
      <c r="M22" s="2">
        <f t="shared" si="7"/>
        <v>13.860785714285729</v>
      </c>
      <c r="N22" s="11">
        <f t="shared" si="3"/>
        <v>693.03928571428651</v>
      </c>
    </row>
    <row r="23" spans="1:14" x14ac:dyDescent="0.25">
      <c r="A23" s="29">
        <v>45975</v>
      </c>
      <c r="B23" s="13">
        <v>38333</v>
      </c>
      <c r="C23" s="13" t="s">
        <v>51</v>
      </c>
      <c r="D23" s="14">
        <v>50</v>
      </c>
      <c r="E23" s="14">
        <f>84.82/1.12</f>
        <v>75.732142857142847</v>
      </c>
      <c r="F23" s="2">
        <f t="shared" si="0"/>
        <v>86.501500000000007</v>
      </c>
      <c r="G23" s="2">
        <f t="shared" si="1"/>
        <v>15</v>
      </c>
      <c r="H23" s="11">
        <f t="shared" si="4"/>
        <v>71.501500000000007</v>
      </c>
      <c r="I23" s="11">
        <f t="shared" si="5"/>
        <v>4.2306428571428398</v>
      </c>
      <c r="J23" s="2">
        <f>IF(ISNA(VLOOKUP(C23,'Com Enrolled Accounts'!$A:$B,2,0))=TRUE,0,VLOOKUP(C23,'Com Enrolled Accounts'!$A:$B,2,0))</f>
        <v>8.27</v>
      </c>
      <c r="K23" s="11">
        <f t="shared" si="6"/>
        <v>4.0393571428571597</v>
      </c>
      <c r="L23" s="2">
        <f>IF(ISNA(VLOOKUP(C23,'Com Enrolled Accounts'!$A:$C,3,0))=TRUE,0,VLOOKUP(C23,'Com Enrolled Accounts'!$A:$C,3,0))</f>
        <v>4.0399999999999956</v>
      </c>
      <c r="M23" s="2">
        <f t="shared" si="7"/>
        <v>4.0393571428571597</v>
      </c>
      <c r="N23" s="11">
        <f t="shared" si="3"/>
        <v>201.96785714285798</v>
      </c>
    </row>
    <row r="24" spans="1:14" x14ac:dyDescent="0.25">
      <c r="A24" s="29">
        <v>45989</v>
      </c>
      <c r="B24" s="13">
        <v>38744</v>
      </c>
      <c r="C24" s="13" t="s">
        <v>51</v>
      </c>
      <c r="D24" s="14">
        <v>50</v>
      </c>
      <c r="E24" s="14">
        <f>84.82/1.12</f>
        <v>75.732142857142847</v>
      </c>
      <c r="F24" s="2">
        <f t="shared" si="0"/>
        <v>86.501500000000007</v>
      </c>
      <c r="G24" s="2">
        <f t="shared" si="1"/>
        <v>15</v>
      </c>
      <c r="H24" s="11">
        <f t="shared" si="4"/>
        <v>71.501500000000007</v>
      </c>
      <c r="I24" s="11">
        <f t="shared" si="5"/>
        <v>4.2306428571428398</v>
      </c>
      <c r="J24" s="2">
        <f>IF(ISNA(VLOOKUP(C24,'Com Enrolled Accounts'!$A:$B,2,0))=TRUE,0,VLOOKUP(C24,'Com Enrolled Accounts'!$A:$B,2,0))</f>
        <v>8.27</v>
      </c>
      <c r="K24" s="11">
        <f t="shared" si="6"/>
        <v>4.0393571428571597</v>
      </c>
      <c r="L24" s="2">
        <f>IF(ISNA(VLOOKUP(C24,'Com Enrolled Accounts'!$A:$C,3,0))=TRUE,0,VLOOKUP(C24,'Com Enrolled Accounts'!$A:$C,3,0))</f>
        <v>4.0399999999999956</v>
      </c>
      <c r="M24" s="2">
        <f t="shared" si="7"/>
        <v>4.0393571428571597</v>
      </c>
      <c r="N24" s="11">
        <f t="shared" si="3"/>
        <v>201.96785714285798</v>
      </c>
    </row>
    <row r="25" spans="1:14" x14ac:dyDescent="0.25">
      <c r="A25" s="29">
        <v>45963</v>
      </c>
      <c r="B25" s="13">
        <v>37959</v>
      </c>
      <c r="C25" s="13" t="s">
        <v>52</v>
      </c>
      <c r="D25" s="14">
        <v>50</v>
      </c>
      <c r="E25" s="14">
        <f>74.82/1.12</f>
        <v>66.803571428571416</v>
      </c>
      <c r="F25" s="2">
        <f t="shared" si="0"/>
        <v>86.501500000000007</v>
      </c>
      <c r="G25" s="2">
        <f t="shared" si="1"/>
        <v>15</v>
      </c>
      <c r="H25" s="11">
        <f t="shared" si="4"/>
        <v>71.501500000000007</v>
      </c>
      <c r="I25" s="11">
        <f t="shared" si="5"/>
        <v>-4.6979285714285908</v>
      </c>
      <c r="J25" s="2">
        <f>IF(ISNA(VLOOKUP(C25,'Com Enrolled Accounts'!$A:$B,2,0))=TRUE,0,VLOOKUP(C25,'Com Enrolled Accounts'!$A:$B,2,0))</f>
        <v>8.27</v>
      </c>
      <c r="K25" s="11">
        <f t="shared" si="6"/>
        <v>12.96792857142859</v>
      </c>
      <c r="L25" s="2">
        <f>IF(ISNA(VLOOKUP(C25,'Com Enrolled Accounts'!$A:$C,3,0))=TRUE,0,VLOOKUP(C25,'Com Enrolled Accounts'!$A:$C,3,0))</f>
        <v>12.970000000000002</v>
      </c>
      <c r="M25" s="2">
        <f t="shared" si="7"/>
        <v>12.96792857142859</v>
      </c>
      <c r="N25" s="11">
        <f t="shared" si="3"/>
        <v>648.39642857142951</v>
      </c>
    </row>
    <row r="26" spans="1:14" x14ac:dyDescent="0.25">
      <c r="A26" s="29">
        <v>45966</v>
      </c>
      <c r="B26" s="13">
        <v>38041</v>
      </c>
      <c r="C26" s="13" t="s">
        <v>52</v>
      </c>
      <c r="D26" s="14">
        <v>50</v>
      </c>
      <c r="E26" s="14">
        <f>76.82/1.12</f>
        <v>68.589285714285708</v>
      </c>
      <c r="F26" s="2">
        <f t="shared" si="0"/>
        <v>86.501500000000007</v>
      </c>
      <c r="G26" s="2">
        <f t="shared" si="1"/>
        <v>15</v>
      </c>
      <c r="H26" s="11">
        <f t="shared" si="4"/>
        <v>71.501500000000007</v>
      </c>
      <c r="I26" s="11">
        <f t="shared" si="5"/>
        <v>-2.912214285714299</v>
      </c>
      <c r="J26" s="2">
        <f>IF(ISNA(VLOOKUP(C26,'Com Enrolled Accounts'!$A:$B,2,0))=TRUE,0,VLOOKUP(C26,'Com Enrolled Accounts'!$A:$B,2,0))</f>
        <v>8.27</v>
      </c>
      <c r="K26" s="11">
        <f t="shared" si="6"/>
        <v>11.182214285714299</v>
      </c>
      <c r="L26" s="2">
        <f>IF(ISNA(VLOOKUP(C26,'Com Enrolled Accounts'!$A:$C,3,0))=TRUE,0,VLOOKUP(C26,'Com Enrolled Accounts'!$A:$C,3,0))</f>
        <v>12.970000000000002</v>
      </c>
      <c r="M26" s="2">
        <f t="shared" si="7"/>
        <v>11.182214285714299</v>
      </c>
      <c r="N26" s="11">
        <f t="shared" si="3"/>
        <v>559.11071428571495</v>
      </c>
    </row>
    <row r="27" spans="1:14" x14ac:dyDescent="0.25">
      <c r="A27" s="29">
        <v>45967</v>
      </c>
      <c r="B27" s="13">
        <v>38085</v>
      </c>
      <c r="C27" s="13" t="s">
        <v>52</v>
      </c>
      <c r="D27" s="14">
        <v>50</v>
      </c>
      <c r="E27" s="14">
        <f>75.82/1.12</f>
        <v>67.696428571428555</v>
      </c>
      <c r="F27" s="2">
        <f t="shared" si="0"/>
        <v>86.501500000000007</v>
      </c>
      <c r="G27" s="2">
        <f t="shared" si="1"/>
        <v>15</v>
      </c>
      <c r="H27" s="11">
        <f t="shared" si="4"/>
        <v>71.501500000000007</v>
      </c>
      <c r="I27" s="11">
        <f t="shared" si="5"/>
        <v>-3.805071428571452</v>
      </c>
      <c r="J27" s="2">
        <f>IF(ISNA(VLOOKUP(C27,'Com Enrolled Accounts'!$A:$B,2,0))=TRUE,0,VLOOKUP(C27,'Com Enrolled Accounts'!$A:$B,2,0))</f>
        <v>8.27</v>
      </c>
      <c r="K27" s="11">
        <f t="shared" si="6"/>
        <v>12.075071428571452</v>
      </c>
      <c r="L27" s="2">
        <f>IF(ISNA(VLOOKUP(C27,'Com Enrolled Accounts'!$A:$C,3,0))=TRUE,0,VLOOKUP(C27,'Com Enrolled Accounts'!$A:$C,3,0))</f>
        <v>12.970000000000002</v>
      </c>
      <c r="M27" s="2">
        <f t="shared" si="7"/>
        <v>12.075071428571452</v>
      </c>
      <c r="N27" s="11">
        <f t="shared" si="3"/>
        <v>603.75357142857263</v>
      </c>
    </row>
    <row r="28" spans="1:14" x14ac:dyDescent="0.25">
      <c r="A28" s="29">
        <v>45968</v>
      </c>
      <c r="B28" s="13">
        <v>38095</v>
      </c>
      <c r="C28" s="13" t="s">
        <v>52</v>
      </c>
      <c r="D28" s="14">
        <v>50</v>
      </c>
      <c r="E28" s="14">
        <f>74.82/1.12</f>
        <v>66.803571428571416</v>
      </c>
      <c r="F28" s="2">
        <f t="shared" si="0"/>
        <v>86.501500000000007</v>
      </c>
      <c r="G28" s="2">
        <f t="shared" si="1"/>
        <v>15</v>
      </c>
      <c r="H28" s="11">
        <f t="shared" si="4"/>
        <v>71.501500000000007</v>
      </c>
      <c r="I28" s="11">
        <f t="shared" si="5"/>
        <v>-4.6979285714285908</v>
      </c>
      <c r="J28" s="2">
        <f>IF(ISNA(VLOOKUP(C28,'Com Enrolled Accounts'!$A:$B,2,0))=TRUE,0,VLOOKUP(C28,'Com Enrolled Accounts'!$A:$B,2,0))</f>
        <v>8.27</v>
      </c>
      <c r="K28" s="11">
        <f t="shared" si="6"/>
        <v>12.96792857142859</v>
      </c>
      <c r="L28" s="2">
        <f>IF(ISNA(VLOOKUP(C28,'Com Enrolled Accounts'!$A:$C,3,0))=TRUE,0,VLOOKUP(C28,'Com Enrolled Accounts'!$A:$C,3,0))</f>
        <v>12.970000000000002</v>
      </c>
      <c r="M28" s="2">
        <f t="shared" si="7"/>
        <v>12.96792857142859</v>
      </c>
      <c r="N28" s="11">
        <f t="shared" si="3"/>
        <v>648.39642857142951</v>
      </c>
    </row>
    <row r="29" spans="1:14" x14ac:dyDescent="0.25">
      <c r="A29" s="29">
        <v>45975</v>
      </c>
      <c r="B29" s="13">
        <v>38323</v>
      </c>
      <c r="C29" s="13" t="s">
        <v>52</v>
      </c>
      <c r="D29" s="14">
        <v>50</v>
      </c>
      <c r="E29" s="14">
        <f>76.82/1.12</f>
        <v>68.589285714285708</v>
      </c>
      <c r="F29" s="2">
        <f t="shared" si="0"/>
        <v>86.501500000000007</v>
      </c>
      <c r="G29" s="2">
        <f t="shared" si="1"/>
        <v>15</v>
      </c>
      <c r="H29" s="11">
        <f t="shared" si="4"/>
        <v>71.501500000000007</v>
      </c>
      <c r="I29" s="11">
        <f t="shared" si="5"/>
        <v>-2.912214285714299</v>
      </c>
      <c r="J29" s="2">
        <f>IF(ISNA(VLOOKUP(C29,'Com Enrolled Accounts'!$A:$B,2,0))=TRUE,0,VLOOKUP(C29,'Com Enrolled Accounts'!$A:$B,2,0))</f>
        <v>8.27</v>
      </c>
      <c r="K29" s="11">
        <f t="shared" si="6"/>
        <v>11.182214285714299</v>
      </c>
      <c r="L29" s="2">
        <f>IF(ISNA(VLOOKUP(C29,'Com Enrolled Accounts'!$A:$C,3,0))=TRUE,0,VLOOKUP(C29,'Com Enrolled Accounts'!$A:$C,3,0))</f>
        <v>12.970000000000002</v>
      </c>
      <c r="M29" s="2">
        <f t="shared" si="7"/>
        <v>11.182214285714299</v>
      </c>
      <c r="N29" s="11">
        <f t="shared" si="3"/>
        <v>559.11071428571495</v>
      </c>
    </row>
    <row r="30" spans="1:14" x14ac:dyDescent="0.25">
      <c r="A30" s="29">
        <v>45979</v>
      </c>
      <c r="B30" s="13">
        <v>38426</v>
      </c>
      <c r="C30" s="13" t="s">
        <v>52</v>
      </c>
      <c r="D30" s="14">
        <v>50</v>
      </c>
      <c r="E30" s="14">
        <f>74.82/1.12</f>
        <v>66.803571428571416</v>
      </c>
      <c r="F30" s="2">
        <f t="shared" si="0"/>
        <v>86.501500000000007</v>
      </c>
      <c r="G30" s="2">
        <f t="shared" si="1"/>
        <v>15</v>
      </c>
      <c r="H30" s="11">
        <f t="shared" si="4"/>
        <v>71.501500000000007</v>
      </c>
      <c r="I30" s="11">
        <f t="shared" si="5"/>
        <v>-4.6979285714285908</v>
      </c>
      <c r="J30" s="2">
        <f>IF(ISNA(VLOOKUP(C30,'Com Enrolled Accounts'!$A:$B,2,0))=TRUE,0,VLOOKUP(C30,'Com Enrolled Accounts'!$A:$B,2,0))</f>
        <v>8.27</v>
      </c>
      <c r="K30" s="11">
        <f t="shared" si="6"/>
        <v>12.96792857142859</v>
      </c>
      <c r="L30" s="2">
        <f>IF(ISNA(VLOOKUP(C30,'Com Enrolled Accounts'!$A:$C,3,0))=TRUE,0,VLOOKUP(C30,'Com Enrolled Accounts'!$A:$C,3,0))</f>
        <v>12.970000000000002</v>
      </c>
      <c r="M30" s="2">
        <f t="shared" si="7"/>
        <v>12.96792857142859</v>
      </c>
      <c r="N30" s="11">
        <f t="shared" si="3"/>
        <v>648.39642857142951</v>
      </c>
    </row>
    <row r="31" spans="1:14" x14ac:dyDescent="0.25">
      <c r="A31" s="29">
        <v>45980</v>
      </c>
      <c r="B31" s="13">
        <v>38458</v>
      </c>
      <c r="C31" s="13" t="s">
        <v>52</v>
      </c>
      <c r="D31" s="14">
        <v>50</v>
      </c>
      <c r="E31" s="14">
        <f>76.82/1.12</f>
        <v>68.589285714285708</v>
      </c>
      <c r="F31" s="2">
        <f t="shared" si="0"/>
        <v>86.501500000000007</v>
      </c>
      <c r="G31" s="2">
        <f t="shared" si="1"/>
        <v>15</v>
      </c>
      <c r="H31" s="11">
        <f t="shared" si="4"/>
        <v>71.501500000000007</v>
      </c>
      <c r="I31" s="11">
        <f t="shared" si="5"/>
        <v>-2.912214285714299</v>
      </c>
      <c r="J31" s="2">
        <f>IF(ISNA(VLOOKUP(C31,'Com Enrolled Accounts'!$A:$B,2,0))=TRUE,0,VLOOKUP(C31,'Com Enrolled Accounts'!$A:$B,2,0))</f>
        <v>8.27</v>
      </c>
      <c r="K31" s="11">
        <f t="shared" si="6"/>
        <v>11.182214285714299</v>
      </c>
      <c r="L31" s="2">
        <f>IF(ISNA(VLOOKUP(C31,'Com Enrolled Accounts'!$A:$C,3,0))=TRUE,0,VLOOKUP(C31,'Com Enrolled Accounts'!$A:$C,3,0))</f>
        <v>12.970000000000002</v>
      </c>
      <c r="M31" s="2">
        <f t="shared" si="7"/>
        <v>11.182214285714299</v>
      </c>
      <c r="N31" s="11">
        <f t="shared" si="3"/>
        <v>559.11071428571495</v>
      </c>
    </row>
    <row r="32" spans="1:14" x14ac:dyDescent="0.25">
      <c r="A32" s="29">
        <v>45985</v>
      </c>
      <c r="B32" s="13">
        <v>38600</v>
      </c>
      <c r="C32" s="13" t="s">
        <v>52</v>
      </c>
      <c r="D32" s="14">
        <v>50</v>
      </c>
      <c r="E32" s="14">
        <f>76.82/1.12</f>
        <v>68.589285714285708</v>
      </c>
      <c r="F32" s="2">
        <f t="shared" si="0"/>
        <v>86.501500000000007</v>
      </c>
      <c r="G32" s="2">
        <f t="shared" si="1"/>
        <v>15</v>
      </c>
      <c r="H32" s="11">
        <f t="shared" si="4"/>
        <v>71.501500000000007</v>
      </c>
      <c r="I32" s="11">
        <f t="shared" si="5"/>
        <v>-2.912214285714299</v>
      </c>
      <c r="J32" s="2">
        <f>IF(ISNA(VLOOKUP(C32,'Com Enrolled Accounts'!$A:$B,2,0))=TRUE,0,VLOOKUP(C32,'Com Enrolled Accounts'!$A:$B,2,0))</f>
        <v>8.27</v>
      </c>
      <c r="K32" s="11">
        <f t="shared" si="6"/>
        <v>11.182214285714299</v>
      </c>
      <c r="L32" s="2">
        <f>IF(ISNA(VLOOKUP(C32,'Com Enrolled Accounts'!$A:$C,3,0))=TRUE,0,VLOOKUP(C32,'Com Enrolled Accounts'!$A:$C,3,0))</f>
        <v>12.970000000000002</v>
      </c>
      <c r="M32" s="2">
        <f t="shared" si="7"/>
        <v>11.182214285714299</v>
      </c>
      <c r="N32" s="11">
        <f t="shared" si="3"/>
        <v>559.11071428571495</v>
      </c>
    </row>
    <row r="33" spans="1:14" x14ac:dyDescent="0.25">
      <c r="A33" s="29">
        <v>45986</v>
      </c>
      <c r="B33" s="13">
        <v>38629</v>
      </c>
      <c r="C33" s="13" t="s">
        <v>52</v>
      </c>
      <c r="D33" s="14">
        <v>50</v>
      </c>
      <c r="E33" s="14">
        <f>74.82/1.12</f>
        <v>66.803571428571416</v>
      </c>
      <c r="F33" s="2">
        <f t="shared" si="0"/>
        <v>86.501500000000007</v>
      </c>
      <c r="G33" s="2">
        <f t="shared" si="1"/>
        <v>15</v>
      </c>
      <c r="H33" s="11">
        <f t="shared" si="4"/>
        <v>71.501500000000007</v>
      </c>
      <c r="I33" s="11">
        <f t="shared" si="5"/>
        <v>-4.6979285714285908</v>
      </c>
      <c r="J33" s="2">
        <f>IF(ISNA(VLOOKUP(C33,'Com Enrolled Accounts'!$A:$B,2,0))=TRUE,0,VLOOKUP(C33,'Com Enrolled Accounts'!$A:$B,2,0))</f>
        <v>8.27</v>
      </c>
      <c r="K33" s="11">
        <f t="shared" si="6"/>
        <v>12.96792857142859</v>
      </c>
      <c r="L33" s="2">
        <f>IF(ISNA(VLOOKUP(C33,'Com Enrolled Accounts'!$A:$C,3,0))=TRUE,0,VLOOKUP(C33,'Com Enrolled Accounts'!$A:$C,3,0))</f>
        <v>12.970000000000002</v>
      </c>
      <c r="M33" s="2">
        <f t="shared" si="7"/>
        <v>12.96792857142859</v>
      </c>
      <c r="N33" s="11">
        <f t="shared" si="3"/>
        <v>648.39642857142951</v>
      </c>
    </row>
    <row r="34" spans="1:14" x14ac:dyDescent="0.25">
      <c r="A34" s="29">
        <v>45990</v>
      </c>
      <c r="B34" s="13">
        <v>38758</v>
      </c>
      <c r="C34" s="13" t="s">
        <v>52</v>
      </c>
      <c r="D34" s="14">
        <v>50</v>
      </c>
      <c r="E34" s="14">
        <f>76.82/1.12</f>
        <v>68.589285714285708</v>
      </c>
      <c r="F34" s="2">
        <f t="shared" si="0"/>
        <v>86.501500000000007</v>
      </c>
      <c r="G34" s="2">
        <f t="shared" si="1"/>
        <v>15</v>
      </c>
      <c r="H34" s="11">
        <f t="shared" si="4"/>
        <v>71.501500000000007</v>
      </c>
      <c r="I34" s="11">
        <f t="shared" si="5"/>
        <v>-2.912214285714299</v>
      </c>
      <c r="J34" s="2">
        <f>IF(ISNA(VLOOKUP(C34,'Com Enrolled Accounts'!$A:$B,2,0))=TRUE,0,VLOOKUP(C34,'Com Enrolled Accounts'!$A:$B,2,0))</f>
        <v>8.27</v>
      </c>
      <c r="K34" s="11">
        <f t="shared" si="6"/>
        <v>11.182214285714299</v>
      </c>
      <c r="L34" s="2">
        <f>IF(ISNA(VLOOKUP(C34,'Com Enrolled Accounts'!$A:$C,3,0))=TRUE,0,VLOOKUP(C34,'Com Enrolled Accounts'!$A:$C,3,0))</f>
        <v>12.970000000000002</v>
      </c>
      <c r="M34" s="2">
        <f t="shared" si="7"/>
        <v>11.182214285714299</v>
      </c>
      <c r="N34" s="11">
        <f t="shared" si="3"/>
        <v>559.11071428571495</v>
      </c>
    </row>
    <row r="35" spans="1:14" x14ac:dyDescent="0.25">
      <c r="A35" s="29">
        <v>45990</v>
      </c>
      <c r="B35" s="13">
        <v>38764</v>
      </c>
      <c r="C35" s="13" t="s">
        <v>52</v>
      </c>
      <c r="D35" s="14">
        <v>50</v>
      </c>
      <c r="E35" s="14">
        <f>74.82/1.12</f>
        <v>66.803571428571416</v>
      </c>
      <c r="F35" s="2">
        <f t="shared" si="0"/>
        <v>86.501500000000007</v>
      </c>
      <c r="G35" s="2">
        <f t="shared" si="1"/>
        <v>15</v>
      </c>
      <c r="H35" s="11">
        <f t="shared" si="4"/>
        <v>71.501500000000007</v>
      </c>
      <c r="I35" s="11">
        <f t="shared" si="5"/>
        <v>-4.6979285714285908</v>
      </c>
      <c r="J35" s="2">
        <f>IF(ISNA(VLOOKUP(C35,'Com Enrolled Accounts'!$A:$B,2,0))=TRUE,0,VLOOKUP(C35,'Com Enrolled Accounts'!$A:$B,2,0))</f>
        <v>8.27</v>
      </c>
      <c r="K35" s="11">
        <f t="shared" si="6"/>
        <v>12.96792857142859</v>
      </c>
      <c r="L35" s="2">
        <f>IF(ISNA(VLOOKUP(C35,'Com Enrolled Accounts'!$A:$C,3,0))=TRUE,0,VLOOKUP(C35,'Com Enrolled Accounts'!$A:$C,3,0))</f>
        <v>12.970000000000002</v>
      </c>
      <c r="M35" s="2">
        <f t="shared" si="7"/>
        <v>12.96792857142859</v>
      </c>
      <c r="N35" s="11">
        <f t="shared" si="3"/>
        <v>648.39642857142951</v>
      </c>
    </row>
    <row r="36" spans="1:14" x14ac:dyDescent="0.25">
      <c r="A36" s="29">
        <v>45987</v>
      </c>
      <c r="B36" s="13">
        <v>38662</v>
      </c>
      <c r="C36" s="13" t="s">
        <v>53</v>
      </c>
      <c r="D36" s="14">
        <v>50</v>
      </c>
      <c r="E36" s="14">
        <f>76.82/1.12</f>
        <v>68.589285714285708</v>
      </c>
      <c r="F36" s="2">
        <f t="shared" si="0"/>
        <v>86.501500000000007</v>
      </c>
      <c r="G36" s="2">
        <f t="shared" si="1"/>
        <v>15</v>
      </c>
      <c r="H36" s="11">
        <f t="shared" si="4"/>
        <v>71.501500000000007</v>
      </c>
      <c r="I36" s="11">
        <f t="shared" si="5"/>
        <v>-2.912214285714299</v>
      </c>
      <c r="J36" s="2">
        <f>IF(ISNA(VLOOKUP(C36,'Com Enrolled Accounts'!$A:$B,2,0))=TRUE,0,VLOOKUP(C36,'Com Enrolled Accounts'!$A:$B,2,0))</f>
        <v>8.27</v>
      </c>
      <c r="K36" s="11">
        <f t="shared" si="6"/>
        <v>11.182214285714299</v>
      </c>
      <c r="L36" s="2">
        <f>IF(ISNA(VLOOKUP(C36,'Com Enrolled Accounts'!$A:$C,3,0))=TRUE,0,VLOOKUP(C36,'Com Enrolled Accounts'!$A:$C,3,0))</f>
        <v>10.310000000000006</v>
      </c>
      <c r="M36" s="2">
        <f t="shared" si="7"/>
        <v>10.310000000000006</v>
      </c>
      <c r="N36" s="11">
        <f t="shared" si="3"/>
        <v>515.50000000000034</v>
      </c>
    </row>
    <row r="37" spans="1:14" x14ac:dyDescent="0.25">
      <c r="A37" s="29">
        <v>45968</v>
      </c>
      <c r="B37" s="13">
        <v>38092</v>
      </c>
      <c r="C37" s="13" t="s">
        <v>54</v>
      </c>
      <c r="D37" s="14">
        <v>50</v>
      </c>
      <c r="E37" s="14">
        <f t="shared" ref="E37:E38" si="9">76.82/1.12</f>
        <v>68.589285714285708</v>
      </c>
      <c r="F37" s="2">
        <f t="shared" si="0"/>
        <v>86.501500000000007</v>
      </c>
      <c r="G37" s="2">
        <f t="shared" si="1"/>
        <v>15</v>
      </c>
      <c r="H37" s="11">
        <f t="shared" si="4"/>
        <v>71.501500000000007</v>
      </c>
      <c r="I37" s="11">
        <f t="shared" si="5"/>
        <v>-2.912214285714299</v>
      </c>
      <c r="J37" s="2">
        <f>IF(ISNA(VLOOKUP(C37,'Com Enrolled Accounts'!$A:$B,2,0))=TRUE,0,VLOOKUP(C37,'Com Enrolled Accounts'!$A:$B,2,0))</f>
        <v>8.27</v>
      </c>
      <c r="K37" s="11">
        <f t="shared" si="6"/>
        <v>11.182214285714299</v>
      </c>
      <c r="L37" s="2">
        <f>IF(ISNA(VLOOKUP(C37,'Com Enrolled Accounts'!$A:$C,3,0))=TRUE,0,VLOOKUP(C37,'Com Enrolled Accounts'!$A:$C,3,0))</f>
        <v>11.210000000000012</v>
      </c>
      <c r="M37" s="2">
        <f t="shared" si="7"/>
        <v>11.182214285714299</v>
      </c>
      <c r="N37" s="11">
        <f t="shared" si="3"/>
        <v>559.11071428571495</v>
      </c>
    </row>
    <row r="38" spans="1:14" x14ac:dyDescent="0.25">
      <c r="A38" s="29">
        <v>45982</v>
      </c>
      <c r="B38" s="13">
        <v>38536</v>
      </c>
      <c r="C38" s="13" t="s">
        <v>54</v>
      </c>
      <c r="D38" s="14">
        <v>50</v>
      </c>
      <c r="E38" s="14">
        <f t="shared" si="9"/>
        <v>68.589285714285708</v>
      </c>
      <c r="F38" s="2">
        <f t="shared" si="0"/>
        <v>86.501500000000007</v>
      </c>
      <c r="G38" s="2">
        <f t="shared" si="1"/>
        <v>15</v>
      </c>
      <c r="H38" s="11">
        <f t="shared" si="4"/>
        <v>71.501500000000007</v>
      </c>
      <c r="I38" s="11">
        <f t="shared" si="5"/>
        <v>-2.912214285714299</v>
      </c>
      <c r="J38" s="2">
        <f>IF(ISNA(VLOOKUP(C38,'Com Enrolled Accounts'!$A:$B,2,0))=TRUE,0,VLOOKUP(C38,'Com Enrolled Accounts'!$A:$B,2,0))</f>
        <v>8.27</v>
      </c>
      <c r="K38" s="11">
        <f t="shared" si="6"/>
        <v>11.182214285714299</v>
      </c>
      <c r="L38" s="2">
        <f>IF(ISNA(VLOOKUP(C38,'Com Enrolled Accounts'!$A:$C,3,0))=TRUE,0,VLOOKUP(C38,'Com Enrolled Accounts'!$A:$C,3,0))</f>
        <v>11.210000000000012</v>
      </c>
      <c r="M38" s="2">
        <f t="shared" si="7"/>
        <v>11.182214285714299</v>
      </c>
      <c r="N38" s="11">
        <f t="shared" si="3"/>
        <v>559.11071428571495</v>
      </c>
    </row>
    <row r="39" spans="1:14" x14ac:dyDescent="0.25">
      <c r="A39" s="29"/>
      <c r="B39" s="13"/>
      <c r="C39" s="13"/>
      <c r="D39" s="14"/>
      <c r="E39" s="14"/>
      <c r="F39" s="2">
        <f t="shared" si="0"/>
        <v>86.501500000000007</v>
      </c>
      <c r="G39" s="2">
        <f t="shared" si="1"/>
        <v>15</v>
      </c>
      <c r="H39" s="11">
        <f t="shared" si="4"/>
        <v>71.501500000000007</v>
      </c>
      <c r="I39" s="11">
        <f t="shared" si="5"/>
        <v>-71.501500000000007</v>
      </c>
      <c r="J39" s="2">
        <f>IF(ISNA(VLOOKUP(C39,'Com Enrolled Accounts'!$A:$B,2,0))=TRUE,0,VLOOKUP(C39,'Com Enrolled Accounts'!$A:$B,2,0))</f>
        <v>0</v>
      </c>
      <c r="K39" s="11">
        <f t="shared" si="6"/>
        <v>0</v>
      </c>
      <c r="L39" s="2">
        <f>IF(ISNA(VLOOKUP(C39,'Com Enrolled Accounts'!$A:$C,3,0))=TRUE,0,VLOOKUP(C39,'Com Enrolled Accounts'!$A:$C,3,0))</f>
        <v>0</v>
      </c>
      <c r="M39" s="2">
        <f t="shared" si="7"/>
        <v>0</v>
      </c>
      <c r="N39" s="11">
        <f t="shared" si="3"/>
        <v>0</v>
      </c>
    </row>
    <row r="40" spans="1:14" x14ac:dyDescent="0.25">
      <c r="A40" s="29">
        <v>45965</v>
      </c>
      <c r="B40" s="13">
        <v>38043</v>
      </c>
      <c r="C40" s="13" t="s">
        <v>55</v>
      </c>
      <c r="D40" s="14">
        <v>50</v>
      </c>
      <c r="E40" s="14">
        <f>72.82/1.12</f>
        <v>65.017857142857125</v>
      </c>
      <c r="F40" s="2">
        <f t="shared" si="0"/>
        <v>86.501500000000007</v>
      </c>
      <c r="G40" s="2">
        <f t="shared" si="1"/>
        <v>15</v>
      </c>
      <c r="H40" s="11">
        <f t="shared" si="4"/>
        <v>71.501500000000007</v>
      </c>
      <c r="I40" s="11">
        <f t="shared" si="5"/>
        <v>-6.4836428571428826</v>
      </c>
      <c r="J40" s="2">
        <f>IF(ISNA(VLOOKUP(C40,'Com Enrolled Accounts'!$A:$B,2,0))=TRUE,0,VLOOKUP(C40,'Com Enrolled Accounts'!$A:$B,2,0))</f>
        <v>8.27</v>
      </c>
      <c r="K40" s="11">
        <f t="shared" si="6"/>
        <v>14.753642857142882</v>
      </c>
      <c r="L40" s="2">
        <f>IF(ISNA(VLOOKUP(C40,'Com Enrolled Accounts'!$A:$C,3,0))=TRUE,0,VLOOKUP(C40,'Com Enrolled Accounts'!$A:$C,3,0))</f>
        <v>15.030000000000005</v>
      </c>
      <c r="M40" s="2">
        <f t="shared" si="7"/>
        <v>14.753642857142882</v>
      </c>
      <c r="N40" s="11">
        <f t="shared" si="3"/>
        <v>737.68214285714407</v>
      </c>
    </row>
    <row r="41" spans="1:14" x14ac:dyDescent="0.25">
      <c r="A41" s="29">
        <v>45969</v>
      </c>
      <c r="B41" s="13">
        <v>38151</v>
      </c>
      <c r="C41" s="13" t="s">
        <v>55</v>
      </c>
      <c r="D41" s="14">
        <v>50</v>
      </c>
      <c r="E41" s="14">
        <f t="shared" ref="E41:E47" si="10">72.82/1.12</f>
        <v>65.017857142857125</v>
      </c>
      <c r="F41" s="2">
        <f t="shared" si="0"/>
        <v>86.501500000000007</v>
      </c>
      <c r="G41" s="2">
        <f t="shared" si="1"/>
        <v>15</v>
      </c>
      <c r="H41" s="11">
        <f t="shared" si="4"/>
        <v>71.501500000000007</v>
      </c>
      <c r="I41" s="11">
        <f t="shared" si="5"/>
        <v>-6.4836428571428826</v>
      </c>
      <c r="J41" s="2">
        <f>IF(ISNA(VLOOKUP(C41,'Com Enrolled Accounts'!$A:$B,2,0))=TRUE,0,VLOOKUP(C41,'Com Enrolled Accounts'!$A:$B,2,0))</f>
        <v>8.27</v>
      </c>
      <c r="K41" s="11">
        <f t="shared" si="6"/>
        <v>14.753642857142882</v>
      </c>
      <c r="L41" s="2">
        <f>IF(ISNA(VLOOKUP(C41,'Com Enrolled Accounts'!$A:$C,3,0))=TRUE,0,VLOOKUP(C41,'Com Enrolled Accounts'!$A:$C,3,0))</f>
        <v>15.030000000000005</v>
      </c>
      <c r="M41" s="2">
        <f t="shared" si="7"/>
        <v>14.753642857142882</v>
      </c>
      <c r="N41" s="11">
        <f t="shared" si="3"/>
        <v>737.68214285714407</v>
      </c>
    </row>
    <row r="42" spans="1:14" x14ac:dyDescent="0.25">
      <c r="A42" s="29">
        <v>45984</v>
      </c>
      <c r="B42" s="13">
        <v>38592</v>
      </c>
      <c r="C42" s="13" t="s">
        <v>55</v>
      </c>
      <c r="D42" s="14">
        <v>50</v>
      </c>
      <c r="E42" s="14">
        <f t="shared" si="10"/>
        <v>65.017857142857125</v>
      </c>
      <c r="F42" s="2">
        <f t="shared" si="0"/>
        <v>86.501500000000007</v>
      </c>
      <c r="G42" s="2">
        <f t="shared" si="1"/>
        <v>15</v>
      </c>
      <c r="H42" s="11">
        <f t="shared" si="4"/>
        <v>71.501500000000007</v>
      </c>
      <c r="I42" s="11">
        <f t="shared" si="5"/>
        <v>-6.4836428571428826</v>
      </c>
      <c r="J42" s="2">
        <f>IF(ISNA(VLOOKUP(C42,'Com Enrolled Accounts'!$A:$B,2,0))=TRUE,0,VLOOKUP(C42,'Com Enrolled Accounts'!$A:$B,2,0))</f>
        <v>8.27</v>
      </c>
      <c r="K42" s="11">
        <f t="shared" si="6"/>
        <v>14.753642857142882</v>
      </c>
      <c r="L42" s="2">
        <f>IF(ISNA(VLOOKUP(C42,'Com Enrolled Accounts'!$A:$C,3,0))=TRUE,0,VLOOKUP(C42,'Com Enrolled Accounts'!$A:$C,3,0))</f>
        <v>15.030000000000005</v>
      </c>
      <c r="M42" s="2">
        <f t="shared" si="7"/>
        <v>14.753642857142882</v>
      </c>
      <c r="N42" s="11">
        <f t="shared" si="3"/>
        <v>737.68214285714407</v>
      </c>
    </row>
    <row r="43" spans="1:14" x14ac:dyDescent="0.25">
      <c r="A43" s="29">
        <v>45988</v>
      </c>
      <c r="B43" s="13">
        <v>38692</v>
      </c>
      <c r="C43" s="13" t="s">
        <v>55</v>
      </c>
      <c r="D43" s="14">
        <v>50</v>
      </c>
      <c r="E43" s="14">
        <f t="shared" si="10"/>
        <v>65.017857142857125</v>
      </c>
      <c r="F43" s="2">
        <f t="shared" si="0"/>
        <v>86.501500000000007</v>
      </c>
      <c r="G43" s="2">
        <f t="shared" si="1"/>
        <v>15</v>
      </c>
      <c r="H43" s="11">
        <f t="shared" si="4"/>
        <v>71.501500000000007</v>
      </c>
      <c r="I43" s="11">
        <f t="shared" si="5"/>
        <v>-6.4836428571428826</v>
      </c>
      <c r="J43" s="2">
        <f>IF(ISNA(VLOOKUP(C43,'Com Enrolled Accounts'!$A:$B,2,0))=TRUE,0,VLOOKUP(C43,'Com Enrolled Accounts'!$A:$B,2,0))</f>
        <v>8.27</v>
      </c>
      <c r="K43" s="11">
        <f t="shared" si="6"/>
        <v>14.753642857142882</v>
      </c>
      <c r="L43" s="2">
        <f>IF(ISNA(VLOOKUP(C43,'Com Enrolled Accounts'!$A:$C,3,0))=TRUE,0,VLOOKUP(C43,'Com Enrolled Accounts'!$A:$C,3,0))</f>
        <v>15.030000000000005</v>
      </c>
      <c r="M43" s="2">
        <f t="shared" si="7"/>
        <v>14.753642857142882</v>
      </c>
      <c r="N43" s="11">
        <f t="shared" si="3"/>
        <v>737.68214285714407</v>
      </c>
    </row>
    <row r="44" spans="1:14" x14ac:dyDescent="0.25">
      <c r="A44" s="29">
        <v>45966</v>
      </c>
      <c r="B44" s="13">
        <v>38044</v>
      </c>
      <c r="C44" s="13" t="s">
        <v>56</v>
      </c>
      <c r="D44" s="14">
        <v>50</v>
      </c>
      <c r="E44" s="14">
        <f>72.82/1.12</f>
        <v>65.017857142857125</v>
      </c>
      <c r="F44" s="2">
        <f t="shared" si="0"/>
        <v>86.501500000000007</v>
      </c>
      <c r="G44" s="2">
        <f t="shared" si="1"/>
        <v>15</v>
      </c>
      <c r="H44" s="11">
        <f t="shared" si="4"/>
        <v>71.501500000000007</v>
      </c>
      <c r="I44" s="11">
        <f t="shared" si="5"/>
        <v>-6.4836428571428826</v>
      </c>
      <c r="J44" s="2">
        <f>IF(ISNA(VLOOKUP(C44,'Com Enrolled Accounts'!$A:$B,2,0))=TRUE,0,VLOOKUP(C44,'Com Enrolled Accounts'!$A:$B,2,0))</f>
        <v>8.27</v>
      </c>
      <c r="K44" s="11">
        <f t="shared" si="6"/>
        <v>14.753642857142882</v>
      </c>
      <c r="L44" s="2">
        <f>IF(ISNA(VLOOKUP(C44,'Com Enrolled Accounts'!$A:$C,3,0))=TRUE,0,VLOOKUP(C44,'Com Enrolled Accounts'!$A:$C,3,0))</f>
        <v>14.759999999999994</v>
      </c>
      <c r="M44" s="2">
        <f t="shared" si="7"/>
        <v>14.753642857142882</v>
      </c>
      <c r="N44" s="11">
        <f t="shared" si="3"/>
        <v>737.68214285714407</v>
      </c>
    </row>
    <row r="45" spans="1:14" x14ac:dyDescent="0.25">
      <c r="A45" s="29">
        <v>45973</v>
      </c>
      <c r="B45" s="13">
        <v>38268</v>
      </c>
      <c r="C45" s="13" t="s">
        <v>56</v>
      </c>
      <c r="D45" s="14">
        <v>50</v>
      </c>
      <c r="E45" s="14">
        <f t="shared" si="10"/>
        <v>65.017857142857125</v>
      </c>
      <c r="F45" s="2">
        <f t="shared" si="0"/>
        <v>86.501500000000007</v>
      </c>
      <c r="G45" s="2">
        <f t="shared" si="1"/>
        <v>15</v>
      </c>
      <c r="H45" s="11">
        <f t="shared" si="4"/>
        <v>71.501500000000007</v>
      </c>
      <c r="I45" s="11">
        <f t="shared" si="5"/>
        <v>-6.4836428571428826</v>
      </c>
      <c r="J45" s="2">
        <f>IF(ISNA(VLOOKUP(C45,'Com Enrolled Accounts'!$A:$B,2,0))=TRUE,0,VLOOKUP(C45,'Com Enrolled Accounts'!$A:$B,2,0))</f>
        <v>8.27</v>
      </c>
      <c r="K45" s="11">
        <f t="shared" si="6"/>
        <v>14.753642857142882</v>
      </c>
      <c r="L45" s="2">
        <f>IF(ISNA(VLOOKUP(C45,'Com Enrolled Accounts'!$A:$C,3,0))=TRUE,0,VLOOKUP(C45,'Com Enrolled Accounts'!$A:$C,3,0))</f>
        <v>14.759999999999994</v>
      </c>
      <c r="M45" s="2">
        <f t="shared" si="7"/>
        <v>14.753642857142882</v>
      </c>
      <c r="N45" s="11">
        <f t="shared" si="3"/>
        <v>737.68214285714407</v>
      </c>
    </row>
    <row r="46" spans="1:14" x14ac:dyDescent="0.25">
      <c r="A46" s="29">
        <v>45982</v>
      </c>
      <c r="B46" s="13">
        <v>38535</v>
      </c>
      <c r="C46" s="13" t="s">
        <v>56</v>
      </c>
      <c r="D46" s="14">
        <v>50</v>
      </c>
      <c r="E46" s="14">
        <f t="shared" si="10"/>
        <v>65.017857142857125</v>
      </c>
      <c r="F46" s="2">
        <f t="shared" si="0"/>
        <v>86.501500000000007</v>
      </c>
      <c r="G46" s="2">
        <f t="shared" si="1"/>
        <v>15</v>
      </c>
      <c r="H46" s="11">
        <f t="shared" si="4"/>
        <v>71.501500000000007</v>
      </c>
      <c r="I46" s="11">
        <f t="shared" si="5"/>
        <v>-6.4836428571428826</v>
      </c>
      <c r="J46" s="2">
        <f>IF(ISNA(VLOOKUP(C46,'Com Enrolled Accounts'!$A:$B,2,0))=TRUE,0,VLOOKUP(C46,'Com Enrolled Accounts'!$A:$B,2,0))</f>
        <v>8.27</v>
      </c>
      <c r="K46" s="11">
        <f t="shared" si="6"/>
        <v>14.753642857142882</v>
      </c>
      <c r="L46" s="2">
        <f>IF(ISNA(VLOOKUP(C46,'Com Enrolled Accounts'!$A:$C,3,0))=TRUE,0,VLOOKUP(C46,'Com Enrolled Accounts'!$A:$C,3,0))</f>
        <v>14.759999999999994</v>
      </c>
      <c r="M46" s="2">
        <f t="shared" si="7"/>
        <v>14.753642857142882</v>
      </c>
      <c r="N46" s="11">
        <f t="shared" si="3"/>
        <v>737.68214285714407</v>
      </c>
    </row>
    <row r="47" spans="1:14" x14ac:dyDescent="0.25">
      <c r="A47" s="29">
        <v>45985</v>
      </c>
      <c r="B47" s="13">
        <v>38610</v>
      </c>
      <c r="C47" s="13" t="s">
        <v>56</v>
      </c>
      <c r="D47" s="14">
        <v>50</v>
      </c>
      <c r="E47" s="14">
        <f t="shared" si="10"/>
        <v>65.017857142857125</v>
      </c>
      <c r="F47" s="2">
        <f t="shared" si="0"/>
        <v>86.501500000000007</v>
      </c>
      <c r="G47" s="2">
        <f t="shared" si="1"/>
        <v>15</v>
      </c>
      <c r="H47" s="11">
        <f t="shared" si="4"/>
        <v>71.501500000000007</v>
      </c>
      <c r="I47" s="11">
        <f t="shared" si="5"/>
        <v>-6.4836428571428826</v>
      </c>
      <c r="J47" s="2">
        <f>IF(ISNA(VLOOKUP(C47,'Com Enrolled Accounts'!$A:$B,2,0))=TRUE,0,VLOOKUP(C47,'Com Enrolled Accounts'!$A:$B,2,0))</f>
        <v>8.27</v>
      </c>
      <c r="K47" s="11">
        <f t="shared" si="6"/>
        <v>14.753642857142882</v>
      </c>
      <c r="L47" s="2">
        <f>IF(ISNA(VLOOKUP(C47,'Com Enrolled Accounts'!$A:$C,3,0))=TRUE,0,VLOOKUP(C47,'Com Enrolled Accounts'!$A:$C,3,0))</f>
        <v>14.759999999999994</v>
      </c>
      <c r="M47" s="2">
        <f t="shared" si="7"/>
        <v>14.753642857142882</v>
      </c>
      <c r="N47" s="11">
        <f t="shared" si="3"/>
        <v>737.68214285714407</v>
      </c>
    </row>
    <row r="48" spans="1:14" x14ac:dyDescent="0.25">
      <c r="A48" s="29">
        <v>45986</v>
      </c>
      <c r="B48" s="13">
        <v>38639</v>
      </c>
      <c r="C48" s="13" t="s">
        <v>57</v>
      </c>
      <c r="D48" s="14">
        <v>50</v>
      </c>
      <c r="E48" s="14">
        <f>76.82/1.12</f>
        <v>68.589285714285708</v>
      </c>
      <c r="F48" s="2">
        <f t="shared" si="0"/>
        <v>86.501500000000007</v>
      </c>
      <c r="G48" s="2">
        <f t="shared" si="1"/>
        <v>15</v>
      </c>
      <c r="H48" s="11">
        <f t="shared" si="4"/>
        <v>71.501500000000007</v>
      </c>
      <c r="I48" s="11">
        <f t="shared" si="5"/>
        <v>-2.912214285714299</v>
      </c>
      <c r="J48" s="2">
        <f>IF(ISNA(VLOOKUP(C48,'Com Enrolled Accounts'!$A:$B,2,0))=TRUE,0,VLOOKUP(C48,'Com Enrolled Accounts'!$A:$B,2,0))</f>
        <v>8.27</v>
      </c>
      <c r="K48" s="11">
        <f t="shared" si="6"/>
        <v>11.182214285714299</v>
      </c>
      <c r="L48" s="2">
        <f>IF(ISNA(VLOOKUP(C48,'Com Enrolled Accounts'!$A:$C,3,0))=TRUE,0,VLOOKUP(C48,'Com Enrolled Accounts'!$A:$C,3,0))</f>
        <v>15.030000000000005</v>
      </c>
      <c r="M48" s="2">
        <f t="shared" si="7"/>
        <v>11.182214285714299</v>
      </c>
      <c r="N48" s="11">
        <f t="shared" si="3"/>
        <v>559.11071428571495</v>
      </c>
    </row>
    <row r="49" spans="1:14" x14ac:dyDescent="0.25">
      <c r="A49" s="29">
        <v>45963</v>
      </c>
      <c r="B49" s="13">
        <v>37949</v>
      </c>
      <c r="C49" s="13" t="s">
        <v>58</v>
      </c>
      <c r="D49" s="14">
        <v>50</v>
      </c>
      <c r="E49" s="14">
        <f>76.82/1.12</f>
        <v>68.589285714285708</v>
      </c>
      <c r="F49" s="2">
        <f t="shared" si="0"/>
        <v>86.501500000000007</v>
      </c>
      <c r="G49" s="2">
        <f t="shared" si="1"/>
        <v>15</v>
      </c>
      <c r="H49" s="11">
        <f t="shared" si="4"/>
        <v>71.501500000000007</v>
      </c>
      <c r="I49" s="11">
        <f t="shared" si="5"/>
        <v>-2.912214285714299</v>
      </c>
      <c r="J49" s="2">
        <f>IF(ISNA(VLOOKUP(C49,'Com Enrolled Accounts'!$A:$B,2,0))=TRUE,0,VLOOKUP(C49,'Com Enrolled Accounts'!$A:$B,2,0))</f>
        <v>8.27</v>
      </c>
      <c r="K49" s="11">
        <f t="shared" si="6"/>
        <v>11.182214285714299</v>
      </c>
      <c r="L49" s="2">
        <f>IF(ISNA(VLOOKUP(C49,'Com Enrolled Accounts'!$A:$C,3,0))=TRUE,0,VLOOKUP(C49,'Com Enrolled Accounts'!$A:$C,3,0))</f>
        <v>15.02</v>
      </c>
      <c r="M49" s="2">
        <f t="shared" si="7"/>
        <v>11.182214285714299</v>
      </c>
      <c r="N49" s="11">
        <f t="shared" si="3"/>
        <v>559.11071428571495</v>
      </c>
    </row>
    <row r="50" spans="1:14" x14ac:dyDescent="0.25">
      <c r="A50" s="29">
        <v>45973</v>
      </c>
      <c r="B50" s="13">
        <v>38258</v>
      </c>
      <c r="C50" s="13" t="s">
        <v>58</v>
      </c>
      <c r="D50" s="14">
        <v>50</v>
      </c>
      <c r="E50" s="14">
        <f t="shared" ref="E50:E52" si="11">76.82/1.12</f>
        <v>68.589285714285708</v>
      </c>
      <c r="F50" s="2">
        <f t="shared" si="0"/>
        <v>86.501500000000007</v>
      </c>
      <c r="G50" s="2">
        <f t="shared" si="1"/>
        <v>15</v>
      </c>
      <c r="H50" s="11">
        <f t="shared" si="4"/>
        <v>71.501500000000007</v>
      </c>
      <c r="I50" s="11">
        <f t="shared" si="5"/>
        <v>-2.912214285714299</v>
      </c>
      <c r="J50" s="2">
        <f>IF(ISNA(VLOOKUP(C50,'Com Enrolled Accounts'!$A:$B,2,0))=TRUE,0,VLOOKUP(C50,'Com Enrolled Accounts'!$A:$B,2,0))</f>
        <v>8.27</v>
      </c>
      <c r="K50" s="11">
        <f t="shared" si="6"/>
        <v>11.182214285714299</v>
      </c>
      <c r="L50" s="2">
        <f>IF(ISNA(VLOOKUP(C50,'Com Enrolled Accounts'!$A:$C,3,0))=TRUE,0,VLOOKUP(C50,'Com Enrolled Accounts'!$A:$C,3,0))</f>
        <v>15.02</v>
      </c>
      <c r="M50" s="2">
        <f t="shared" si="7"/>
        <v>11.182214285714299</v>
      </c>
      <c r="N50" s="11">
        <f t="shared" si="3"/>
        <v>559.11071428571495</v>
      </c>
    </row>
    <row r="51" spans="1:14" x14ac:dyDescent="0.25">
      <c r="A51" s="29">
        <v>45979</v>
      </c>
      <c r="B51" s="13">
        <v>38437</v>
      </c>
      <c r="C51" s="13" t="s">
        <v>58</v>
      </c>
      <c r="D51" s="14">
        <v>50</v>
      </c>
      <c r="E51" s="14">
        <f t="shared" si="11"/>
        <v>68.589285714285708</v>
      </c>
      <c r="F51" s="2">
        <f t="shared" si="0"/>
        <v>86.501500000000007</v>
      </c>
      <c r="G51" s="2">
        <f t="shared" si="1"/>
        <v>15</v>
      </c>
      <c r="H51" s="11">
        <f t="shared" si="4"/>
        <v>71.501500000000007</v>
      </c>
      <c r="I51" s="11">
        <f t="shared" si="5"/>
        <v>-2.912214285714299</v>
      </c>
      <c r="J51" s="2">
        <f>IF(ISNA(VLOOKUP(C51,'Com Enrolled Accounts'!$A:$B,2,0))=TRUE,0,VLOOKUP(C51,'Com Enrolled Accounts'!$A:$B,2,0))</f>
        <v>8.27</v>
      </c>
      <c r="K51" s="11">
        <f t="shared" si="6"/>
        <v>11.182214285714299</v>
      </c>
      <c r="L51" s="2">
        <f>IF(ISNA(VLOOKUP(C51,'Com Enrolled Accounts'!$A:$C,3,0))=TRUE,0,VLOOKUP(C51,'Com Enrolled Accounts'!$A:$C,3,0))</f>
        <v>15.02</v>
      </c>
      <c r="M51" s="2">
        <f t="shared" si="7"/>
        <v>11.182214285714299</v>
      </c>
      <c r="N51" s="11">
        <f t="shared" si="3"/>
        <v>559.11071428571495</v>
      </c>
    </row>
    <row r="52" spans="1:14" x14ac:dyDescent="0.25">
      <c r="A52" s="29">
        <v>45988</v>
      </c>
      <c r="B52" s="13">
        <v>38705</v>
      </c>
      <c r="C52" s="13" t="s">
        <v>58</v>
      </c>
      <c r="D52" s="14">
        <v>50</v>
      </c>
      <c r="E52" s="14">
        <f t="shared" si="11"/>
        <v>68.589285714285708</v>
      </c>
      <c r="F52" s="2">
        <f t="shared" si="0"/>
        <v>86.501500000000007</v>
      </c>
      <c r="G52" s="2">
        <f t="shared" si="1"/>
        <v>15</v>
      </c>
      <c r="H52" s="11">
        <f t="shared" si="4"/>
        <v>71.501500000000007</v>
      </c>
      <c r="I52" s="11">
        <f t="shared" si="5"/>
        <v>-2.912214285714299</v>
      </c>
      <c r="J52" s="2">
        <f>IF(ISNA(VLOOKUP(C52,'Com Enrolled Accounts'!$A:$B,2,0))=TRUE,0,VLOOKUP(C52,'Com Enrolled Accounts'!$A:$B,2,0))</f>
        <v>8.27</v>
      </c>
      <c r="K52" s="11">
        <f t="shared" si="6"/>
        <v>11.182214285714299</v>
      </c>
      <c r="L52" s="2">
        <f>IF(ISNA(VLOOKUP(C52,'Com Enrolled Accounts'!$A:$C,3,0))=TRUE,0,VLOOKUP(C52,'Com Enrolled Accounts'!$A:$C,3,0))</f>
        <v>15.02</v>
      </c>
      <c r="M52" s="2">
        <f t="shared" si="7"/>
        <v>11.182214285714299</v>
      </c>
      <c r="N52" s="11">
        <f t="shared" si="3"/>
        <v>559.11071428571495</v>
      </c>
    </row>
    <row r="53" spans="1:14" x14ac:dyDescent="0.25">
      <c r="A53" s="29">
        <v>45966</v>
      </c>
      <c r="B53" s="13">
        <v>38040</v>
      </c>
      <c r="C53" s="13" t="s">
        <v>60</v>
      </c>
      <c r="D53" s="14">
        <v>50</v>
      </c>
      <c r="E53" s="14">
        <f>72.82/1.12</f>
        <v>65.017857142857125</v>
      </c>
      <c r="F53" s="2">
        <f t="shared" si="0"/>
        <v>86.501500000000007</v>
      </c>
      <c r="G53" s="2">
        <f t="shared" si="1"/>
        <v>15</v>
      </c>
      <c r="H53" s="11">
        <f t="shared" si="4"/>
        <v>71.501500000000007</v>
      </c>
      <c r="I53" s="11">
        <f t="shared" si="5"/>
        <v>-6.4836428571428826</v>
      </c>
      <c r="J53" s="2">
        <f>IF(ISNA(VLOOKUP(C53,'Com Enrolled Accounts'!$A:$B,2,0))=TRUE,0,VLOOKUP(C53,'Com Enrolled Accounts'!$A:$B,2,0))</f>
        <v>8.27</v>
      </c>
      <c r="K53" s="11">
        <f t="shared" si="6"/>
        <v>14.753642857142882</v>
      </c>
      <c r="L53" s="2">
        <f>IF(ISNA(VLOOKUP(C53,'Com Enrolled Accounts'!$A:$C,3,0))=TRUE,0,VLOOKUP(C53,'Com Enrolled Accounts'!$A:$C,3,0))</f>
        <v>15.009999999999994</v>
      </c>
      <c r="M53" s="2">
        <f t="shared" si="7"/>
        <v>14.753642857142882</v>
      </c>
      <c r="N53" s="11">
        <f t="shared" si="3"/>
        <v>737.68214285714407</v>
      </c>
    </row>
    <row r="54" spans="1:14" x14ac:dyDescent="0.25">
      <c r="A54" s="29">
        <v>45972</v>
      </c>
      <c r="B54" s="13">
        <v>38247</v>
      </c>
      <c r="C54" s="13" t="s">
        <v>60</v>
      </c>
      <c r="D54" s="14">
        <v>50</v>
      </c>
      <c r="E54" s="14">
        <f t="shared" ref="E54:E59" si="12">72.82/1.12</f>
        <v>65.017857142857125</v>
      </c>
      <c r="F54" s="2">
        <f t="shared" si="0"/>
        <v>86.501500000000007</v>
      </c>
      <c r="G54" s="2">
        <f t="shared" si="1"/>
        <v>15</v>
      </c>
      <c r="H54" s="11">
        <f t="shared" si="4"/>
        <v>71.501500000000007</v>
      </c>
      <c r="I54" s="11">
        <f t="shared" si="5"/>
        <v>-6.4836428571428826</v>
      </c>
      <c r="J54" s="2">
        <f>IF(ISNA(VLOOKUP(C54,'Com Enrolled Accounts'!$A:$B,2,0))=TRUE,0,VLOOKUP(C54,'Com Enrolled Accounts'!$A:$B,2,0))</f>
        <v>8.27</v>
      </c>
      <c r="K54" s="11">
        <f t="shared" si="6"/>
        <v>14.753642857142882</v>
      </c>
      <c r="L54" s="2">
        <f>IF(ISNA(VLOOKUP(C54,'Com Enrolled Accounts'!$A:$C,3,0))=TRUE,0,VLOOKUP(C54,'Com Enrolled Accounts'!$A:$C,3,0))</f>
        <v>15.009999999999994</v>
      </c>
      <c r="M54" s="2">
        <f t="shared" si="7"/>
        <v>14.753642857142882</v>
      </c>
      <c r="N54" s="11">
        <f t="shared" si="3"/>
        <v>737.68214285714407</v>
      </c>
    </row>
    <row r="55" spans="1:14" x14ac:dyDescent="0.25">
      <c r="A55" s="29">
        <v>45979</v>
      </c>
      <c r="B55" s="13">
        <v>38433</v>
      </c>
      <c r="C55" s="13" t="s">
        <v>60</v>
      </c>
      <c r="D55" s="14">
        <v>50</v>
      </c>
      <c r="E55" s="14">
        <f t="shared" si="12"/>
        <v>65.017857142857125</v>
      </c>
      <c r="F55" s="2">
        <f t="shared" si="0"/>
        <v>86.501500000000007</v>
      </c>
      <c r="G55" s="2">
        <f t="shared" si="1"/>
        <v>15</v>
      </c>
      <c r="H55" s="11">
        <f t="shared" si="4"/>
        <v>71.501500000000007</v>
      </c>
      <c r="I55" s="11">
        <f t="shared" si="5"/>
        <v>-6.4836428571428826</v>
      </c>
      <c r="J55" s="2">
        <f>IF(ISNA(VLOOKUP(C55,'Com Enrolled Accounts'!$A:$B,2,0))=TRUE,0,VLOOKUP(C55,'Com Enrolled Accounts'!$A:$B,2,0))</f>
        <v>8.27</v>
      </c>
      <c r="K55" s="11">
        <f t="shared" si="6"/>
        <v>14.753642857142882</v>
      </c>
      <c r="L55" s="2">
        <f>IF(ISNA(VLOOKUP(C55,'Com Enrolled Accounts'!$A:$C,3,0))=TRUE,0,VLOOKUP(C55,'Com Enrolled Accounts'!$A:$C,3,0))</f>
        <v>15.009999999999994</v>
      </c>
      <c r="M55" s="2">
        <f t="shared" si="7"/>
        <v>14.753642857142882</v>
      </c>
      <c r="N55" s="11">
        <f t="shared" si="3"/>
        <v>737.68214285714407</v>
      </c>
    </row>
    <row r="56" spans="1:14" x14ac:dyDescent="0.25">
      <c r="A56" s="29">
        <v>45982</v>
      </c>
      <c r="B56" s="13">
        <v>38519</v>
      </c>
      <c r="C56" s="13" t="s">
        <v>60</v>
      </c>
      <c r="D56" s="14">
        <v>50</v>
      </c>
      <c r="E56" s="14">
        <f t="shared" si="12"/>
        <v>65.017857142857125</v>
      </c>
      <c r="F56" s="2">
        <f t="shared" si="0"/>
        <v>86.501500000000007</v>
      </c>
      <c r="G56" s="2">
        <f t="shared" si="1"/>
        <v>15</v>
      </c>
      <c r="H56" s="11">
        <f t="shared" si="4"/>
        <v>71.501500000000007</v>
      </c>
      <c r="I56" s="11">
        <f t="shared" si="5"/>
        <v>-6.4836428571428826</v>
      </c>
      <c r="J56" s="2">
        <f>IF(ISNA(VLOOKUP(C56,'Com Enrolled Accounts'!$A:$B,2,0))=TRUE,0,VLOOKUP(C56,'Com Enrolled Accounts'!$A:$B,2,0))</f>
        <v>8.27</v>
      </c>
      <c r="K56" s="11">
        <f t="shared" si="6"/>
        <v>14.753642857142882</v>
      </c>
      <c r="L56" s="2">
        <f>IF(ISNA(VLOOKUP(C56,'Com Enrolled Accounts'!$A:$C,3,0))=TRUE,0,VLOOKUP(C56,'Com Enrolled Accounts'!$A:$C,3,0))</f>
        <v>15.009999999999994</v>
      </c>
      <c r="M56" s="2">
        <f t="shared" si="7"/>
        <v>14.753642857142882</v>
      </c>
      <c r="N56" s="11">
        <f t="shared" si="3"/>
        <v>737.68214285714407</v>
      </c>
    </row>
    <row r="57" spans="1:14" x14ac:dyDescent="0.25">
      <c r="A57" s="29">
        <v>45986</v>
      </c>
      <c r="B57" s="13">
        <v>38631</v>
      </c>
      <c r="C57" s="13" t="s">
        <v>60</v>
      </c>
      <c r="D57" s="14">
        <v>50</v>
      </c>
      <c r="E57" s="14">
        <f t="shared" si="12"/>
        <v>65.017857142857125</v>
      </c>
      <c r="F57" s="2">
        <f t="shared" si="0"/>
        <v>86.501500000000007</v>
      </c>
      <c r="G57" s="2">
        <f t="shared" si="1"/>
        <v>15</v>
      </c>
      <c r="H57" s="11">
        <f t="shared" si="4"/>
        <v>71.501500000000007</v>
      </c>
      <c r="I57" s="11">
        <f t="shared" si="5"/>
        <v>-6.4836428571428826</v>
      </c>
      <c r="J57" s="2">
        <f>IF(ISNA(VLOOKUP(C57,'Com Enrolled Accounts'!$A:$B,2,0))=TRUE,0,VLOOKUP(C57,'Com Enrolled Accounts'!$A:$B,2,0))</f>
        <v>8.27</v>
      </c>
      <c r="K57" s="11">
        <f t="shared" si="6"/>
        <v>14.753642857142882</v>
      </c>
      <c r="L57" s="2">
        <f>IF(ISNA(VLOOKUP(C57,'Com Enrolled Accounts'!$A:$C,3,0))=TRUE,0,VLOOKUP(C57,'Com Enrolled Accounts'!$A:$C,3,0))</f>
        <v>15.009999999999994</v>
      </c>
      <c r="M57" s="2">
        <f t="shared" si="7"/>
        <v>14.753642857142882</v>
      </c>
      <c r="N57" s="11">
        <f t="shared" si="3"/>
        <v>737.68214285714407</v>
      </c>
    </row>
    <row r="58" spans="1:14" x14ac:dyDescent="0.25">
      <c r="A58" s="29">
        <v>45972</v>
      </c>
      <c r="B58" s="13">
        <v>38508</v>
      </c>
      <c r="C58" s="13" t="s">
        <v>61</v>
      </c>
      <c r="D58" s="14">
        <v>100</v>
      </c>
      <c r="E58" s="14">
        <f>7282/100/1.12</f>
        <v>65.017857142857125</v>
      </c>
      <c r="F58" s="2">
        <f t="shared" si="0"/>
        <v>86.501500000000007</v>
      </c>
      <c r="G58" s="2">
        <f t="shared" si="1"/>
        <v>15</v>
      </c>
      <c r="H58" s="11">
        <f t="shared" si="4"/>
        <v>71.501500000000007</v>
      </c>
      <c r="I58" s="11">
        <f t="shared" si="5"/>
        <v>-6.4836428571428826</v>
      </c>
      <c r="J58" s="2">
        <f>IF(ISNA(VLOOKUP(C58,'Com Enrolled Accounts'!$A:$B,2,0))=TRUE,0,VLOOKUP(C58,'Com Enrolled Accounts'!$A:$B,2,0))</f>
        <v>8.27</v>
      </c>
      <c r="K58" s="11">
        <f t="shared" si="6"/>
        <v>14.753642857142882</v>
      </c>
      <c r="L58" s="2">
        <f>IF(ISNA(VLOOKUP(C58,'Com Enrolled Accounts'!$A:$C,3,0))=TRUE,0,VLOOKUP(C58,'Com Enrolled Accounts'!$A:$C,3,0))</f>
        <v>15.030000000000005</v>
      </c>
      <c r="M58" s="2">
        <f t="shared" si="7"/>
        <v>14.753642857142882</v>
      </c>
      <c r="N58" s="11">
        <f t="shared" si="3"/>
        <v>1475.3642857142881</v>
      </c>
    </row>
    <row r="59" spans="1:14" x14ac:dyDescent="0.25">
      <c r="A59" s="29">
        <v>45983</v>
      </c>
      <c r="B59" s="13">
        <v>38543</v>
      </c>
      <c r="C59" s="13" t="s">
        <v>61</v>
      </c>
      <c r="D59" s="14">
        <v>100</v>
      </c>
      <c r="E59" s="14">
        <f t="shared" si="12"/>
        <v>65.017857142857125</v>
      </c>
      <c r="F59" s="2">
        <f t="shared" si="0"/>
        <v>86.501500000000007</v>
      </c>
      <c r="G59" s="2">
        <f t="shared" si="1"/>
        <v>15</v>
      </c>
      <c r="H59" s="11">
        <f t="shared" si="4"/>
        <v>71.501500000000007</v>
      </c>
      <c r="I59" s="11">
        <f t="shared" si="5"/>
        <v>-6.4836428571428826</v>
      </c>
      <c r="J59" s="2">
        <f>IF(ISNA(VLOOKUP(C59,'Com Enrolled Accounts'!$A:$B,2,0))=TRUE,0,VLOOKUP(C59,'Com Enrolled Accounts'!$A:$B,2,0))</f>
        <v>8.27</v>
      </c>
      <c r="K59" s="11">
        <f t="shared" si="6"/>
        <v>14.753642857142882</v>
      </c>
      <c r="L59" s="2">
        <f>IF(ISNA(VLOOKUP(C59,'Com Enrolled Accounts'!$A:$C,3,0))=TRUE,0,VLOOKUP(C59,'Com Enrolled Accounts'!$A:$C,3,0))</f>
        <v>15.030000000000005</v>
      </c>
      <c r="M59" s="2">
        <f t="shared" si="7"/>
        <v>14.753642857142882</v>
      </c>
      <c r="N59" s="11">
        <f t="shared" si="3"/>
        <v>1475.3642857142881</v>
      </c>
    </row>
    <row r="60" spans="1:14" x14ac:dyDescent="0.25">
      <c r="A60" s="29">
        <v>45990</v>
      </c>
      <c r="B60" s="13">
        <v>38766</v>
      </c>
      <c r="C60" s="13" t="s">
        <v>112</v>
      </c>
      <c r="D60" s="14">
        <v>50</v>
      </c>
      <c r="E60" s="14">
        <f>84.82/1.12</f>
        <v>75.732142857142847</v>
      </c>
      <c r="F60" s="2">
        <f t="shared" si="0"/>
        <v>86.501500000000007</v>
      </c>
      <c r="G60" s="2">
        <f t="shared" si="1"/>
        <v>15</v>
      </c>
      <c r="H60" s="11">
        <f t="shared" si="4"/>
        <v>71.501500000000007</v>
      </c>
      <c r="I60" s="11">
        <f t="shared" si="5"/>
        <v>4.2306428571428398</v>
      </c>
      <c r="J60" s="2">
        <f>IF(ISNA(VLOOKUP(C60,'Com Enrolled Accounts'!$A:$B,2,0))=TRUE,0,VLOOKUP(C60,'Com Enrolled Accounts'!$A:$B,2,0))</f>
        <v>8.27</v>
      </c>
      <c r="K60" s="11">
        <f t="shared" si="6"/>
        <v>4.0393571428571597</v>
      </c>
      <c r="L60" s="2">
        <f>IF(ISNA(VLOOKUP(C60,'Com Enrolled Accounts'!$A:$C,3,0))=TRUE,0,VLOOKUP(C60,'Com Enrolled Accounts'!$A:$C,3,0))</f>
        <v>15.029999999999998</v>
      </c>
      <c r="M60" s="2">
        <f t="shared" si="7"/>
        <v>4.0393571428571597</v>
      </c>
      <c r="N60" s="11">
        <f t="shared" si="3"/>
        <v>201.96785714285798</v>
      </c>
    </row>
    <row r="61" spans="1:14" x14ac:dyDescent="0.25">
      <c r="A61" s="29">
        <v>45969</v>
      </c>
      <c r="B61" s="13">
        <v>38136</v>
      </c>
      <c r="C61" s="13" t="s">
        <v>59</v>
      </c>
      <c r="D61" s="14">
        <v>50</v>
      </c>
      <c r="E61" s="14">
        <f>84.82/1.12</f>
        <v>75.732142857142847</v>
      </c>
      <c r="F61" s="2">
        <f t="shared" si="0"/>
        <v>86.501500000000007</v>
      </c>
      <c r="G61" s="2">
        <f t="shared" si="1"/>
        <v>15</v>
      </c>
      <c r="H61" s="11">
        <f t="shared" si="4"/>
        <v>71.501500000000007</v>
      </c>
      <c r="I61" s="11">
        <f t="shared" si="5"/>
        <v>4.2306428571428398</v>
      </c>
      <c r="J61" s="2">
        <f>IF(ISNA(VLOOKUP(C61,'Com Enrolled Accounts'!$A:$B,2,0))=TRUE,0,VLOOKUP(C61,'Com Enrolled Accounts'!$A:$B,2,0))</f>
        <v>8.27</v>
      </c>
      <c r="K61" s="11">
        <f t="shared" si="6"/>
        <v>4.0393571428571597</v>
      </c>
      <c r="L61" s="2">
        <f>IF(ISNA(VLOOKUP(C61,'Com Enrolled Accounts'!$A:$C,3,0))=TRUE,0,VLOOKUP(C61,'Com Enrolled Accounts'!$A:$C,3,0))</f>
        <v>5.8200000000000109</v>
      </c>
      <c r="M61" s="2">
        <f t="shared" si="7"/>
        <v>4.0393571428571597</v>
      </c>
      <c r="N61" s="11">
        <f t="shared" si="3"/>
        <v>201.96785714285798</v>
      </c>
    </row>
    <row r="62" spans="1:14" x14ac:dyDescent="0.25">
      <c r="A62" s="29">
        <v>45977</v>
      </c>
      <c r="B62" s="13">
        <v>38380</v>
      </c>
      <c r="C62" s="13" t="s">
        <v>59</v>
      </c>
      <c r="D62" s="14">
        <v>50</v>
      </c>
      <c r="E62" s="14">
        <f t="shared" ref="E62:E69" si="13">84.82/1.12</f>
        <v>75.732142857142847</v>
      </c>
      <c r="F62" s="2">
        <f t="shared" si="0"/>
        <v>86.501500000000007</v>
      </c>
      <c r="G62" s="2">
        <f t="shared" si="1"/>
        <v>15</v>
      </c>
      <c r="H62" s="11">
        <f t="shared" si="4"/>
        <v>71.501500000000007</v>
      </c>
      <c r="I62" s="11">
        <f t="shared" si="5"/>
        <v>4.2306428571428398</v>
      </c>
      <c r="J62" s="2">
        <f>IF(ISNA(VLOOKUP(C62,'Com Enrolled Accounts'!$A:$B,2,0))=TRUE,0,VLOOKUP(C62,'Com Enrolled Accounts'!$A:$B,2,0))</f>
        <v>8.27</v>
      </c>
      <c r="K62" s="11">
        <f t="shared" si="6"/>
        <v>4.0393571428571597</v>
      </c>
      <c r="L62" s="2">
        <f>IF(ISNA(VLOOKUP(C62,'Com Enrolled Accounts'!$A:$C,3,0))=TRUE,0,VLOOKUP(C62,'Com Enrolled Accounts'!$A:$C,3,0))</f>
        <v>5.8200000000000109</v>
      </c>
      <c r="M62" s="2">
        <f t="shared" si="7"/>
        <v>4.0393571428571597</v>
      </c>
      <c r="N62" s="11">
        <f t="shared" si="3"/>
        <v>201.96785714285798</v>
      </c>
    </row>
    <row r="63" spans="1:14" x14ac:dyDescent="0.25">
      <c r="A63" s="29">
        <v>45985</v>
      </c>
      <c r="B63" s="13">
        <v>38603</v>
      </c>
      <c r="C63" s="13" t="s">
        <v>59</v>
      </c>
      <c r="D63" s="14">
        <v>50</v>
      </c>
      <c r="E63" s="14">
        <f t="shared" si="13"/>
        <v>75.732142857142847</v>
      </c>
      <c r="F63" s="2">
        <f t="shared" si="0"/>
        <v>86.501500000000007</v>
      </c>
      <c r="G63" s="2">
        <f t="shared" si="1"/>
        <v>15</v>
      </c>
      <c r="H63" s="11">
        <f t="shared" si="4"/>
        <v>71.501500000000007</v>
      </c>
      <c r="I63" s="11">
        <f t="shared" si="5"/>
        <v>4.2306428571428398</v>
      </c>
      <c r="J63" s="2">
        <f>IF(ISNA(VLOOKUP(C63,'Com Enrolled Accounts'!$A:$B,2,0))=TRUE,0,VLOOKUP(C63,'Com Enrolled Accounts'!$A:$B,2,0))</f>
        <v>8.27</v>
      </c>
      <c r="K63" s="11">
        <f t="shared" si="6"/>
        <v>4.0393571428571597</v>
      </c>
      <c r="L63" s="2">
        <f>IF(ISNA(VLOOKUP(C63,'Com Enrolled Accounts'!$A:$C,3,0))=TRUE,0,VLOOKUP(C63,'Com Enrolled Accounts'!$A:$C,3,0))</f>
        <v>5.8200000000000109</v>
      </c>
      <c r="M63" s="2">
        <f t="shared" si="7"/>
        <v>4.0393571428571597</v>
      </c>
      <c r="N63" s="11">
        <f t="shared" si="3"/>
        <v>201.96785714285798</v>
      </c>
    </row>
    <row r="64" spans="1:14" x14ac:dyDescent="0.25">
      <c r="A64" s="29">
        <v>45990</v>
      </c>
      <c r="B64" s="13">
        <v>38754</v>
      </c>
      <c r="C64" s="13" t="s">
        <v>59</v>
      </c>
      <c r="D64" s="14">
        <v>50</v>
      </c>
      <c r="E64" s="14">
        <f t="shared" si="13"/>
        <v>75.732142857142847</v>
      </c>
      <c r="F64" s="2">
        <f t="shared" si="0"/>
        <v>86.501500000000007</v>
      </c>
      <c r="G64" s="2">
        <f t="shared" si="1"/>
        <v>15</v>
      </c>
      <c r="H64" s="11">
        <f t="shared" si="4"/>
        <v>71.501500000000007</v>
      </c>
      <c r="I64" s="11">
        <f t="shared" si="5"/>
        <v>4.2306428571428398</v>
      </c>
      <c r="J64" s="2">
        <f>IF(ISNA(VLOOKUP(C64,'Com Enrolled Accounts'!$A:$B,2,0))=TRUE,0,VLOOKUP(C64,'Com Enrolled Accounts'!$A:$B,2,0))</f>
        <v>8.27</v>
      </c>
      <c r="K64" s="11">
        <f t="shared" si="6"/>
        <v>4.0393571428571597</v>
      </c>
      <c r="L64" s="2">
        <f>IF(ISNA(VLOOKUP(C64,'Com Enrolled Accounts'!$A:$C,3,0))=TRUE,0,VLOOKUP(C64,'Com Enrolled Accounts'!$A:$C,3,0))</f>
        <v>5.8200000000000109</v>
      </c>
      <c r="M64" s="2">
        <f t="shared" si="7"/>
        <v>4.0393571428571597</v>
      </c>
      <c r="N64" s="11">
        <f t="shared" si="3"/>
        <v>201.96785714285798</v>
      </c>
    </row>
    <row r="65" spans="1:14" x14ac:dyDescent="0.25">
      <c r="A65" s="29">
        <v>45967</v>
      </c>
      <c r="B65" s="13">
        <v>38078</v>
      </c>
      <c r="C65" s="13" t="s">
        <v>62</v>
      </c>
      <c r="D65" s="14">
        <v>50</v>
      </c>
      <c r="E65" s="14">
        <f>86.82/1.12</f>
        <v>77.517857142857125</v>
      </c>
      <c r="F65" s="2">
        <f t="shared" si="0"/>
        <v>86.501500000000007</v>
      </c>
      <c r="G65" s="2">
        <f t="shared" si="1"/>
        <v>15</v>
      </c>
      <c r="H65" s="11">
        <f t="shared" si="4"/>
        <v>71.501500000000007</v>
      </c>
      <c r="I65" s="11">
        <f t="shared" si="5"/>
        <v>6.0163571428571174</v>
      </c>
      <c r="J65" s="2">
        <f>IF(ISNA(VLOOKUP(C65,'Com Enrolled Accounts'!$A:$B,2,0))=TRUE,0,VLOOKUP(C65,'Com Enrolled Accounts'!$A:$B,2,0))</f>
        <v>8.27</v>
      </c>
      <c r="K65" s="11">
        <f t="shared" si="6"/>
        <v>2.2536428571428821</v>
      </c>
      <c r="L65" s="2">
        <f>IF(ISNA(VLOOKUP(C65,'Com Enrolled Accounts'!$A:$C,3,0))=TRUE,0,VLOOKUP(C65,'Com Enrolled Accounts'!$A:$C,3,0))</f>
        <v>14.750000000000004</v>
      </c>
      <c r="M65" s="2">
        <f t="shared" si="7"/>
        <v>2.2536428571428821</v>
      </c>
      <c r="N65" s="11">
        <f t="shared" si="3"/>
        <v>112.6821428571441</v>
      </c>
    </row>
    <row r="66" spans="1:14" x14ac:dyDescent="0.25">
      <c r="A66" s="29">
        <v>45972</v>
      </c>
      <c r="B66" s="13">
        <v>38233</v>
      </c>
      <c r="C66" s="13" t="s">
        <v>62</v>
      </c>
      <c r="D66" s="14">
        <v>50</v>
      </c>
      <c r="E66" s="14">
        <f>86.82/1.12</f>
        <v>77.517857142857125</v>
      </c>
      <c r="F66" s="2">
        <f t="shared" si="0"/>
        <v>86.501500000000007</v>
      </c>
      <c r="G66" s="2">
        <f t="shared" si="1"/>
        <v>15</v>
      </c>
      <c r="H66" s="11">
        <f t="shared" si="4"/>
        <v>71.501500000000007</v>
      </c>
      <c r="I66" s="11">
        <f t="shared" si="5"/>
        <v>6.0163571428571174</v>
      </c>
      <c r="J66" s="2">
        <f>IF(ISNA(VLOOKUP(C66,'Com Enrolled Accounts'!$A:$B,2,0))=TRUE,0,VLOOKUP(C66,'Com Enrolled Accounts'!$A:$B,2,0))</f>
        <v>8.27</v>
      </c>
      <c r="K66" s="11">
        <f t="shared" si="6"/>
        <v>2.2536428571428821</v>
      </c>
      <c r="L66" s="2">
        <f>IF(ISNA(VLOOKUP(C66,'Com Enrolled Accounts'!$A:$C,3,0))=TRUE,0,VLOOKUP(C66,'Com Enrolled Accounts'!$A:$C,3,0))</f>
        <v>14.750000000000004</v>
      </c>
      <c r="M66" s="2">
        <f t="shared" si="7"/>
        <v>2.2536428571428821</v>
      </c>
      <c r="N66" s="11">
        <f t="shared" si="3"/>
        <v>112.6821428571441</v>
      </c>
    </row>
    <row r="67" spans="1:14" x14ac:dyDescent="0.25">
      <c r="A67" s="29">
        <v>45978</v>
      </c>
      <c r="B67" s="13">
        <v>38400</v>
      </c>
      <c r="C67" s="13" t="s">
        <v>62</v>
      </c>
      <c r="D67" s="14">
        <v>50</v>
      </c>
      <c r="E67" s="14">
        <f>86.82/1.12</f>
        <v>77.517857142857125</v>
      </c>
      <c r="F67" s="2">
        <f t="shared" si="0"/>
        <v>86.501500000000007</v>
      </c>
      <c r="G67" s="2">
        <f t="shared" si="1"/>
        <v>15</v>
      </c>
      <c r="H67" s="11">
        <f t="shared" si="4"/>
        <v>71.501500000000007</v>
      </c>
      <c r="I67" s="11">
        <f t="shared" si="5"/>
        <v>6.0163571428571174</v>
      </c>
      <c r="J67" s="2">
        <f>IF(ISNA(VLOOKUP(C67,'Com Enrolled Accounts'!$A:$B,2,0))=TRUE,0,VLOOKUP(C67,'Com Enrolled Accounts'!$A:$B,2,0))</f>
        <v>8.27</v>
      </c>
      <c r="K67" s="11">
        <f t="shared" si="6"/>
        <v>2.2536428571428821</v>
      </c>
      <c r="L67" s="2">
        <f>IF(ISNA(VLOOKUP(C67,'Com Enrolled Accounts'!$A:$C,3,0))=TRUE,0,VLOOKUP(C67,'Com Enrolled Accounts'!$A:$C,3,0))</f>
        <v>14.750000000000004</v>
      </c>
      <c r="M67" s="2">
        <f t="shared" si="7"/>
        <v>2.2536428571428821</v>
      </c>
      <c r="N67" s="11">
        <f t="shared" si="3"/>
        <v>112.6821428571441</v>
      </c>
    </row>
    <row r="68" spans="1:14" x14ac:dyDescent="0.25">
      <c r="A68" s="29">
        <v>45990</v>
      </c>
      <c r="B68" s="13">
        <v>38752</v>
      </c>
      <c r="C68" s="13" t="s">
        <v>63</v>
      </c>
      <c r="D68" s="14">
        <v>50</v>
      </c>
      <c r="E68" s="14">
        <f>84.82/1.12</f>
        <v>75.732142857142847</v>
      </c>
      <c r="F68" s="2">
        <f t="shared" si="0"/>
        <v>86.501500000000007</v>
      </c>
      <c r="G68" s="2">
        <f t="shared" si="1"/>
        <v>15</v>
      </c>
      <c r="H68" s="11">
        <f t="shared" si="4"/>
        <v>71.501500000000007</v>
      </c>
      <c r="I68" s="11">
        <f t="shared" si="5"/>
        <v>4.2306428571428398</v>
      </c>
      <c r="J68" s="2">
        <f>IF(ISNA(VLOOKUP(C68,'Com Enrolled Accounts'!$A:$B,2,0))=TRUE,0,VLOOKUP(C68,'Com Enrolled Accounts'!$A:$B,2,0))</f>
        <v>8.27</v>
      </c>
      <c r="K68" s="11">
        <f t="shared" si="6"/>
        <v>4.0393571428571597</v>
      </c>
      <c r="L68" s="2">
        <f>IF(ISNA(VLOOKUP(C68,'Com Enrolled Accounts'!$A:$C,3,0))=TRUE,0,VLOOKUP(C68,'Com Enrolled Accounts'!$A:$C,3,0))</f>
        <v>25.230000000000008</v>
      </c>
      <c r="M68" s="2">
        <f t="shared" si="7"/>
        <v>4.0393571428571597</v>
      </c>
      <c r="N68" s="11">
        <f t="shared" si="3"/>
        <v>201.96785714285798</v>
      </c>
    </row>
    <row r="69" spans="1:14" x14ac:dyDescent="0.25">
      <c r="A69" s="29">
        <v>45977</v>
      </c>
      <c r="B69" s="13">
        <v>38379</v>
      </c>
      <c r="C69" s="13" t="s">
        <v>63</v>
      </c>
      <c r="D69" s="14">
        <v>50</v>
      </c>
      <c r="E69" s="14">
        <f t="shared" si="13"/>
        <v>75.732142857142847</v>
      </c>
      <c r="F69" s="2">
        <f t="shared" si="0"/>
        <v>86.501500000000007</v>
      </c>
      <c r="G69" s="2">
        <f t="shared" si="1"/>
        <v>15</v>
      </c>
      <c r="H69" s="11">
        <f t="shared" si="4"/>
        <v>71.501500000000007</v>
      </c>
      <c r="I69" s="11">
        <f t="shared" si="5"/>
        <v>4.2306428571428398</v>
      </c>
      <c r="J69" s="2">
        <f>IF(ISNA(VLOOKUP(C69,'Com Enrolled Accounts'!$A:$B,2,0))=TRUE,0,VLOOKUP(C69,'Com Enrolled Accounts'!$A:$B,2,0))</f>
        <v>8.27</v>
      </c>
      <c r="K69" s="11">
        <f t="shared" si="6"/>
        <v>4.0393571428571597</v>
      </c>
      <c r="L69" s="2">
        <f>IF(ISNA(VLOOKUP(C69,'Com Enrolled Accounts'!$A:$C,3,0))=TRUE,0,VLOOKUP(C69,'Com Enrolled Accounts'!$A:$C,3,0))</f>
        <v>25.230000000000008</v>
      </c>
      <c r="M69" s="2">
        <f t="shared" si="7"/>
        <v>4.0393571428571597</v>
      </c>
      <c r="N69" s="11">
        <f t="shared" si="3"/>
        <v>201.96785714285798</v>
      </c>
    </row>
    <row r="70" spans="1:14" x14ac:dyDescent="0.25">
      <c r="A70" s="29">
        <v>45962</v>
      </c>
      <c r="B70" s="13">
        <v>37940</v>
      </c>
      <c r="C70" s="13" t="s">
        <v>64</v>
      </c>
      <c r="D70" s="14">
        <v>50</v>
      </c>
      <c r="E70" s="14">
        <f>76.82/1.12</f>
        <v>68.589285714285708</v>
      </c>
      <c r="F70" s="2">
        <f t="shared" si="0"/>
        <v>86.501500000000007</v>
      </c>
      <c r="G70" s="2">
        <f t="shared" si="1"/>
        <v>15</v>
      </c>
      <c r="H70" s="11">
        <f t="shared" si="4"/>
        <v>71.501500000000007</v>
      </c>
      <c r="I70" s="11">
        <f t="shared" si="5"/>
        <v>-2.912214285714299</v>
      </c>
      <c r="J70" s="2">
        <f>IF(ISNA(VLOOKUP(C70,'Com Enrolled Accounts'!$A:$B,2,0))=TRUE,0,VLOOKUP(C70,'Com Enrolled Accounts'!$A:$B,2,0))</f>
        <v>8.27</v>
      </c>
      <c r="K70" s="11">
        <f t="shared" si="6"/>
        <v>11.182214285714299</v>
      </c>
      <c r="L70" s="2">
        <f>IF(ISNA(VLOOKUP(C70,'Com Enrolled Accounts'!$A:$C,3,0))=TRUE,0,VLOOKUP(C70,'Com Enrolled Accounts'!$A:$C,3,0))</f>
        <v>15.02</v>
      </c>
      <c r="M70" s="2">
        <f t="shared" si="7"/>
        <v>11.182214285714299</v>
      </c>
      <c r="N70" s="11">
        <f t="shared" si="3"/>
        <v>559.11071428571495</v>
      </c>
    </row>
    <row r="71" spans="1:14" x14ac:dyDescent="0.25">
      <c r="A71" s="29">
        <v>45965</v>
      </c>
      <c r="B71" s="13">
        <v>38005</v>
      </c>
      <c r="C71" s="13" t="s">
        <v>64</v>
      </c>
      <c r="D71" s="14">
        <v>50</v>
      </c>
      <c r="E71" s="14">
        <f>76.82/1.12</f>
        <v>68.589285714285708</v>
      </c>
      <c r="F71" s="2">
        <f t="shared" si="0"/>
        <v>86.501500000000007</v>
      </c>
      <c r="G71" s="2">
        <f t="shared" si="1"/>
        <v>15</v>
      </c>
      <c r="H71" s="11">
        <f t="shared" si="4"/>
        <v>71.501500000000007</v>
      </c>
      <c r="I71" s="11">
        <f t="shared" si="5"/>
        <v>-2.912214285714299</v>
      </c>
      <c r="J71" s="2">
        <f>IF(ISNA(VLOOKUP(C71,'Com Enrolled Accounts'!$A:$B,2,0))=TRUE,0,VLOOKUP(C71,'Com Enrolled Accounts'!$A:$B,2,0))</f>
        <v>8.27</v>
      </c>
      <c r="K71" s="11">
        <f t="shared" si="6"/>
        <v>11.182214285714299</v>
      </c>
      <c r="L71" s="2">
        <f>IF(ISNA(VLOOKUP(C71,'Com Enrolled Accounts'!$A:$C,3,0))=TRUE,0,VLOOKUP(C71,'Com Enrolled Accounts'!$A:$C,3,0))</f>
        <v>15.02</v>
      </c>
      <c r="M71" s="2">
        <f t="shared" si="7"/>
        <v>11.182214285714299</v>
      </c>
      <c r="N71" s="11">
        <f t="shared" si="3"/>
        <v>559.11071428571495</v>
      </c>
    </row>
    <row r="72" spans="1:14" x14ac:dyDescent="0.25">
      <c r="A72" s="29">
        <v>45968</v>
      </c>
      <c r="B72" s="13">
        <v>38096</v>
      </c>
      <c r="C72" s="13" t="s">
        <v>64</v>
      </c>
      <c r="D72" s="14">
        <v>50</v>
      </c>
      <c r="E72" s="14">
        <f t="shared" ref="E72:E79" si="14">76.82/1.12</f>
        <v>68.589285714285708</v>
      </c>
      <c r="F72" s="2">
        <f t="shared" si="0"/>
        <v>86.501500000000007</v>
      </c>
      <c r="G72" s="2">
        <f t="shared" si="1"/>
        <v>15</v>
      </c>
      <c r="H72" s="11">
        <f t="shared" si="4"/>
        <v>71.501500000000007</v>
      </c>
      <c r="I72" s="11">
        <f t="shared" si="5"/>
        <v>-2.912214285714299</v>
      </c>
      <c r="J72" s="2">
        <f>IF(ISNA(VLOOKUP(C72,'Com Enrolled Accounts'!$A:$B,2,0))=TRUE,0,VLOOKUP(C72,'Com Enrolled Accounts'!$A:$B,2,0))</f>
        <v>8.27</v>
      </c>
      <c r="K72" s="11">
        <f t="shared" si="6"/>
        <v>11.182214285714299</v>
      </c>
      <c r="L72" s="2">
        <f>IF(ISNA(VLOOKUP(C72,'Com Enrolled Accounts'!$A:$C,3,0))=TRUE,0,VLOOKUP(C72,'Com Enrolled Accounts'!$A:$C,3,0))</f>
        <v>15.02</v>
      </c>
      <c r="M72" s="2">
        <f t="shared" si="7"/>
        <v>11.182214285714299</v>
      </c>
      <c r="N72" s="11">
        <f t="shared" si="3"/>
        <v>559.11071428571495</v>
      </c>
    </row>
    <row r="73" spans="1:14" x14ac:dyDescent="0.25">
      <c r="A73" s="29">
        <v>45972</v>
      </c>
      <c r="B73" s="13">
        <v>38222</v>
      </c>
      <c r="C73" s="13" t="s">
        <v>64</v>
      </c>
      <c r="D73" s="14">
        <v>50</v>
      </c>
      <c r="E73" s="14">
        <f t="shared" si="14"/>
        <v>68.589285714285708</v>
      </c>
      <c r="F73" s="2">
        <f t="shared" ref="F73:F136" si="15">WPPCom</f>
        <v>86.501500000000007</v>
      </c>
      <c r="G73" s="2">
        <f t="shared" ref="G73:G136" si="16">TSCom</f>
        <v>15</v>
      </c>
      <c r="H73" s="11">
        <f t="shared" si="4"/>
        <v>71.501500000000007</v>
      </c>
      <c r="I73" s="11">
        <f t="shared" si="5"/>
        <v>-2.912214285714299</v>
      </c>
      <c r="J73" s="2">
        <f>IF(ISNA(VLOOKUP(C73,'Com Enrolled Accounts'!$A:$B,2,0))=TRUE,0,VLOOKUP(C73,'Com Enrolled Accounts'!$A:$B,2,0))</f>
        <v>8.27</v>
      </c>
      <c r="K73" s="11">
        <f t="shared" si="6"/>
        <v>11.182214285714299</v>
      </c>
      <c r="L73" s="2">
        <f>IF(ISNA(VLOOKUP(C73,'Com Enrolled Accounts'!$A:$C,3,0))=TRUE,0,VLOOKUP(C73,'Com Enrolled Accounts'!$A:$C,3,0))</f>
        <v>15.02</v>
      </c>
      <c r="M73" s="2">
        <f t="shared" si="7"/>
        <v>11.182214285714299</v>
      </c>
      <c r="N73" s="11">
        <f t="shared" ref="N73:N136" si="17">IF(M73&lt;0,0,M73*D73)</f>
        <v>559.11071428571495</v>
      </c>
    </row>
    <row r="74" spans="1:14" x14ac:dyDescent="0.25">
      <c r="A74" s="29">
        <v>45974</v>
      </c>
      <c r="B74" s="13">
        <v>38304</v>
      </c>
      <c r="C74" s="13" t="s">
        <v>64</v>
      </c>
      <c r="D74" s="14">
        <v>50</v>
      </c>
      <c r="E74" s="14">
        <f t="shared" si="14"/>
        <v>68.589285714285708</v>
      </c>
      <c r="F74" s="2">
        <f t="shared" si="15"/>
        <v>86.501500000000007</v>
      </c>
      <c r="G74" s="2">
        <f t="shared" si="16"/>
        <v>15</v>
      </c>
      <c r="H74" s="11">
        <f t="shared" ref="H74:H137" si="18">F74-G74</f>
        <v>71.501500000000007</v>
      </c>
      <c r="I74" s="11">
        <f t="shared" ref="I74:I137" si="19">E74-H74</f>
        <v>-2.912214285714299</v>
      </c>
      <c r="J74" s="2">
        <f>IF(ISNA(VLOOKUP(C74,'Com Enrolled Accounts'!$A:$B,2,0))=TRUE,0,VLOOKUP(C74,'Com Enrolled Accounts'!$A:$B,2,0))</f>
        <v>8.27</v>
      </c>
      <c r="K74" s="11">
        <f t="shared" ref="K74:K137" si="20">IF(J74=0,0,J74-I74)</f>
        <v>11.182214285714299</v>
      </c>
      <c r="L74" s="2">
        <f>IF(ISNA(VLOOKUP(C74,'Com Enrolled Accounts'!$A:$C,3,0))=TRUE,0,VLOOKUP(C74,'Com Enrolled Accounts'!$A:$C,3,0))</f>
        <v>15.02</v>
      </c>
      <c r="M74" s="2">
        <f t="shared" ref="M74:M137" si="21">IF(L74&gt;K74,K74,L74)</f>
        <v>11.182214285714299</v>
      </c>
      <c r="N74" s="11">
        <f t="shared" si="17"/>
        <v>559.11071428571495</v>
      </c>
    </row>
    <row r="75" spans="1:14" x14ac:dyDescent="0.25">
      <c r="A75" s="29">
        <v>45978</v>
      </c>
      <c r="B75" s="13">
        <v>38409</v>
      </c>
      <c r="C75" s="13" t="s">
        <v>64</v>
      </c>
      <c r="D75" s="14">
        <v>50</v>
      </c>
      <c r="E75" s="14">
        <f t="shared" si="14"/>
        <v>68.589285714285708</v>
      </c>
      <c r="F75" s="2">
        <f t="shared" si="15"/>
        <v>86.501500000000007</v>
      </c>
      <c r="G75" s="2">
        <f t="shared" si="16"/>
        <v>15</v>
      </c>
      <c r="H75" s="11">
        <f t="shared" si="18"/>
        <v>71.501500000000007</v>
      </c>
      <c r="I75" s="11">
        <f t="shared" si="19"/>
        <v>-2.912214285714299</v>
      </c>
      <c r="J75" s="2">
        <f>IF(ISNA(VLOOKUP(C75,'Com Enrolled Accounts'!$A:$B,2,0))=TRUE,0,VLOOKUP(C75,'Com Enrolled Accounts'!$A:$B,2,0))</f>
        <v>8.27</v>
      </c>
      <c r="K75" s="11">
        <f t="shared" si="20"/>
        <v>11.182214285714299</v>
      </c>
      <c r="L75" s="2">
        <f>IF(ISNA(VLOOKUP(C75,'Com Enrolled Accounts'!$A:$C,3,0))=TRUE,0,VLOOKUP(C75,'Com Enrolled Accounts'!$A:$C,3,0))</f>
        <v>15.02</v>
      </c>
      <c r="M75" s="2">
        <f t="shared" si="21"/>
        <v>11.182214285714299</v>
      </c>
      <c r="N75" s="11">
        <f t="shared" si="17"/>
        <v>559.11071428571495</v>
      </c>
    </row>
    <row r="76" spans="1:14" x14ac:dyDescent="0.25">
      <c r="A76" s="29">
        <v>45981</v>
      </c>
      <c r="B76" s="13">
        <v>38488</v>
      </c>
      <c r="C76" s="13" t="s">
        <v>64</v>
      </c>
      <c r="D76" s="14">
        <v>50</v>
      </c>
      <c r="E76" s="14">
        <f t="shared" si="14"/>
        <v>68.589285714285708</v>
      </c>
      <c r="F76" s="2">
        <f t="shared" si="15"/>
        <v>86.501500000000007</v>
      </c>
      <c r="G76" s="2">
        <f t="shared" si="16"/>
        <v>15</v>
      </c>
      <c r="H76" s="11">
        <f t="shared" si="18"/>
        <v>71.501500000000007</v>
      </c>
      <c r="I76" s="11">
        <f t="shared" si="19"/>
        <v>-2.912214285714299</v>
      </c>
      <c r="J76" s="2">
        <f>IF(ISNA(VLOOKUP(C76,'Com Enrolled Accounts'!$A:$B,2,0))=TRUE,0,VLOOKUP(C76,'Com Enrolled Accounts'!$A:$B,2,0))</f>
        <v>8.27</v>
      </c>
      <c r="K76" s="11">
        <f t="shared" si="20"/>
        <v>11.182214285714299</v>
      </c>
      <c r="L76" s="2">
        <f>IF(ISNA(VLOOKUP(C76,'Com Enrolled Accounts'!$A:$C,3,0))=TRUE,0,VLOOKUP(C76,'Com Enrolled Accounts'!$A:$C,3,0))</f>
        <v>15.02</v>
      </c>
      <c r="M76" s="2">
        <f t="shared" si="21"/>
        <v>11.182214285714299</v>
      </c>
      <c r="N76" s="11">
        <f t="shared" si="17"/>
        <v>559.11071428571495</v>
      </c>
    </row>
    <row r="77" spans="1:14" x14ac:dyDescent="0.25">
      <c r="A77" s="29">
        <v>45984</v>
      </c>
      <c r="B77" s="13">
        <v>38584</v>
      </c>
      <c r="C77" s="13" t="s">
        <v>64</v>
      </c>
      <c r="D77" s="14">
        <v>50</v>
      </c>
      <c r="E77" s="14">
        <f t="shared" si="14"/>
        <v>68.589285714285708</v>
      </c>
      <c r="F77" s="2">
        <f t="shared" si="15"/>
        <v>86.501500000000007</v>
      </c>
      <c r="G77" s="2">
        <f t="shared" si="16"/>
        <v>15</v>
      </c>
      <c r="H77" s="11">
        <f t="shared" si="18"/>
        <v>71.501500000000007</v>
      </c>
      <c r="I77" s="11">
        <f t="shared" si="19"/>
        <v>-2.912214285714299</v>
      </c>
      <c r="J77" s="2">
        <f>IF(ISNA(VLOOKUP(C77,'Com Enrolled Accounts'!$A:$B,2,0))=TRUE,0,VLOOKUP(C77,'Com Enrolled Accounts'!$A:$B,2,0))</f>
        <v>8.27</v>
      </c>
      <c r="K77" s="11">
        <f t="shared" si="20"/>
        <v>11.182214285714299</v>
      </c>
      <c r="L77" s="2">
        <f>IF(ISNA(VLOOKUP(C77,'Com Enrolled Accounts'!$A:$C,3,0))=TRUE,0,VLOOKUP(C77,'Com Enrolled Accounts'!$A:$C,3,0))</f>
        <v>15.02</v>
      </c>
      <c r="M77" s="2">
        <f t="shared" si="21"/>
        <v>11.182214285714299</v>
      </c>
      <c r="N77" s="11">
        <f t="shared" si="17"/>
        <v>559.11071428571495</v>
      </c>
    </row>
    <row r="78" spans="1:14" x14ac:dyDescent="0.25">
      <c r="A78" s="29">
        <v>45987</v>
      </c>
      <c r="B78" s="13">
        <v>38677</v>
      </c>
      <c r="C78" s="13" t="s">
        <v>64</v>
      </c>
      <c r="D78" s="14">
        <v>50</v>
      </c>
      <c r="E78" s="14">
        <f t="shared" si="14"/>
        <v>68.589285714285708</v>
      </c>
      <c r="F78" s="2">
        <f t="shared" si="15"/>
        <v>86.501500000000007</v>
      </c>
      <c r="G78" s="2">
        <f t="shared" si="16"/>
        <v>15</v>
      </c>
      <c r="H78" s="11">
        <f t="shared" si="18"/>
        <v>71.501500000000007</v>
      </c>
      <c r="I78" s="11">
        <f t="shared" si="19"/>
        <v>-2.912214285714299</v>
      </c>
      <c r="J78" s="2">
        <f>IF(ISNA(VLOOKUP(C78,'Com Enrolled Accounts'!$A:$B,2,0))=TRUE,0,VLOOKUP(C78,'Com Enrolled Accounts'!$A:$B,2,0))</f>
        <v>8.27</v>
      </c>
      <c r="K78" s="11">
        <f t="shared" si="20"/>
        <v>11.182214285714299</v>
      </c>
      <c r="L78" s="2">
        <f>IF(ISNA(VLOOKUP(C78,'Com Enrolled Accounts'!$A:$C,3,0))=TRUE,0,VLOOKUP(C78,'Com Enrolled Accounts'!$A:$C,3,0))</f>
        <v>15.02</v>
      </c>
      <c r="M78" s="2">
        <f t="shared" si="21"/>
        <v>11.182214285714299</v>
      </c>
      <c r="N78" s="11">
        <f t="shared" si="17"/>
        <v>559.11071428571495</v>
      </c>
    </row>
    <row r="79" spans="1:14" x14ac:dyDescent="0.25">
      <c r="A79" s="29">
        <v>45991</v>
      </c>
      <c r="B79" s="13">
        <v>38794</v>
      </c>
      <c r="C79" s="13" t="s">
        <v>64</v>
      </c>
      <c r="D79" s="14">
        <v>50</v>
      </c>
      <c r="E79" s="14">
        <f t="shared" si="14"/>
        <v>68.589285714285708</v>
      </c>
      <c r="F79" s="2">
        <f t="shared" si="15"/>
        <v>86.501500000000007</v>
      </c>
      <c r="G79" s="2">
        <f t="shared" si="16"/>
        <v>15</v>
      </c>
      <c r="H79" s="11">
        <f t="shared" si="18"/>
        <v>71.501500000000007</v>
      </c>
      <c r="I79" s="11">
        <f t="shared" si="19"/>
        <v>-2.912214285714299</v>
      </c>
      <c r="J79" s="2">
        <f>IF(ISNA(VLOOKUP(C79,'Com Enrolled Accounts'!$A:$B,2,0))=TRUE,0,VLOOKUP(C79,'Com Enrolled Accounts'!$A:$B,2,0))</f>
        <v>8.27</v>
      </c>
      <c r="K79" s="11">
        <f t="shared" si="20"/>
        <v>11.182214285714299</v>
      </c>
      <c r="L79" s="2">
        <f>IF(ISNA(VLOOKUP(C79,'Com Enrolled Accounts'!$A:$C,3,0))=TRUE,0,VLOOKUP(C79,'Com Enrolled Accounts'!$A:$C,3,0))</f>
        <v>15.02</v>
      </c>
      <c r="M79" s="2">
        <f t="shared" si="21"/>
        <v>11.182214285714299</v>
      </c>
      <c r="N79" s="11">
        <f t="shared" si="17"/>
        <v>559.11071428571495</v>
      </c>
    </row>
    <row r="80" spans="1:14" x14ac:dyDescent="0.25">
      <c r="A80" s="29">
        <v>45985</v>
      </c>
      <c r="B80" s="13">
        <v>38601</v>
      </c>
      <c r="C80" s="13" t="s">
        <v>65</v>
      </c>
      <c r="D80" s="14">
        <v>100</v>
      </c>
      <c r="E80" s="14">
        <f>82.82/1.12</f>
        <v>73.946428571428555</v>
      </c>
      <c r="F80" s="2">
        <f t="shared" si="15"/>
        <v>86.501500000000007</v>
      </c>
      <c r="G80" s="2">
        <f t="shared" si="16"/>
        <v>15</v>
      </c>
      <c r="H80" s="11">
        <f t="shared" si="18"/>
        <v>71.501500000000007</v>
      </c>
      <c r="I80" s="11">
        <f t="shared" si="19"/>
        <v>2.444928571428548</v>
      </c>
      <c r="J80" s="2">
        <f>IF(ISNA(VLOOKUP(C80,'Com Enrolled Accounts'!$A:$B,2,0))=TRUE,0,VLOOKUP(C80,'Com Enrolled Accounts'!$A:$B,2,0))</f>
        <v>8.27</v>
      </c>
      <c r="K80" s="11">
        <f t="shared" si="20"/>
        <v>5.8250714285714515</v>
      </c>
      <c r="L80" s="2">
        <f>IF(ISNA(VLOOKUP(C80,'Com Enrolled Accounts'!$A:$C,3,0))=TRUE,0,VLOOKUP(C80,'Com Enrolled Accounts'!$A:$C,3,0))</f>
        <v>5.8300000000000018</v>
      </c>
      <c r="M80" s="2">
        <f t="shared" si="21"/>
        <v>5.8250714285714515</v>
      </c>
      <c r="N80" s="11">
        <f t="shared" si="17"/>
        <v>582.50714285714514</v>
      </c>
    </row>
    <row r="81" spans="1:14" x14ac:dyDescent="0.25">
      <c r="A81" s="29">
        <v>45967</v>
      </c>
      <c r="B81" s="13">
        <v>38080</v>
      </c>
      <c r="C81" s="13" t="s">
        <v>66</v>
      </c>
      <c r="D81" s="14">
        <v>50</v>
      </c>
      <c r="E81" s="14">
        <f>76.82/1.12</f>
        <v>68.589285714285708</v>
      </c>
      <c r="F81" s="2">
        <f t="shared" si="15"/>
        <v>86.501500000000007</v>
      </c>
      <c r="G81" s="2">
        <f t="shared" si="16"/>
        <v>15</v>
      </c>
      <c r="H81" s="11">
        <f t="shared" si="18"/>
        <v>71.501500000000007</v>
      </c>
      <c r="I81" s="11">
        <f t="shared" si="19"/>
        <v>-2.912214285714299</v>
      </c>
      <c r="J81" s="2">
        <f>IF(ISNA(VLOOKUP(C81,'Com Enrolled Accounts'!$A:$B,2,0))=TRUE,0,VLOOKUP(C81,'Com Enrolled Accounts'!$A:$B,2,0))</f>
        <v>8.27</v>
      </c>
      <c r="K81" s="11">
        <f t="shared" si="20"/>
        <v>11.182214285714299</v>
      </c>
      <c r="L81" s="2">
        <f>IF(ISNA(VLOOKUP(C81,'Com Enrolled Accounts'!$A:$C,3,0))=TRUE,0,VLOOKUP(C81,'Com Enrolled Accounts'!$A:$C,3,0))</f>
        <v>11.179999999999996</v>
      </c>
      <c r="M81" s="2">
        <f t="shared" si="21"/>
        <v>11.179999999999996</v>
      </c>
      <c r="N81" s="11">
        <f t="shared" si="17"/>
        <v>558.99999999999977</v>
      </c>
    </row>
    <row r="82" spans="1:14" x14ac:dyDescent="0.25">
      <c r="A82" s="29">
        <v>45987</v>
      </c>
      <c r="B82" s="13">
        <v>38670</v>
      </c>
      <c r="C82" s="13" t="s">
        <v>66</v>
      </c>
      <c r="D82" s="14">
        <v>50</v>
      </c>
      <c r="E82" s="14">
        <f>76.82/1.12</f>
        <v>68.589285714285708</v>
      </c>
      <c r="F82" s="2">
        <f t="shared" si="15"/>
        <v>86.501500000000007</v>
      </c>
      <c r="G82" s="2">
        <f t="shared" si="16"/>
        <v>15</v>
      </c>
      <c r="H82" s="11">
        <f t="shared" si="18"/>
        <v>71.501500000000007</v>
      </c>
      <c r="I82" s="11">
        <f t="shared" si="19"/>
        <v>-2.912214285714299</v>
      </c>
      <c r="J82" s="2">
        <f>IF(ISNA(VLOOKUP(C82,'Com Enrolled Accounts'!$A:$B,2,0))=TRUE,0,VLOOKUP(C82,'Com Enrolled Accounts'!$A:$B,2,0))</f>
        <v>8.27</v>
      </c>
      <c r="K82" s="11">
        <f t="shared" si="20"/>
        <v>11.182214285714299</v>
      </c>
      <c r="L82" s="2">
        <f>IF(ISNA(VLOOKUP(C82,'Com Enrolled Accounts'!$A:$C,3,0))=TRUE,0,VLOOKUP(C82,'Com Enrolled Accounts'!$A:$C,3,0))</f>
        <v>11.179999999999996</v>
      </c>
      <c r="M82" s="2">
        <f t="shared" si="21"/>
        <v>11.179999999999996</v>
      </c>
      <c r="N82" s="11">
        <f t="shared" si="17"/>
        <v>558.99999999999977</v>
      </c>
    </row>
    <row r="83" spans="1:14" x14ac:dyDescent="0.25">
      <c r="A83" s="29">
        <v>45971</v>
      </c>
      <c r="B83" s="13">
        <v>38215</v>
      </c>
      <c r="C83" s="13" t="s">
        <v>67</v>
      </c>
      <c r="D83" s="14">
        <v>50</v>
      </c>
      <c r="E83" s="14">
        <f>82.82/1.12</f>
        <v>73.946428571428555</v>
      </c>
      <c r="F83" s="2">
        <f t="shared" si="15"/>
        <v>86.501500000000007</v>
      </c>
      <c r="G83" s="2">
        <f t="shared" si="16"/>
        <v>15</v>
      </c>
      <c r="H83" s="11">
        <f t="shared" si="18"/>
        <v>71.501500000000007</v>
      </c>
      <c r="I83" s="11">
        <f t="shared" si="19"/>
        <v>2.444928571428548</v>
      </c>
      <c r="J83" s="2">
        <f>IF(ISNA(VLOOKUP(C83,'Com Enrolled Accounts'!$A:$B,2,0))=TRUE,0,VLOOKUP(C83,'Com Enrolled Accounts'!$A:$B,2,0))</f>
        <v>8.27</v>
      </c>
      <c r="K83" s="11">
        <f t="shared" si="20"/>
        <v>5.8250714285714515</v>
      </c>
      <c r="L83" s="2">
        <f>IF(ISNA(VLOOKUP(C83,'Com Enrolled Accounts'!$A:$C,3,0))=TRUE,0,VLOOKUP(C83,'Com Enrolled Accounts'!$A:$C,3,0))</f>
        <v>15.029999999999998</v>
      </c>
      <c r="M83" s="2">
        <f t="shared" si="21"/>
        <v>5.8250714285714515</v>
      </c>
      <c r="N83" s="11">
        <f t="shared" si="17"/>
        <v>291.25357142857257</v>
      </c>
    </row>
    <row r="84" spans="1:14" x14ac:dyDescent="0.25">
      <c r="A84" s="29">
        <v>45987</v>
      </c>
      <c r="B84" s="13">
        <v>38672</v>
      </c>
      <c r="C84" s="13" t="s">
        <v>67</v>
      </c>
      <c r="D84" s="14">
        <v>50</v>
      </c>
      <c r="E84" s="14">
        <f t="shared" ref="E84:E85" si="22">82.82/1.12</f>
        <v>73.946428571428555</v>
      </c>
      <c r="F84" s="2">
        <f t="shared" si="15"/>
        <v>86.501500000000007</v>
      </c>
      <c r="G84" s="2">
        <f t="shared" si="16"/>
        <v>15</v>
      </c>
      <c r="H84" s="11">
        <f t="shared" si="18"/>
        <v>71.501500000000007</v>
      </c>
      <c r="I84" s="11">
        <f t="shared" si="19"/>
        <v>2.444928571428548</v>
      </c>
      <c r="J84" s="2">
        <f>IF(ISNA(VLOOKUP(C84,'Com Enrolled Accounts'!$A:$B,2,0))=TRUE,0,VLOOKUP(C84,'Com Enrolled Accounts'!$A:$B,2,0))</f>
        <v>8.27</v>
      </c>
      <c r="K84" s="11">
        <f t="shared" si="20"/>
        <v>5.8250714285714515</v>
      </c>
      <c r="L84" s="2">
        <f>IF(ISNA(VLOOKUP(C84,'Com Enrolled Accounts'!$A:$C,3,0))=TRUE,0,VLOOKUP(C84,'Com Enrolled Accounts'!$A:$C,3,0))</f>
        <v>15.029999999999998</v>
      </c>
      <c r="M84" s="2">
        <f t="shared" si="21"/>
        <v>5.8250714285714515</v>
      </c>
      <c r="N84" s="11">
        <f t="shared" si="17"/>
        <v>291.25357142857257</v>
      </c>
    </row>
    <row r="85" spans="1:14" x14ac:dyDescent="0.25">
      <c r="A85" s="29">
        <v>45988</v>
      </c>
      <c r="B85" s="13">
        <v>38708</v>
      </c>
      <c r="C85" s="13" t="s">
        <v>67</v>
      </c>
      <c r="D85" s="14">
        <v>50</v>
      </c>
      <c r="E85" s="14">
        <f t="shared" si="22"/>
        <v>73.946428571428555</v>
      </c>
      <c r="F85" s="2">
        <f t="shared" si="15"/>
        <v>86.501500000000007</v>
      </c>
      <c r="G85" s="2">
        <f t="shared" si="16"/>
        <v>15</v>
      </c>
      <c r="H85" s="11">
        <f t="shared" si="18"/>
        <v>71.501500000000007</v>
      </c>
      <c r="I85" s="11">
        <f t="shared" si="19"/>
        <v>2.444928571428548</v>
      </c>
      <c r="J85" s="2">
        <f>IF(ISNA(VLOOKUP(C85,'Com Enrolled Accounts'!$A:$B,2,0))=TRUE,0,VLOOKUP(C85,'Com Enrolled Accounts'!$A:$B,2,0))</f>
        <v>8.27</v>
      </c>
      <c r="K85" s="11">
        <f t="shared" si="20"/>
        <v>5.8250714285714515</v>
      </c>
      <c r="L85" s="2">
        <f>IF(ISNA(VLOOKUP(C85,'Com Enrolled Accounts'!$A:$C,3,0))=TRUE,0,VLOOKUP(C85,'Com Enrolled Accounts'!$A:$C,3,0))</f>
        <v>15.029999999999998</v>
      </c>
      <c r="M85" s="2">
        <f t="shared" si="21"/>
        <v>5.8250714285714515</v>
      </c>
      <c r="N85" s="11">
        <f t="shared" si="17"/>
        <v>291.25357142857257</v>
      </c>
    </row>
    <row r="86" spans="1:14" x14ac:dyDescent="0.25">
      <c r="A86" s="29">
        <v>45971</v>
      </c>
      <c r="B86" s="13">
        <v>38176</v>
      </c>
      <c r="C86" s="13" t="s">
        <v>68</v>
      </c>
      <c r="D86" s="14">
        <v>50</v>
      </c>
      <c r="E86" s="14">
        <f>86.82/1.12</f>
        <v>77.517857142857125</v>
      </c>
      <c r="F86" s="2">
        <f t="shared" si="15"/>
        <v>86.501500000000007</v>
      </c>
      <c r="G86" s="2">
        <f t="shared" si="16"/>
        <v>15</v>
      </c>
      <c r="H86" s="11">
        <f t="shared" si="18"/>
        <v>71.501500000000007</v>
      </c>
      <c r="I86" s="11">
        <f t="shared" si="19"/>
        <v>6.0163571428571174</v>
      </c>
      <c r="J86" s="2">
        <f>IF(ISNA(VLOOKUP(C86,'Com Enrolled Accounts'!$A:$B,2,0))=TRUE,0,VLOOKUP(C86,'Com Enrolled Accounts'!$A:$B,2,0))</f>
        <v>8.27</v>
      </c>
      <c r="K86" s="11">
        <f t="shared" si="20"/>
        <v>2.2536428571428821</v>
      </c>
      <c r="L86" s="2">
        <f>IF(ISNA(VLOOKUP(C86,'Com Enrolled Accounts'!$A:$C,3,0))=TRUE,0,VLOOKUP(C86,'Com Enrolled Accounts'!$A:$C,3,0))</f>
        <v>4.0500000000000007</v>
      </c>
      <c r="M86" s="2">
        <f t="shared" si="21"/>
        <v>2.2536428571428821</v>
      </c>
      <c r="N86" s="11">
        <f t="shared" si="17"/>
        <v>112.6821428571441</v>
      </c>
    </row>
    <row r="87" spans="1:14" x14ac:dyDescent="0.25">
      <c r="A87" s="29">
        <v>45965</v>
      </c>
      <c r="B87" s="13">
        <v>38013</v>
      </c>
      <c r="C87" s="13" t="s">
        <v>68</v>
      </c>
      <c r="D87" s="14">
        <v>50</v>
      </c>
      <c r="E87" s="14">
        <f>86.82/1.12</f>
        <v>77.517857142857125</v>
      </c>
      <c r="F87" s="2">
        <f t="shared" si="15"/>
        <v>86.501500000000007</v>
      </c>
      <c r="G87" s="2">
        <f t="shared" si="16"/>
        <v>15</v>
      </c>
      <c r="H87" s="11">
        <f t="shared" si="18"/>
        <v>71.501500000000007</v>
      </c>
      <c r="I87" s="11">
        <f t="shared" si="19"/>
        <v>6.0163571428571174</v>
      </c>
      <c r="J87" s="2">
        <f>IF(ISNA(VLOOKUP(C87,'Com Enrolled Accounts'!$A:$B,2,0))=TRUE,0,VLOOKUP(C87,'Com Enrolled Accounts'!$A:$B,2,0))</f>
        <v>8.27</v>
      </c>
      <c r="K87" s="11">
        <f t="shared" si="20"/>
        <v>2.2536428571428821</v>
      </c>
      <c r="L87" s="2">
        <f>IF(ISNA(VLOOKUP(C87,'Com Enrolled Accounts'!$A:$C,3,0))=TRUE,0,VLOOKUP(C87,'Com Enrolled Accounts'!$A:$C,3,0))</f>
        <v>4.0500000000000007</v>
      </c>
      <c r="M87" s="2">
        <f t="shared" si="21"/>
        <v>2.2536428571428821</v>
      </c>
      <c r="N87" s="11">
        <f t="shared" si="17"/>
        <v>112.6821428571441</v>
      </c>
    </row>
    <row r="88" spans="1:14" x14ac:dyDescent="0.25">
      <c r="A88" s="29">
        <v>45973</v>
      </c>
      <c r="B88" s="13">
        <v>38260</v>
      </c>
      <c r="C88" s="13" t="s">
        <v>68</v>
      </c>
      <c r="D88" s="14">
        <v>50</v>
      </c>
      <c r="E88" s="14">
        <f>86.82/1.12</f>
        <v>77.517857142857125</v>
      </c>
      <c r="F88" s="2">
        <f t="shared" si="15"/>
        <v>86.501500000000007</v>
      </c>
      <c r="G88" s="2">
        <f t="shared" si="16"/>
        <v>15</v>
      </c>
      <c r="H88" s="11">
        <f t="shared" si="18"/>
        <v>71.501500000000007</v>
      </c>
      <c r="I88" s="11">
        <f t="shared" si="19"/>
        <v>6.0163571428571174</v>
      </c>
      <c r="J88" s="2">
        <f>IF(ISNA(VLOOKUP(C88,'Com Enrolled Accounts'!$A:$B,2,0))=TRUE,0,VLOOKUP(C88,'Com Enrolled Accounts'!$A:$B,2,0))</f>
        <v>8.27</v>
      </c>
      <c r="K88" s="11">
        <f t="shared" si="20"/>
        <v>2.2536428571428821</v>
      </c>
      <c r="L88" s="2">
        <f>IF(ISNA(VLOOKUP(C88,'Com Enrolled Accounts'!$A:$C,3,0))=TRUE,0,VLOOKUP(C88,'Com Enrolled Accounts'!$A:$C,3,0))</f>
        <v>4.0500000000000007</v>
      </c>
      <c r="M88" s="2">
        <f t="shared" si="21"/>
        <v>2.2536428571428821</v>
      </c>
      <c r="N88" s="11">
        <f t="shared" si="17"/>
        <v>112.6821428571441</v>
      </c>
    </row>
    <row r="89" spans="1:14" x14ac:dyDescent="0.25">
      <c r="A89" s="29">
        <v>45989</v>
      </c>
      <c r="B89" s="13">
        <v>38737</v>
      </c>
      <c r="C89" s="13" t="s">
        <v>68</v>
      </c>
      <c r="D89" s="14">
        <v>100</v>
      </c>
      <c r="E89" s="14">
        <f>84.82/1.12</f>
        <v>75.732142857142847</v>
      </c>
      <c r="F89" s="2">
        <f t="shared" si="15"/>
        <v>86.501500000000007</v>
      </c>
      <c r="G89" s="2">
        <f t="shared" si="16"/>
        <v>15</v>
      </c>
      <c r="H89" s="11">
        <f t="shared" si="18"/>
        <v>71.501500000000007</v>
      </c>
      <c r="I89" s="11">
        <f t="shared" si="19"/>
        <v>4.2306428571428398</v>
      </c>
      <c r="J89" s="2">
        <f>IF(ISNA(VLOOKUP(C89,'Com Enrolled Accounts'!$A:$B,2,0))=TRUE,0,VLOOKUP(C89,'Com Enrolled Accounts'!$A:$B,2,0))</f>
        <v>8.27</v>
      </c>
      <c r="K89" s="11">
        <f t="shared" si="20"/>
        <v>4.0393571428571597</v>
      </c>
      <c r="L89" s="2">
        <f>IF(ISNA(VLOOKUP(C89,'Com Enrolled Accounts'!$A:$C,3,0))=TRUE,0,VLOOKUP(C89,'Com Enrolled Accounts'!$A:$C,3,0))</f>
        <v>4.0500000000000007</v>
      </c>
      <c r="M89" s="2">
        <f t="shared" si="21"/>
        <v>4.0393571428571597</v>
      </c>
      <c r="N89" s="11">
        <f t="shared" si="17"/>
        <v>403.93571428571596</v>
      </c>
    </row>
    <row r="90" spans="1:14" x14ac:dyDescent="0.25">
      <c r="A90" s="29">
        <v>45964</v>
      </c>
      <c r="B90" s="13">
        <v>11917</v>
      </c>
      <c r="C90" s="13" t="s">
        <v>66</v>
      </c>
      <c r="D90" s="14">
        <v>50</v>
      </c>
      <c r="E90" s="14">
        <f>76.82/1.12</f>
        <v>68.589285714285708</v>
      </c>
      <c r="F90" s="2">
        <f t="shared" si="15"/>
        <v>86.501500000000007</v>
      </c>
      <c r="G90" s="2">
        <f t="shared" si="16"/>
        <v>15</v>
      </c>
      <c r="H90" s="11">
        <f t="shared" si="18"/>
        <v>71.501500000000007</v>
      </c>
      <c r="I90" s="11">
        <f t="shared" si="19"/>
        <v>-2.912214285714299</v>
      </c>
      <c r="J90" s="2">
        <f>IF(ISNA(VLOOKUP(C90,'Com Enrolled Accounts'!$A:$B,2,0))=TRUE,0,VLOOKUP(C90,'Com Enrolled Accounts'!$A:$B,2,0))</f>
        <v>8.27</v>
      </c>
      <c r="K90" s="11">
        <f t="shared" si="20"/>
        <v>11.182214285714299</v>
      </c>
      <c r="L90" s="2">
        <f>IF(ISNA(VLOOKUP(C90,'Com Enrolled Accounts'!$A:$C,3,0))=TRUE,0,VLOOKUP(C90,'Com Enrolled Accounts'!$A:$C,3,0))</f>
        <v>11.179999999999996</v>
      </c>
      <c r="M90" s="2">
        <f t="shared" si="21"/>
        <v>11.179999999999996</v>
      </c>
      <c r="N90" s="11">
        <f t="shared" si="17"/>
        <v>558.99999999999977</v>
      </c>
    </row>
    <row r="91" spans="1:14" x14ac:dyDescent="0.25">
      <c r="A91" s="29" t="s">
        <v>93</v>
      </c>
      <c r="B91" s="13">
        <v>12034</v>
      </c>
      <c r="C91" s="13" t="s">
        <v>66</v>
      </c>
      <c r="D91" s="14">
        <v>50</v>
      </c>
      <c r="E91" s="14">
        <f>76.82/1.12</f>
        <v>68.589285714285708</v>
      </c>
      <c r="F91" s="2">
        <f t="shared" si="15"/>
        <v>86.501500000000007</v>
      </c>
      <c r="G91" s="2">
        <f t="shared" si="16"/>
        <v>15</v>
      </c>
      <c r="H91" s="11">
        <f t="shared" si="18"/>
        <v>71.501500000000007</v>
      </c>
      <c r="I91" s="11">
        <f t="shared" si="19"/>
        <v>-2.912214285714299</v>
      </c>
      <c r="J91" s="2">
        <f>IF(ISNA(VLOOKUP(C91,'Com Enrolled Accounts'!$A:$B,2,0))=TRUE,0,VLOOKUP(C91,'Com Enrolled Accounts'!$A:$B,2,0))</f>
        <v>8.27</v>
      </c>
      <c r="K91" s="11">
        <f t="shared" si="20"/>
        <v>11.182214285714299</v>
      </c>
      <c r="L91" s="2">
        <f>IF(ISNA(VLOOKUP(C91,'Com Enrolled Accounts'!$A:$C,3,0))=TRUE,0,VLOOKUP(C91,'Com Enrolled Accounts'!$A:$C,3,0))</f>
        <v>11.179999999999996</v>
      </c>
      <c r="M91" s="2">
        <f t="shared" si="21"/>
        <v>11.179999999999996</v>
      </c>
      <c r="N91" s="11">
        <f t="shared" si="17"/>
        <v>558.99999999999977</v>
      </c>
    </row>
    <row r="92" spans="1:14" x14ac:dyDescent="0.25">
      <c r="A92" s="29" t="s">
        <v>90</v>
      </c>
      <c r="B92" s="13">
        <v>12116</v>
      </c>
      <c r="C92" s="13" t="s">
        <v>66</v>
      </c>
      <c r="D92" s="14">
        <v>50</v>
      </c>
      <c r="E92" s="14">
        <f t="shared" ref="E92:E93" si="23">76.82/1.12</f>
        <v>68.589285714285708</v>
      </c>
      <c r="F92" s="2">
        <f t="shared" si="15"/>
        <v>86.501500000000007</v>
      </c>
      <c r="G92" s="2">
        <f t="shared" si="16"/>
        <v>15</v>
      </c>
      <c r="H92" s="11">
        <f t="shared" si="18"/>
        <v>71.501500000000007</v>
      </c>
      <c r="I92" s="11">
        <f t="shared" si="19"/>
        <v>-2.912214285714299</v>
      </c>
      <c r="J92" s="2">
        <f>IF(ISNA(VLOOKUP(C92,'Com Enrolled Accounts'!$A:$B,2,0))=TRUE,0,VLOOKUP(C92,'Com Enrolled Accounts'!$A:$B,2,0))</f>
        <v>8.27</v>
      </c>
      <c r="K92" s="11">
        <f t="shared" si="20"/>
        <v>11.182214285714299</v>
      </c>
      <c r="L92" s="2">
        <f>IF(ISNA(VLOOKUP(C92,'Com Enrolled Accounts'!$A:$C,3,0))=TRUE,0,VLOOKUP(C92,'Com Enrolled Accounts'!$A:$C,3,0))</f>
        <v>11.179999999999996</v>
      </c>
      <c r="M92" s="2">
        <f t="shared" si="21"/>
        <v>11.179999999999996</v>
      </c>
      <c r="N92" s="11">
        <f t="shared" si="17"/>
        <v>558.99999999999977</v>
      </c>
    </row>
    <row r="93" spans="1:14" x14ac:dyDescent="0.25">
      <c r="A93" s="29" t="s">
        <v>77</v>
      </c>
      <c r="B93" s="13">
        <v>12220</v>
      </c>
      <c r="C93" s="13" t="s">
        <v>66</v>
      </c>
      <c r="D93" s="14">
        <v>50</v>
      </c>
      <c r="E93" s="14">
        <f t="shared" si="23"/>
        <v>68.589285714285708</v>
      </c>
      <c r="F93" s="2">
        <f t="shared" si="15"/>
        <v>86.501500000000007</v>
      </c>
      <c r="G93" s="2">
        <f t="shared" si="16"/>
        <v>15</v>
      </c>
      <c r="H93" s="11">
        <f t="shared" si="18"/>
        <v>71.501500000000007</v>
      </c>
      <c r="I93" s="11">
        <f t="shared" si="19"/>
        <v>-2.912214285714299</v>
      </c>
      <c r="J93" s="2">
        <f>IF(ISNA(VLOOKUP(C93,'Com Enrolled Accounts'!$A:$B,2,0))=TRUE,0,VLOOKUP(C93,'Com Enrolled Accounts'!$A:$B,2,0))</f>
        <v>8.27</v>
      </c>
      <c r="K93" s="11">
        <f t="shared" si="20"/>
        <v>11.182214285714299</v>
      </c>
      <c r="L93" s="2">
        <f>IF(ISNA(VLOOKUP(C93,'Com Enrolled Accounts'!$A:$C,3,0))=TRUE,0,VLOOKUP(C93,'Com Enrolled Accounts'!$A:$C,3,0))</f>
        <v>11.179999999999996</v>
      </c>
      <c r="M93" s="2">
        <f t="shared" si="21"/>
        <v>11.179999999999996</v>
      </c>
      <c r="N93" s="11">
        <f t="shared" si="17"/>
        <v>558.99999999999977</v>
      </c>
    </row>
    <row r="94" spans="1:14" x14ac:dyDescent="0.25">
      <c r="A94" s="29">
        <v>45964</v>
      </c>
      <c r="B94" s="13">
        <v>11918</v>
      </c>
      <c r="C94" s="13" t="s">
        <v>114</v>
      </c>
      <c r="D94" s="14">
        <v>50</v>
      </c>
      <c r="E94" s="14">
        <f>72.82/1.12</f>
        <v>65.017857142857125</v>
      </c>
      <c r="F94" s="2">
        <f t="shared" si="15"/>
        <v>86.501500000000007</v>
      </c>
      <c r="G94" s="2">
        <f t="shared" si="16"/>
        <v>15</v>
      </c>
      <c r="H94" s="11">
        <f t="shared" si="18"/>
        <v>71.501500000000007</v>
      </c>
      <c r="I94" s="11">
        <f t="shared" si="19"/>
        <v>-6.4836428571428826</v>
      </c>
      <c r="J94" s="2">
        <f>IF(ISNA(VLOOKUP(C94,'Com Enrolled Accounts'!$A:$B,2,0))=TRUE,0,VLOOKUP(C94,'Com Enrolled Accounts'!$A:$B,2,0))</f>
        <v>8.27</v>
      </c>
      <c r="K94" s="11">
        <f t="shared" si="20"/>
        <v>14.753642857142882</v>
      </c>
      <c r="L94" s="2">
        <f>IF(ISNA(VLOOKUP(C94,'Com Enrolled Accounts'!$A:$C,3,0))=TRUE,0,VLOOKUP(C94,'Com Enrolled Accounts'!$A:$C,3,0))</f>
        <v>15.029999999999998</v>
      </c>
      <c r="M94" s="2">
        <f t="shared" si="21"/>
        <v>14.753642857142882</v>
      </c>
      <c r="N94" s="11">
        <f t="shared" si="17"/>
        <v>737.68214285714407</v>
      </c>
    </row>
    <row r="95" spans="1:14" x14ac:dyDescent="0.25">
      <c r="A95" s="63">
        <v>45819</v>
      </c>
      <c r="B95" s="13">
        <v>11948</v>
      </c>
      <c r="C95" s="13" t="s">
        <v>114</v>
      </c>
      <c r="D95" s="14">
        <v>50</v>
      </c>
      <c r="E95" s="14">
        <f>72.82/1.12</f>
        <v>65.017857142857125</v>
      </c>
      <c r="F95" s="2">
        <f t="shared" si="15"/>
        <v>86.501500000000007</v>
      </c>
      <c r="G95" s="2">
        <f t="shared" si="16"/>
        <v>15</v>
      </c>
      <c r="H95" s="11">
        <f t="shared" si="18"/>
        <v>71.501500000000007</v>
      </c>
      <c r="I95" s="11">
        <f t="shared" si="19"/>
        <v>-6.4836428571428826</v>
      </c>
      <c r="J95" s="2">
        <f>IF(ISNA(VLOOKUP(C95,'Com Enrolled Accounts'!$A:$B,2,0))=TRUE,0,VLOOKUP(C95,'Com Enrolled Accounts'!$A:$B,2,0))</f>
        <v>8.27</v>
      </c>
      <c r="K95" s="11">
        <f t="shared" si="20"/>
        <v>14.753642857142882</v>
      </c>
      <c r="L95" s="2">
        <f>IF(ISNA(VLOOKUP(C95,'Com Enrolled Accounts'!$A:$C,3,0))=TRUE,0,VLOOKUP(C95,'Com Enrolled Accounts'!$A:$C,3,0))</f>
        <v>15.029999999999998</v>
      </c>
      <c r="M95" s="2">
        <f t="shared" si="21"/>
        <v>14.753642857142882</v>
      </c>
      <c r="N95" s="11">
        <f t="shared" si="17"/>
        <v>737.68214285714407</v>
      </c>
    </row>
    <row r="96" spans="1:14" x14ac:dyDescent="0.25">
      <c r="A96" s="29">
        <v>45971</v>
      </c>
      <c r="B96" s="13">
        <v>11988</v>
      </c>
      <c r="C96" s="13" t="s">
        <v>114</v>
      </c>
      <c r="D96" s="14">
        <v>50</v>
      </c>
      <c r="E96" s="14">
        <f t="shared" ref="E96:E102" si="24">72.82/1.12</f>
        <v>65.017857142857125</v>
      </c>
      <c r="F96" s="2">
        <f t="shared" si="15"/>
        <v>86.501500000000007</v>
      </c>
      <c r="G96" s="2">
        <f t="shared" si="16"/>
        <v>15</v>
      </c>
      <c r="H96" s="11">
        <f t="shared" si="18"/>
        <v>71.501500000000007</v>
      </c>
      <c r="I96" s="11">
        <f t="shared" si="19"/>
        <v>-6.4836428571428826</v>
      </c>
      <c r="J96" s="2">
        <f>IF(ISNA(VLOOKUP(C96,'Com Enrolled Accounts'!$A:$B,2,0))=TRUE,0,VLOOKUP(C96,'Com Enrolled Accounts'!$A:$B,2,0))</f>
        <v>8.27</v>
      </c>
      <c r="K96" s="11">
        <f t="shared" si="20"/>
        <v>14.753642857142882</v>
      </c>
      <c r="L96" s="2">
        <f>IF(ISNA(VLOOKUP(C96,'Com Enrolled Accounts'!$A:$C,3,0))=TRUE,0,VLOOKUP(C96,'Com Enrolled Accounts'!$A:$C,3,0))</f>
        <v>15.029999999999998</v>
      </c>
      <c r="M96" s="2">
        <f t="shared" si="21"/>
        <v>14.753642857142882</v>
      </c>
      <c r="N96" s="11">
        <f t="shared" si="17"/>
        <v>737.68214285714407</v>
      </c>
    </row>
    <row r="97" spans="1:14" x14ac:dyDescent="0.25">
      <c r="A97" s="29" t="s">
        <v>93</v>
      </c>
      <c r="B97" s="13">
        <v>12030</v>
      </c>
      <c r="C97" s="13" t="s">
        <v>114</v>
      </c>
      <c r="D97" s="14">
        <v>50</v>
      </c>
      <c r="E97" s="14">
        <f t="shared" si="24"/>
        <v>65.017857142857125</v>
      </c>
      <c r="F97" s="2">
        <f t="shared" si="15"/>
        <v>86.501500000000007</v>
      </c>
      <c r="G97" s="2">
        <f t="shared" si="16"/>
        <v>15</v>
      </c>
      <c r="H97" s="11">
        <f t="shared" si="18"/>
        <v>71.501500000000007</v>
      </c>
      <c r="I97" s="11">
        <f t="shared" si="19"/>
        <v>-6.4836428571428826</v>
      </c>
      <c r="J97" s="2">
        <f>IF(ISNA(VLOOKUP(C97,'Com Enrolled Accounts'!$A:$B,2,0))=TRUE,0,VLOOKUP(C97,'Com Enrolled Accounts'!$A:$B,2,0))</f>
        <v>8.27</v>
      </c>
      <c r="K97" s="11">
        <f t="shared" si="20"/>
        <v>14.753642857142882</v>
      </c>
      <c r="L97" s="2">
        <f>IF(ISNA(VLOOKUP(C97,'Com Enrolled Accounts'!$A:$C,3,0))=TRUE,0,VLOOKUP(C97,'Com Enrolled Accounts'!$A:$C,3,0))</f>
        <v>15.029999999999998</v>
      </c>
      <c r="M97" s="2">
        <f t="shared" si="21"/>
        <v>14.753642857142882</v>
      </c>
      <c r="N97" s="11">
        <f t="shared" si="17"/>
        <v>737.68214285714407</v>
      </c>
    </row>
    <row r="98" spans="1:14" x14ac:dyDescent="0.25">
      <c r="A98" s="29" t="s">
        <v>85</v>
      </c>
      <c r="B98" s="13">
        <v>12083</v>
      </c>
      <c r="C98" s="13" t="s">
        <v>114</v>
      </c>
      <c r="D98" s="14">
        <v>50</v>
      </c>
      <c r="E98" s="14">
        <f t="shared" si="24"/>
        <v>65.017857142857125</v>
      </c>
      <c r="F98" s="2">
        <f t="shared" si="15"/>
        <v>86.501500000000007</v>
      </c>
      <c r="G98" s="2">
        <f t="shared" si="16"/>
        <v>15</v>
      </c>
      <c r="H98" s="11">
        <f t="shared" si="18"/>
        <v>71.501500000000007</v>
      </c>
      <c r="I98" s="11">
        <f t="shared" si="19"/>
        <v>-6.4836428571428826</v>
      </c>
      <c r="J98" s="2">
        <f>IF(ISNA(VLOOKUP(C98,'Com Enrolled Accounts'!$A:$B,2,0))=TRUE,0,VLOOKUP(C98,'Com Enrolled Accounts'!$A:$B,2,0))</f>
        <v>8.27</v>
      </c>
      <c r="K98" s="11">
        <f t="shared" si="20"/>
        <v>14.753642857142882</v>
      </c>
      <c r="L98" s="2">
        <f>IF(ISNA(VLOOKUP(C98,'Com Enrolled Accounts'!$A:$C,3,0))=TRUE,0,VLOOKUP(C98,'Com Enrolled Accounts'!$A:$C,3,0))</f>
        <v>15.029999999999998</v>
      </c>
      <c r="M98" s="2">
        <f t="shared" si="21"/>
        <v>14.753642857142882</v>
      </c>
      <c r="N98" s="11">
        <f t="shared" si="17"/>
        <v>737.68214285714407</v>
      </c>
    </row>
    <row r="99" spans="1:14" x14ac:dyDescent="0.25">
      <c r="A99" s="29" t="s">
        <v>74</v>
      </c>
      <c r="B99" s="13">
        <v>12131</v>
      </c>
      <c r="C99" s="13" t="s">
        <v>114</v>
      </c>
      <c r="D99" s="14">
        <v>50</v>
      </c>
      <c r="E99" s="14">
        <f t="shared" si="24"/>
        <v>65.017857142857125</v>
      </c>
      <c r="F99" s="2">
        <f t="shared" si="15"/>
        <v>86.501500000000007</v>
      </c>
      <c r="G99" s="2">
        <f t="shared" si="16"/>
        <v>15</v>
      </c>
      <c r="H99" s="11">
        <f t="shared" si="18"/>
        <v>71.501500000000007</v>
      </c>
      <c r="I99" s="11">
        <f t="shared" si="19"/>
        <v>-6.4836428571428826</v>
      </c>
      <c r="J99" s="2">
        <f>IF(ISNA(VLOOKUP(C99,'Com Enrolled Accounts'!$A:$B,2,0))=TRUE,0,VLOOKUP(C99,'Com Enrolled Accounts'!$A:$B,2,0))</f>
        <v>8.27</v>
      </c>
      <c r="K99" s="11">
        <f t="shared" si="20"/>
        <v>14.753642857142882</v>
      </c>
      <c r="L99" s="2">
        <f>IF(ISNA(VLOOKUP(C99,'Com Enrolled Accounts'!$A:$C,3,0))=TRUE,0,VLOOKUP(C99,'Com Enrolled Accounts'!$A:$C,3,0))</f>
        <v>15.029999999999998</v>
      </c>
      <c r="M99" s="2">
        <f t="shared" si="21"/>
        <v>14.753642857142882</v>
      </c>
      <c r="N99" s="11">
        <f t="shared" si="17"/>
        <v>737.68214285714407</v>
      </c>
    </row>
    <row r="100" spans="1:14" x14ac:dyDescent="0.25">
      <c r="A100" s="29" t="s">
        <v>108</v>
      </c>
      <c r="B100" s="13">
        <v>12170</v>
      </c>
      <c r="C100" s="13" t="s">
        <v>114</v>
      </c>
      <c r="D100" s="14">
        <v>50</v>
      </c>
      <c r="E100" s="14">
        <f t="shared" si="24"/>
        <v>65.017857142857125</v>
      </c>
      <c r="F100" s="2">
        <f t="shared" si="15"/>
        <v>86.501500000000007</v>
      </c>
      <c r="G100" s="2">
        <f t="shared" si="16"/>
        <v>15</v>
      </c>
      <c r="H100" s="11">
        <f t="shared" si="18"/>
        <v>71.501500000000007</v>
      </c>
      <c r="I100" s="11">
        <f t="shared" si="19"/>
        <v>-6.4836428571428826</v>
      </c>
      <c r="J100" s="2">
        <f>IF(ISNA(VLOOKUP(C100,'Com Enrolled Accounts'!$A:$B,2,0))=TRUE,0,VLOOKUP(C100,'Com Enrolled Accounts'!$A:$B,2,0))</f>
        <v>8.27</v>
      </c>
      <c r="K100" s="11">
        <f t="shared" si="20"/>
        <v>14.753642857142882</v>
      </c>
      <c r="L100" s="2">
        <f>IF(ISNA(VLOOKUP(C100,'Com Enrolled Accounts'!$A:$C,3,0))=TRUE,0,VLOOKUP(C100,'Com Enrolled Accounts'!$A:$C,3,0))</f>
        <v>15.029999999999998</v>
      </c>
      <c r="M100" s="2">
        <f t="shared" si="21"/>
        <v>14.753642857142882</v>
      </c>
      <c r="N100" s="11">
        <f t="shared" si="17"/>
        <v>737.68214285714407</v>
      </c>
    </row>
    <row r="101" spans="1:14" x14ac:dyDescent="0.25">
      <c r="A101" s="29" t="s">
        <v>76</v>
      </c>
      <c r="B101" s="13">
        <v>12200</v>
      </c>
      <c r="C101" s="13" t="s">
        <v>114</v>
      </c>
      <c r="D101" s="14">
        <v>50</v>
      </c>
      <c r="E101" s="14">
        <f t="shared" si="24"/>
        <v>65.017857142857125</v>
      </c>
      <c r="F101" s="2">
        <f t="shared" si="15"/>
        <v>86.501500000000007</v>
      </c>
      <c r="G101" s="2">
        <f t="shared" si="16"/>
        <v>15</v>
      </c>
      <c r="H101" s="11">
        <f t="shared" si="18"/>
        <v>71.501500000000007</v>
      </c>
      <c r="I101" s="11">
        <f t="shared" si="19"/>
        <v>-6.4836428571428826</v>
      </c>
      <c r="J101" s="2">
        <f>IF(ISNA(VLOOKUP(C101,'Com Enrolled Accounts'!$A:$B,2,0))=TRUE,0,VLOOKUP(C101,'Com Enrolled Accounts'!$A:$B,2,0))</f>
        <v>8.27</v>
      </c>
      <c r="K101" s="11">
        <f t="shared" si="20"/>
        <v>14.753642857142882</v>
      </c>
      <c r="L101" s="2">
        <f>IF(ISNA(VLOOKUP(C101,'Com Enrolled Accounts'!$A:$C,3,0))=TRUE,0,VLOOKUP(C101,'Com Enrolled Accounts'!$A:$C,3,0))</f>
        <v>15.029999999999998</v>
      </c>
      <c r="M101" s="2">
        <f t="shared" si="21"/>
        <v>14.753642857142882</v>
      </c>
      <c r="N101" s="11">
        <f t="shared" si="17"/>
        <v>737.68214285714407</v>
      </c>
    </row>
    <row r="102" spans="1:14" x14ac:dyDescent="0.25">
      <c r="A102" s="29" t="s">
        <v>91</v>
      </c>
      <c r="B102" s="13">
        <v>12234</v>
      </c>
      <c r="C102" s="13" t="s">
        <v>114</v>
      </c>
      <c r="D102" s="14">
        <v>50</v>
      </c>
      <c r="E102" s="14">
        <f t="shared" si="24"/>
        <v>65.017857142857125</v>
      </c>
      <c r="F102" s="2">
        <f t="shared" si="15"/>
        <v>86.501500000000007</v>
      </c>
      <c r="G102" s="2">
        <f t="shared" si="16"/>
        <v>15</v>
      </c>
      <c r="H102" s="11">
        <f t="shared" si="18"/>
        <v>71.501500000000007</v>
      </c>
      <c r="I102" s="11">
        <f t="shared" si="19"/>
        <v>-6.4836428571428826</v>
      </c>
      <c r="J102" s="2">
        <f>IF(ISNA(VLOOKUP(C102,'Com Enrolled Accounts'!$A:$B,2,0))=TRUE,0,VLOOKUP(C102,'Com Enrolled Accounts'!$A:$B,2,0))</f>
        <v>8.27</v>
      </c>
      <c r="K102" s="11">
        <f t="shared" si="20"/>
        <v>14.753642857142882</v>
      </c>
      <c r="L102" s="2">
        <f>IF(ISNA(VLOOKUP(C102,'Com Enrolled Accounts'!$A:$C,3,0))=TRUE,0,VLOOKUP(C102,'Com Enrolled Accounts'!$A:$C,3,0))</f>
        <v>15.029999999999998</v>
      </c>
      <c r="M102" s="2">
        <f t="shared" si="21"/>
        <v>14.753642857142882</v>
      </c>
      <c r="N102" s="11">
        <f t="shared" si="17"/>
        <v>737.68214285714407</v>
      </c>
    </row>
    <row r="103" spans="1:14" x14ac:dyDescent="0.25">
      <c r="A103" s="29">
        <v>45964</v>
      </c>
      <c r="B103" s="13">
        <v>11921</v>
      </c>
      <c r="C103" s="13" t="s">
        <v>115</v>
      </c>
      <c r="D103" s="14">
        <v>50</v>
      </c>
      <c r="E103" s="14">
        <f>76.82/1.12</f>
        <v>68.589285714285708</v>
      </c>
      <c r="F103" s="2">
        <f t="shared" si="15"/>
        <v>86.501500000000007</v>
      </c>
      <c r="G103" s="2">
        <f t="shared" si="16"/>
        <v>15</v>
      </c>
      <c r="H103" s="11">
        <f t="shared" si="18"/>
        <v>71.501500000000007</v>
      </c>
      <c r="I103" s="11">
        <f t="shared" si="19"/>
        <v>-2.912214285714299</v>
      </c>
      <c r="J103" s="2">
        <f>IF(ISNA(VLOOKUP(C103,'Com Enrolled Accounts'!$A:$B,2,0))=TRUE,0,VLOOKUP(C103,'Com Enrolled Accounts'!$A:$B,2,0))</f>
        <v>8.27</v>
      </c>
      <c r="K103" s="11">
        <f t="shared" si="20"/>
        <v>11.182214285714299</v>
      </c>
      <c r="L103" s="2">
        <f>IF(ISNA(VLOOKUP(C103,'Com Enrolled Accounts'!$A:$C,3,0))=TRUE,0,VLOOKUP(C103,'Com Enrolled Accounts'!$A:$C,3,0))</f>
        <v>17.039999999999996</v>
      </c>
      <c r="M103" s="2">
        <f t="shared" si="21"/>
        <v>11.182214285714299</v>
      </c>
      <c r="N103" s="11">
        <f t="shared" si="17"/>
        <v>559.11071428571495</v>
      </c>
    </row>
    <row r="104" spans="1:14" x14ac:dyDescent="0.25">
      <c r="A104" s="29">
        <v>45967</v>
      </c>
      <c r="B104" s="13">
        <v>11953</v>
      </c>
      <c r="C104" s="13" t="s">
        <v>115</v>
      </c>
      <c r="D104" s="14">
        <v>50</v>
      </c>
      <c r="E104" s="14">
        <f t="shared" ref="E104:E111" si="25">76.82/1.12</f>
        <v>68.589285714285708</v>
      </c>
      <c r="F104" s="2">
        <f t="shared" si="15"/>
        <v>86.501500000000007</v>
      </c>
      <c r="G104" s="2">
        <f t="shared" si="16"/>
        <v>15</v>
      </c>
      <c r="H104" s="11">
        <f t="shared" si="18"/>
        <v>71.501500000000007</v>
      </c>
      <c r="I104" s="11">
        <f t="shared" si="19"/>
        <v>-2.912214285714299</v>
      </c>
      <c r="J104" s="2">
        <f>IF(ISNA(VLOOKUP(C104,'Com Enrolled Accounts'!$A:$B,2,0))=TRUE,0,VLOOKUP(C104,'Com Enrolled Accounts'!$A:$B,2,0))</f>
        <v>8.27</v>
      </c>
      <c r="K104" s="11">
        <f t="shared" si="20"/>
        <v>11.182214285714299</v>
      </c>
      <c r="L104" s="2">
        <f>IF(ISNA(VLOOKUP(C104,'Com Enrolled Accounts'!$A:$C,3,0))=TRUE,0,VLOOKUP(C104,'Com Enrolled Accounts'!$A:$C,3,0))</f>
        <v>17.039999999999996</v>
      </c>
      <c r="M104" s="2">
        <f t="shared" si="21"/>
        <v>11.182214285714299</v>
      </c>
      <c r="N104" s="11">
        <f t="shared" si="17"/>
        <v>559.11071428571495</v>
      </c>
    </row>
    <row r="105" spans="1:14" x14ac:dyDescent="0.25">
      <c r="A105" s="29">
        <v>45971</v>
      </c>
      <c r="B105" s="13">
        <v>11985</v>
      </c>
      <c r="C105" s="13" t="s">
        <v>115</v>
      </c>
      <c r="D105" s="14">
        <v>50</v>
      </c>
      <c r="E105" s="14">
        <f t="shared" si="25"/>
        <v>68.589285714285708</v>
      </c>
      <c r="F105" s="2">
        <f t="shared" si="15"/>
        <v>86.501500000000007</v>
      </c>
      <c r="G105" s="2">
        <f t="shared" si="16"/>
        <v>15</v>
      </c>
      <c r="H105" s="11">
        <f t="shared" si="18"/>
        <v>71.501500000000007</v>
      </c>
      <c r="I105" s="11">
        <f t="shared" si="19"/>
        <v>-2.912214285714299</v>
      </c>
      <c r="J105" s="2">
        <f>IF(ISNA(VLOOKUP(C105,'Com Enrolled Accounts'!$A:$B,2,0))=TRUE,0,VLOOKUP(C105,'Com Enrolled Accounts'!$A:$B,2,0))</f>
        <v>8.27</v>
      </c>
      <c r="K105" s="11">
        <f t="shared" si="20"/>
        <v>11.182214285714299</v>
      </c>
      <c r="L105" s="2">
        <f>IF(ISNA(VLOOKUP(C105,'Com Enrolled Accounts'!$A:$C,3,0))=TRUE,0,VLOOKUP(C105,'Com Enrolled Accounts'!$A:$C,3,0))</f>
        <v>17.039999999999996</v>
      </c>
      <c r="M105" s="2">
        <f t="shared" si="21"/>
        <v>11.182214285714299</v>
      </c>
      <c r="N105" s="11">
        <f t="shared" si="17"/>
        <v>559.11071428571495</v>
      </c>
    </row>
    <row r="106" spans="1:14" x14ac:dyDescent="0.25">
      <c r="A106" s="63">
        <v>46002</v>
      </c>
      <c r="B106" s="13">
        <v>12019</v>
      </c>
      <c r="C106" s="13" t="s">
        <v>115</v>
      </c>
      <c r="D106" s="14">
        <v>50</v>
      </c>
      <c r="E106" s="14">
        <f t="shared" si="25"/>
        <v>68.589285714285708</v>
      </c>
      <c r="F106" s="2">
        <f t="shared" si="15"/>
        <v>86.501500000000007</v>
      </c>
      <c r="G106" s="2">
        <f t="shared" si="16"/>
        <v>15</v>
      </c>
      <c r="H106" s="11">
        <f t="shared" si="18"/>
        <v>71.501500000000007</v>
      </c>
      <c r="I106" s="11">
        <f t="shared" si="19"/>
        <v>-2.912214285714299</v>
      </c>
      <c r="J106" s="2">
        <f>IF(ISNA(VLOOKUP(C106,'Com Enrolled Accounts'!$A:$B,2,0))=TRUE,0,VLOOKUP(C106,'Com Enrolled Accounts'!$A:$B,2,0))</f>
        <v>8.27</v>
      </c>
      <c r="K106" s="11">
        <f t="shared" si="20"/>
        <v>11.182214285714299</v>
      </c>
      <c r="L106" s="2">
        <f>IF(ISNA(VLOOKUP(C106,'Com Enrolled Accounts'!$A:$C,3,0))=TRUE,0,VLOOKUP(C106,'Com Enrolled Accounts'!$A:$C,3,0))</f>
        <v>17.039999999999996</v>
      </c>
      <c r="M106" s="2">
        <f t="shared" si="21"/>
        <v>11.182214285714299</v>
      </c>
      <c r="N106" s="11">
        <f t="shared" si="17"/>
        <v>559.11071428571495</v>
      </c>
    </row>
    <row r="107" spans="1:14" x14ac:dyDescent="0.25">
      <c r="A107" s="29">
        <v>45973</v>
      </c>
      <c r="B107" s="13">
        <v>12081</v>
      </c>
      <c r="C107" s="13" t="s">
        <v>115</v>
      </c>
      <c r="D107" s="14">
        <v>50</v>
      </c>
      <c r="E107" s="14">
        <f t="shared" si="25"/>
        <v>68.589285714285708</v>
      </c>
      <c r="F107" s="2">
        <f t="shared" si="15"/>
        <v>86.501500000000007</v>
      </c>
      <c r="G107" s="2">
        <f t="shared" si="16"/>
        <v>15</v>
      </c>
      <c r="H107" s="11">
        <f t="shared" si="18"/>
        <v>71.501500000000007</v>
      </c>
      <c r="I107" s="11">
        <f t="shared" si="19"/>
        <v>-2.912214285714299</v>
      </c>
      <c r="J107" s="2">
        <f>IF(ISNA(VLOOKUP(C107,'Com Enrolled Accounts'!$A:$B,2,0))=TRUE,0,VLOOKUP(C107,'Com Enrolled Accounts'!$A:$B,2,0))</f>
        <v>8.27</v>
      </c>
      <c r="K107" s="11">
        <f t="shared" si="20"/>
        <v>11.182214285714299</v>
      </c>
      <c r="L107" s="2">
        <f>IF(ISNA(VLOOKUP(C107,'Com Enrolled Accounts'!$A:$C,3,0))=TRUE,0,VLOOKUP(C107,'Com Enrolled Accounts'!$A:$C,3,0))</f>
        <v>17.039999999999996</v>
      </c>
      <c r="M107" s="2">
        <f t="shared" si="21"/>
        <v>11.182214285714299</v>
      </c>
      <c r="N107" s="11">
        <f t="shared" si="17"/>
        <v>559.11071428571495</v>
      </c>
    </row>
    <row r="108" spans="1:14" x14ac:dyDescent="0.25">
      <c r="A108" s="29" t="s">
        <v>96</v>
      </c>
      <c r="B108" s="13">
        <v>12123</v>
      </c>
      <c r="C108" s="13" t="s">
        <v>115</v>
      </c>
      <c r="D108" s="14">
        <v>50</v>
      </c>
      <c r="E108" s="14">
        <f t="shared" si="25"/>
        <v>68.589285714285708</v>
      </c>
      <c r="F108" s="2">
        <f t="shared" si="15"/>
        <v>86.501500000000007</v>
      </c>
      <c r="G108" s="2">
        <f t="shared" si="16"/>
        <v>15</v>
      </c>
      <c r="H108" s="11">
        <f t="shared" si="18"/>
        <v>71.501500000000007</v>
      </c>
      <c r="I108" s="11">
        <f t="shared" si="19"/>
        <v>-2.912214285714299</v>
      </c>
      <c r="J108" s="2">
        <f>IF(ISNA(VLOOKUP(C108,'Com Enrolled Accounts'!$A:$B,2,0))=TRUE,0,VLOOKUP(C108,'Com Enrolled Accounts'!$A:$B,2,0))</f>
        <v>8.27</v>
      </c>
      <c r="K108" s="11">
        <f t="shared" si="20"/>
        <v>11.182214285714299</v>
      </c>
      <c r="L108" s="2">
        <f>IF(ISNA(VLOOKUP(C108,'Com Enrolled Accounts'!$A:$C,3,0))=TRUE,0,VLOOKUP(C108,'Com Enrolled Accounts'!$A:$C,3,0))</f>
        <v>17.039999999999996</v>
      </c>
      <c r="M108" s="2">
        <f t="shared" si="21"/>
        <v>11.182214285714299</v>
      </c>
      <c r="N108" s="11">
        <f t="shared" si="17"/>
        <v>559.11071428571495</v>
      </c>
    </row>
    <row r="109" spans="1:14" x14ac:dyDescent="0.25">
      <c r="A109" s="29" t="s">
        <v>108</v>
      </c>
      <c r="B109" s="13">
        <v>12160</v>
      </c>
      <c r="C109" s="13" t="s">
        <v>115</v>
      </c>
      <c r="D109" s="14">
        <v>50</v>
      </c>
      <c r="E109" s="14">
        <f t="shared" si="25"/>
        <v>68.589285714285708</v>
      </c>
      <c r="F109" s="2">
        <f t="shared" si="15"/>
        <v>86.501500000000007</v>
      </c>
      <c r="G109" s="2">
        <f t="shared" si="16"/>
        <v>15</v>
      </c>
      <c r="H109" s="11">
        <f t="shared" si="18"/>
        <v>71.501500000000007</v>
      </c>
      <c r="I109" s="11">
        <f t="shared" si="19"/>
        <v>-2.912214285714299</v>
      </c>
      <c r="J109" s="2">
        <f>IF(ISNA(VLOOKUP(C109,'Com Enrolled Accounts'!$A:$B,2,0))=TRUE,0,VLOOKUP(C109,'Com Enrolled Accounts'!$A:$B,2,0))</f>
        <v>8.27</v>
      </c>
      <c r="K109" s="11">
        <f t="shared" si="20"/>
        <v>11.182214285714299</v>
      </c>
      <c r="L109" s="2">
        <f>IF(ISNA(VLOOKUP(C109,'Com Enrolled Accounts'!$A:$C,3,0))=TRUE,0,VLOOKUP(C109,'Com Enrolled Accounts'!$A:$C,3,0))</f>
        <v>17.039999999999996</v>
      </c>
      <c r="M109" s="2">
        <f t="shared" si="21"/>
        <v>11.182214285714299</v>
      </c>
      <c r="N109" s="11">
        <f t="shared" si="17"/>
        <v>559.11071428571495</v>
      </c>
    </row>
    <row r="110" spans="1:14" x14ac:dyDescent="0.25">
      <c r="A110" s="29" t="s">
        <v>86</v>
      </c>
      <c r="B110" s="13">
        <v>12208</v>
      </c>
      <c r="C110" s="13" t="s">
        <v>115</v>
      </c>
      <c r="D110" s="14">
        <v>50</v>
      </c>
      <c r="E110" s="14">
        <f t="shared" si="25"/>
        <v>68.589285714285708</v>
      </c>
      <c r="F110" s="2">
        <f t="shared" si="15"/>
        <v>86.501500000000007</v>
      </c>
      <c r="G110" s="2">
        <f t="shared" si="16"/>
        <v>15</v>
      </c>
      <c r="H110" s="11">
        <f t="shared" si="18"/>
        <v>71.501500000000007</v>
      </c>
      <c r="I110" s="11">
        <f t="shared" si="19"/>
        <v>-2.912214285714299</v>
      </c>
      <c r="J110" s="2">
        <f>IF(ISNA(VLOOKUP(C110,'Com Enrolled Accounts'!$A:$B,2,0))=TRUE,0,VLOOKUP(C110,'Com Enrolled Accounts'!$A:$B,2,0))</f>
        <v>8.27</v>
      </c>
      <c r="K110" s="11">
        <f t="shared" si="20"/>
        <v>11.182214285714299</v>
      </c>
      <c r="L110" s="2">
        <f>IF(ISNA(VLOOKUP(C110,'Com Enrolled Accounts'!$A:$C,3,0))=TRUE,0,VLOOKUP(C110,'Com Enrolled Accounts'!$A:$C,3,0))</f>
        <v>17.039999999999996</v>
      </c>
      <c r="M110" s="2">
        <f t="shared" si="21"/>
        <v>11.182214285714299</v>
      </c>
      <c r="N110" s="11">
        <f t="shared" si="17"/>
        <v>559.11071428571495</v>
      </c>
    </row>
    <row r="111" spans="1:14" x14ac:dyDescent="0.25">
      <c r="A111" s="29" t="s">
        <v>78</v>
      </c>
      <c r="B111" s="13">
        <v>12246</v>
      </c>
      <c r="C111" s="13" t="s">
        <v>115</v>
      </c>
      <c r="D111" s="14">
        <v>50</v>
      </c>
      <c r="E111" s="14">
        <f t="shared" si="25"/>
        <v>68.589285714285708</v>
      </c>
      <c r="F111" s="2">
        <f t="shared" si="15"/>
        <v>86.501500000000007</v>
      </c>
      <c r="G111" s="2">
        <f t="shared" si="16"/>
        <v>15</v>
      </c>
      <c r="H111" s="11">
        <f t="shared" si="18"/>
        <v>71.501500000000007</v>
      </c>
      <c r="I111" s="11">
        <f t="shared" si="19"/>
        <v>-2.912214285714299</v>
      </c>
      <c r="J111" s="2">
        <f>IF(ISNA(VLOOKUP(C111,'Com Enrolled Accounts'!$A:$B,2,0))=TRUE,0,VLOOKUP(C111,'Com Enrolled Accounts'!$A:$B,2,0))</f>
        <v>8.27</v>
      </c>
      <c r="K111" s="11">
        <f t="shared" si="20"/>
        <v>11.182214285714299</v>
      </c>
      <c r="L111" s="2">
        <f>IF(ISNA(VLOOKUP(C111,'Com Enrolled Accounts'!$A:$C,3,0))=TRUE,0,VLOOKUP(C111,'Com Enrolled Accounts'!$A:$C,3,0))</f>
        <v>17.039999999999996</v>
      </c>
      <c r="M111" s="2">
        <f t="shared" si="21"/>
        <v>11.182214285714299</v>
      </c>
      <c r="N111" s="11">
        <f t="shared" si="17"/>
        <v>559.11071428571495</v>
      </c>
    </row>
    <row r="112" spans="1:14" x14ac:dyDescent="0.25">
      <c r="A112" s="63">
        <v>45788</v>
      </c>
      <c r="B112" s="13">
        <v>11939</v>
      </c>
      <c r="C112" s="13" t="s">
        <v>55</v>
      </c>
      <c r="D112" s="14">
        <v>50</v>
      </c>
      <c r="E112" s="14">
        <f>72.82/1.12</f>
        <v>65.017857142857125</v>
      </c>
      <c r="F112" s="2">
        <f t="shared" si="15"/>
        <v>86.501500000000007</v>
      </c>
      <c r="G112" s="2">
        <f t="shared" si="16"/>
        <v>15</v>
      </c>
      <c r="H112" s="11">
        <f t="shared" si="18"/>
        <v>71.501500000000007</v>
      </c>
      <c r="I112" s="11">
        <f t="shared" si="19"/>
        <v>-6.4836428571428826</v>
      </c>
      <c r="J112" s="2">
        <f>IF(ISNA(VLOOKUP(C112,'Com Enrolled Accounts'!$A:$B,2,0))=TRUE,0,VLOOKUP(C112,'Com Enrolled Accounts'!$A:$B,2,0))</f>
        <v>8.27</v>
      </c>
      <c r="K112" s="11">
        <f t="shared" si="20"/>
        <v>14.753642857142882</v>
      </c>
      <c r="L112" s="2">
        <f>IF(ISNA(VLOOKUP(C112,'Com Enrolled Accounts'!$A:$C,3,0))=TRUE,0,VLOOKUP(C112,'Com Enrolled Accounts'!$A:$C,3,0))</f>
        <v>15.030000000000005</v>
      </c>
      <c r="M112" s="2">
        <f t="shared" si="21"/>
        <v>14.753642857142882</v>
      </c>
      <c r="N112" s="11">
        <f t="shared" si="17"/>
        <v>737.68214285714407</v>
      </c>
    </row>
    <row r="113" spans="1:14" x14ac:dyDescent="0.25">
      <c r="A113" s="63" t="s">
        <v>85</v>
      </c>
      <c r="B113" s="13">
        <v>12085</v>
      </c>
      <c r="C113" s="13" t="s">
        <v>55</v>
      </c>
      <c r="D113" s="14">
        <v>50</v>
      </c>
      <c r="E113" s="14">
        <f>72.82/1.12</f>
        <v>65.017857142857125</v>
      </c>
      <c r="F113" s="2">
        <f t="shared" si="15"/>
        <v>86.501500000000007</v>
      </c>
      <c r="G113" s="2">
        <f t="shared" si="16"/>
        <v>15</v>
      </c>
      <c r="H113" s="11">
        <f t="shared" si="18"/>
        <v>71.501500000000007</v>
      </c>
      <c r="I113" s="11">
        <f t="shared" si="19"/>
        <v>-6.4836428571428826</v>
      </c>
      <c r="J113" s="2">
        <f>IF(ISNA(VLOOKUP(C113,'Com Enrolled Accounts'!$A:$B,2,0))=TRUE,0,VLOOKUP(C113,'Com Enrolled Accounts'!$A:$B,2,0))</f>
        <v>8.27</v>
      </c>
      <c r="K113" s="11">
        <f t="shared" si="20"/>
        <v>14.753642857142882</v>
      </c>
      <c r="L113" s="2">
        <f>IF(ISNA(VLOOKUP(C113,'Com Enrolled Accounts'!$A:$C,3,0))=TRUE,0,VLOOKUP(C113,'Com Enrolled Accounts'!$A:$C,3,0))</f>
        <v>15.030000000000005</v>
      </c>
      <c r="M113" s="2">
        <f t="shared" si="21"/>
        <v>14.753642857142882</v>
      </c>
      <c r="N113" s="11">
        <f t="shared" si="17"/>
        <v>737.68214285714407</v>
      </c>
    </row>
    <row r="114" spans="1:14" x14ac:dyDescent="0.25">
      <c r="A114" s="63" t="s">
        <v>79</v>
      </c>
      <c r="B114" s="13">
        <v>12187</v>
      </c>
      <c r="C114" s="13" t="s">
        <v>55</v>
      </c>
      <c r="D114" s="14">
        <v>50</v>
      </c>
      <c r="E114" s="14">
        <f>72.82/1.12</f>
        <v>65.017857142857125</v>
      </c>
      <c r="F114" s="2">
        <f t="shared" si="15"/>
        <v>86.501500000000007</v>
      </c>
      <c r="G114" s="2">
        <f t="shared" si="16"/>
        <v>15</v>
      </c>
      <c r="H114" s="11">
        <f t="shared" si="18"/>
        <v>71.501500000000007</v>
      </c>
      <c r="I114" s="11">
        <f t="shared" si="19"/>
        <v>-6.4836428571428826</v>
      </c>
      <c r="J114" s="2">
        <f>IF(ISNA(VLOOKUP(C114,'Com Enrolled Accounts'!$A:$B,2,0))=TRUE,0,VLOOKUP(C114,'Com Enrolled Accounts'!$A:$B,2,0))</f>
        <v>8.27</v>
      </c>
      <c r="K114" s="11">
        <f t="shared" si="20"/>
        <v>14.753642857142882</v>
      </c>
      <c r="L114" s="2">
        <f>IF(ISNA(VLOOKUP(C114,'Com Enrolled Accounts'!$A:$C,3,0))=TRUE,0,VLOOKUP(C114,'Com Enrolled Accounts'!$A:$C,3,0))</f>
        <v>15.030000000000005</v>
      </c>
      <c r="M114" s="2">
        <f t="shared" si="21"/>
        <v>14.753642857142882</v>
      </c>
      <c r="N114" s="11">
        <f t="shared" si="17"/>
        <v>737.68214285714407</v>
      </c>
    </row>
    <row r="115" spans="1:14" x14ac:dyDescent="0.25">
      <c r="A115" s="63">
        <v>45849</v>
      </c>
      <c r="B115" s="13">
        <v>11963</v>
      </c>
      <c r="C115" s="13" t="s">
        <v>117</v>
      </c>
      <c r="D115" s="14">
        <v>50</v>
      </c>
      <c r="E115" s="14">
        <f>80.82/1.12</f>
        <v>72.160714285714278</v>
      </c>
      <c r="F115" s="2">
        <f t="shared" si="15"/>
        <v>86.501500000000007</v>
      </c>
      <c r="G115" s="2">
        <f t="shared" si="16"/>
        <v>15</v>
      </c>
      <c r="H115" s="11">
        <f t="shared" si="18"/>
        <v>71.501500000000007</v>
      </c>
      <c r="I115" s="11">
        <f t="shared" si="19"/>
        <v>0.65921428571427043</v>
      </c>
      <c r="J115" s="2">
        <f>IF(ISNA(VLOOKUP(C115,'Com Enrolled Accounts'!$A:$B,2,0))=TRUE,0,VLOOKUP(C115,'Com Enrolled Accounts'!$A:$B,2,0))</f>
        <v>8.27</v>
      </c>
      <c r="K115" s="11">
        <f t="shared" si="20"/>
        <v>7.6107857142857291</v>
      </c>
      <c r="L115" s="2">
        <f>IF(ISNA(VLOOKUP(C115,'Com Enrolled Accounts'!$A:$C,3,0))=TRUE,0,VLOOKUP(C115,'Com Enrolled Accounts'!$A:$C,3,0))</f>
        <v>15.030000000000005</v>
      </c>
      <c r="M115" s="2">
        <f t="shared" si="21"/>
        <v>7.6107857142857291</v>
      </c>
      <c r="N115" s="11">
        <f t="shared" si="17"/>
        <v>380.53928571428645</v>
      </c>
    </row>
    <row r="116" spans="1:14" x14ac:dyDescent="0.25">
      <c r="A116" s="13" t="s">
        <v>90</v>
      </c>
      <c r="B116" s="13">
        <v>12110</v>
      </c>
      <c r="C116" s="13" t="s">
        <v>117</v>
      </c>
      <c r="D116" s="14">
        <v>50</v>
      </c>
      <c r="E116" s="14">
        <f>80.82/1.12</f>
        <v>72.160714285714278</v>
      </c>
      <c r="F116" s="2">
        <f t="shared" si="15"/>
        <v>86.501500000000007</v>
      </c>
      <c r="G116" s="2">
        <f t="shared" si="16"/>
        <v>15</v>
      </c>
      <c r="H116" s="11">
        <f t="shared" si="18"/>
        <v>71.501500000000007</v>
      </c>
      <c r="I116" s="11">
        <f t="shared" si="19"/>
        <v>0.65921428571427043</v>
      </c>
      <c r="J116" s="2">
        <f>IF(ISNA(VLOOKUP(C116,'Com Enrolled Accounts'!$A:$B,2,0))=TRUE,0,VLOOKUP(C116,'Com Enrolled Accounts'!$A:$B,2,0))</f>
        <v>8.27</v>
      </c>
      <c r="K116" s="11">
        <f t="shared" si="20"/>
        <v>7.6107857142857291</v>
      </c>
      <c r="L116" s="2">
        <f>IF(ISNA(VLOOKUP(C116,'Com Enrolled Accounts'!$A:$C,3,0))=TRUE,0,VLOOKUP(C116,'Com Enrolled Accounts'!$A:$C,3,0))</f>
        <v>15.030000000000005</v>
      </c>
      <c r="M116" s="2">
        <f t="shared" si="21"/>
        <v>7.6107857142857291</v>
      </c>
      <c r="N116" s="11">
        <f t="shared" si="17"/>
        <v>380.53928571428645</v>
      </c>
    </row>
    <row r="117" spans="1:14" x14ac:dyDescent="0.25">
      <c r="A117" s="63" t="s">
        <v>91</v>
      </c>
      <c r="B117" s="13">
        <v>12236</v>
      </c>
      <c r="C117" s="13" t="s">
        <v>117</v>
      </c>
      <c r="D117" s="14">
        <v>50</v>
      </c>
      <c r="E117" s="14">
        <f>80.82/1.12</f>
        <v>72.160714285714278</v>
      </c>
      <c r="F117" s="2">
        <f t="shared" si="15"/>
        <v>86.501500000000007</v>
      </c>
      <c r="G117" s="2">
        <f t="shared" si="16"/>
        <v>15</v>
      </c>
      <c r="H117" s="11">
        <f t="shared" si="18"/>
        <v>71.501500000000007</v>
      </c>
      <c r="I117" s="11">
        <f t="shared" si="19"/>
        <v>0.65921428571427043</v>
      </c>
      <c r="J117" s="2">
        <f>IF(ISNA(VLOOKUP(C117,'Com Enrolled Accounts'!$A:$B,2,0))=TRUE,0,VLOOKUP(C117,'Com Enrolled Accounts'!$A:$B,2,0))</f>
        <v>8.27</v>
      </c>
      <c r="K117" s="11">
        <f t="shared" si="20"/>
        <v>7.6107857142857291</v>
      </c>
      <c r="L117" s="2">
        <f>IF(ISNA(VLOOKUP(C117,'Com Enrolled Accounts'!$A:$C,3,0))=TRUE,0,VLOOKUP(C117,'Com Enrolled Accounts'!$A:$C,3,0))</f>
        <v>15.030000000000005</v>
      </c>
      <c r="M117" s="2">
        <f t="shared" si="21"/>
        <v>7.6107857142857291</v>
      </c>
      <c r="N117" s="11">
        <f t="shared" si="17"/>
        <v>380.53928571428645</v>
      </c>
    </row>
    <row r="118" spans="1:14" x14ac:dyDescent="0.25">
      <c r="A118" s="63">
        <v>45941</v>
      </c>
      <c r="B118" s="13">
        <v>11990</v>
      </c>
      <c r="C118" s="13" t="s">
        <v>118</v>
      </c>
      <c r="D118" s="14">
        <v>50</v>
      </c>
      <c r="E118" s="14">
        <f>78.82/1.12</f>
        <v>70.374999999999986</v>
      </c>
      <c r="F118" s="2">
        <f t="shared" si="15"/>
        <v>86.501500000000007</v>
      </c>
      <c r="G118" s="2">
        <f t="shared" si="16"/>
        <v>15</v>
      </c>
      <c r="H118" s="11">
        <f t="shared" si="18"/>
        <v>71.501500000000007</v>
      </c>
      <c r="I118" s="11">
        <f t="shared" si="19"/>
        <v>-1.1265000000000214</v>
      </c>
      <c r="J118" s="2">
        <f>IF(ISNA(VLOOKUP(C118,'Com Enrolled Accounts'!$A:$B,2,0))=TRUE,0,VLOOKUP(C118,'Com Enrolled Accounts'!$A:$B,2,0))</f>
        <v>8.27</v>
      </c>
      <c r="K118" s="11">
        <f t="shared" si="20"/>
        <v>9.3965000000000209</v>
      </c>
      <c r="L118" s="2">
        <f>IF(ISNA(VLOOKUP(C118,'Com Enrolled Accounts'!$A:$C,3,0))=TRUE,0,VLOOKUP(C118,'Com Enrolled Accounts'!$A:$C,3,0))</f>
        <v>14.750000000000004</v>
      </c>
      <c r="M118" s="2">
        <f t="shared" si="21"/>
        <v>9.3965000000000209</v>
      </c>
      <c r="N118" s="11">
        <f t="shared" si="17"/>
        <v>469.82500000000107</v>
      </c>
    </row>
    <row r="119" spans="1:14" x14ac:dyDescent="0.25">
      <c r="A119" s="63" t="s">
        <v>93</v>
      </c>
      <c r="B119" s="13">
        <v>12036</v>
      </c>
      <c r="C119" s="13" t="s">
        <v>118</v>
      </c>
      <c r="D119" s="14">
        <v>100</v>
      </c>
      <c r="E119" s="14">
        <f>78.82/1.12</f>
        <v>70.374999999999986</v>
      </c>
      <c r="F119" s="2">
        <f t="shared" si="15"/>
        <v>86.501500000000007</v>
      </c>
      <c r="G119" s="2">
        <f t="shared" si="16"/>
        <v>15</v>
      </c>
      <c r="H119" s="11">
        <f t="shared" si="18"/>
        <v>71.501500000000007</v>
      </c>
      <c r="I119" s="11">
        <f t="shared" si="19"/>
        <v>-1.1265000000000214</v>
      </c>
      <c r="J119" s="2">
        <f>IF(ISNA(VLOOKUP(C119,'Com Enrolled Accounts'!$A:$B,2,0))=TRUE,0,VLOOKUP(C119,'Com Enrolled Accounts'!$A:$B,2,0))</f>
        <v>8.27</v>
      </c>
      <c r="K119" s="11">
        <f t="shared" si="20"/>
        <v>9.3965000000000209</v>
      </c>
      <c r="L119" s="2">
        <f>IF(ISNA(VLOOKUP(C119,'Com Enrolled Accounts'!$A:$C,3,0))=TRUE,0,VLOOKUP(C119,'Com Enrolled Accounts'!$A:$C,3,0))</f>
        <v>14.750000000000004</v>
      </c>
      <c r="M119" s="2">
        <f t="shared" si="21"/>
        <v>9.3965000000000209</v>
      </c>
      <c r="N119" s="11">
        <f t="shared" si="17"/>
        <v>939.65000000000214</v>
      </c>
    </row>
    <row r="120" spans="1:14" x14ac:dyDescent="0.25">
      <c r="A120" s="63" t="s">
        <v>75</v>
      </c>
      <c r="B120" s="13">
        <v>12156</v>
      </c>
      <c r="C120" s="13" t="s">
        <v>118</v>
      </c>
      <c r="D120" s="14">
        <v>50</v>
      </c>
      <c r="E120" s="14">
        <f>78.82/1.12</f>
        <v>70.374999999999986</v>
      </c>
      <c r="F120" s="2">
        <f t="shared" si="15"/>
        <v>86.501500000000007</v>
      </c>
      <c r="G120" s="2">
        <f t="shared" si="16"/>
        <v>15</v>
      </c>
      <c r="H120" s="11">
        <f t="shared" si="18"/>
        <v>71.501500000000007</v>
      </c>
      <c r="I120" s="11">
        <f t="shared" si="19"/>
        <v>-1.1265000000000214</v>
      </c>
      <c r="J120" s="2">
        <f>IF(ISNA(VLOOKUP(C120,'Com Enrolled Accounts'!$A:$B,2,0))=TRUE,0,VLOOKUP(C120,'Com Enrolled Accounts'!$A:$B,2,0))</f>
        <v>8.27</v>
      </c>
      <c r="K120" s="11">
        <f t="shared" si="20"/>
        <v>9.3965000000000209</v>
      </c>
      <c r="L120" s="2">
        <f>IF(ISNA(VLOOKUP(C120,'Com Enrolled Accounts'!$A:$C,3,0))=TRUE,0,VLOOKUP(C120,'Com Enrolled Accounts'!$A:$C,3,0))</f>
        <v>14.750000000000004</v>
      </c>
      <c r="M120" s="2">
        <f t="shared" si="21"/>
        <v>9.3965000000000209</v>
      </c>
      <c r="N120" s="11">
        <f t="shared" si="17"/>
        <v>469.82500000000107</v>
      </c>
    </row>
    <row r="121" spans="1:14" x14ac:dyDescent="0.25">
      <c r="A121" s="63" t="s">
        <v>108</v>
      </c>
      <c r="B121" s="13">
        <v>12164</v>
      </c>
      <c r="C121" s="13" t="s">
        <v>118</v>
      </c>
      <c r="D121" s="14">
        <v>50</v>
      </c>
      <c r="E121" s="14">
        <f>78.82/1.12</f>
        <v>70.374999999999986</v>
      </c>
      <c r="F121" s="2">
        <f t="shared" si="15"/>
        <v>86.501500000000007</v>
      </c>
      <c r="G121" s="2">
        <f t="shared" si="16"/>
        <v>15</v>
      </c>
      <c r="H121" s="11">
        <f t="shared" si="18"/>
        <v>71.501500000000007</v>
      </c>
      <c r="I121" s="11">
        <f t="shared" si="19"/>
        <v>-1.1265000000000214</v>
      </c>
      <c r="J121" s="2">
        <f>IF(ISNA(VLOOKUP(C121,'Com Enrolled Accounts'!$A:$B,2,0))=TRUE,0,VLOOKUP(C121,'Com Enrolled Accounts'!$A:$B,2,0))</f>
        <v>8.27</v>
      </c>
      <c r="K121" s="11">
        <f t="shared" si="20"/>
        <v>9.3965000000000209</v>
      </c>
      <c r="L121" s="2">
        <f>IF(ISNA(VLOOKUP(C121,'Com Enrolled Accounts'!$A:$C,3,0))=TRUE,0,VLOOKUP(C121,'Com Enrolled Accounts'!$A:$C,3,0))</f>
        <v>14.750000000000004</v>
      </c>
      <c r="M121" s="2">
        <f t="shared" si="21"/>
        <v>9.3965000000000209</v>
      </c>
      <c r="N121" s="11">
        <f t="shared" si="17"/>
        <v>469.82500000000107</v>
      </c>
    </row>
    <row r="122" spans="1:14" x14ac:dyDescent="0.25">
      <c r="A122" s="63" t="s">
        <v>88</v>
      </c>
      <c r="B122" s="13">
        <v>12177</v>
      </c>
      <c r="C122" s="13" t="s">
        <v>118</v>
      </c>
      <c r="D122" s="14">
        <v>50</v>
      </c>
      <c r="E122" s="14">
        <f>78.82/1.12</f>
        <v>70.374999999999986</v>
      </c>
      <c r="F122" s="2">
        <f t="shared" si="15"/>
        <v>86.501500000000007</v>
      </c>
      <c r="G122" s="2">
        <f t="shared" si="16"/>
        <v>15</v>
      </c>
      <c r="H122" s="11">
        <f t="shared" si="18"/>
        <v>71.501500000000007</v>
      </c>
      <c r="I122" s="11">
        <f t="shared" si="19"/>
        <v>-1.1265000000000214</v>
      </c>
      <c r="J122" s="2">
        <f>IF(ISNA(VLOOKUP(C122,'Com Enrolled Accounts'!$A:$B,2,0))=TRUE,0,VLOOKUP(C122,'Com Enrolled Accounts'!$A:$B,2,0))</f>
        <v>8.27</v>
      </c>
      <c r="K122" s="11">
        <f t="shared" si="20"/>
        <v>9.3965000000000209</v>
      </c>
      <c r="L122" s="2">
        <f>IF(ISNA(VLOOKUP(C122,'Com Enrolled Accounts'!$A:$C,3,0))=TRUE,0,VLOOKUP(C122,'Com Enrolled Accounts'!$A:$C,3,0))</f>
        <v>14.750000000000004</v>
      </c>
      <c r="M122" s="2">
        <f t="shared" si="21"/>
        <v>9.3965000000000209</v>
      </c>
      <c r="N122" s="11">
        <f t="shared" si="17"/>
        <v>469.82500000000107</v>
      </c>
    </row>
    <row r="123" spans="1:14" x14ac:dyDescent="0.25">
      <c r="A123" s="63">
        <v>45972</v>
      </c>
      <c r="B123" s="13">
        <v>12005</v>
      </c>
      <c r="C123" s="13" t="s">
        <v>119</v>
      </c>
      <c r="D123" s="14">
        <v>50</v>
      </c>
      <c r="E123" s="14">
        <f>4041/D123/1.12</f>
        <v>72.160714285714278</v>
      </c>
      <c r="F123" s="2">
        <f t="shared" si="15"/>
        <v>86.501500000000007</v>
      </c>
      <c r="G123" s="2">
        <f t="shared" si="16"/>
        <v>15</v>
      </c>
      <c r="H123" s="11">
        <f t="shared" si="18"/>
        <v>71.501500000000007</v>
      </c>
      <c r="I123" s="11">
        <f t="shared" si="19"/>
        <v>0.65921428571427043</v>
      </c>
      <c r="J123" s="2">
        <f>IF(ISNA(VLOOKUP(C123,'Com Enrolled Accounts'!$A:$B,2,0))=TRUE,0,VLOOKUP(C123,'Com Enrolled Accounts'!$A:$B,2,0))</f>
        <v>8.27</v>
      </c>
      <c r="K123" s="11">
        <f t="shared" si="20"/>
        <v>7.6107857142857291</v>
      </c>
      <c r="L123" s="2">
        <f>IF(ISNA(VLOOKUP(C123,'Com Enrolled Accounts'!$A:$C,3,0))=TRUE,0,VLOOKUP(C123,'Com Enrolled Accounts'!$A:$C,3,0))</f>
        <v>7.6099999999999888</v>
      </c>
      <c r="M123" s="2">
        <f t="shared" si="21"/>
        <v>7.6099999999999888</v>
      </c>
      <c r="N123" s="11">
        <f t="shared" si="17"/>
        <v>380.49999999999943</v>
      </c>
    </row>
    <row r="124" spans="1:14" x14ac:dyDescent="0.25">
      <c r="A124" s="13" t="s">
        <v>75</v>
      </c>
      <c r="B124" s="13">
        <v>12155</v>
      </c>
      <c r="C124" s="13" t="s">
        <v>119</v>
      </c>
      <c r="D124" s="14">
        <v>50</v>
      </c>
      <c r="E124" s="14">
        <f>80.82/1.12</f>
        <v>72.160714285714278</v>
      </c>
      <c r="F124" s="2">
        <f t="shared" si="15"/>
        <v>86.501500000000007</v>
      </c>
      <c r="G124" s="2">
        <f t="shared" si="16"/>
        <v>15</v>
      </c>
      <c r="H124" s="11">
        <f t="shared" si="18"/>
        <v>71.501500000000007</v>
      </c>
      <c r="I124" s="11">
        <f t="shared" si="19"/>
        <v>0.65921428571427043</v>
      </c>
      <c r="J124" s="2">
        <f>IF(ISNA(VLOOKUP(C124,'Com Enrolled Accounts'!$A:$B,2,0))=TRUE,0,VLOOKUP(C124,'Com Enrolled Accounts'!$A:$B,2,0))</f>
        <v>8.27</v>
      </c>
      <c r="K124" s="11">
        <f t="shared" si="20"/>
        <v>7.6107857142857291</v>
      </c>
      <c r="L124" s="2">
        <f>IF(ISNA(VLOOKUP(C124,'Com Enrolled Accounts'!$A:$C,3,0))=TRUE,0,VLOOKUP(C124,'Com Enrolled Accounts'!$A:$C,3,0))</f>
        <v>7.6099999999999888</v>
      </c>
      <c r="M124" s="2">
        <f t="shared" si="21"/>
        <v>7.6099999999999888</v>
      </c>
      <c r="N124" s="11">
        <f t="shared" si="17"/>
        <v>380.49999999999943</v>
      </c>
    </row>
    <row r="125" spans="1:14" x14ac:dyDescent="0.25">
      <c r="A125" s="63">
        <v>45727</v>
      </c>
      <c r="B125" s="13">
        <v>11927</v>
      </c>
      <c r="C125" s="13" t="s">
        <v>120</v>
      </c>
      <c r="D125" s="14">
        <v>50</v>
      </c>
      <c r="E125" s="14">
        <f>4041/D125/1.12</f>
        <v>72.160714285714278</v>
      </c>
      <c r="F125" s="2">
        <f t="shared" si="15"/>
        <v>86.501500000000007</v>
      </c>
      <c r="G125" s="2">
        <f t="shared" si="16"/>
        <v>15</v>
      </c>
      <c r="H125" s="11">
        <f t="shared" si="18"/>
        <v>71.501500000000007</v>
      </c>
      <c r="I125" s="11">
        <f t="shared" si="19"/>
        <v>0.65921428571427043</v>
      </c>
      <c r="J125" s="2">
        <f>IF(ISNA(VLOOKUP(C125,'Com Enrolled Accounts'!$A:$B,2,0))=TRUE,0,VLOOKUP(C125,'Com Enrolled Accounts'!$A:$B,2,0))</f>
        <v>8.27</v>
      </c>
      <c r="K125" s="11">
        <f t="shared" si="20"/>
        <v>7.6107857142857291</v>
      </c>
      <c r="L125" s="2">
        <f>IF(ISNA(VLOOKUP(C125,'Com Enrolled Accounts'!$A:$C,3,0))=TRUE,0,VLOOKUP(C125,'Com Enrolled Accounts'!$A:$C,3,0))</f>
        <v>7.629999999999999</v>
      </c>
      <c r="M125" s="2">
        <f t="shared" si="21"/>
        <v>7.6107857142857291</v>
      </c>
      <c r="N125" s="11">
        <f t="shared" si="17"/>
        <v>380.53928571428645</v>
      </c>
    </row>
    <row r="126" spans="1:14" x14ac:dyDescent="0.25">
      <c r="A126" s="13" t="s">
        <v>85</v>
      </c>
      <c r="B126" s="13">
        <v>12084</v>
      </c>
      <c r="C126" s="13" t="s">
        <v>120</v>
      </c>
      <c r="D126" s="14">
        <v>50</v>
      </c>
      <c r="E126" s="14">
        <f>80.82/1.12</f>
        <v>72.160714285714278</v>
      </c>
      <c r="F126" s="2">
        <f t="shared" si="15"/>
        <v>86.501500000000007</v>
      </c>
      <c r="G126" s="2">
        <f t="shared" si="16"/>
        <v>15</v>
      </c>
      <c r="H126" s="11">
        <f t="shared" si="18"/>
        <v>71.501500000000007</v>
      </c>
      <c r="I126" s="11">
        <f t="shared" si="19"/>
        <v>0.65921428571427043</v>
      </c>
      <c r="J126" s="2">
        <f>IF(ISNA(VLOOKUP(C126,'Com Enrolled Accounts'!$A:$B,2,0))=TRUE,0,VLOOKUP(C126,'Com Enrolled Accounts'!$A:$B,2,0))</f>
        <v>8.27</v>
      </c>
      <c r="K126" s="11">
        <f t="shared" si="20"/>
        <v>7.6107857142857291</v>
      </c>
      <c r="L126" s="2">
        <f>IF(ISNA(VLOOKUP(C126,'Com Enrolled Accounts'!$A:$C,3,0))=TRUE,0,VLOOKUP(C126,'Com Enrolled Accounts'!$A:$C,3,0))</f>
        <v>7.629999999999999</v>
      </c>
      <c r="M126" s="2">
        <f t="shared" si="21"/>
        <v>7.6107857142857291</v>
      </c>
      <c r="N126" s="11">
        <f t="shared" si="17"/>
        <v>380.53928571428645</v>
      </c>
    </row>
    <row r="127" spans="1:14" x14ac:dyDescent="0.25">
      <c r="A127" s="13" t="s">
        <v>91</v>
      </c>
      <c r="B127" s="13">
        <v>12235</v>
      </c>
      <c r="C127" s="13" t="s">
        <v>120</v>
      </c>
      <c r="D127" s="14">
        <v>50</v>
      </c>
      <c r="E127" s="14">
        <f>80.82/1.12</f>
        <v>72.160714285714278</v>
      </c>
      <c r="F127" s="2">
        <f t="shared" si="15"/>
        <v>86.501500000000007</v>
      </c>
      <c r="G127" s="2">
        <f t="shared" si="16"/>
        <v>15</v>
      </c>
      <c r="H127" s="11">
        <f t="shared" si="18"/>
        <v>71.501500000000007</v>
      </c>
      <c r="I127" s="11">
        <f t="shared" si="19"/>
        <v>0.65921428571427043</v>
      </c>
      <c r="J127" s="2">
        <f>IF(ISNA(VLOOKUP(C127,'Com Enrolled Accounts'!$A:$B,2,0))=TRUE,0,VLOOKUP(C127,'Com Enrolled Accounts'!$A:$B,2,0))</f>
        <v>8.27</v>
      </c>
      <c r="K127" s="11">
        <f t="shared" si="20"/>
        <v>7.6107857142857291</v>
      </c>
      <c r="L127" s="2">
        <f>IF(ISNA(VLOOKUP(C127,'Com Enrolled Accounts'!$A:$C,3,0))=TRUE,0,VLOOKUP(C127,'Com Enrolled Accounts'!$A:$C,3,0))</f>
        <v>7.629999999999999</v>
      </c>
      <c r="M127" s="2">
        <f t="shared" si="21"/>
        <v>7.6107857142857291</v>
      </c>
      <c r="N127" s="11">
        <f t="shared" si="17"/>
        <v>380.53928571428645</v>
      </c>
    </row>
    <row r="128" spans="1:14" x14ac:dyDescent="0.25">
      <c r="A128" s="13"/>
      <c r="B128" s="13"/>
      <c r="C128" s="13"/>
      <c r="D128" s="14"/>
      <c r="E128" s="14"/>
      <c r="F128" s="2">
        <f t="shared" si="15"/>
        <v>86.501500000000007</v>
      </c>
      <c r="G128" s="2">
        <f t="shared" si="16"/>
        <v>15</v>
      </c>
      <c r="H128" s="11">
        <f t="shared" si="18"/>
        <v>71.501500000000007</v>
      </c>
      <c r="I128" s="11">
        <f t="shared" si="19"/>
        <v>-71.501500000000007</v>
      </c>
      <c r="J128" s="2">
        <f>IF(ISNA(VLOOKUP(C128,'Com Enrolled Accounts'!$A:$B,2,0))=TRUE,0,VLOOKUP(C128,'Com Enrolled Accounts'!$A:$B,2,0))</f>
        <v>0</v>
      </c>
      <c r="K128" s="11">
        <f t="shared" si="20"/>
        <v>0</v>
      </c>
      <c r="L128" s="2">
        <f>IF(ISNA(VLOOKUP(C128,'Com Enrolled Accounts'!$A:$C,3,0))=TRUE,0,VLOOKUP(C128,'Com Enrolled Accounts'!$A:$C,3,0))</f>
        <v>0</v>
      </c>
      <c r="M128" s="2">
        <f t="shared" si="21"/>
        <v>0</v>
      </c>
      <c r="N128" s="11">
        <f t="shared" si="17"/>
        <v>0</v>
      </c>
    </row>
    <row r="129" spans="1:14" x14ac:dyDescent="0.25">
      <c r="A129" s="13"/>
      <c r="B129" s="13"/>
      <c r="C129" s="13"/>
      <c r="D129" s="14"/>
      <c r="E129" s="14"/>
      <c r="F129" s="2">
        <f t="shared" si="15"/>
        <v>86.501500000000007</v>
      </c>
      <c r="G129" s="2">
        <f t="shared" si="16"/>
        <v>15</v>
      </c>
      <c r="H129" s="11">
        <f t="shared" si="18"/>
        <v>71.501500000000007</v>
      </c>
      <c r="I129" s="11">
        <f t="shared" si="19"/>
        <v>-71.501500000000007</v>
      </c>
      <c r="J129" s="2">
        <f>IF(ISNA(VLOOKUP(C129,'Com Enrolled Accounts'!$A:$B,2,0))=TRUE,0,VLOOKUP(C129,'Com Enrolled Accounts'!$A:$B,2,0))</f>
        <v>0</v>
      </c>
      <c r="K129" s="11">
        <f t="shared" si="20"/>
        <v>0</v>
      </c>
      <c r="L129" s="2">
        <f>IF(ISNA(VLOOKUP(C129,'Com Enrolled Accounts'!$A:$C,3,0))=TRUE,0,VLOOKUP(C129,'Com Enrolled Accounts'!$A:$C,3,0))</f>
        <v>0</v>
      </c>
      <c r="M129" s="2">
        <f t="shared" si="21"/>
        <v>0</v>
      </c>
      <c r="N129" s="11">
        <f t="shared" si="17"/>
        <v>0</v>
      </c>
    </row>
    <row r="130" spans="1:14" x14ac:dyDescent="0.25">
      <c r="A130" s="13"/>
      <c r="B130" s="13"/>
      <c r="C130" s="13"/>
      <c r="D130" s="14"/>
      <c r="E130" s="14"/>
      <c r="F130" s="2">
        <f t="shared" si="15"/>
        <v>86.501500000000007</v>
      </c>
      <c r="G130" s="2">
        <f t="shared" si="16"/>
        <v>15</v>
      </c>
      <c r="H130" s="11">
        <f t="shared" si="18"/>
        <v>71.501500000000007</v>
      </c>
      <c r="I130" s="11">
        <f t="shared" si="19"/>
        <v>-71.501500000000007</v>
      </c>
      <c r="J130" s="2">
        <f>IF(ISNA(VLOOKUP(C130,'Com Enrolled Accounts'!$A:$B,2,0))=TRUE,0,VLOOKUP(C130,'Com Enrolled Accounts'!$A:$B,2,0))</f>
        <v>0</v>
      </c>
      <c r="K130" s="11">
        <f t="shared" si="20"/>
        <v>0</v>
      </c>
      <c r="L130" s="2">
        <f>IF(ISNA(VLOOKUP(C130,'Com Enrolled Accounts'!$A:$C,3,0))=TRUE,0,VLOOKUP(C130,'Com Enrolled Accounts'!$A:$C,3,0))</f>
        <v>0</v>
      </c>
      <c r="M130" s="2">
        <f t="shared" si="21"/>
        <v>0</v>
      </c>
      <c r="N130" s="11">
        <f t="shared" si="17"/>
        <v>0</v>
      </c>
    </row>
    <row r="131" spans="1:14" x14ac:dyDescent="0.25">
      <c r="A131" s="13"/>
      <c r="B131" s="13"/>
      <c r="C131" s="13"/>
      <c r="D131" s="14"/>
      <c r="E131" s="14"/>
      <c r="F131" s="2">
        <f t="shared" si="15"/>
        <v>86.501500000000007</v>
      </c>
      <c r="G131" s="2">
        <f t="shared" si="16"/>
        <v>15</v>
      </c>
      <c r="H131" s="11">
        <f t="shared" si="18"/>
        <v>71.501500000000007</v>
      </c>
      <c r="I131" s="11">
        <f t="shared" si="19"/>
        <v>-71.501500000000007</v>
      </c>
      <c r="J131" s="2">
        <f>IF(ISNA(VLOOKUP(C131,'Com Enrolled Accounts'!$A:$B,2,0))=TRUE,0,VLOOKUP(C131,'Com Enrolled Accounts'!$A:$B,2,0))</f>
        <v>0</v>
      </c>
      <c r="K131" s="11">
        <f t="shared" si="20"/>
        <v>0</v>
      </c>
      <c r="L131" s="2">
        <f>IF(ISNA(VLOOKUP(C131,'Com Enrolled Accounts'!$A:$C,3,0))=TRUE,0,VLOOKUP(C131,'Com Enrolled Accounts'!$A:$C,3,0))</f>
        <v>0</v>
      </c>
      <c r="M131" s="2">
        <f t="shared" si="21"/>
        <v>0</v>
      </c>
      <c r="N131" s="11">
        <f t="shared" si="17"/>
        <v>0</v>
      </c>
    </row>
    <row r="132" spans="1:14" x14ac:dyDescent="0.25">
      <c r="A132" s="13"/>
      <c r="B132" s="13"/>
      <c r="C132" s="13"/>
      <c r="D132" s="14"/>
      <c r="E132" s="14"/>
      <c r="F132" s="2">
        <f t="shared" si="15"/>
        <v>86.501500000000007</v>
      </c>
      <c r="G132" s="2">
        <f t="shared" si="16"/>
        <v>15</v>
      </c>
      <c r="H132" s="11">
        <f t="shared" si="18"/>
        <v>71.501500000000007</v>
      </c>
      <c r="I132" s="11">
        <f t="shared" si="19"/>
        <v>-71.501500000000007</v>
      </c>
      <c r="J132" s="2">
        <f>IF(ISNA(VLOOKUP(C132,'Com Enrolled Accounts'!$A:$B,2,0))=TRUE,0,VLOOKUP(C132,'Com Enrolled Accounts'!$A:$B,2,0))</f>
        <v>0</v>
      </c>
      <c r="K132" s="11">
        <f t="shared" si="20"/>
        <v>0</v>
      </c>
      <c r="L132" s="2">
        <f>IF(ISNA(VLOOKUP(C132,'Com Enrolled Accounts'!$A:$C,3,0))=TRUE,0,VLOOKUP(C132,'Com Enrolled Accounts'!$A:$C,3,0))</f>
        <v>0</v>
      </c>
      <c r="M132" s="2">
        <f t="shared" si="21"/>
        <v>0</v>
      </c>
      <c r="N132" s="11">
        <f t="shared" si="17"/>
        <v>0</v>
      </c>
    </row>
    <row r="133" spans="1:14" x14ac:dyDescent="0.25">
      <c r="A133" s="13"/>
      <c r="B133" s="13"/>
      <c r="C133" s="13"/>
      <c r="D133" s="14"/>
      <c r="E133" s="14"/>
      <c r="F133" s="2">
        <f t="shared" si="15"/>
        <v>86.501500000000007</v>
      </c>
      <c r="G133" s="2">
        <f t="shared" si="16"/>
        <v>15</v>
      </c>
      <c r="H133" s="11">
        <f t="shared" si="18"/>
        <v>71.501500000000007</v>
      </c>
      <c r="I133" s="11">
        <f t="shared" si="19"/>
        <v>-71.501500000000007</v>
      </c>
      <c r="J133" s="2">
        <f>IF(ISNA(VLOOKUP(C133,'Com Enrolled Accounts'!$A:$B,2,0))=TRUE,0,VLOOKUP(C133,'Com Enrolled Accounts'!$A:$B,2,0))</f>
        <v>0</v>
      </c>
      <c r="K133" s="11">
        <f t="shared" si="20"/>
        <v>0</v>
      </c>
      <c r="L133" s="2">
        <f>IF(ISNA(VLOOKUP(C133,'Com Enrolled Accounts'!$A:$C,3,0))=TRUE,0,VLOOKUP(C133,'Com Enrolled Accounts'!$A:$C,3,0))</f>
        <v>0</v>
      </c>
      <c r="M133" s="2">
        <f t="shared" si="21"/>
        <v>0</v>
      </c>
      <c r="N133" s="11">
        <f t="shared" si="17"/>
        <v>0</v>
      </c>
    </row>
    <row r="134" spans="1:14" x14ac:dyDescent="0.25">
      <c r="A134" s="13"/>
      <c r="B134" s="13"/>
      <c r="C134" s="13"/>
      <c r="D134" s="14"/>
      <c r="E134" s="14"/>
      <c r="F134" s="2">
        <f t="shared" si="15"/>
        <v>86.501500000000007</v>
      </c>
      <c r="G134" s="2">
        <f t="shared" si="16"/>
        <v>15</v>
      </c>
      <c r="H134" s="11">
        <f t="shared" si="18"/>
        <v>71.501500000000007</v>
      </c>
      <c r="I134" s="11">
        <f t="shared" si="19"/>
        <v>-71.501500000000007</v>
      </c>
      <c r="J134" s="2">
        <f>IF(ISNA(VLOOKUP(C134,'Com Enrolled Accounts'!$A:$B,2,0))=TRUE,0,VLOOKUP(C134,'Com Enrolled Accounts'!$A:$B,2,0))</f>
        <v>0</v>
      </c>
      <c r="K134" s="11">
        <f t="shared" si="20"/>
        <v>0</v>
      </c>
      <c r="L134" s="2">
        <f>IF(ISNA(VLOOKUP(C134,'Com Enrolled Accounts'!$A:$C,3,0))=TRUE,0,VLOOKUP(C134,'Com Enrolled Accounts'!$A:$C,3,0))</f>
        <v>0</v>
      </c>
      <c r="M134" s="2">
        <f t="shared" si="21"/>
        <v>0</v>
      </c>
      <c r="N134" s="11">
        <f t="shared" si="17"/>
        <v>0</v>
      </c>
    </row>
    <row r="135" spans="1:14" x14ac:dyDescent="0.25">
      <c r="A135" s="13"/>
      <c r="B135" s="13"/>
      <c r="C135" s="13"/>
      <c r="D135" s="14"/>
      <c r="E135" s="14"/>
      <c r="F135" s="2">
        <f t="shared" si="15"/>
        <v>86.501500000000007</v>
      </c>
      <c r="G135" s="2">
        <f t="shared" si="16"/>
        <v>15</v>
      </c>
      <c r="H135" s="11">
        <f t="shared" si="18"/>
        <v>71.501500000000007</v>
      </c>
      <c r="I135" s="11">
        <f t="shared" si="19"/>
        <v>-71.501500000000007</v>
      </c>
      <c r="J135" s="2">
        <f>IF(ISNA(VLOOKUP(C135,'Com Enrolled Accounts'!$A:$B,2,0))=TRUE,0,VLOOKUP(C135,'Com Enrolled Accounts'!$A:$B,2,0))</f>
        <v>0</v>
      </c>
      <c r="K135" s="11">
        <f t="shared" si="20"/>
        <v>0</v>
      </c>
      <c r="L135" s="2">
        <f>IF(ISNA(VLOOKUP(C135,'Com Enrolled Accounts'!$A:$C,3,0))=TRUE,0,VLOOKUP(C135,'Com Enrolled Accounts'!$A:$C,3,0))</f>
        <v>0</v>
      </c>
      <c r="M135" s="2">
        <f t="shared" si="21"/>
        <v>0</v>
      </c>
      <c r="N135" s="11">
        <f t="shared" si="17"/>
        <v>0</v>
      </c>
    </row>
    <row r="136" spans="1:14" x14ac:dyDescent="0.25">
      <c r="A136" s="13"/>
      <c r="B136" s="13"/>
      <c r="C136" s="13"/>
      <c r="D136" s="14"/>
      <c r="E136" s="14"/>
      <c r="F136" s="2">
        <f t="shared" si="15"/>
        <v>86.501500000000007</v>
      </c>
      <c r="G136" s="2">
        <f t="shared" si="16"/>
        <v>15</v>
      </c>
      <c r="H136" s="11">
        <f t="shared" si="18"/>
        <v>71.501500000000007</v>
      </c>
      <c r="I136" s="11">
        <f t="shared" si="19"/>
        <v>-71.501500000000007</v>
      </c>
      <c r="J136" s="2">
        <f>IF(ISNA(VLOOKUP(C136,'Com Enrolled Accounts'!$A:$B,2,0))=TRUE,0,VLOOKUP(C136,'Com Enrolled Accounts'!$A:$B,2,0))</f>
        <v>0</v>
      </c>
      <c r="K136" s="11">
        <f t="shared" si="20"/>
        <v>0</v>
      </c>
      <c r="L136" s="2">
        <f>IF(ISNA(VLOOKUP(C136,'Com Enrolled Accounts'!$A:$C,3,0))=TRUE,0,VLOOKUP(C136,'Com Enrolled Accounts'!$A:$C,3,0))</f>
        <v>0</v>
      </c>
      <c r="M136" s="2">
        <f t="shared" si="21"/>
        <v>0</v>
      </c>
      <c r="N136" s="11">
        <f t="shared" si="17"/>
        <v>0</v>
      </c>
    </row>
    <row r="137" spans="1:14" x14ac:dyDescent="0.25">
      <c r="A137" s="13"/>
      <c r="B137" s="13"/>
      <c r="C137" s="13"/>
      <c r="D137" s="14"/>
      <c r="E137" s="14"/>
      <c r="F137" s="2">
        <f t="shared" ref="F137:F200" si="26">WPPCom</f>
        <v>86.501500000000007</v>
      </c>
      <c r="G137" s="2">
        <f t="shared" ref="G137:G200" si="27">TSCom</f>
        <v>15</v>
      </c>
      <c r="H137" s="11">
        <f t="shared" si="18"/>
        <v>71.501500000000007</v>
      </c>
      <c r="I137" s="11">
        <f t="shared" si="19"/>
        <v>-71.501500000000007</v>
      </c>
      <c r="J137" s="2">
        <f>IF(ISNA(VLOOKUP(C137,'Com Enrolled Accounts'!$A:$B,2,0))=TRUE,0,VLOOKUP(C137,'Com Enrolled Accounts'!$A:$B,2,0))</f>
        <v>0</v>
      </c>
      <c r="K137" s="11">
        <f t="shared" si="20"/>
        <v>0</v>
      </c>
      <c r="L137" s="2">
        <f>IF(ISNA(VLOOKUP(C137,'Com Enrolled Accounts'!$A:$C,3,0))=TRUE,0,VLOOKUP(C137,'Com Enrolled Accounts'!$A:$C,3,0))</f>
        <v>0</v>
      </c>
      <c r="M137" s="2">
        <f t="shared" si="21"/>
        <v>0</v>
      </c>
      <c r="N137" s="11">
        <f t="shared" ref="N137:N200" si="28">IF(M137&lt;0,0,M137*D137)</f>
        <v>0</v>
      </c>
    </row>
    <row r="138" spans="1:14" x14ac:dyDescent="0.25">
      <c r="A138" s="13"/>
      <c r="B138" s="13"/>
      <c r="C138" s="13"/>
      <c r="D138" s="14"/>
      <c r="E138" s="14"/>
      <c r="F138" s="2">
        <f t="shared" si="26"/>
        <v>86.501500000000007</v>
      </c>
      <c r="G138" s="2">
        <f t="shared" si="27"/>
        <v>15</v>
      </c>
      <c r="H138" s="11">
        <f t="shared" ref="H138:H201" si="29">F138-G138</f>
        <v>71.501500000000007</v>
      </c>
      <c r="I138" s="11">
        <f t="shared" ref="I138:I201" si="30">E138-H138</f>
        <v>-71.501500000000007</v>
      </c>
      <c r="J138" s="2">
        <f>IF(ISNA(VLOOKUP(C138,'Com Enrolled Accounts'!$A:$B,2,0))=TRUE,0,VLOOKUP(C138,'Com Enrolled Accounts'!$A:$B,2,0))</f>
        <v>0</v>
      </c>
      <c r="K138" s="11">
        <f t="shared" ref="K138:K201" si="31">IF(J138=0,0,J138-I138)</f>
        <v>0</v>
      </c>
      <c r="L138" s="2">
        <f>IF(ISNA(VLOOKUP(C138,'Com Enrolled Accounts'!$A:$C,3,0))=TRUE,0,VLOOKUP(C138,'Com Enrolled Accounts'!$A:$C,3,0))</f>
        <v>0</v>
      </c>
      <c r="M138" s="2">
        <f t="shared" ref="M138:M201" si="32">IF(L138&gt;K138,K138,L138)</f>
        <v>0</v>
      </c>
      <c r="N138" s="11">
        <f t="shared" si="28"/>
        <v>0</v>
      </c>
    </row>
    <row r="139" spans="1:14" x14ac:dyDescent="0.25">
      <c r="A139" s="13"/>
      <c r="B139" s="13"/>
      <c r="C139" s="13"/>
      <c r="D139" s="14"/>
      <c r="E139" s="14"/>
      <c r="F139" s="2">
        <f t="shared" si="26"/>
        <v>86.501500000000007</v>
      </c>
      <c r="G139" s="2">
        <f t="shared" si="27"/>
        <v>15</v>
      </c>
      <c r="H139" s="11">
        <f t="shared" si="29"/>
        <v>71.501500000000007</v>
      </c>
      <c r="I139" s="11">
        <f t="shared" si="30"/>
        <v>-71.501500000000007</v>
      </c>
      <c r="J139" s="2">
        <f>IF(ISNA(VLOOKUP(C139,'Com Enrolled Accounts'!$A:$B,2,0))=TRUE,0,VLOOKUP(C139,'Com Enrolled Accounts'!$A:$B,2,0))</f>
        <v>0</v>
      </c>
      <c r="K139" s="11">
        <f t="shared" si="31"/>
        <v>0</v>
      </c>
      <c r="L139" s="2">
        <f>IF(ISNA(VLOOKUP(C139,'Com Enrolled Accounts'!$A:$C,3,0))=TRUE,0,VLOOKUP(C139,'Com Enrolled Accounts'!$A:$C,3,0))</f>
        <v>0</v>
      </c>
      <c r="M139" s="2">
        <f t="shared" si="32"/>
        <v>0</v>
      </c>
      <c r="N139" s="11">
        <f t="shared" si="28"/>
        <v>0</v>
      </c>
    </row>
    <row r="140" spans="1:14" x14ac:dyDescent="0.25">
      <c r="A140" s="13"/>
      <c r="B140" s="13"/>
      <c r="C140" s="13"/>
      <c r="D140" s="14"/>
      <c r="E140" s="14"/>
      <c r="F140" s="2">
        <f t="shared" si="26"/>
        <v>86.501500000000007</v>
      </c>
      <c r="G140" s="2">
        <f t="shared" si="27"/>
        <v>15</v>
      </c>
      <c r="H140" s="11">
        <f t="shared" si="29"/>
        <v>71.501500000000007</v>
      </c>
      <c r="I140" s="11">
        <f t="shared" si="30"/>
        <v>-71.501500000000007</v>
      </c>
      <c r="J140" s="2">
        <f>IF(ISNA(VLOOKUP(C140,'Com Enrolled Accounts'!$A:$B,2,0))=TRUE,0,VLOOKUP(C140,'Com Enrolled Accounts'!$A:$B,2,0))</f>
        <v>0</v>
      </c>
      <c r="K140" s="11">
        <f t="shared" si="31"/>
        <v>0</v>
      </c>
      <c r="L140" s="2">
        <f>IF(ISNA(VLOOKUP(C140,'Com Enrolled Accounts'!$A:$C,3,0))=TRUE,0,VLOOKUP(C140,'Com Enrolled Accounts'!$A:$C,3,0))</f>
        <v>0</v>
      </c>
      <c r="M140" s="2">
        <f t="shared" si="32"/>
        <v>0</v>
      </c>
      <c r="N140" s="11">
        <f t="shared" si="28"/>
        <v>0</v>
      </c>
    </row>
    <row r="141" spans="1:14" x14ac:dyDescent="0.25">
      <c r="A141" s="13"/>
      <c r="B141" s="13"/>
      <c r="C141" s="13"/>
      <c r="D141" s="14"/>
      <c r="E141" s="14"/>
      <c r="F141" s="2">
        <f t="shared" si="26"/>
        <v>86.501500000000007</v>
      </c>
      <c r="G141" s="2">
        <f t="shared" si="27"/>
        <v>15</v>
      </c>
      <c r="H141" s="11">
        <f t="shared" si="29"/>
        <v>71.501500000000007</v>
      </c>
      <c r="I141" s="11">
        <f t="shared" si="30"/>
        <v>-71.501500000000007</v>
      </c>
      <c r="J141" s="2">
        <f>IF(ISNA(VLOOKUP(C141,'Com Enrolled Accounts'!$A:$B,2,0))=TRUE,0,VLOOKUP(C141,'Com Enrolled Accounts'!$A:$B,2,0))</f>
        <v>0</v>
      </c>
      <c r="K141" s="11">
        <f t="shared" si="31"/>
        <v>0</v>
      </c>
      <c r="L141" s="2">
        <f>IF(ISNA(VLOOKUP(C141,'Com Enrolled Accounts'!$A:$C,3,0))=TRUE,0,VLOOKUP(C141,'Com Enrolled Accounts'!$A:$C,3,0))</f>
        <v>0</v>
      </c>
      <c r="M141" s="2">
        <f t="shared" si="32"/>
        <v>0</v>
      </c>
      <c r="N141" s="11">
        <f t="shared" si="28"/>
        <v>0</v>
      </c>
    </row>
    <row r="142" spans="1:14" x14ac:dyDescent="0.25">
      <c r="A142" s="13"/>
      <c r="B142" s="13"/>
      <c r="C142" s="13"/>
      <c r="D142" s="14"/>
      <c r="E142" s="14"/>
      <c r="F142" s="2">
        <f t="shared" si="26"/>
        <v>86.501500000000007</v>
      </c>
      <c r="G142" s="2">
        <f t="shared" si="27"/>
        <v>15</v>
      </c>
      <c r="H142" s="11">
        <f t="shared" si="29"/>
        <v>71.501500000000007</v>
      </c>
      <c r="I142" s="11">
        <f t="shared" si="30"/>
        <v>-71.501500000000007</v>
      </c>
      <c r="J142" s="2">
        <f>IF(ISNA(VLOOKUP(C142,'Com Enrolled Accounts'!$A:$B,2,0))=TRUE,0,VLOOKUP(C142,'Com Enrolled Accounts'!$A:$B,2,0))</f>
        <v>0</v>
      </c>
      <c r="K142" s="11">
        <f t="shared" si="31"/>
        <v>0</v>
      </c>
      <c r="L142" s="2">
        <f>IF(ISNA(VLOOKUP(C142,'Com Enrolled Accounts'!$A:$C,3,0))=TRUE,0,VLOOKUP(C142,'Com Enrolled Accounts'!$A:$C,3,0))</f>
        <v>0</v>
      </c>
      <c r="M142" s="2">
        <f t="shared" si="32"/>
        <v>0</v>
      </c>
      <c r="N142" s="11">
        <f t="shared" si="28"/>
        <v>0</v>
      </c>
    </row>
    <row r="143" spans="1:14" x14ac:dyDescent="0.25">
      <c r="A143" s="13"/>
      <c r="B143" s="13"/>
      <c r="C143" s="13"/>
      <c r="D143" s="14"/>
      <c r="E143" s="14"/>
      <c r="F143" s="2">
        <f t="shared" si="26"/>
        <v>86.501500000000007</v>
      </c>
      <c r="G143" s="2">
        <f t="shared" si="27"/>
        <v>15</v>
      </c>
      <c r="H143" s="11">
        <f t="shared" si="29"/>
        <v>71.501500000000007</v>
      </c>
      <c r="I143" s="11">
        <f t="shared" si="30"/>
        <v>-71.501500000000007</v>
      </c>
      <c r="J143" s="2">
        <f>IF(ISNA(VLOOKUP(C143,'Com Enrolled Accounts'!$A:$B,2,0))=TRUE,0,VLOOKUP(C143,'Com Enrolled Accounts'!$A:$B,2,0))</f>
        <v>0</v>
      </c>
      <c r="K143" s="11">
        <f t="shared" si="31"/>
        <v>0</v>
      </c>
      <c r="L143" s="2">
        <f>IF(ISNA(VLOOKUP(C143,'Com Enrolled Accounts'!$A:$C,3,0))=TRUE,0,VLOOKUP(C143,'Com Enrolled Accounts'!$A:$C,3,0))</f>
        <v>0</v>
      </c>
      <c r="M143" s="2">
        <f t="shared" si="32"/>
        <v>0</v>
      </c>
      <c r="N143" s="11">
        <f t="shared" si="28"/>
        <v>0</v>
      </c>
    </row>
    <row r="144" spans="1:14" x14ac:dyDescent="0.25">
      <c r="A144" s="13"/>
      <c r="B144" s="13"/>
      <c r="C144" s="13"/>
      <c r="D144" s="14"/>
      <c r="E144" s="14"/>
      <c r="F144" s="2">
        <f t="shared" si="26"/>
        <v>86.501500000000007</v>
      </c>
      <c r="G144" s="2">
        <f t="shared" si="27"/>
        <v>15</v>
      </c>
      <c r="H144" s="11">
        <f t="shared" si="29"/>
        <v>71.501500000000007</v>
      </c>
      <c r="I144" s="11">
        <f t="shared" si="30"/>
        <v>-71.501500000000007</v>
      </c>
      <c r="J144" s="2">
        <f>IF(ISNA(VLOOKUP(C144,'Com Enrolled Accounts'!$A:$B,2,0))=TRUE,0,VLOOKUP(C144,'Com Enrolled Accounts'!$A:$B,2,0))</f>
        <v>0</v>
      </c>
      <c r="K144" s="11">
        <f t="shared" si="31"/>
        <v>0</v>
      </c>
      <c r="L144" s="2">
        <f>IF(ISNA(VLOOKUP(C144,'Com Enrolled Accounts'!$A:$C,3,0))=TRUE,0,VLOOKUP(C144,'Com Enrolled Accounts'!$A:$C,3,0))</f>
        <v>0</v>
      </c>
      <c r="M144" s="2">
        <f t="shared" si="32"/>
        <v>0</v>
      </c>
      <c r="N144" s="11">
        <f t="shared" si="28"/>
        <v>0</v>
      </c>
    </row>
    <row r="145" spans="1:14" x14ac:dyDescent="0.25">
      <c r="A145" s="13"/>
      <c r="B145" s="13"/>
      <c r="C145" s="13"/>
      <c r="D145" s="14"/>
      <c r="E145" s="14"/>
      <c r="F145" s="2">
        <f t="shared" si="26"/>
        <v>86.501500000000007</v>
      </c>
      <c r="G145" s="2">
        <f t="shared" si="27"/>
        <v>15</v>
      </c>
      <c r="H145" s="11">
        <f t="shared" si="29"/>
        <v>71.501500000000007</v>
      </c>
      <c r="I145" s="11">
        <f t="shared" si="30"/>
        <v>-71.501500000000007</v>
      </c>
      <c r="J145" s="2">
        <f>IF(ISNA(VLOOKUP(C145,'Com Enrolled Accounts'!$A:$B,2,0))=TRUE,0,VLOOKUP(C145,'Com Enrolled Accounts'!$A:$B,2,0))</f>
        <v>0</v>
      </c>
      <c r="K145" s="11">
        <f t="shared" si="31"/>
        <v>0</v>
      </c>
      <c r="L145" s="2">
        <f>IF(ISNA(VLOOKUP(C145,'Com Enrolled Accounts'!$A:$C,3,0))=TRUE,0,VLOOKUP(C145,'Com Enrolled Accounts'!$A:$C,3,0))</f>
        <v>0</v>
      </c>
      <c r="M145" s="2">
        <f t="shared" si="32"/>
        <v>0</v>
      </c>
      <c r="N145" s="11">
        <f t="shared" si="28"/>
        <v>0</v>
      </c>
    </row>
    <row r="146" spans="1:14" x14ac:dyDescent="0.25">
      <c r="A146" s="13"/>
      <c r="B146" s="13"/>
      <c r="C146" s="13"/>
      <c r="D146" s="14"/>
      <c r="E146" s="14"/>
      <c r="F146" s="2">
        <f t="shared" si="26"/>
        <v>86.501500000000007</v>
      </c>
      <c r="G146" s="2">
        <f t="shared" si="27"/>
        <v>15</v>
      </c>
      <c r="H146" s="11">
        <f t="shared" si="29"/>
        <v>71.501500000000007</v>
      </c>
      <c r="I146" s="11">
        <f t="shared" si="30"/>
        <v>-71.501500000000007</v>
      </c>
      <c r="J146" s="2">
        <f>IF(ISNA(VLOOKUP(C146,'Com Enrolled Accounts'!$A:$B,2,0))=TRUE,0,VLOOKUP(C146,'Com Enrolled Accounts'!$A:$B,2,0))</f>
        <v>0</v>
      </c>
      <c r="K146" s="11">
        <f t="shared" si="31"/>
        <v>0</v>
      </c>
      <c r="L146" s="2">
        <f>IF(ISNA(VLOOKUP(C146,'Com Enrolled Accounts'!$A:$C,3,0))=TRUE,0,VLOOKUP(C146,'Com Enrolled Accounts'!$A:$C,3,0))</f>
        <v>0</v>
      </c>
      <c r="M146" s="2">
        <f t="shared" si="32"/>
        <v>0</v>
      </c>
      <c r="N146" s="11">
        <f t="shared" si="28"/>
        <v>0</v>
      </c>
    </row>
    <row r="147" spans="1:14" x14ac:dyDescent="0.25">
      <c r="A147" s="13"/>
      <c r="B147" s="13"/>
      <c r="C147" s="13"/>
      <c r="D147" s="14"/>
      <c r="E147" s="14"/>
      <c r="F147" s="2">
        <f t="shared" si="26"/>
        <v>86.501500000000007</v>
      </c>
      <c r="G147" s="2">
        <f t="shared" si="27"/>
        <v>15</v>
      </c>
      <c r="H147" s="11">
        <f t="shared" si="29"/>
        <v>71.501500000000007</v>
      </c>
      <c r="I147" s="11">
        <f t="shared" si="30"/>
        <v>-71.501500000000007</v>
      </c>
      <c r="J147" s="2">
        <f>IF(ISNA(VLOOKUP(C147,'Com Enrolled Accounts'!$A:$B,2,0))=TRUE,0,VLOOKUP(C147,'Com Enrolled Accounts'!$A:$B,2,0))</f>
        <v>0</v>
      </c>
      <c r="K147" s="11">
        <f t="shared" si="31"/>
        <v>0</v>
      </c>
      <c r="L147" s="2">
        <f>IF(ISNA(VLOOKUP(C147,'Com Enrolled Accounts'!$A:$C,3,0))=TRUE,0,VLOOKUP(C147,'Com Enrolled Accounts'!$A:$C,3,0))</f>
        <v>0</v>
      </c>
      <c r="M147" s="2">
        <f t="shared" si="32"/>
        <v>0</v>
      </c>
      <c r="N147" s="11">
        <f t="shared" si="28"/>
        <v>0</v>
      </c>
    </row>
    <row r="148" spans="1:14" x14ac:dyDescent="0.25">
      <c r="A148" s="13"/>
      <c r="B148" s="13"/>
      <c r="C148" s="13"/>
      <c r="D148" s="14"/>
      <c r="E148" s="14"/>
      <c r="F148" s="2">
        <f t="shared" si="26"/>
        <v>86.501500000000007</v>
      </c>
      <c r="G148" s="2">
        <f t="shared" si="27"/>
        <v>15</v>
      </c>
      <c r="H148" s="11">
        <f t="shared" si="29"/>
        <v>71.501500000000007</v>
      </c>
      <c r="I148" s="11">
        <f t="shared" si="30"/>
        <v>-71.501500000000007</v>
      </c>
      <c r="J148" s="2">
        <f>IF(ISNA(VLOOKUP(C148,'Com Enrolled Accounts'!$A:$B,2,0))=TRUE,0,VLOOKUP(C148,'Com Enrolled Accounts'!$A:$B,2,0))</f>
        <v>0</v>
      </c>
      <c r="K148" s="11">
        <f t="shared" si="31"/>
        <v>0</v>
      </c>
      <c r="L148" s="2">
        <f>IF(ISNA(VLOOKUP(C148,'Com Enrolled Accounts'!$A:$C,3,0))=TRUE,0,VLOOKUP(C148,'Com Enrolled Accounts'!$A:$C,3,0))</f>
        <v>0</v>
      </c>
      <c r="M148" s="2">
        <f t="shared" si="32"/>
        <v>0</v>
      </c>
      <c r="N148" s="11">
        <f t="shared" si="28"/>
        <v>0</v>
      </c>
    </row>
    <row r="149" spans="1:14" x14ac:dyDescent="0.25">
      <c r="A149" s="13"/>
      <c r="B149" s="13"/>
      <c r="C149" s="13"/>
      <c r="D149" s="14"/>
      <c r="E149" s="14"/>
      <c r="F149" s="2">
        <f t="shared" si="26"/>
        <v>86.501500000000007</v>
      </c>
      <c r="G149" s="2">
        <f t="shared" si="27"/>
        <v>15</v>
      </c>
      <c r="H149" s="11">
        <f t="shared" si="29"/>
        <v>71.501500000000007</v>
      </c>
      <c r="I149" s="11">
        <f t="shared" si="30"/>
        <v>-71.501500000000007</v>
      </c>
      <c r="J149" s="2">
        <f>IF(ISNA(VLOOKUP(C149,'Com Enrolled Accounts'!$A:$B,2,0))=TRUE,0,VLOOKUP(C149,'Com Enrolled Accounts'!$A:$B,2,0))</f>
        <v>0</v>
      </c>
      <c r="K149" s="11">
        <f t="shared" si="31"/>
        <v>0</v>
      </c>
      <c r="L149" s="2">
        <f>IF(ISNA(VLOOKUP(C149,'Com Enrolled Accounts'!$A:$C,3,0))=TRUE,0,VLOOKUP(C149,'Com Enrolled Accounts'!$A:$C,3,0))</f>
        <v>0</v>
      </c>
      <c r="M149" s="2">
        <f t="shared" si="32"/>
        <v>0</v>
      </c>
      <c r="N149" s="11">
        <f t="shared" si="28"/>
        <v>0</v>
      </c>
    </row>
    <row r="150" spans="1:14" x14ac:dyDescent="0.25">
      <c r="A150" s="13"/>
      <c r="B150" s="13"/>
      <c r="C150" s="13"/>
      <c r="D150" s="14"/>
      <c r="E150" s="14"/>
      <c r="F150" s="2">
        <f t="shared" si="26"/>
        <v>86.501500000000007</v>
      </c>
      <c r="G150" s="2">
        <f t="shared" si="27"/>
        <v>15</v>
      </c>
      <c r="H150" s="11">
        <f t="shared" si="29"/>
        <v>71.501500000000007</v>
      </c>
      <c r="I150" s="11">
        <f t="shared" si="30"/>
        <v>-71.501500000000007</v>
      </c>
      <c r="J150" s="2">
        <f>IF(ISNA(VLOOKUP(C150,'Com Enrolled Accounts'!$A:$B,2,0))=TRUE,0,VLOOKUP(C150,'Com Enrolled Accounts'!$A:$B,2,0))</f>
        <v>0</v>
      </c>
      <c r="K150" s="11">
        <f t="shared" si="31"/>
        <v>0</v>
      </c>
      <c r="L150" s="2">
        <f>IF(ISNA(VLOOKUP(C150,'Com Enrolled Accounts'!$A:$C,3,0))=TRUE,0,VLOOKUP(C150,'Com Enrolled Accounts'!$A:$C,3,0))</f>
        <v>0</v>
      </c>
      <c r="M150" s="2">
        <f t="shared" si="32"/>
        <v>0</v>
      </c>
      <c r="N150" s="11">
        <f t="shared" si="28"/>
        <v>0</v>
      </c>
    </row>
    <row r="151" spans="1:14" x14ac:dyDescent="0.25">
      <c r="A151" s="13"/>
      <c r="B151" s="13"/>
      <c r="C151" s="13"/>
      <c r="D151" s="14"/>
      <c r="E151" s="14"/>
      <c r="F151" s="2">
        <f t="shared" si="26"/>
        <v>86.501500000000007</v>
      </c>
      <c r="G151" s="2">
        <f t="shared" si="27"/>
        <v>15</v>
      </c>
      <c r="H151" s="11">
        <f t="shared" si="29"/>
        <v>71.501500000000007</v>
      </c>
      <c r="I151" s="11">
        <f t="shared" si="30"/>
        <v>-71.501500000000007</v>
      </c>
      <c r="J151" s="2">
        <f>IF(ISNA(VLOOKUP(C151,'Com Enrolled Accounts'!$A:$B,2,0))=TRUE,0,VLOOKUP(C151,'Com Enrolled Accounts'!$A:$B,2,0))</f>
        <v>0</v>
      </c>
      <c r="K151" s="11">
        <f t="shared" si="31"/>
        <v>0</v>
      </c>
      <c r="L151" s="2">
        <f>IF(ISNA(VLOOKUP(C151,'Com Enrolled Accounts'!$A:$C,3,0))=TRUE,0,VLOOKUP(C151,'Com Enrolled Accounts'!$A:$C,3,0))</f>
        <v>0</v>
      </c>
      <c r="M151" s="2">
        <f t="shared" si="32"/>
        <v>0</v>
      </c>
      <c r="N151" s="11">
        <f t="shared" si="28"/>
        <v>0</v>
      </c>
    </row>
    <row r="152" spans="1:14" x14ac:dyDescent="0.25">
      <c r="A152" s="13"/>
      <c r="B152" s="13"/>
      <c r="C152" s="13"/>
      <c r="D152" s="14"/>
      <c r="E152" s="14"/>
      <c r="F152" s="2">
        <f t="shared" si="26"/>
        <v>86.501500000000007</v>
      </c>
      <c r="G152" s="2">
        <f t="shared" si="27"/>
        <v>15</v>
      </c>
      <c r="H152" s="11">
        <f t="shared" si="29"/>
        <v>71.501500000000007</v>
      </c>
      <c r="I152" s="11">
        <f t="shared" si="30"/>
        <v>-71.501500000000007</v>
      </c>
      <c r="J152" s="2">
        <f>IF(ISNA(VLOOKUP(C152,'Com Enrolled Accounts'!$A:$B,2,0))=TRUE,0,VLOOKUP(C152,'Com Enrolled Accounts'!$A:$B,2,0))</f>
        <v>0</v>
      </c>
      <c r="K152" s="11">
        <f t="shared" si="31"/>
        <v>0</v>
      </c>
      <c r="L152" s="2">
        <f>IF(ISNA(VLOOKUP(C152,'Com Enrolled Accounts'!$A:$C,3,0))=TRUE,0,VLOOKUP(C152,'Com Enrolled Accounts'!$A:$C,3,0))</f>
        <v>0</v>
      </c>
      <c r="M152" s="2">
        <f t="shared" si="32"/>
        <v>0</v>
      </c>
      <c r="N152" s="11">
        <f t="shared" si="28"/>
        <v>0</v>
      </c>
    </row>
    <row r="153" spans="1:14" x14ac:dyDescent="0.25">
      <c r="A153" s="13"/>
      <c r="B153" s="13"/>
      <c r="C153" s="13"/>
      <c r="D153" s="14"/>
      <c r="E153" s="14"/>
      <c r="F153" s="2">
        <f t="shared" si="26"/>
        <v>86.501500000000007</v>
      </c>
      <c r="G153" s="2">
        <f t="shared" si="27"/>
        <v>15</v>
      </c>
      <c r="H153" s="11">
        <f t="shared" si="29"/>
        <v>71.501500000000007</v>
      </c>
      <c r="I153" s="11">
        <f t="shared" si="30"/>
        <v>-71.501500000000007</v>
      </c>
      <c r="J153" s="2">
        <f>IF(ISNA(VLOOKUP(C153,'Com Enrolled Accounts'!$A:$B,2,0))=TRUE,0,VLOOKUP(C153,'Com Enrolled Accounts'!$A:$B,2,0))</f>
        <v>0</v>
      </c>
      <c r="K153" s="11">
        <f t="shared" si="31"/>
        <v>0</v>
      </c>
      <c r="L153" s="2">
        <f>IF(ISNA(VLOOKUP(C153,'Com Enrolled Accounts'!$A:$C,3,0))=TRUE,0,VLOOKUP(C153,'Com Enrolled Accounts'!$A:$C,3,0))</f>
        <v>0</v>
      </c>
      <c r="M153" s="2">
        <f t="shared" si="32"/>
        <v>0</v>
      </c>
      <c r="N153" s="11">
        <f t="shared" si="28"/>
        <v>0</v>
      </c>
    </row>
    <row r="154" spans="1:14" x14ac:dyDescent="0.25">
      <c r="A154" s="13"/>
      <c r="B154" s="13"/>
      <c r="C154" s="13"/>
      <c r="D154" s="14"/>
      <c r="E154" s="14"/>
      <c r="F154" s="2">
        <f t="shared" si="26"/>
        <v>86.501500000000007</v>
      </c>
      <c r="G154" s="2">
        <f t="shared" si="27"/>
        <v>15</v>
      </c>
      <c r="H154" s="11">
        <f t="shared" si="29"/>
        <v>71.501500000000007</v>
      </c>
      <c r="I154" s="11">
        <f t="shared" si="30"/>
        <v>-71.501500000000007</v>
      </c>
      <c r="J154" s="2">
        <f>IF(ISNA(VLOOKUP(C154,'Com Enrolled Accounts'!$A:$B,2,0))=TRUE,0,VLOOKUP(C154,'Com Enrolled Accounts'!$A:$B,2,0))</f>
        <v>0</v>
      </c>
      <c r="K154" s="11">
        <f t="shared" si="31"/>
        <v>0</v>
      </c>
      <c r="L154" s="2">
        <f>IF(ISNA(VLOOKUP(C154,'Com Enrolled Accounts'!$A:$C,3,0))=TRUE,0,VLOOKUP(C154,'Com Enrolled Accounts'!$A:$C,3,0))</f>
        <v>0</v>
      </c>
      <c r="M154" s="2">
        <f t="shared" si="32"/>
        <v>0</v>
      </c>
      <c r="N154" s="11">
        <f t="shared" si="28"/>
        <v>0</v>
      </c>
    </row>
    <row r="155" spans="1:14" x14ac:dyDescent="0.25">
      <c r="A155" s="13"/>
      <c r="B155" s="13"/>
      <c r="C155" s="13"/>
      <c r="D155" s="14"/>
      <c r="E155" s="14"/>
      <c r="F155" s="2">
        <f t="shared" si="26"/>
        <v>86.501500000000007</v>
      </c>
      <c r="G155" s="2">
        <f t="shared" si="27"/>
        <v>15</v>
      </c>
      <c r="H155" s="11">
        <f t="shared" si="29"/>
        <v>71.501500000000007</v>
      </c>
      <c r="I155" s="11">
        <f t="shared" si="30"/>
        <v>-71.501500000000007</v>
      </c>
      <c r="J155" s="2">
        <f>IF(ISNA(VLOOKUP(C155,'Com Enrolled Accounts'!$A:$B,2,0))=TRUE,0,VLOOKUP(C155,'Com Enrolled Accounts'!$A:$B,2,0))</f>
        <v>0</v>
      </c>
      <c r="K155" s="11">
        <f t="shared" si="31"/>
        <v>0</v>
      </c>
      <c r="L155" s="2">
        <f>IF(ISNA(VLOOKUP(C155,'Com Enrolled Accounts'!$A:$C,3,0))=TRUE,0,VLOOKUP(C155,'Com Enrolled Accounts'!$A:$C,3,0))</f>
        <v>0</v>
      </c>
      <c r="M155" s="2">
        <f t="shared" si="32"/>
        <v>0</v>
      </c>
      <c r="N155" s="11">
        <f t="shared" si="28"/>
        <v>0</v>
      </c>
    </row>
    <row r="156" spans="1:14" x14ac:dyDescent="0.25">
      <c r="A156" s="13"/>
      <c r="B156" s="13"/>
      <c r="C156" s="13"/>
      <c r="D156" s="14"/>
      <c r="E156" s="14"/>
      <c r="F156" s="2">
        <f t="shared" si="26"/>
        <v>86.501500000000007</v>
      </c>
      <c r="G156" s="2">
        <f t="shared" si="27"/>
        <v>15</v>
      </c>
      <c r="H156" s="11">
        <f t="shared" si="29"/>
        <v>71.501500000000007</v>
      </c>
      <c r="I156" s="11">
        <f t="shared" si="30"/>
        <v>-71.501500000000007</v>
      </c>
      <c r="J156" s="2">
        <f>IF(ISNA(VLOOKUP(C156,'Com Enrolled Accounts'!$A:$B,2,0))=TRUE,0,VLOOKUP(C156,'Com Enrolled Accounts'!$A:$B,2,0))</f>
        <v>0</v>
      </c>
      <c r="K156" s="11">
        <f t="shared" si="31"/>
        <v>0</v>
      </c>
      <c r="L156" s="2">
        <f>IF(ISNA(VLOOKUP(C156,'Com Enrolled Accounts'!$A:$C,3,0))=TRUE,0,VLOOKUP(C156,'Com Enrolled Accounts'!$A:$C,3,0))</f>
        <v>0</v>
      </c>
      <c r="M156" s="2">
        <f t="shared" si="32"/>
        <v>0</v>
      </c>
      <c r="N156" s="11">
        <f t="shared" si="28"/>
        <v>0</v>
      </c>
    </row>
    <row r="157" spans="1:14" x14ac:dyDescent="0.25">
      <c r="A157" s="13"/>
      <c r="B157" s="13"/>
      <c r="C157" s="13"/>
      <c r="D157" s="14"/>
      <c r="E157" s="14"/>
      <c r="F157" s="2">
        <f t="shared" si="26"/>
        <v>86.501500000000007</v>
      </c>
      <c r="G157" s="2">
        <f t="shared" si="27"/>
        <v>15</v>
      </c>
      <c r="H157" s="11">
        <f t="shared" si="29"/>
        <v>71.501500000000007</v>
      </c>
      <c r="I157" s="11">
        <f t="shared" si="30"/>
        <v>-71.501500000000007</v>
      </c>
      <c r="J157" s="2">
        <f>IF(ISNA(VLOOKUP(C157,'Com Enrolled Accounts'!$A:$B,2,0))=TRUE,0,VLOOKUP(C157,'Com Enrolled Accounts'!$A:$B,2,0))</f>
        <v>0</v>
      </c>
      <c r="K157" s="11">
        <f t="shared" si="31"/>
        <v>0</v>
      </c>
      <c r="L157" s="2">
        <f>IF(ISNA(VLOOKUP(C157,'Com Enrolled Accounts'!$A:$C,3,0))=TRUE,0,VLOOKUP(C157,'Com Enrolled Accounts'!$A:$C,3,0))</f>
        <v>0</v>
      </c>
      <c r="M157" s="2">
        <f t="shared" si="32"/>
        <v>0</v>
      </c>
      <c r="N157" s="11">
        <f t="shared" si="28"/>
        <v>0</v>
      </c>
    </row>
    <row r="158" spans="1:14" x14ac:dyDescent="0.25">
      <c r="A158" s="13"/>
      <c r="B158" s="13"/>
      <c r="C158" s="13"/>
      <c r="D158" s="14"/>
      <c r="E158" s="14"/>
      <c r="F158" s="2">
        <f t="shared" si="26"/>
        <v>86.501500000000007</v>
      </c>
      <c r="G158" s="2">
        <f t="shared" si="27"/>
        <v>15</v>
      </c>
      <c r="H158" s="11">
        <f t="shared" si="29"/>
        <v>71.501500000000007</v>
      </c>
      <c r="I158" s="11">
        <f t="shared" si="30"/>
        <v>-71.501500000000007</v>
      </c>
      <c r="J158" s="2">
        <f>IF(ISNA(VLOOKUP(C158,'Com Enrolled Accounts'!$A:$B,2,0))=TRUE,0,VLOOKUP(C158,'Com Enrolled Accounts'!$A:$B,2,0))</f>
        <v>0</v>
      </c>
      <c r="K158" s="11">
        <f t="shared" si="31"/>
        <v>0</v>
      </c>
      <c r="L158" s="2">
        <f>IF(ISNA(VLOOKUP(C158,'Com Enrolled Accounts'!$A:$C,3,0))=TRUE,0,VLOOKUP(C158,'Com Enrolled Accounts'!$A:$C,3,0))</f>
        <v>0</v>
      </c>
      <c r="M158" s="2">
        <f t="shared" si="32"/>
        <v>0</v>
      </c>
      <c r="N158" s="11">
        <f t="shared" si="28"/>
        <v>0</v>
      </c>
    </row>
    <row r="159" spans="1:14" x14ac:dyDescent="0.25">
      <c r="A159" s="13"/>
      <c r="B159" s="13"/>
      <c r="C159" s="13"/>
      <c r="D159" s="14"/>
      <c r="E159" s="14"/>
      <c r="F159" s="2">
        <f t="shared" si="26"/>
        <v>86.501500000000007</v>
      </c>
      <c r="G159" s="2">
        <f t="shared" si="27"/>
        <v>15</v>
      </c>
      <c r="H159" s="11">
        <f t="shared" si="29"/>
        <v>71.501500000000007</v>
      </c>
      <c r="I159" s="11">
        <f t="shared" si="30"/>
        <v>-71.501500000000007</v>
      </c>
      <c r="J159" s="2">
        <f>IF(ISNA(VLOOKUP(C159,'Com Enrolled Accounts'!$A:$B,2,0))=TRUE,0,VLOOKUP(C159,'Com Enrolled Accounts'!$A:$B,2,0))</f>
        <v>0</v>
      </c>
      <c r="K159" s="11">
        <f t="shared" si="31"/>
        <v>0</v>
      </c>
      <c r="L159" s="2">
        <f>IF(ISNA(VLOOKUP(C159,'Com Enrolled Accounts'!$A:$C,3,0))=TRUE,0,VLOOKUP(C159,'Com Enrolled Accounts'!$A:$C,3,0))</f>
        <v>0</v>
      </c>
      <c r="M159" s="2">
        <f t="shared" si="32"/>
        <v>0</v>
      </c>
      <c r="N159" s="11">
        <f t="shared" si="28"/>
        <v>0</v>
      </c>
    </row>
    <row r="160" spans="1:14" x14ac:dyDescent="0.25">
      <c r="A160" s="13"/>
      <c r="B160" s="13"/>
      <c r="C160" s="13"/>
      <c r="D160" s="14"/>
      <c r="E160" s="14"/>
      <c r="F160" s="2">
        <f t="shared" si="26"/>
        <v>86.501500000000007</v>
      </c>
      <c r="G160" s="2">
        <f t="shared" si="27"/>
        <v>15</v>
      </c>
      <c r="H160" s="11">
        <f t="shared" si="29"/>
        <v>71.501500000000007</v>
      </c>
      <c r="I160" s="11">
        <f t="shared" si="30"/>
        <v>-71.501500000000007</v>
      </c>
      <c r="J160" s="2">
        <f>IF(ISNA(VLOOKUP(C160,'Com Enrolled Accounts'!$A:$B,2,0))=TRUE,0,VLOOKUP(C160,'Com Enrolled Accounts'!$A:$B,2,0))</f>
        <v>0</v>
      </c>
      <c r="K160" s="11">
        <f t="shared" si="31"/>
        <v>0</v>
      </c>
      <c r="L160" s="2">
        <f>IF(ISNA(VLOOKUP(C160,'Com Enrolled Accounts'!$A:$C,3,0))=TRUE,0,VLOOKUP(C160,'Com Enrolled Accounts'!$A:$C,3,0))</f>
        <v>0</v>
      </c>
      <c r="M160" s="2">
        <f t="shared" si="32"/>
        <v>0</v>
      </c>
      <c r="N160" s="11">
        <f t="shared" si="28"/>
        <v>0</v>
      </c>
    </row>
    <row r="161" spans="1:14" x14ac:dyDescent="0.25">
      <c r="A161" s="13"/>
      <c r="B161" s="13"/>
      <c r="C161" s="13"/>
      <c r="D161" s="14"/>
      <c r="E161" s="14"/>
      <c r="F161" s="2">
        <f t="shared" si="26"/>
        <v>86.501500000000007</v>
      </c>
      <c r="G161" s="2">
        <f t="shared" si="27"/>
        <v>15</v>
      </c>
      <c r="H161" s="11">
        <f t="shared" si="29"/>
        <v>71.501500000000007</v>
      </c>
      <c r="I161" s="11">
        <f t="shared" si="30"/>
        <v>-71.501500000000007</v>
      </c>
      <c r="J161" s="2">
        <f>IF(ISNA(VLOOKUP(C161,'Com Enrolled Accounts'!$A:$B,2,0))=TRUE,0,VLOOKUP(C161,'Com Enrolled Accounts'!$A:$B,2,0))</f>
        <v>0</v>
      </c>
      <c r="K161" s="11">
        <f t="shared" si="31"/>
        <v>0</v>
      </c>
      <c r="L161" s="2">
        <f>IF(ISNA(VLOOKUP(C161,'Com Enrolled Accounts'!$A:$C,3,0))=TRUE,0,VLOOKUP(C161,'Com Enrolled Accounts'!$A:$C,3,0))</f>
        <v>0</v>
      </c>
      <c r="M161" s="2">
        <f t="shared" si="32"/>
        <v>0</v>
      </c>
      <c r="N161" s="11">
        <f t="shared" si="28"/>
        <v>0</v>
      </c>
    </row>
    <row r="162" spans="1:14" x14ac:dyDescent="0.25">
      <c r="A162" s="13"/>
      <c r="B162" s="13"/>
      <c r="C162" s="13"/>
      <c r="D162" s="14"/>
      <c r="E162" s="14"/>
      <c r="F162" s="2">
        <f t="shared" si="26"/>
        <v>86.501500000000007</v>
      </c>
      <c r="G162" s="2">
        <f t="shared" si="27"/>
        <v>15</v>
      </c>
      <c r="H162" s="11">
        <f t="shared" si="29"/>
        <v>71.501500000000007</v>
      </c>
      <c r="I162" s="11">
        <f t="shared" si="30"/>
        <v>-71.501500000000007</v>
      </c>
      <c r="J162" s="2">
        <f>IF(ISNA(VLOOKUP(C162,'Com Enrolled Accounts'!$A:$B,2,0))=TRUE,0,VLOOKUP(C162,'Com Enrolled Accounts'!$A:$B,2,0))</f>
        <v>0</v>
      </c>
      <c r="K162" s="11">
        <f t="shared" si="31"/>
        <v>0</v>
      </c>
      <c r="L162" s="2">
        <f>IF(ISNA(VLOOKUP(C162,'Com Enrolled Accounts'!$A:$C,3,0))=TRUE,0,VLOOKUP(C162,'Com Enrolled Accounts'!$A:$C,3,0))</f>
        <v>0</v>
      </c>
      <c r="M162" s="2">
        <f t="shared" si="32"/>
        <v>0</v>
      </c>
      <c r="N162" s="11">
        <f t="shared" si="28"/>
        <v>0</v>
      </c>
    </row>
    <row r="163" spans="1:14" x14ac:dyDescent="0.25">
      <c r="A163" s="13"/>
      <c r="B163" s="13"/>
      <c r="C163" s="13"/>
      <c r="D163" s="14"/>
      <c r="E163" s="14"/>
      <c r="F163" s="2">
        <f t="shared" si="26"/>
        <v>86.501500000000007</v>
      </c>
      <c r="G163" s="2">
        <f t="shared" si="27"/>
        <v>15</v>
      </c>
      <c r="H163" s="11">
        <f t="shared" si="29"/>
        <v>71.501500000000007</v>
      </c>
      <c r="I163" s="11">
        <f t="shared" si="30"/>
        <v>-71.501500000000007</v>
      </c>
      <c r="J163" s="2">
        <f>IF(ISNA(VLOOKUP(C163,'Com Enrolled Accounts'!$A:$B,2,0))=TRUE,0,VLOOKUP(C163,'Com Enrolled Accounts'!$A:$B,2,0))</f>
        <v>0</v>
      </c>
      <c r="K163" s="11">
        <f t="shared" si="31"/>
        <v>0</v>
      </c>
      <c r="L163" s="2">
        <f>IF(ISNA(VLOOKUP(C163,'Com Enrolled Accounts'!$A:$C,3,0))=TRUE,0,VLOOKUP(C163,'Com Enrolled Accounts'!$A:$C,3,0))</f>
        <v>0</v>
      </c>
      <c r="M163" s="2">
        <f t="shared" si="32"/>
        <v>0</v>
      </c>
      <c r="N163" s="11">
        <f t="shared" si="28"/>
        <v>0</v>
      </c>
    </row>
    <row r="164" spans="1:14" x14ac:dyDescent="0.25">
      <c r="A164" s="13"/>
      <c r="B164" s="13"/>
      <c r="C164" s="13"/>
      <c r="D164" s="14"/>
      <c r="E164" s="14"/>
      <c r="F164" s="2">
        <f t="shared" si="26"/>
        <v>86.501500000000007</v>
      </c>
      <c r="G164" s="2">
        <f t="shared" si="27"/>
        <v>15</v>
      </c>
      <c r="H164" s="11">
        <f t="shared" si="29"/>
        <v>71.501500000000007</v>
      </c>
      <c r="I164" s="11">
        <f t="shared" si="30"/>
        <v>-71.501500000000007</v>
      </c>
      <c r="J164" s="2">
        <f>IF(ISNA(VLOOKUP(C164,'Com Enrolled Accounts'!$A:$B,2,0))=TRUE,0,VLOOKUP(C164,'Com Enrolled Accounts'!$A:$B,2,0))</f>
        <v>0</v>
      </c>
      <c r="K164" s="11">
        <f t="shared" si="31"/>
        <v>0</v>
      </c>
      <c r="L164" s="2">
        <f>IF(ISNA(VLOOKUP(C164,'Com Enrolled Accounts'!$A:$C,3,0))=TRUE,0,VLOOKUP(C164,'Com Enrolled Accounts'!$A:$C,3,0))</f>
        <v>0</v>
      </c>
      <c r="M164" s="2">
        <f t="shared" si="32"/>
        <v>0</v>
      </c>
      <c r="N164" s="11">
        <f t="shared" si="28"/>
        <v>0</v>
      </c>
    </row>
    <row r="165" spans="1:14" x14ac:dyDescent="0.25">
      <c r="A165" s="13"/>
      <c r="B165" s="13"/>
      <c r="C165" s="13"/>
      <c r="D165" s="14"/>
      <c r="E165" s="14"/>
      <c r="F165" s="2">
        <f t="shared" si="26"/>
        <v>86.501500000000007</v>
      </c>
      <c r="G165" s="2">
        <f t="shared" si="27"/>
        <v>15</v>
      </c>
      <c r="H165" s="11">
        <f t="shared" si="29"/>
        <v>71.501500000000007</v>
      </c>
      <c r="I165" s="11">
        <f t="shared" si="30"/>
        <v>-71.501500000000007</v>
      </c>
      <c r="J165" s="2">
        <f>IF(ISNA(VLOOKUP(C165,'Com Enrolled Accounts'!$A:$B,2,0))=TRUE,0,VLOOKUP(C165,'Com Enrolled Accounts'!$A:$B,2,0))</f>
        <v>0</v>
      </c>
      <c r="K165" s="11">
        <f t="shared" si="31"/>
        <v>0</v>
      </c>
      <c r="L165" s="2">
        <f>IF(ISNA(VLOOKUP(C165,'Com Enrolled Accounts'!$A:$C,3,0))=TRUE,0,VLOOKUP(C165,'Com Enrolled Accounts'!$A:$C,3,0))</f>
        <v>0</v>
      </c>
      <c r="M165" s="2">
        <f t="shared" si="32"/>
        <v>0</v>
      </c>
      <c r="N165" s="11">
        <f t="shared" si="28"/>
        <v>0</v>
      </c>
    </row>
    <row r="166" spans="1:14" x14ac:dyDescent="0.25">
      <c r="A166" s="13"/>
      <c r="B166" s="13"/>
      <c r="C166" s="13"/>
      <c r="D166" s="14"/>
      <c r="E166" s="14"/>
      <c r="F166" s="2">
        <f t="shared" si="26"/>
        <v>86.501500000000007</v>
      </c>
      <c r="G166" s="2">
        <f t="shared" si="27"/>
        <v>15</v>
      </c>
      <c r="H166" s="11">
        <f t="shared" si="29"/>
        <v>71.501500000000007</v>
      </c>
      <c r="I166" s="11">
        <f t="shared" si="30"/>
        <v>-71.501500000000007</v>
      </c>
      <c r="J166" s="2">
        <f>IF(ISNA(VLOOKUP(C166,'Com Enrolled Accounts'!$A:$B,2,0))=TRUE,0,VLOOKUP(C166,'Com Enrolled Accounts'!$A:$B,2,0))</f>
        <v>0</v>
      </c>
      <c r="K166" s="11">
        <f t="shared" si="31"/>
        <v>0</v>
      </c>
      <c r="L166" s="2">
        <f>IF(ISNA(VLOOKUP(C166,'Com Enrolled Accounts'!$A:$C,3,0))=TRUE,0,VLOOKUP(C166,'Com Enrolled Accounts'!$A:$C,3,0))</f>
        <v>0</v>
      </c>
      <c r="M166" s="2">
        <f t="shared" si="32"/>
        <v>0</v>
      </c>
      <c r="N166" s="11">
        <f t="shared" si="28"/>
        <v>0</v>
      </c>
    </row>
    <row r="167" spans="1:14" x14ac:dyDescent="0.25">
      <c r="A167" s="13"/>
      <c r="B167" s="13"/>
      <c r="C167" s="13"/>
      <c r="D167" s="14"/>
      <c r="E167" s="14"/>
      <c r="F167" s="2">
        <f t="shared" si="26"/>
        <v>86.501500000000007</v>
      </c>
      <c r="G167" s="2">
        <f t="shared" si="27"/>
        <v>15</v>
      </c>
      <c r="H167" s="11">
        <f t="shared" si="29"/>
        <v>71.501500000000007</v>
      </c>
      <c r="I167" s="11">
        <f t="shared" si="30"/>
        <v>-71.501500000000007</v>
      </c>
      <c r="J167" s="2">
        <f>IF(ISNA(VLOOKUP(C167,'Com Enrolled Accounts'!$A:$B,2,0))=TRUE,0,VLOOKUP(C167,'Com Enrolled Accounts'!$A:$B,2,0))</f>
        <v>0</v>
      </c>
      <c r="K167" s="11">
        <f t="shared" si="31"/>
        <v>0</v>
      </c>
      <c r="L167" s="2">
        <f>IF(ISNA(VLOOKUP(C167,'Com Enrolled Accounts'!$A:$C,3,0))=TRUE,0,VLOOKUP(C167,'Com Enrolled Accounts'!$A:$C,3,0))</f>
        <v>0</v>
      </c>
      <c r="M167" s="2">
        <f t="shared" si="32"/>
        <v>0</v>
      </c>
      <c r="N167" s="11">
        <f t="shared" si="28"/>
        <v>0</v>
      </c>
    </row>
    <row r="168" spans="1:14" x14ac:dyDescent="0.25">
      <c r="A168" s="13"/>
      <c r="B168" s="13"/>
      <c r="C168" s="13"/>
      <c r="D168" s="14"/>
      <c r="E168" s="14"/>
      <c r="F168" s="2">
        <f t="shared" si="26"/>
        <v>86.501500000000007</v>
      </c>
      <c r="G168" s="2">
        <f t="shared" si="27"/>
        <v>15</v>
      </c>
      <c r="H168" s="11">
        <f t="shared" si="29"/>
        <v>71.501500000000007</v>
      </c>
      <c r="I168" s="11">
        <f t="shared" si="30"/>
        <v>-71.501500000000007</v>
      </c>
      <c r="J168" s="2">
        <f>IF(ISNA(VLOOKUP(C168,'Com Enrolled Accounts'!$A:$B,2,0))=TRUE,0,VLOOKUP(C168,'Com Enrolled Accounts'!$A:$B,2,0))</f>
        <v>0</v>
      </c>
      <c r="K168" s="11">
        <f t="shared" si="31"/>
        <v>0</v>
      </c>
      <c r="L168" s="2">
        <f>IF(ISNA(VLOOKUP(C168,'Com Enrolled Accounts'!$A:$C,3,0))=TRUE,0,VLOOKUP(C168,'Com Enrolled Accounts'!$A:$C,3,0))</f>
        <v>0</v>
      </c>
      <c r="M168" s="2">
        <f t="shared" si="32"/>
        <v>0</v>
      </c>
      <c r="N168" s="11">
        <f t="shared" si="28"/>
        <v>0</v>
      </c>
    </row>
    <row r="169" spans="1:14" x14ac:dyDescent="0.25">
      <c r="A169" s="13"/>
      <c r="B169" s="13"/>
      <c r="C169" s="13"/>
      <c r="D169" s="14"/>
      <c r="E169" s="14"/>
      <c r="F169" s="2">
        <f t="shared" si="26"/>
        <v>86.501500000000007</v>
      </c>
      <c r="G169" s="2">
        <f t="shared" si="27"/>
        <v>15</v>
      </c>
      <c r="H169" s="11">
        <f t="shared" si="29"/>
        <v>71.501500000000007</v>
      </c>
      <c r="I169" s="11">
        <f t="shared" si="30"/>
        <v>-71.501500000000007</v>
      </c>
      <c r="J169" s="2">
        <f>IF(ISNA(VLOOKUP(C169,'Com Enrolled Accounts'!$A:$B,2,0))=TRUE,0,VLOOKUP(C169,'Com Enrolled Accounts'!$A:$B,2,0))</f>
        <v>0</v>
      </c>
      <c r="K169" s="11">
        <f t="shared" si="31"/>
        <v>0</v>
      </c>
      <c r="L169" s="2">
        <f>IF(ISNA(VLOOKUP(C169,'Com Enrolled Accounts'!$A:$C,3,0))=TRUE,0,VLOOKUP(C169,'Com Enrolled Accounts'!$A:$C,3,0))</f>
        <v>0</v>
      </c>
      <c r="M169" s="2">
        <f t="shared" si="32"/>
        <v>0</v>
      </c>
      <c r="N169" s="11">
        <f t="shared" si="28"/>
        <v>0</v>
      </c>
    </row>
    <row r="170" spans="1:14" x14ac:dyDescent="0.25">
      <c r="A170" s="13"/>
      <c r="B170" s="13"/>
      <c r="C170" s="13"/>
      <c r="D170" s="14"/>
      <c r="E170" s="14"/>
      <c r="F170" s="2">
        <f t="shared" si="26"/>
        <v>86.501500000000007</v>
      </c>
      <c r="G170" s="2">
        <f t="shared" si="27"/>
        <v>15</v>
      </c>
      <c r="H170" s="11">
        <f t="shared" si="29"/>
        <v>71.501500000000007</v>
      </c>
      <c r="I170" s="11">
        <f t="shared" si="30"/>
        <v>-71.501500000000007</v>
      </c>
      <c r="J170" s="2">
        <f>IF(ISNA(VLOOKUP(C170,'Com Enrolled Accounts'!$A:$B,2,0))=TRUE,0,VLOOKUP(C170,'Com Enrolled Accounts'!$A:$B,2,0))</f>
        <v>0</v>
      </c>
      <c r="K170" s="11">
        <f t="shared" si="31"/>
        <v>0</v>
      </c>
      <c r="L170" s="2">
        <f>IF(ISNA(VLOOKUP(C170,'Com Enrolled Accounts'!$A:$C,3,0))=TRUE,0,VLOOKUP(C170,'Com Enrolled Accounts'!$A:$C,3,0))</f>
        <v>0</v>
      </c>
      <c r="M170" s="2">
        <f t="shared" si="32"/>
        <v>0</v>
      </c>
      <c r="N170" s="11">
        <f t="shared" si="28"/>
        <v>0</v>
      </c>
    </row>
    <row r="171" spans="1:14" x14ac:dyDescent="0.25">
      <c r="A171" s="13"/>
      <c r="B171" s="13"/>
      <c r="C171" s="13"/>
      <c r="D171" s="14"/>
      <c r="E171" s="14"/>
      <c r="F171" s="2">
        <f t="shared" si="26"/>
        <v>86.501500000000007</v>
      </c>
      <c r="G171" s="2">
        <f t="shared" si="27"/>
        <v>15</v>
      </c>
      <c r="H171" s="11">
        <f t="shared" si="29"/>
        <v>71.501500000000007</v>
      </c>
      <c r="I171" s="11">
        <f t="shared" si="30"/>
        <v>-71.501500000000007</v>
      </c>
      <c r="J171" s="2">
        <f>IF(ISNA(VLOOKUP(C171,'Com Enrolled Accounts'!$A:$B,2,0))=TRUE,0,VLOOKUP(C171,'Com Enrolled Accounts'!$A:$B,2,0))</f>
        <v>0</v>
      </c>
      <c r="K171" s="11">
        <f t="shared" si="31"/>
        <v>0</v>
      </c>
      <c r="L171" s="2">
        <f>IF(ISNA(VLOOKUP(C171,'Com Enrolled Accounts'!$A:$C,3,0))=TRUE,0,VLOOKUP(C171,'Com Enrolled Accounts'!$A:$C,3,0))</f>
        <v>0</v>
      </c>
      <c r="M171" s="2">
        <f t="shared" si="32"/>
        <v>0</v>
      </c>
      <c r="N171" s="11">
        <f t="shared" si="28"/>
        <v>0</v>
      </c>
    </row>
    <row r="172" spans="1:14" x14ac:dyDescent="0.25">
      <c r="A172" s="13"/>
      <c r="B172" s="13"/>
      <c r="C172" s="13"/>
      <c r="D172" s="14"/>
      <c r="E172" s="14"/>
      <c r="F172" s="2">
        <f t="shared" si="26"/>
        <v>86.501500000000007</v>
      </c>
      <c r="G172" s="2">
        <f t="shared" si="27"/>
        <v>15</v>
      </c>
      <c r="H172" s="11">
        <f t="shared" si="29"/>
        <v>71.501500000000007</v>
      </c>
      <c r="I172" s="11">
        <f t="shared" si="30"/>
        <v>-71.501500000000007</v>
      </c>
      <c r="J172" s="2">
        <f>IF(ISNA(VLOOKUP(C172,'Com Enrolled Accounts'!$A:$B,2,0))=TRUE,0,VLOOKUP(C172,'Com Enrolled Accounts'!$A:$B,2,0))</f>
        <v>0</v>
      </c>
      <c r="K172" s="11">
        <f t="shared" si="31"/>
        <v>0</v>
      </c>
      <c r="L172" s="2">
        <f>IF(ISNA(VLOOKUP(C172,'Com Enrolled Accounts'!$A:$C,3,0))=TRUE,0,VLOOKUP(C172,'Com Enrolled Accounts'!$A:$C,3,0))</f>
        <v>0</v>
      </c>
      <c r="M172" s="2">
        <f t="shared" si="32"/>
        <v>0</v>
      </c>
      <c r="N172" s="11">
        <f t="shared" si="28"/>
        <v>0</v>
      </c>
    </row>
    <row r="173" spans="1:14" x14ac:dyDescent="0.25">
      <c r="A173" s="13"/>
      <c r="B173" s="13"/>
      <c r="C173" s="13"/>
      <c r="D173" s="14"/>
      <c r="E173" s="14"/>
      <c r="F173" s="2">
        <f t="shared" si="26"/>
        <v>86.501500000000007</v>
      </c>
      <c r="G173" s="2">
        <f t="shared" si="27"/>
        <v>15</v>
      </c>
      <c r="H173" s="11">
        <f t="shared" si="29"/>
        <v>71.501500000000007</v>
      </c>
      <c r="I173" s="11">
        <f t="shared" si="30"/>
        <v>-71.501500000000007</v>
      </c>
      <c r="J173" s="2">
        <f>IF(ISNA(VLOOKUP(C173,'Com Enrolled Accounts'!$A:$B,2,0))=TRUE,0,VLOOKUP(C173,'Com Enrolled Accounts'!$A:$B,2,0))</f>
        <v>0</v>
      </c>
      <c r="K173" s="11">
        <f t="shared" si="31"/>
        <v>0</v>
      </c>
      <c r="L173" s="2">
        <f>IF(ISNA(VLOOKUP(C173,'Com Enrolled Accounts'!$A:$C,3,0))=TRUE,0,VLOOKUP(C173,'Com Enrolled Accounts'!$A:$C,3,0))</f>
        <v>0</v>
      </c>
      <c r="M173" s="2">
        <f t="shared" si="32"/>
        <v>0</v>
      </c>
      <c r="N173" s="11">
        <f t="shared" si="28"/>
        <v>0</v>
      </c>
    </row>
    <row r="174" spans="1:14" x14ac:dyDescent="0.25">
      <c r="A174" s="13"/>
      <c r="B174" s="13"/>
      <c r="C174" s="13"/>
      <c r="D174" s="14"/>
      <c r="E174" s="14"/>
      <c r="F174" s="2">
        <f t="shared" si="26"/>
        <v>86.501500000000007</v>
      </c>
      <c r="G174" s="2">
        <f t="shared" si="27"/>
        <v>15</v>
      </c>
      <c r="H174" s="11">
        <f t="shared" si="29"/>
        <v>71.501500000000007</v>
      </c>
      <c r="I174" s="11">
        <f t="shared" si="30"/>
        <v>-71.501500000000007</v>
      </c>
      <c r="J174" s="2">
        <f>IF(ISNA(VLOOKUP(C174,'Com Enrolled Accounts'!$A:$B,2,0))=TRUE,0,VLOOKUP(C174,'Com Enrolled Accounts'!$A:$B,2,0))</f>
        <v>0</v>
      </c>
      <c r="K174" s="11">
        <f t="shared" si="31"/>
        <v>0</v>
      </c>
      <c r="L174" s="2">
        <f>IF(ISNA(VLOOKUP(C174,'Com Enrolled Accounts'!$A:$C,3,0))=TRUE,0,VLOOKUP(C174,'Com Enrolled Accounts'!$A:$C,3,0))</f>
        <v>0</v>
      </c>
      <c r="M174" s="2">
        <f t="shared" si="32"/>
        <v>0</v>
      </c>
      <c r="N174" s="11">
        <f t="shared" si="28"/>
        <v>0</v>
      </c>
    </row>
    <row r="175" spans="1:14" x14ac:dyDescent="0.25">
      <c r="A175" s="13"/>
      <c r="B175" s="13"/>
      <c r="C175" s="13"/>
      <c r="D175" s="14"/>
      <c r="E175" s="14"/>
      <c r="F175" s="2">
        <f t="shared" si="26"/>
        <v>86.501500000000007</v>
      </c>
      <c r="G175" s="2">
        <f t="shared" si="27"/>
        <v>15</v>
      </c>
      <c r="H175" s="11">
        <f t="shared" si="29"/>
        <v>71.501500000000007</v>
      </c>
      <c r="I175" s="11">
        <f t="shared" si="30"/>
        <v>-71.501500000000007</v>
      </c>
      <c r="J175" s="2">
        <f>IF(ISNA(VLOOKUP(C175,'Com Enrolled Accounts'!$A:$B,2,0))=TRUE,0,VLOOKUP(C175,'Com Enrolled Accounts'!$A:$B,2,0))</f>
        <v>0</v>
      </c>
      <c r="K175" s="11">
        <f t="shared" si="31"/>
        <v>0</v>
      </c>
      <c r="L175" s="2">
        <f>IF(ISNA(VLOOKUP(C175,'Com Enrolled Accounts'!$A:$C,3,0))=TRUE,0,VLOOKUP(C175,'Com Enrolled Accounts'!$A:$C,3,0))</f>
        <v>0</v>
      </c>
      <c r="M175" s="2">
        <f t="shared" si="32"/>
        <v>0</v>
      </c>
      <c r="N175" s="11">
        <f t="shared" si="28"/>
        <v>0</v>
      </c>
    </row>
    <row r="176" spans="1:14" x14ac:dyDescent="0.25">
      <c r="A176" s="13"/>
      <c r="B176" s="13"/>
      <c r="C176" s="13"/>
      <c r="D176" s="14"/>
      <c r="E176" s="14"/>
      <c r="F176" s="2">
        <f t="shared" si="26"/>
        <v>86.501500000000007</v>
      </c>
      <c r="G176" s="2">
        <f t="shared" si="27"/>
        <v>15</v>
      </c>
      <c r="H176" s="11">
        <f t="shared" si="29"/>
        <v>71.501500000000007</v>
      </c>
      <c r="I176" s="11">
        <f t="shared" si="30"/>
        <v>-71.501500000000007</v>
      </c>
      <c r="J176" s="2">
        <f>IF(ISNA(VLOOKUP(C176,'Com Enrolled Accounts'!$A:$B,2,0))=TRUE,0,VLOOKUP(C176,'Com Enrolled Accounts'!$A:$B,2,0))</f>
        <v>0</v>
      </c>
      <c r="K176" s="11">
        <f t="shared" si="31"/>
        <v>0</v>
      </c>
      <c r="L176" s="2">
        <f>IF(ISNA(VLOOKUP(C176,'Com Enrolled Accounts'!$A:$C,3,0))=TRUE,0,VLOOKUP(C176,'Com Enrolled Accounts'!$A:$C,3,0))</f>
        <v>0</v>
      </c>
      <c r="M176" s="2">
        <f t="shared" si="32"/>
        <v>0</v>
      </c>
      <c r="N176" s="11">
        <f t="shared" si="28"/>
        <v>0</v>
      </c>
    </row>
    <row r="177" spans="1:14" x14ac:dyDescent="0.25">
      <c r="A177" s="13"/>
      <c r="B177" s="13"/>
      <c r="C177" s="13"/>
      <c r="D177" s="14"/>
      <c r="E177" s="14"/>
      <c r="F177" s="2">
        <f t="shared" si="26"/>
        <v>86.501500000000007</v>
      </c>
      <c r="G177" s="2">
        <f t="shared" si="27"/>
        <v>15</v>
      </c>
      <c r="H177" s="11">
        <f t="shared" si="29"/>
        <v>71.501500000000007</v>
      </c>
      <c r="I177" s="11">
        <f t="shared" si="30"/>
        <v>-71.501500000000007</v>
      </c>
      <c r="J177" s="2">
        <f>IF(ISNA(VLOOKUP(C177,'Com Enrolled Accounts'!$A:$B,2,0))=TRUE,0,VLOOKUP(C177,'Com Enrolled Accounts'!$A:$B,2,0))</f>
        <v>0</v>
      </c>
      <c r="K177" s="11">
        <f t="shared" si="31"/>
        <v>0</v>
      </c>
      <c r="L177" s="2">
        <f>IF(ISNA(VLOOKUP(C177,'Com Enrolled Accounts'!$A:$C,3,0))=TRUE,0,VLOOKUP(C177,'Com Enrolled Accounts'!$A:$C,3,0))</f>
        <v>0</v>
      </c>
      <c r="M177" s="2">
        <f t="shared" si="32"/>
        <v>0</v>
      </c>
      <c r="N177" s="11">
        <f t="shared" si="28"/>
        <v>0</v>
      </c>
    </row>
    <row r="178" spans="1:14" x14ac:dyDescent="0.25">
      <c r="A178" s="13"/>
      <c r="B178" s="13"/>
      <c r="C178" s="13"/>
      <c r="D178" s="14"/>
      <c r="E178" s="14"/>
      <c r="F178" s="2">
        <f t="shared" si="26"/>
        <v>86.501500000000007</v>
      </c>
      <c r="G178" s="2">
        <f t="shared" si="27"/>
        <v>15</v>
      </c>
      <c r="H178" s="11">
        <f t="shared" si="29"/>
        <v>71.501500000000007</v>
      </c>
      <c r="I178" s="11">
        <f t="shared" si="30"/>
        <v>-71.501500000000007</v>
      </c>
      <c r="J178" s="2">
        <f>IF(ISNA(VLOOKUP(C178,'Com Enrolled Accounts'!$A:$B,2,0))=TRUE,0,VLOOKUP(C178,'Com Enrolled Accounts'!$A:$B,2,0))</f>
        <v>0</v>
      </c>
      <c r="K178" s="11">
        <f t="shared" si="31"/>
        <v>0</v>
      </c>
      <c r="L178" s="2">
        <f>IF(ISNA(VLOOKUP(C178,'Com Enrolled Accounts'!$A:$C,3,0))=TRUE,0,VLOOKUP(C178,'Com Enrolled Accounts'!$A:$C,3,0))</f>
        <v>0</v>
      </c>
      <c r="M178" s="2">
        <f t="shared" si="32"/>
        <v>0</v>
      </c>
      <c r="N178" s="11">
        <f t="shared" si="28"/>
        <v>0</v>
      </c>
    </row>
    <row r="179" spans="1:14" x14ac:dyDescent="0.25">
      <c r="A179" s="13"/>
      <c r="B179" s="13"/>
      <c r="C179" s="13"/>
      <c r="D179" s="14"/>
      <c r="E179" s="14"/>
      <c r="F179" s="2">
        <f t="shared" si="26"/>
        <v>86.501500000000007</v>
      </c>
      <c r="G179" s="2">
        <f t="shared" si="27"/>
        <v>15</v>
      </c>
      <c r="H179" s="11">
        <f t="shared" si="29"/>
        <v>71.501500000000007</v>
      </c>
      <c r="I179" s="11">
        <f t="shared" si="30"/>
        <v>-71.501500000000007</v>
      </c>
      <c r="J179" s="2">
        <f>IF(ISNA(VLOOKUP(C179,'Com Enrolled Accounts'!$A:$B,2,0))=TRUE,0,VLOOKUP(C179,'Com Enrolled Accounts'!$A:$B,2,0))</f>
        <v>0</v>
      </c>
      <c r="K179" s="11">
        <f t="shared" si="31"/>
        <v>0</v>
      </c>
      <c r="L179" s="2">
        <f>IF(ISNA(VLOOKUP(C179,'Com Enrolled Accounts'!$A:$C,3,0))=TRUE,0,VLOOKUP(C179,'Com Enrolled Accounts'!$A:$C,3,0))</f>
        <v>0</v>
      </c>
      <c r="M179" s="2">
        <f t="shared" si="32"/>
        <v>0</v>
      </c>
      <c r="N179" s="11">
        <f t="shared" si="28"/>
        <v>0</v>
      </c>
    </row>
    <row r="180" spans="1:14" x14ac:dyDescent="0.25">
      <c r="A180" s="13"/>
      <c r="B180" s="13"/>
      <c r="C180" s="13"/>
      <c r="D180" s="14"/>
      <c r="E180" s="14"/>
      <c r="F180" s="2">
        <f t="shared" si="26"/>
        <v>86.501500000000007</v>
      </c>
      <c r="G180" s="2">
        <f t="shared" si="27"/>
        <v>15</v>
      </c>
      <c r="H180" s="11">
        <f t="shared" si="29"/>
        <v>71.501500000000007</v>
      </c>
      <c r="I180" s="11">
        <f t="shared" si="30"/>
        <v>-71.501500000000007</v>
      </c>
      <c r="J180" s="2">
        <f>IF(ISNA(VLOOKUP(C180,'Com Enrolled Accounts'!$A:$B,2,0))=TRUE,0,VLOOKUP(C180,'Com Enrolled Accounts'!$A:$B,2,0))</f>
        <v>0</v>
      </c>
      <c r="K180" s="11">
        <f t="shared" si="31"/>
        <v>0</v>
      </c>
      <c r="L180" s="2">
        <f>IF(ISNA(VLOOKUP(C180,'Com Enrolled Accounts'!$A:$C,3,0))=TRUE,0,VLOOKUP(C180,'Com Enrolled Accounts'!$A:$C,3,0))</f>
        <v>0</v>
      </c>
      <c r="M180" s="2">
        <f t="shared" si="32"/>
        <v>0</v>
      </c>
      <c r="N180" s="11">
        <f t="shared" si="28"/>
        <v>0</v>
      </c>
    </row>
    <row r="181" spans="1:14" x14ac:dyDescent="0.25">
      <c r="A181" s="13"/>
      <c r="B181" s="13"/>
      <c r="C181" s="13"/>
      <c r="D181" s="14"/>
      <c r="E181" s="14"/>
      <c r="F181" s="2">
        <f t="shared" si="26"/>
        <v>86.501500000000007</v>
      </c>
      <c r="G181" s="2">
        <f t="shared" si="27"/>
        <v>15</v>
      </c>
      <c r="H181" s="11">
        <f t="shared" si="29"/>
        <v>71.501500000000007</v>
      </c>
      <c r="I181" s="11">
        <f t="shared" si="30"/>
        <v>-71.501500000000007</v>
      </c>
      <c r="J181" s="2">
        <f>IF(ISNA(VLOOKUP(C181,'Com Enrolled Accounts'!$A:$B,2,0))=TRUE,0,VLOOKUP(C181,'Com Enrolled Accounts'!$A:$B,2,0))</f>
        <v>0</v>
      </c>
      <c r="K181" s="11">
        <f t="shared" si="31"/>
        <v>0</v>
      </c>
      <c r="L181" s="2">
        <f>IF(ISNA(VLOOKUP(C181,'Com Enrolled Accounts'!$A:$C,3,0))=TRUE,0,VLOOKUP(C181,'Com Enrolled Accounts'!$A:$C,3,0))</f>
        <v>0</v>
      </c>
      <c r="M181" s="2">
        <f t="shared" si="32"/>
        <v>0</v>
      </c>
      <c r="N181" s="11">
        <f t="shared" si="28"/>
        <v>0</v>
      </c>
    </row>
    <row r="182" spans="1:14" x14ac:dyDescent="0.25">
      <c r="A182" s="13"/>
      <c r="B182" s="13"/>
      <c r="C182" s="13"/>
      <c r="D182" s="14"/>
      <c r="E182" s="14"/>
      <c r="F182" s="2">
        <f t="shared" si="26"/>
        <v>86.501500000000007</v>
      </c>
      <c r="G182" s="2">
        <f t="shared" si="27"/>
        <v>15</v>
      </c>
      <c r="H182" s="11">
        <f t="shared" si="29"/>
        <v>71.501500000000007</v>
      </c>
      <c r="I182" s="11">
        <f t="shared" si="30"/>
        <v>-71.501500000000007</v>
      </c>
      <c r="J182" s="2">
        <f>IF(ISNA(VLOOKUP(C182,'Com Enrolled Accounts'!$A:$B,2,0))=TRUE,0,VLOOKUP(C182,'Com Enrolled Accounts'!$A:$B,2,0))</f>
        <v>0</v>
      </c>
      <c r="K182" s="11">
        <f t="shared" si="31"/>
        <v>0</v>
      </c>
      <c r="L182" s="2">
        <f>IF(ISNA(VLOOKUP(C182,'Com Enrolled Accounts'!$A:$C,3,0))=TRUE,0,VLOOKUP(C182,'Com Enrolled Accounts'!$A:$C,3,0))</f>
        <v>0</v>
      </c>
      <c r="M182" s="2">
        <f t="shared" si="32"/>
        <v>0</v>
      </c>
      <c r="N182" s="11">
        <f t="shared" si="28"/>
        <v>0</v>
      </c>
    </row>
    <row r="183" spans="1:14" x14ac:dyDescent="0.25">
      <c r="A183" s="13"/>
      <c r="B183" s="13"/>
      <c r="C183" s="13"/>
      <c r="D183" s="14"/>
      <c r="E183" s="14"/>
      <c r="F183" s="2">
        <f t="shared" si="26"/>
        <v>86.501500000000007</v>
      </c>
      <c r="G183" s="2">
        <f t="shared" si="27"/>
        <v>15</v>
      </c>
      <c r="H183" s="11">
        <f t="shared" si="29"/>
        <v>71.501500000000007</v>
      </c>
      <c r="I183" s="11">
        <f t="shared" si="30"/>
        <v>-71.501500000000007</v>
      </c>
      <c r="J183" s="2">
        <f>IF(ISNA(VLOOKUP(C183,'Com Enrolled Accounts'!$A:$B,2,0))=TRUE,0,VLOOKUP(C183,'Com Enrolled Accounts'!$A:$B,2,0))</f>
        <v>0</v>
      </c>
      <c r="K183" s="11">
        <f t="shared" si="31"/>
        <v>0</v>
      </c>
      <c r="L183" s="2">
        <f>IF(ISNA(VLOOKUP(C183,'Com Enrolled Accounts'!$A:$C,3,0))=TRUE,0,VLOOKUP(C183,'Com Enrolled Accounts'!$A:$C,3,0))</f>
        <v>0</v>
      </c>
      <c r="M183" s="2">
        <f t="shared" si="32"/>
        <v>0</v>
      </c>
      <c r="N183" s="11">
        <f t="shared" si="28"/>
        <v>0</v>
      </c>
    </row>
    <row r="184" spans="1:14" x14ac:dyDescent="0.25">
      <c r="A184" s="13"/>
      <c r="B184" s="13"/>
      <c r="C184" s="13"/>
      <c r="D184" s="14"/>
      <c r="E184" s="14"/>
      <c r="F184" s="2">
        <f t="shared" si="26"/>
        <v>86.501500000000007</v>
      </c>
      <c r="G184" s="2">
        <f t="shared" si="27"/>
        <v>15</v>
      </c>
      <c r="H184" s="11">
        <f t="shared" si="29"/>
        <v>71.501500000000007</v>
      </c>
      <c r="I184" s="11">
        <f t="shared" si="30"/>
        <v>-71.501500000000007</v>
      </c>
      <c r="J184" s="2">
        <f>IF(ISNA(VLOOKUP(C184,'Com Enrolled Accounts'!$A:$B,2,0))=TRUE,0,VLOOKUP(C184,'Com Enrolled Accounts'!$A:$B,2,0))</f>
        <v>0</v>
      </c>
      <c r="K184" s="11">
        <f t="shared" si="31"/>
        <v>0</v>
      </c>
      <c r="L184" s="2">
        <f>IF(ISNA(VLOOKUP(C184,'Com Enrolled Accounts'!$A:$C,3,0))=TRUE,0,VLOOKUP(C184,'Com Enrolled Accounts'!$A:$C,3,0))</f>
        <v>0</v>
      </c>
      <c r="M184" s="2">
        <f t="shared" si="32"/>
        <v>0</v>
      </c>
      <c r="N184" s="11">
        <f t="shared" si="28"/>
        <v>0</v>
      </c>
    </row>
    <row r="185" spans="1:14" x14ac:dyDescent="0.25">
      <c r="A185" s="13"/>
      <c r="B185" s="13"/>
      <c r="C185" s="13"/>
      <c r="D185" s="14"/>
      <c r="E185" s="14"/>
      <c r="F185" s="2">
        <f t="shared" si="26"/>
        <v>86.501500000000007</v>
      </c>
      <c r="G185" s="2">
        <f t="shared" si="27"/>
        <v>15</v>
      </c>
      <c r="H185" s="11">
        <f t="shared" si="29"/>
        <v>71.501500000000007</v>
      </c>
      <c r="I185" s="11">
        <f t="shared" si="30"/>
        <v>-71.501500000000007</v>
      </c>
      <c r="J185" s="2">
        <f>IF(ISNA(VLOOKUP(C185,'Com Enrolled Accounts'!$A:$B,2,0))=TRUE,0,VLOOKUP(C185,'Com Enrolled Accounts'!$A:$B,2,0))</f>
        <v>0</v>
      </c>
      <c r="K185" s="11">
        <f t="shared" si="31"/>
        <v>0</v>
      </c>
      <c r="L185" s="2">
        <f>IF(ISNA(VLOOKUP(C185,'Com Enrolled Accounts'!$A:$C,3,0))=TRUE,0,VLOOKUP(C185,'Com Enrolled Accounts'!$A:$C,3,0))</f>
        <v>0</v>
      </c>
      <c r="M185" s="2">
        <f t="shared" si="32"/>
        <v>0</v>
      </c>
      <c r="N185" s="11">
        <f t="shared" si="28"/>
        <v>0</v>
      </c>
    </row>
    <row r="186" spans="1:14" x14ac:dyDescent="0.25">
      <c r="A186" s="13"/>
      <c r="B186" s="13"/>
      <c r="C186" s="13"/>
      <c r="D186" s="14"/>
      <c r="E186" s="14"/>
      <c r="F186" s="2">
        <f t="shared" si="26"/>
        <v>86.501500000000007</v>
      </c>
      <c r="G186" s="2">
        <f t="shared" si="27"/>
        <v>15</v>
      </c>
      <c r="H186" s="11">
        <f t="shared" si="29"/>
        <v>71.501500000000007</v>
      </c>
      <c r="I186" s="11">
        <f t="shared" si="30"/>
        <v>-71.501500000000007</v>
      </c>
      <c r="J186" s="2">
        <f>IF(ISNA(VLOOKUP(C186,'Com Enrolled Accounts'!$A:$B,2,0))=TRUE,0,VLOOKUP(C186,'Com Enrolled Accounts'!$A:$B,2,0))</f>
        <v>0</v>
      </c>
      <c r="K186" s="11">
        <f t="shared" si="31"/>
        <v>0</v>
      </c>
      <c r="L186" s="2">
        <f>IF(ISNA(VLOOKUP(C186,'Com Enrolled Accounts'!$A:$C,3,0))=TRUE,0,VLOOKUP(C186,'Com Enrolled Accounts'!$A:$C,3,0))</f>
        <v>0</v>
      </c>
      <c r="M186" s="2">
        <f t="shared" si="32"/>
        <v>0</v>
      </c>
      <c r="N186" s="11">
        <f t="shared" si="28"/>
        <v>0</v>
      </c>
    </row>
    <row r="187" spans="1:14" x14ac:dyDescent="0.25">
      <c r="A187" s="13"/>
      <c r="B187" s="13"/>
      <c r="C187" s="13"/>
      <c r="D187" s="14"/>
      <c r="E187" s="14"/>
      <c r="F187" s="2">
        <f t="shared" si="26"/>
        <v>86.501500000000007</v>
      </c>
      <c r="G187" s="2">
        <f t="shared" si="27"/>
        <v>15</v>
      </c>
      <c r="H187" s="11">
        <f t="shared" si="29"/>
        <v>71.501500000000007</v>
      </c>
      <c r="I187" s="11">
        <f t="shared" si="30"/>
        <v>-71.501500000000007</v>
      </c>
      <c r="J187" s="2">
        <f>IF(ISNA(VLOOKUP(C187,'Com Enrolled Accounts'!$A:$B,2,0))=TRUE,0,VLOOKUP(C187,'Com Enrolled Accounts'!$A:$B,2,0))</f>
        <v>0</v>
      </c>
      <c r="K187" s="11">
        <f t="shared" si="31"/>
        <v>0</v>
      </c>
      <c r="L187" s="2">
        <f>IF(ISNA(VLOOKUP(C187,'Com Enrolled Accounts'!$A:$C,3,0))=TRUE,0,VLOOKUP(C187,'Com Enrolled Accounts'!$A:$C,3,0))</f>
        <v>0</v>
      </c>
      <c r="M187" s="2">
        <f t="shared" si="32"/>
        <v>0</v>
      </c>
      <c r="N187" s="11">
        <f t="shared" si="28"/>
        <v>0</v>
      </c>
    </row>
    <row r="188" spans="1:14" x14ac:dyDescent="0.25">
      <c r="A188" s="13"/>
      <c r="B188" s="13"/>
      <c r="C188" s="13"/>
      <c r="D188" s="14"/>
      <c r="E188" s="14"/>
      <c r="F188" s="2">
        <f t="shared" si="26"/>
        <v>86.501500000000007</v>
      </c>
      <c r="G188" s="2">
        <f t="shared" si="27"/>
        <v>15</v>
      </c>
      <c r="H188" s="11">
        <f t="shared" si="29"/>
        <v>71.501500000000007</v>
      </c>
      <c r="I188" s="11">
        <f t="shared" si="30"/>
        <v>-71.501500000000007</v>
      </c>
      <c r="J188" s="2">
        <f>IF(ISNA(VLOOKUP(C188,'Com Enrolled Accounts'!$A:$B,2,0))=TRUE,0,VLOOKUP(C188,'Com Enrolled Accounts'!$A:$B,2,0))</f>
        <v>0</v>
      </c>
      <c r="K188" s="11">
        <f t="shared" si="31"/>
        <v>0</v>
      </c>
      <c r="L188" s="2">
        <f>IF(ISNA(VLOOKUP(C188,'Com Enrolled Accounts'!$A:$C,3,0))=TRUE,0,VLOOKUP(C188,'Com Enrolled Accounts'!$A:$C,3,0))</f>
        <v>0</v>
      </c>
      <c r="M188" s="2">
        <f t="shared" si="32"/>
        <v>0</v>
      </c>
      <c r="N188" s="11">
        <f t="shared" si="28"/>
        <v>0</v>
      </c>
    </row>
    <row r="189" spans="1:14" x14ac:dyDescent="0.25">
      <c r="A189" s="13"/>
      <c r="B189" s="13"/>
      <c r="C189" s="13"/>
      <c r="D189" s="14"/>
      <c r="E189" s="14"/>
      <c r="F189" s="2">
        <f t="shared" si="26"/>
        <v>86.501500000000007</v>
      </c>
      <c r="G189" s="2">
        <f t="shared" si="27"/>
        <v>15</v>
      </c>
      <c r="H189" s="11">
        <f t="shared" si="29"/>
        <v>71.501500000000007</v>
      </c>
      <c r="I189" s="11">
        <f t="shared" si="30"/>
        <v>-71.501500000000007</v>
      </c>
      <c r="J189" s="2">
        <f>IF(ISNA(VLOOKUP(C189,'Com Enrolled Accounts'!$A:$B,2,0))=TRUE,0,VLOOKUP(C189,'Com Enrolled Accounts'!$A:$B,2,0))</f>
        <v>0</v>
      </c>
      <c r="K189" s="11">
        <f t="shared" si="31"/>
        <v>0</v>
      </c>
      <c r="L189" s="2">
        <f>IF(ISNA(VLOOKUP(C189,'Com Enrolled Accounts'!$A:$C,3,0))=TRUE,0,VLOOKUP(C189,'Com Enrolled Accounts'!$A:$C,3,0))</f>
        <v>0</v>
      </c>
      <c r="M189" s="2">
        <f t="shared" si="32"/>
        <v>0</v>
      </c>
      <c r="N189" s="11">
        <f t="shared" si="28"/>
        <v>0</v>
      </c>
    </row>
    <row r="190" spans="1:14" x14ac:dyDescent="0.25">
      <c r="A190" s="13"/>
      <c r="B190" s="13"/>
      <c r="C190" s="13"/>
      <c r="D190" s="14"/>
      <c r="E190" s="14"/>
      <c r="F190" s="2">
        <f t="shared" si="26"/>
        <v>86.501500000000007</v>
      </c>
      <c r="G190" s="2">
        <f t="shared" si="27"/>
        <v>15</v>
      </c>
      <c r="H190" s="11">
        <f t="shared" si="29"/>
        <v>71.501500000000007</v>
      </c>
      <c r="I190" s="11">
        <f t="shared" si="30"/>
        <v>-71.501500000000007</v>
      </c>
      <c r="J190" s="2">
        <f>IF(ISNA(VLOOKUP(C190,'Com Enrolled Accounts'!$A:$B,2,0))=TRUE,0,VLOOKUP(C190,'Com Enrolled Accounts'!$A:$B,2,0))</f>
        <v>0</v>
      </c>
      <c r="K190" s="11">
        <f t="shared" si="31"/>
        <v>0</v>
      </c>
      <c r="L190" s="2">
        <f>IF(ISNA(VLOOKUP(C190,'Com Enrolled Accounts'!$A:$C,3,0))=TRUE,0,VLOOKUP(C190,'Com Enrolled Accounts'!$A:$C,3,0))</f>
        <v>0</v>
      </c>
      <c r="M190" s="2">
        <f t="shared" si="32"/>
        <v>0</v>
      </c>
      <c r="N190" s="11">
        <f t="shared" si="28"/>
        <v>0</v>
      </c>
    </row>
    <row r="191" spans="1:14" x14ac:dyDescent="0.25">
      <c r="A191" s="13"/>
      <c r="B191" s="13"/>
      <c r="C191" s="13"/>
      <c r="D191" s="14"/>
      <c r="E191" s="14"/>
      <c r="F191" s="2">
        <f t="shared" si="26"/>
        <v>86.501500000000007</v>
      </c>
      <c r="G191" s="2">
        <f t="shared" si="27"/>
        <v>15</v>
      </c>
      <c r="H191" s="11">
        <f t="shared" si="29"/>
        <v>71.501500000000007</v>
      </c>
      <c r="I191" s="11">
        <f t="shared" si="30"/>
        <v>-71.501500000000007</v>
      </c>
      <c r="J191" s="2">
        <f>IF(ISNA(VLOOKUP(C191,'Com Enrolled Accounts'!$A:$B,2,0))=TRUE,0,VLOOKUP(C191,'Com Enrolled Accounts'!$A:$B,2,0))</f>
        <v>0</v>
      </c>
      <c r="K191" s="11">
        <f t="shared" si="31"/>
        <v>0</v>
      </c>
      <c r="L191" s="2">
        <f>IF(ISNA(VLOOKUP(C191,'Com Enrolled Accounts'!$A:$C,3,0))=TRUE,0,VLOOKUP(C191,'Com Enrolled Accounts'!$A:$C,3,0))</f>
        <v>0</v>
      </c>
      <c r="M191" s="2">
        <f t="shared" si="32"/>
        <v>0</v>
      </c>
      <c r="N191" s="11">
        <f t="shared" si="28"/>
        <v>0</v>
      </c>
    </row>
    <row r="192" spans="1:14" x14ac:dyDescent="0.25">
      <c r="A192" s="13"/>
      <c r="B192" s="13"/>
      <c r="C192" s="13"/>
      <c r="D192" s="14"/>
      <c r="E192" s="14"/>
      <c r="F192" s="2">
        <f t="shared" si="26"/>
        <v>86.501500000000007</v>
      </c>
      <c r="G192" s="2">
        <f t="shared" si="27"/>
        <v>15</v>
      </c>
      <c r="H192" s="11">
        <f t="shared" si="29"/>
        <v>71.501500000000007</v>
      </c>
      <c r="I192" s="11">
        <f t="shared" si="30"/>
        <v>-71.501500000000007</v>
      </c>
      <c r="J192" s="2">
        <f>IF(ISNA(VLOOKUP(C192,'Com Enrolled Accounts'!$A:$B,2,0))=TRUE,0,VLOOKUP(C192,'Com Enrolled Accounts'!$A:$B,2,0))</f>
        <v>0</v>
      </c>
      <c r="K192" s="11">
        <f t="shared" si="31"/>
        <v>0</v>
      </c>
      <c r="L192" s="2">
        <f>IF(ISNA(VLOOKUP(C192,'Com Enrolled Accounts'!$A:$C,3,0))=TRUE,0,VLOOKUP(C192,'Com Enrolled Accounts'!$A:$C,3,0))</f>
        <v>0</v>
      </c>
      <c r="M192" s="2">
        <f t="shared" si="32"/>
        <v>0</v>
      </c>
      <c r="N192" s="11">
        <f t="shared" si="28"/>
        <v>0</v>
      </c>
    </row>
    <row r="193" spans="1:14" x14ac:dyDescent="0.25">
      <c r="A193" s="13"/>
      <c r="B193" s="13"/>
      <c r="C193" s="13"/>
      <c r="D193" s="14"/>
      <c r="E193" s="14"/>
      <c r="F193" s="2">
        <f t="shared" si="26"/>
        <v>86.501500000000007</v>
      </c>
      <c r="G193" s="2">
        <f t="shared" si="27"/>
        <v>15</v>
      </c>
      <c r="H193" s="11">
        <f t="shared" si="29"/>
        <v>71.501500000000007</v>
      </c>
      <c r="I193" s="11">
        <f t="shared" si="30"/>
        <v>-71.501500000000007</v>
      </c>
      <c r="J193" s="2">
        <f>IF(ISNA(VLOOKUP(C193,'Com Enrolled Accounts'!$A:$B,2,0))=TRUE,0,VLOOKUP(C193,'Com Enrolled Accounts'!$A:$B,2,0))</f>
        <v>0</v>
      </c>
      <c r="K193" s="11">
        <f t="shared" si="31"/>
        <v>0</v>
      </c>
      <c r="L193" s="2">
        <f>IF(ISNA(VLOOKUP(C193,'Com Enrolled Accounts'!$A:$C,3,0))=TRUE,0,VLOOKUP(C193,'Com Enrolled Accounts'!$A:$C,3,0))</f>
        <v>0</v>
      </c>
      <c r="M193" s="2">
        <f t="shared" si="32"/>
        <v>0</v>
      </c>
      <c r="N193" s="11">
        <f t="shared" si="28"/>
        <v>0</v>
      </c>
    </row>
    <row r="194" spans="1:14" x14ac:dyDescent="0.25">
      <c r="A194" s="13"/>
      <c r="B194" s="13"/>
      <c r="C194" s="13"/>
      <c r="D194" s="14"/>
      <c r="E194" s="14"/>
      <c r="F194" s="2">
        <f t="shared" si="26"/>
        <v>86.501500000000007</v>
      </c>
      <c r="G194" s="2">
        <f t="shared" si="27"/>
        <v>15</v>
      </c>
      <c r="H194" s="11">
        <f t="shared" si="29"/>
        <v>71.501500000000007</v>
      </c>
      <c r="I194" s="11">
        <f t="shared" si="30"/>
        <v>-71.501500000000007</v>
      </c>
      <c r="J194" s="2">
        <f>IF(ISNA(VLOOKUP(C194,'Com Enrolled Accounts'!$A:$B,2,0))=TRUE,0,VLOOKUP(C194,'Com Enrolled Accounts'!$A:$B,2,0))</f>
        <v>0</v>
      </c>
      <c r="K194" s="11">
        <f t="shared" si="31"/>
        <v>0</v>
      </c>
      <c r="L194" s="2">
        <f>IF(ISNA(VLOOKUP(C194,'Com Enrolled Accounts'!$A:$C,3,0))=TRUE,0,VLOOKUP(C194,'Com Enrolled Accounts'!$A:$C,3,0))</f>
        <v>0</v>
      </c>
      <c r="M194" s="2">
        <f t="shared" si="32"/>
        <v>0</v>
      </c>
      <c r="N194" s="11">
        <f t="shared" si="28"/>
        <v>0</v>
      </c>
    </row>
    <row r="195" spans="1:14" x14ac:dyDescent="0.25">
      <c r="A195" s="13"/>
      <c r="B195" s="13"/>
      <c r="C195" s="13"/>
      <c r="D195" s="14"/>
      <c r="E195" s="14"/>
      <c r="F195" s="2">
        <f t="shared" si="26"/>
        <v>86.501500000000007</v>
      </c>
      <c r="G195" s="2">
        <f t="shared" si="27"/>
        <v>15</v>
      </c>
      <c r="H195" s="11">
        <f t="shared" si="29"/>
        <v>71.501500000000007</v>
      </c>
      <c r="I195" s="11">
        <f t="shared" si="30"/>
        <v>-71.501500000000007</v>
      </c>
      <c r="J195" s="2">
        <f>IF(ISNA(VLOOKUP(C195,'Com Enrolled Accounts'!$A:$B,2,0))=TRUE,0,VLOOKUP(C195,'Com Enrolled Accounts'!$A:$B,2,0))</f>
        <v>0</v>
      </c>
      <c r="K195" s="11">
        <f t="shared" si="31"/>
        <v>0</v>
      </c>
      <c r="L195" s="2">
        <f>IF(ISNA(VLOOKUP(C195,'Com Enrolled Accounts'!$A:$C,3,0))=TRUE,0,VLOOKUP(C195,'Com Enrolled Accounts'!$A:$C,3,0))</f>
        <v>0</v>
      </c>
      <c r="M195" s="2">
        <f t="shared" si="32"/>
        <v>0</v>
      </c>
      <c r="N195" s="11">
        <f t="shared" si="28"/>
        <v>0</v>
      </c>
    </row>
    <row r="196" spans="1:14" x14ac:dyDescent="0.25">
      <c r="A196" s="13"/>
      <c r="B196" s="13"/>
      <c r="C196" s="13"/>
      <c r="D196" s="14"/>
      <c r="E196" s="14"/>
      <c r="F196" s="2">
        <f t="shared" si="26"/>
        <v>86.501500000000007</v>
      </c>
      <c r="G196" s="2">
        <f t="shared" si="27"/>
        <v>15</v>
      </c>
      <c r="H196" s="11">
        <f t="shared" si="29"/>
        <v>71.501500000000007</v>
      </c>
      <c r="I196" s="11">
        <f t="shared" si="30"/>
        <v>-71.501500000000007</v>
      </c>
      <c r="J196" s="2">
        <f>IF(ISNA(VLOOKUP(C196,'Com Enrolled Accounts'!$A:$B,2,0))=TRUE,0,VLOOKUP(C196,'Com Enrolled Accounts'!$A:$B,2,0))</f>
        <v>0</v>
      </c>
      <c r="K196" s="11">
        <f t="shared" si="31"/>
        <v>0</v>
      </c>
      <c r="L196" s="2">
        <f>IF(ISNA(VLOOKUP(C196,'Com Enrolled Accounts'!$A:$C,3,0))=TRUE,0,VLOOKUP(C196,'Com Enrolled Accounts'!$A:$C,3,0))</f>
        <v>0</v>
      </c>
      <c r="M196" s="2">
        <f t="shared" si="32"/>
        <v>0</v>
      </c>
      <c r="N196" s="11">
        <f t="shared" si="28"/>
        <v>0</v>
      </c>
    </row>
    <row r="197" spans="1:14" x14ac:dyDescent="0.25">
      <c r="A197" s="13"/>
      <c r="B197" s="13"/>
      <c r="C197" s="13"/>
      <c r="D197" s="14"/>
      <c r="E197" s="14"/>
      <c r="F197" s="2">
        <f t="shared" si="26"/>
        <v>86.501500000000007</v>
      </c>
      <c r="G197" s="2">
        <f t="shared" si="27"/>
        <v>15</v>
      </c>
      <c r="H197" s="11">
        <f t="shared" si="29"/>
        <v>71.501500000000007</v>
      </c>
      <c r="I197" s="11">
        <f t="shared" si="30"/>
        <v>-71.501500000000007</v>
      </c>
      <c r="J197" s="2">
        <f>IF(ISNA(VLOOKUP(C197,'Com Enrolled Accounts'!$A:$B,2,0))=TRUE,0,VLOOKUP(C197,'Com Enrolled Accounts'!$A:$B,2,0))</f>
        <v>0</v>
      </c>
      <c r="K197" s="11">
        <f t="shared" si="31"/>
        <v>0</v>
      </c>
      <c r="L197" s="2">
        <f>IF(ISNA(VLOOKUP(C197,'Com Enrolled Accounts'!$A:$C,3,0))=TRUE,0,VLOOKUP(C197,'Com Enrolled Accounts'!$A:$C,3,0))</f>
        <v>0</v>
      </c>
      <c r="M197" s="2">
        <f t="shared" si="32"/>
        <v>0</v>
      </c>
      <c r="N197" s="11">
        <f t="shared" si="28"/>
        <v>0</v>
      </c>
    </row>
    <row r="198" spans="1:14" x14ac:dyDescent="0.25">
      <c r="A198" s="13"/>
      <c r="B198" s="13"/>
      <c r="C198" s="13"/>
      <c r="D198" s="14"/>
      <c r="E198" s="14"/>
      <c r="F198" s="2">
        <f t="shared" si="26"/>
        <v>86.501500000000007</v>
      </c>
      <c r="G198" s="2">
        <f t="shared" si="27"/>
        <v>15</v>
      </c>
      <c r="H198" s="11">
        <f t="shared" si="29"/>
        <v>71.501500000000007</v>
      </c>
      <c r="I198" s="11">
        <f t="shared" si="30"/>
        <v>-71.501500000000007</v>
      </c>
      <c r="J198" s="2">
        <f>IF(ISNA(VLOOKUP(C198,'Com Enrolled Accounts'!$A:$B,2,0))=TRUE,0,VLOOKUP(C198,'Com Enrolled Accounts'!$A:$B,2,0))</f>
        <v>0</v>
      </c>
      <c r="K198" s="11">
        <f t="shared" si="31"/>
        <v>0</v>
      </c>
      <c r="L198" s="2">
        <f>IF(ISNA(VLOOKUP(C198,'Com Enrolled Accounts'!$A:$C,3,0))=TRUE,0,VLOOKUP(C198,'Com Enrolled Accounts'!$A:$C,3,0))</f>
        <v>0</v>
      </c>
      <c r="M198" s="2">
        <f t="shared" si="32"/>
        <v>0</v>
      </c>
      <c r="N198" s="11">
        <f t="shared" si="28"/>
        <v>0</v>
      </c>
    </row>
    <row r="199" spans="1:14" x14ac:dyDescent="0.25">
      <c r="A199" s="13"/>
      <c r="B199" s="13"/>
      <c r="C199" s="13"/>
      <c r="D199" s="14"/>
      <c r="E199" s="14"/>
      <c r="F199" s="2">
        <f t="shared" si="26"/>
        <v>86.501500000000007</v>
      </c>
      <c r="G199" s="2">
        <f t="shared" si="27"/>
        <v>15</v>
      </c>
      <c r="H199" s="11">
        <f t="shared" si="29"/>
        <v>71.501500000000007</v>
      </c>
      <c r="I199" s="11">
        <f t="shared" si="30"/>
        <v>-71.501500000000007</v>
      </c>
      <c r="J199" s="2">
        <f>IF(ISNA(VLOOKUP(C199,'Com Enrolled Accounts'!$A:$B,2,0))=TRUE,0,VLOOKUP(C199,'Com Enrolled Accounts'!$A:$B,2,0))</f>
        <v>0</v>
      </c>
      <c r="K199" s="11">
        <f t="shared" si="31"/>
        <v>0</v>
      </c>
      <c r="L199" s="2">
        <f>IF(ISNA(VLOOKUP(C199,'Com Enrolled Accounts'!$A:$C,3,0))=TRUE,0,VLOOKUP(C199,'Com Enrolled Accounts'!$A:$C,3,0))</f>
        <v>0</v>
      </c>
      <c r="M199" s="2">
        <f t="shared" si="32"/>
        <v>0</v>
      </c>
      <c r="N199" s="11">
        <f t="shared" si="28"/>
        <v>0</v>
      </c>
    </row>
    <row r="200" spans="1:14" x14ac:dyDescent="0.25">
      <c r="A200" s="13"/>
      <c r="B200" s="13"/>
      <c r="C200" s="13"/>
      <c r="D200" s="14"/>
      <c r="E200" s="14"/>
      <c r="F200" s="2">
        <f t="shared" si="26"/>
        <v>86.501500000000007</v>
      </c>
      <c r="G200" s="2">
        <f t="shared" si="27"/>
        <v>15</v>
      </c>
      <c r="H200" s="11">
        <f t="shared" si="29"/>
        <v>71.501500000000007</v>
      </c>
      <c r="I200" s="11">
        <f t="shared" si="30"/>
        <v>-71.501500000000007</v>
      </c>
      <c r="J200" s="2">
        <f>IF(ISNA(VLOOKUP(C200,'Com Enrolled Accounts'!$A:$B,2,0))=TRUE,0,VLOOKUP(C200,'Com Enrolled Accounts'!$A:$B,2,0))</f>
        <v>0</v>
      </c>
      <c r="K200" s="11">
        <f t="shared" si="31"/>
        <v>0</v>
      </c>
      <c r="L200" s="2">
        <f>IF(ISNA(VLOOKUP(C200,'Com Enrolled Accounts'!$A:$C,3,0))=TRUE,0,VLOOKUP(C200,'Com Enrolled Accounts'!$A:$C,3,0))</f>
        <v>0</v>
      </c>
      <c r="M200" s="2">
        <f t="shared" si="32"/>
        <v>0</v>
      </c>
      <c r="N200" s="11">
        <f t="shared" si="28"/>
        <v>0</v>
      </c>
    </row>
    <row r="201" spans="1:14" x14ac:dyDescent="0.25">
      <c r="A201" s="13"/>
      <c r="B201" s="13"/>
      <c r="C201" s="13"/>
      <c r="D201" s="14"/>
      <c r="E201" s="14"/>
      <c r="F201" s="2">
        <f t="shared" ref="F201:F264" si="33">WPPCom</f>
        <v>86.501500000000007</v>
      </c>
      <c r="G201" s="2">
        <f t="shared" ref="G201:G264" si="34">TSCom</f>
        <v>15</v>
      </c>
      <c r="H201" s="11">
        <f t="shared" si="29"/>
        <v>71.501500000000007</v>
      </c>
      <c r="I201" s="11">
        <f t="shared" si="30"/>
        <v>-71.501500000000007</v>
      </c>
      <c r="J201" s="2">
        <f>IF(ISNA(VLOOKUP(C201,'Com Enrolled Accounts'!$A:$B,2,0))=TRUE,0,VLOOKUP(C201,'Com Enrolled Accounts'!$A:$B,2,0))</f>
        <v>0</v>
      </c>
      <c r="K201" s="11">
        <f t="shared" si="31"/>
        <v>0</v>
      </c>
      <c r="L201" s="2">
        <f>IF(ISNA(VLOOKUP(C201,'Com Enrolled Accounts'!$A:$C,3,0))=TRUE,0,VLOOKUP(C201,'Com Enrolled Accounts'!$A:$C,3,0))</f>
        <v>0</v>
      </c>
      <c r="M201" s="2">
        <f t="shared" si="32"/>
        <v>0</v>
      </c>
      <c r="N201" s="11">
        <f t="shared" ref="N201:N264" si="35">IF(M201&lt;0,0,M201*D201)</f>
        <v>0</v>
      </c>
    </row>
    <row r="202" spans="1:14" x14ac:dyDescent="0.25">
      <c r="A202" s="13"/>
      <c r="B202" s="13"/>
      <c r="C202" s="13"/>
      <c r="D202" s="14"/>
      <c r="E202" s="14"/>
      <c r="F202" s="2">
        <f t="shared" si="33"/>
        <v>86.501500000000007</v>
      </c>
      <c r="G202" s="2">
        <f t="shared" si="34"/>
        <v>15</v>
      </c>
      <c r="H202" s="11">
        <f t="shared" ref="H202:H265" si="36">F202-G202</f>
        <v>71.501500000000007</v>
      </c>
      <c r="I202" s="11">
        <f t="shared" ref="I202:I265" si="37">E202-H202</f>
        <v>-71.501500000000007</v>
      </c>
      <c r="J202" s="2">
        <f>IF(ISNA(VLOOKUP(C202,'Com Enrolled Accounts'!$A:$B,2,0))=TRUE,0,VLOOKUP(C202,'Com Enrolled Accounts'!$A:$B,2,0))</f>
        <v>0</v>
      </c>
      <c r="K202" s="11">
        <f t="shared" ref="K202:K265" si="38">IF(J202=0,0,J202-I202)</f>
        <v>0</v>
      </c>
      <c r="L202" s="2">
        <f>IF(ISNA(VLOOKUP(C202,'Com Enrolled Accounts'!$A:$C,3,0))=TRUE,0,VLOOKUP(C202,'Com Enrolled Accounts'!$A:$C,3,0))</f>
        <v>0</v>
      </c>
      <c r="M202" s="2">
        <f t="shared" ref="M202:M265" si="39">IF(L202&gt;K202,K202,L202)</f>
        <v>0</v>
      </c>
      <c r="N202" s="11">
        <f t="shared" si="35"/>
        <v>0</v>
      </c>
    </row>
    <row r="203" spans="1:14" x14ac:dyDescent="0.25">
      <c r="A203" s="13"/>
      <c r="B203" s="13"/>
      <c r="C203" s="13"/>
      <c r="D203" s="14"/>
      <c r="E203" s="14"/>
      <c r="F203" s="2">
        <f t="shared" si="33"/>
        <v>86.501500000000007</v>
      </c>
      <c r="G203" s="2">
        <f t="shared" si="34"/>
        <v>15</v>
      </c>
      <c r="H203" s="11">
        <f t="shared" si="36"/>
        <v>71.501500000000007</v>
      </c>
      <c r="I203" s="11">
        <f t="shared" si="37"/>
        <v>-71.501500000000007</v>
      </c>
      <c r="J203" s="2">
        <f>IF(ISNA(VLOOKUP(C203,'Com Enrolled Accounts'!$A:$B,2,0))=TRUE,0,VLOOKUP(C203,'Com Enrolled Accounts'!$A:$B,2,0))</f>
        <v>0</v>
      </c>
      <c r="K203" s="11">
        <f t="shared" si="38"/>
        <v>0</v>
      </c>
      <c r="L203" s="2">
        <f>IF(ISNA(VLOOKUP(C203,'Com Enrolled Accounts'!$A:$C,3,0))=TRUE,0,VLOOKUP(C203,'Com Enrolled Accounts'!$A:$C,3,0))</f>
        <v>0</v>
      </c>
      <c r="M203" s="2">
        <f t="shared" si="39"/>
        <v>0</v>
      </c>
      <c r="N203" s="11">
        <f t="shared" si="35"/>
        <v>0</v>
      </c>
    </row>
    <row r="204" spans="1:14" x14ac:dyDescent="0.25">
      <c r="A204" s="13"/>
      <c r="B204" s="13"/>
      <c r="C204" s="13"/>
      <c r="D204" s="14"/>
      <c r="E204" s="14"/>
      <c r="F204" s="2">
        <f t="shared" si="33"/>
        <v>86.501500000000007</v>
      </c>
      <c r="G204" s="2">
        <f t="shared" si="34"/>
        <v>15</v>
      </c>
      <c r="H204" s="11">
        <f t="shared" si="36"/>
        <v>71.501500000000007</v>
      </c>
      <c r="I204" s="11">
        <f t="shared" si="37"/>
        <v>-71.501500000000007</v>
      </c>
      <c r="J204" s="2">
        <f>IF(ISNA(VLOOKUP(C204,'Com Enrolled Accounts'!$A:$B,2,0))=TRUE,0,VLOOKUP(C204,'Com Enrolled Accounts'!$A:$B,2,0))</f>
        <v>0</v>
      </c>
      <c r="K204" s="11">
        <f t="shared" si="38"/>
        <v>0</v>
      </c>
      <c r="L204" s="2">
        <f>IF(ISNA(VLOOKUP(C204,'Com Enrolled Accounts'!$A:$C,3,0))=TRUE,0,VLOOKUP(C204,'Com Enrolled Accounts'!$A:$C,3,0))</f>
        <v>0</v>
      </c>
      <c r="M204" s="2">
        <f t="shared" si="39"/>
        <v>0</v>
      </c>
      <c r="N204" s="11">
        <f t="shared" si="35"/>
        <v>0</v>
      </c>
    </row>
    <row r="205" spans="1:14" x14ac:dyDescent="0.25">
      <c r="A205" s="13"/>
      <c r="B205" s="13"/>
      <c r="C205" s="13"/>
      <c r="D205" s="14"/>
      <c r="E205" s="14"/>
      <c r="F205" s="2">
        <f t="shared" si="33"/>
        <v>86.501500000000007</v>
      </c>
      <c r="G205" s="2">
        <f t="shared" si="34"/>
        <v>15</v>
      </c>
      <c r="H205" s="11">
        <f t="shared" si="36"/>
        <v>71.501500000000007</v>
      </c>
      <c r="I205" s="11">
        <f t="shared" si="37"/>
        <v>-71.501500000000007</v>
      </c>
      <c r="J205" s="2">
        <f>IF(ISNA(VLOOKUP(C205,'Com Enrolled Accounts'!$A:$B,2,0))=TRUE,0,VLOOKUP(C205,'Com Enrolled Accounts'!$A:$B,2,0))</f>
        <v>0</v>
      </c>
      <c r="K205" s="11">
        <f t="shared" si="38"/>
        <v>0</v>
      </c>
      <c r="L205" s="2">
        <f>IF(ISNA(VLOOKUP(C205,'Com Enrolled Accounts'!$A:$C,3,0))=TRUE,0,VLOOKUP(C205,'Com Enrolled Accounts'!$A:$C,3,0))</f>
        <v>0</v>
      </c>
      <c r="M205" s="2">
        <f t="shared" si="39"/>
        <v>0</v>
      </c>
      <c r="N205" s="11">
        <f t="shared" si="35"/>
        <v>0</v>
      </c>
    </row>
    <row r="206" spans="1:14" x14ac:dyDescent="0.25">
      <c r="A206" s="13"/>
      <c r="B206" s="13"/>
      <c r="C206" s="13"/>
      <c r="D206" s="14"/>
      <c r="E206" s="14"/>
      <c r="F206" s="2">
        <f t="shared" si="33"/>
        <v>86.501500000000007</v>
      </c>
      <c r="G206" s="2">
        <f t="shared" si="34"/>
        <v>15</v>
      </c>
      <c r="H206" s="11">
        <f t="shared" si="36"/>
        <v>71.501500000000007</v>
      </c>
      <c r="I206" s="11">
        <f t="shared" si="37"/>
        <v>-71.501500000000007</v>
      </c>
      <c r="J206" s="2">
        <f>IF(ISNA(VLOOKUP(C206,'Com Enrolled Accounts'!$A:$B,2,0))=TRUE,0,VLOOKUP(C206,'Com Enrolled Accounts'!$A:$B,2,0))</f>
        <v>0</v>
      </c>
      <c r="K206" s="11">
        <f t="shared" si="38"/>
        <v>0</v>
      </c>
      <c r="L206" s="2">
        <f>IF(ISNA(VLOOKUP(C206,'Com Enrolled Accounts'!$A:$C,3,0))=TRUE,0,VLOOKUP(C206,'Com Enrolled Accounts'!$A:$C,3,0))</f>
        <v>0</v>
      </c>
      <c r="M206" s="2">
        <f t="shared" si="39"/>
        <v>0</v>
      </c>
      <c r="N206" s="11">
        <f t="shared" si="35"/>
        <v>0</v>
      </c>
    </row>
    <row r="207" spans="1:14" x14ac:dyDescent="0.25">
      <c r="A207" s="13"/>
      <c r="B207" s="13"/>
      <c r="C207" s="13"/>
      <c r="D207" s="14"/>
      <c r="E207" s="14"/>
      <c r="F207" s="2">
        <f t="shared" si="33"/>
        <v>86.501500000000007</v>
      </c>
      <c r="G207" s="2">
        <f t="shared" si="34"/>
        <v>15</v>
      </c>
      <c r="H207" s="11">
        <f t="shared" si="36"/>
        <v>71.501500000000007</v>
      </c>
      <c r="I207" s="11">
        <f t="shared" si="37"/>
        <v>-71.501500000000007</v>
      </c>
      <c r="J207" s="2">
        <f>IF(ISNA(VLOOKUP(C207,'Com Enrolled Accounts'!$A:$B,2,0))=TRUE,0,VLOOKUP(C207,'Com Enrolled Accounts'!$A:$B,2,0))</f>
        <v>0</v>
      </c>
      <c r="K207" s="11">
        <f t="shared" si="38"/>
        <v>0</v>
      </c>
      <c r="L207" s="2">
        <f>IF(ISNA(VLOOKUP(C207,'Com Enrolled Accounts'!$A:$C,3,0))=TRUE,0,VLOOKUP(C207,'Com Enrolled Accounts'!$A:$C,3,0))</f>
        <v>0</v>
      </c>
      <c r="M207" s="2">
        <f t="shared" si="39"/>
        <v>0</v>
      </c>
      <c r="N207" s="11">
        <f t="shared" si="35"/>
        <v>0</v>
      </c>
    </row>
    <row r="208" spans="1:14" x14ac:dyDescent="0.25">
      <c r="A208" s="13"/>
      <c r="B208" s="13"/>
      <c r="C208" s="13"/>
      <c r="D208" s="14"/>
      <c r="E208" s="14"/>
      <c r="F208" s="2">
        <f t="shared" si="33"/>
        <v>86.501500000000007</v>
      </c>
      <c r="G208" s="2">
        <f t="shared" si="34"/>
        <v>15</v>
      </c>
      <c r="H208" s="11">
        <f t="shared" si="36"/>
        <v>71.501500000000007</v>
      </c>
      <c r="I208" s="11">
        <f t="shared" si="37"/>
        <v>-71.501500000000007</v>
      </c>
      <c r="J208" s="2">
        <f>IF(ISNA(VLOOKUP(C208,'Com Enrolled Accounts'!$A:$B,2,0))=TRUE,0,VLOOKUP(C208,'Com Enrolled Accounts'!$A:$B,2,0))</f>
        <v>0</v>
      </c>
      <c r="K208" s="11">
        <f t="shared" si="38"/>
        <v>0</v>
      </c>
      <c r="L208" s="2">
        <f>IF(ISNA(VLOOKUP(C208,'Com Enrolled Accounts'!$A:$C,3,0))=TRUE,0,VLOOKUP(C208,'Com Enrolled Accounts'!$A:$C,3,0))</f>
        <v>0</v>
      </c>
      <c r="M208" s="2">
        <f t="shared" si="39"/>
        <v>0</v>
      </c>
      <c r="N208" s="11">
        <f t="shared" si="35"/>
        <v>0</v>
      </c>
    </row>
    <row r="209" spans="1:14" x14ac:dyDescent="0.25">
      <c r="A209" s="13"/>
      <c r="B209" s="13"/>
      <c r="C209" s="13"/>
      <c r="D209" s="14"/>
      <c r="E209" s="14"/>
      <c r="F209" s="2">
        <f t="shared" si="33"/>
        <v>86.501500000000007</v>
      </c>
      <c r="G209" s="2">
        <f t="shared" si="34"/>
        <v>15</v>
      </c>
      <c r="H209" s="11">
        <f t="shared" si="36"/>
        <v>71.501500000000007</v>
      </c>
      <c r="I209" s="11">
        <f t="shared" si="37"/>
        <v>-71.501500000000007</v>
      </c>
      <c r="J209" s="2">
        <f>IF(ISNA(VLOOKUP(C209,'Com Enrolled Accounts'!$A:$B,2,0))=TRUE,0,VLOOKUP(C209,'Com Enrolled Accounts'!$A:$B,2,0))</f>
        <v>0</v>
      </c>
      <c r="K209" s="11">
        <f t="shared" si="38"/>
        <v>0</v>
      </c>
      <c r="L209" s="2">
        <f>IF(ISNA(VLOOKUP(C209,'Com Enrolled Accounts'!$A:$C,3,0))=TRUE,0,VLOOKUP(C209,'Com Enrolled Accounts'!$A:$C,3,0))</f>
        <v>0</v>
      </c>
      <c r="M209" s="2">
        <f t="shared" si="39"/>
        <v>0</v>
      </c>
      <c r="N209" s="11">
        <f t="shared" si="35"/>
        <v>0</v>
      </c>
    </row>
    <row r="210" spans="1:14" x14ac:dyDescent="0.25">
      <c r="A210" s="13"/>
      <c r="B210" s="13"/>
      <c r="C210" s="13"/>
      <c r="D210" s="14"/>
      <c r="E210" s="14"/>
      <c r="F210" s="2">
        <f t="shared" si="33"/>
        <v>86.501500000000007</v>
      </c>
      <c r="G210" s="2">
        <f t="shared" si="34"/>
        <v>15</v>
      </c>
      <c r="H210" s="11">
        <f t="shared" si="36"/>
        <v>71.501500000000007</v>
      </c>
      <c r="I210" s="11">
        <f t="shared" si="37"/>
        <v>-71.501500000000007</v>
      </c>
      <c r="J210" s="2">
        <f>IF(ISNA(VLOOKUP(C210,'Com Enrolled Accounts'!$A:$B,2,0))=TRUE,0,VLOOKUP(C210,'Com Enrolled Accounts'!$A:$B,2,0))</f>
        <v>0</v>
      </c>
      <c r="K210" s="11">
        <f t="shared" si="38"/>
        <v>0</v>
      </c>
      <c r="L210" s="2">
        <f>IF(ISNA(VLOOKUP(C210,'Com Enrolled Accounts'!$A:$C,3,0))=TRUE,0,VLOOKUP(C210,'Com Enrolled Accounts'!$A:$C,3,0))</f>
        <v>0</v>
      </c>
      <c r="M210" s="2">
        <f t="shared" si="39"/>
        <v>0</v>
      </c>
      <c r="N210" s="11">
        <f t="shared" si="35"/>
        <v>0</v>
      </c>
    </row>
    <row r="211" spans="1:14" x14ac:dyDescent="0.25">
      <c r="A211" s="13"/>
      <c r="B211" s="13"/>
      <c r="C211" s="13"/>
      <c r="D211" s="14"/>
      <c r="E211" s="14"/>
      <c r="F211" s="2">
        <f t="shared" si="33"/>
        <v>86.501500000000007</v>
      </c>
      <c r="G211" s="2">
        <f t="shared" si="34"/>
        <v>15</v>
      </c>
      <c r="H211" s="11">
        <f t="shared" si="36"/>
        <v>71.501500000000007</v>
      </c>
      <c r="I211" s="11">
        <f t="shared" si="37"/>
        <v>-71.501500000000007</v>
      </c>
      <c r="J211" s="2">
        <f>IF(ISNA(VLOOKUP(C211,'Com Enrolled Accounts'!$A:$B,2,0))=TRUE,0,VLOOKUP(C211,'Com Enrolled Accounts'!$A:$B,2,0))</f>
        <v>0</v>
      </c>
      <c r="K211" s="11">
        <f t="shared" si="38"/>
        <v>0</v>
      </c>
      <c r="L211" s="2">
        <f>IF(ISNA(VLOOKUP(C211,'Com Enrolled Accounts'!$A:$C,3,0))=TRUE,0,VLOOKUP(C211,'Com Enrolled Accounts'!$A:$C,3,0))</f>
        <v>0</v>
      </c>
      <c r="M211" s="2">
        <f t="shared" si="39"/>
        <v>0</v>
      </c>
      <c r="N211" s="11">
        <f t="shared" si="35"/>
        <v>0</v>
      </c>
    </row>
    <row r="212" spans="1:14" x14ac:dyDescent="0.25">
      <c r="A212" s="13"/>
      <c r="B212" s="13"/>
      <c r="C212" s="13"/>
      <c r="D212" s="14"/>
      <c r="E212" s="14"/>
      <c r="F212" s="2">
        <f t="shared" si="33"/>
        <v>86.501500000000007</v>
      </c>
      <c r="G212" s="2">
        <f t="shared" si="34"/>
        <v>15</v>
      </c>
      <c r="H212" s="11">
        <f t="shared" si="36"/>
        <v>71.501500000000007</v>
      </c>
      <c r="I212" s="11">
        <f t="shared" si="37"/>
        <v>-71.501500000000007</v>
      </c>
      <c r="J212" s="2">
        <f>IF(ISNA(VLOOKUP(C212,'Com Enrolled Accounts'!$A:$B,2,0))=TRUE,0,VLOOKUP(C212,'Com Enrolled Accounts'!$A:$B,2,0))</f>
        <v>0</v>
      </c>
      <c r="K212" s="11">
        <f t="shared" si="38"/>
        <v>0</v>
      </c>
      <c r="L212" s="2">
        <f>IF(ISNA(VLOOKUP(C212,'Com Enrolled Accounts'!$A:$C,3,0))=TRUE,0,VLOOKUP(C212,'Com Enrolled Accounts'!$A:$C,3,0))</f>
        <v>0</v>
      </c>
      <c r="M212" s="2">
        <f t="shared" si="39"/>
        <v>0</v>
      </c>
      <c r="N212" s="11">
        <f t="shared" si="35"/>
        <v>0</v>
      </c>
    </row>
    <row r="213" spans="1:14" x14ac:dyDescent="0.25">
      <c r="A213" s="13"/>
      <c r="B213" s="13"/>
      <c r="C213" s="13"/>
      <c r="D213" s="14"/>
      <c r="E213" s="14"/>
      <c r="F213" s="2">
        <f t="shared" si="33"/>
        <v>86.501500000000007</v>
      </c>
      <c r="G213" s="2">
        <f t="shared" si="34"/>
        <v>15</v>
      </c>
      <c r="H213" s="11">
        <f t="shared" si="36"/>
        <v>71.501500000000007</v>
      </c>
      <c r="I213" s="11">
        <f t="shared" si="37"/>
        <v>-71.501500000000007</v>
      </c>
      <c r="J213" s="2">
        <f>IF(ISNA(VLOOKUP(C213,'Com Enrolled Accounts'!$A:$B,2,0))=TRUE,0,VLOOKUP(C213,'Com Enrolled Accounts'!$A:$B,2,0))</f>
        <v>0</v>
      </c>
      <c r="K213" s="11">
        <f t="shared" si="38"/>
        <v>0</v>
      </c>
      <c r="L213" s="2">
        <f>IF(ISNA(VLOOKUP(C213,'Com Enrolled Accounts'!$A:$C,3,0))=TRUE,0,VLOOKUP(C213,'Com Enrolled Accounts'!$A:$C,3,0))</f>
        <v>0</v>
      </c>
      <c r="M213" s="2">
        <f t="shared" si="39"/>
        <v>0</v>
      </c>
      <c r="N213" s="11">
        <f t="shared" si="35"/>
        <v>0</v>
      </c>
    </row>
    <row r="214" spans="1:14" x14ac:dyDescent="0.25">
      <c r="A214" s="13"/>
      <c r="B214" s="13"/>
      <c r="C214" s="13"/>
      <c r="D214" s="14"/>
      <c r="E214" s="14"/>
      <c r="F214" s="2">
        <f t="shared" si="33"/>
        <v>86.501500000000007</v>
      </c>
      <c r="G214" s="2">
        <f t="shared" si="34"/>
        <v>15</v>
      </c>
      <c r="H214" s="11">
        <f t="shared" si="36"/>
        <v>71.501500000000007</v>
      </c>
      <c r="I214" s="11">
        <f t="shared" si="37"/>
        <v>-71.501500000000007</v>
      </c>
      <c r="J214" s="2">
        <f>IF(ISNA(VLOOKUP(C214,'Com Enrolled Accounts'!$A:$B,2,0))=TRUE,0,VLOOKUP(C214,'Com Enrolled Accounts'!$A:$B,2,0))</f>
        <v>0</v>
      </c>
      <c r="K214" s="11">
        <f t="shared" si="38"/>
        <v>0</v>
      </c>
      <c r="L214" s="2">
        <f>IF(ISNA(VLOOKUP(C214,'Com Enrolled Accounts'!$A:$C,3,0))=TRUE,0,VLOOKUP(C214,'Com Enrolled Accounts'!$A:$C,3,0))</f>
        <v>0</v>
      </c>
      <c r="M214" s="2">
        <f t="shared" si="39"/>
        <v>0</v>
      </c>
      <c r="N214" s="11">
        <f t="shared" si="35"/>
        <v>0</v>
      </c>
    </row>
    <row r="215" spans="1:14" x14ac:dyDescent="0.25">
      <c r="A215" s="13"/>
      <c r="B215" s="13"/>
      <c r="C215" s="13"/>
      <c r="D215" s="14"/>
      <c r="E215" s="14"/>
      <c r="F215" s="2">
        <f t="shared" si="33"/>
        <v>86.501500000000007</v>
      </c>
      <c r="G215" s="2">
        <f t="shared" si="34"/>
        <v>15</v>
      </c>
      <c r="H215" s="11">
        <f t="shared" si="36"/>
        <v>71.501500000000007</v>
      </c>
      <c r="I215" s="11">
        <f t="shared" si="37"/>
        <v>-71.501500000000007</v>
      </c>
      <c r="J215" s="2">
        <f>IF(ISNA(VLOOKUP(C215,'Com Enrolled Accounts'!$A:$B,2,0))=TRUE,0,VLOOKUP(C215,'Com Enrolled Accounts'!$A:$B,2,0))</f>
        <v>0</v>
      </c>
      <c r="K215" s="11">
        <f t="shared" si="38"/>
        <v>0</v>
      </c>
      <c r="L215" s="2">
        <f>IF(ISNA(VLOOKUP(C215,'Com Enrolled Accounts'!$A:$C,3,0))=TRUE,0,VLOOKUP(C215,'Com Enrolled Accounts'!$A:$C,3,0))</f>
        <v>0</v>
      </c>
      <c r="M215" s="2">
        <f t="shared" si="39"/>
        <v>0</v>
      </c>
      <c r="N215" s="11">
        <f t="shared" si="35"/>
        <v>0</v>
      </c>
    </row>
    <row r="216" spans="1:14" x14ac:dyDescent="0.25">
      <c r="A216" s="13"/>
      <c r="B216" s="13"/>
      <c r="C216" s="13"/>
      <c r="D216" s="14"/>
      <c r="E216" s="14"/>
      <c r="F216" s="2">
        <f t="shared" si="33"/>
        <v>86.501500000000007</v>
      </c>
      <c r="G216" s="2">
        <f t="shared" si="34"/>
        <v>15</v>
      </c>
      <c r="H216" s="11">
        <f t="shared" si="36"/>
        <v>71.501500000000007</v>
      </c>
      <c r="I216" s="11">
        <f t="shared" si="37"/>
        <v>-71.501500000000007</v>
      </c>
      <c r="J216" s="2">
        <f>IF(ISNA(VLOOKUP(C216,'Com Enrolled Accounts'!$A:$B,2,0))=TRUE,0,VLOOKUP(C216,'Com Enrolled Accounts'!$A:$B,2,0))</f>
        <v>0</v>
      </c>
      <c r="K216" s="11">
        <f t="shared" si="38"/>
        <v>0</v>
      </c>
      <c r="L216" s="2">
        <f>IF(ISNA(VLOOKUP(C216,'Com Enrolled Accounts'!$A:$C,3,0))=TRUE,0,VLOOKUP(C216,'Com Enrolled Accounts'!$A:$C,3,0))</f>
        <v>0</v>
      </c>
      <c r="M216" s="2">
        <f t="shared" si="39"/>
        <v>0</v>
      </c>
      <c r="N216" s="11">
        <f t="shared" si="35"/>
        <v>0</v>
      </c>
    </row>
    <row r="217" spans="1:14" x14ac:dyDescent="0.25">
      <c r="A217" s="13"/>
      <c r="B217" s="13"/>
      <c r="C217" s="13"/>
      <c r="D217" s="14"/>
      <c r="E217" s="14"/>
      <c r="F217" s="2">
        <f t="shared" si="33"/>
        <v>86.501500000000007</v>
      </c>
      <c r="G217" s="2">
        <f t="shared" si="34"/>
        <v>15</v>
      </c>
      <c r="H217" s="11">
        <f t="shared" si="36"/>
        <v>71.501500000000007</v>
      </c>
      <c r="I217" s="11">
        <f t="shared" si="37"/>
        <v>-71.501500000000007</v>
      </c>
      <c r="J217" s="2">
        <f>IF(ISNA(VLOOKUP(C217,'Com Enrolled Accounts'!$A:$B,2,0))=TRUE,0,VLOOKUP(C217,'Com Enrolled Accounts'!$A:$B,2,0))</f>
        <v>0</v>
      </c>
      <c r="K217" s="11">
        <f t="shared" si="38"/>
        <v>0</v>
      </c>
      <c r="L217" s="2">
        <f>IF(ISNA(VLOOKUP(C217,'Com Enrolled Accounts'!$A:$C,3,0))=TRUE,0,VLOOKUP(C217,'Com Enrolled Accounts'!$A:$C,3,0))</f>
        <v>0</v>
      </c>
      <c r="M217" s="2">
        <f t="shared" si="39"/>
        <v>0</v>
      </c>
      <c r="N217" s="11">
        <f t="shared" si="35"/>
        <v>0</v>
      </c>
    </row>
    <row r="218" spans="1:14" x14ac:dyDescent="0.25">
      <c r="A218" s="13"/>
      <c r="B218" s="13"/>
      <c r="C218" s="13"/>
      <c r="D218" s="14"/>
      <c r="E218" s="14"/>
      <c r="F218" s="2">
        <f t="shared" si="33"/>
        <v>86.501500000000007</v>
      </c>
      <c r="G218" s="2">
        <f t="shared" si="34"/>
        <v>15</v>
      </c>
      <c r="H218" s="11">
        <f t="shared" si="36"/>
        <v>71.501500000000007</v>
      </c>
      <c r="I218" s="11">
        <f t="shared" si="37"/>
        <v>-71.501500000000007</v>
      </c>
      <c r="J218" s="2">
        <f>IF(ISNA(VLOOKUP(C218,'Com Enrolled Accounts'!$A:$B,2,0))=TRUE,0,VLOOKUP(C218,'Com Enrolled Accounts'!$A:$B,2,0))</f>
        <v>0</v>
      </c>
      <c r="K218" s="11">
        <f t="shared" si="38"/>
        <v>0</v>
      </c>
      <c r="L218" s="2">
        <f>IF(ISNA(VLOOKUP(C218,'Com Enrolled Accounts'!$A:$C,3,0))=TRUE,0,VLOOKUP(C218,'Com Enrolled Accounts'!$A:$C,3,0))</f>
        <v>0</v>
      </c>
      <c r="M218" s="2">
        <f t="shared" si="39"/>
        <v>0</v>
      </c>
      <c r="N218" s="11">
        <f t="shared" si="35"/>
        <v>0</v>
      </c>
    </row>
    <row r="219" spans="1:14" x14ac:dyDescent="0.25">
      <c r="A219" s="13"/>
      <c r="B219" s="13"/>
      <c r="C219" s="13"/>
      <c r="D219" s="14"/>
      <c r="E219" s="14"/>
      <c r="F219" s="2">
        <f t="shared" si="33"/>
        <v>86.501500000000007</v>
      </c>
      <c r="G219" s="2">
        <f t="shared" si="34"/>
        <v>15</v>
      </c>
      <c r="H219" s="11">
        <f t="shared" si="36"/>
        <v>71.501500000000007</v>
      </c>
      <c r="I219" s="11">
        <f t="shared" si="37"/>
        <v>-71.501500000000007</v>
      </c>
      <c r="J219" s="2">
        <f>IF(ISNA(VLOOKUP(C219,'Com Enrolled Accounts'!$A:$B,2,0))=TRUE,0,VLOOKUP(C219,'Com Enrolled Accounts'!$A:$B,2,0))</f>
        <v>0</v>
      </c>
      <c r="K219" s="11">
        <f t="shared" si="38"/>
        <v>0</v>
      </c>
      <c r="L219" s="2">
        <f>IF(ISNA(VLOOKUP(C219,'Com Enrolled Accounts'!$A:$C,3,0))=TRUE,0,VLOOKUP(C219,'Com Enrolled Accounts'!$A:$C,3,0))</f>
        <v>0</v>
      </c>
      <c r="M219" s="2">
        <f t="shared" si="39"/>
        <v>0</v>
      </c>
      <c r="N219" s="11">
        <f t="shared" si="35"/>
        <v>0</v>
      </c>
    </row>
    <row r="220" spans="1:14" x14ac:dyDescent="0.25">
      <c r="A220" s="13"/>
      <c r="B220" s="13"/>
      <c r="C220" s="13"/>
      <c r="D220" s="14"/>
      <c r="E220" s="14"/>
      <c r="F220" s="2">
        <f t="shared" si="33"/>
        <v>86.501500000000007</v>
      </c>
      <c r="G220" s="2">
        <f t="shared" si="34"/>
        <v>15</v>
      </c>
      <c r="H220" s="11">
        <f t="shared" si="36"/>
        <v>71.501500000000007</v>
      </c>
      <c r="I220" s="11">
        <f t="shared" si="37"/>
        <v>-71.501500000000007</v>
      </c>
      <c r="J220" s="2">
        <f>IF(ISNA(VLOOKUP(C220,'Com Enrolled Accounts'!$A:$B,2,0))=TRUE,0,VLOOKUP(C220,'Com Enrolled Accounts'!$A:$B,2,0))</f>
        <v>0</v>
      </c>
      <c r="K220" s="11">
        <f t="shared" si="38"/>
        <v>0</v>
      </c>
      <c r="L220" s="2">
        <f>IF(ISNA(VLOOKUP(C220,'Com Enrolled Accounts'!$A:$C,3,0))=TRUE,0,VLOOKUP(C220,'Com Enrolled Accounts'!$A:$C,3,0))</f>
        <v>0</v>
      </c>
      <c r="M220" s="2">
        <f t="shared" si="39"/>
        <v>0</v>
      </c>
      <c r="N220" s="11">
        <f t="shared" si="35"/>
        <v>0</v>
      </c>
    </row>
    <row r="221" spans="1:14" x14ac:dyDescent="0.25">
      <c r="A221" s="13"/>
      <c r="B221" s="13"/>
      <c r="C221" s="13"/>
      <c r="D221" s="14"/>
      <c r="E221" s="14"/>
      <c r="F221" s="2">
        <f t="shared" si="33"/>
        <v>86.501500000000007</v>
      </c>
      <c r="G221" s="2">
        <f t="shared" si="34"/>
        <v>15</v>
      </c>
      <c r="H221" s="11">
        <f t="shared" si="36"/>
        <v>71.501500000000007</v>
      </c>
      <c r="I221" s="11">
        <f t="shared" si="37"/>
        <v>-71.501500000000007</v>
      </c>
      <c r="J221" s="2">
        <f>IF(ISNA(VLOOKUP(C221,'Com Enrolled Accounts'!$A:$B,2,0))=TRUE,0,VLOOKUP(C221,'Com Enrolled Accounts'!$A:$B,2,0))</f>
        <v>0</v>
      </c>
      <c r="K221" s="11">
        <f t="shared" si="38"/>
        <v>0</v>
      </c>
      <c r="L221" s="2">
        <f>IF(ISNA(VLOOKUP(C221,'Com Enrolled Accounts'!$A:$C,3,0))=TRUE,0,VLOOKUP(C221,'Com Enrolled Accounts'!$A:$C,3,0))</f>
        <v>0</v>
      </c>
      <c r="M221" s="2">
        <f t="shared" si="39"/>
        <v>0</v>
      </c>
      <c r="N221" s="11">
        <f t="shared" si="35"/>
        <v>0</v>
      </c>
    </row>
    <row r="222" spans="1:14" x14ac:dyDescent="0.25">
      <c r="A222" s="13"/>
      <c r="B222" s="13"/>
      <c r="C222" s="13"/>
      <c r="D222" s="14"/>
      <c r="E222" s="14"/>
      <c r="F222" s="2">
        <f t="shared" si="33"/>
        <v>86.501500000000007</v>
      </c>
      <c r="G222" s="2">
        <f t="shared" si="34"/>
        <v>15</v>
      </c>
      <c r="H222" s="11">
        <f t="shared" si="36"/>
        <v>71.501500000000007</v>
      </c>
      <c r="I222" s="11">
        <f t="shared" si="37"/>
        <v>-71.501500000000007</v>
      </c>
      <c r="J222" s="2">
        <f>IF(ISNA(VLOOKUP(C222,'Com Enrolled Accounts'!$A:$B,2,0))=TRUE,0,VLOOKUP(C222,'Com Enrolled Accounts'!$A:$B,2,0))</f>
        <v>0</v>
      </c>
      <c r="K222" s="11">
        <f t="shared" si="38"/>
        <v>0</v>
      </c>
      <c r="L222" s="2">
        <f>IF(ISNA(VLOOKUP(C222,'Com Enrolled Accounts'!$A:$C,3,0))=TRUE,0,VLOOKUP(C222,'Com Enrolled Accounts'!$A:$C,3,0))</f>
        <v>0</v>
      </c>
      <c r="M222" s="2">
        <f t="shared" si="39"/>
        <v>0</v>
      </c>
      <c r="N222" s="11">
        <f t="shared" si="35"/>
        <v>0</v>
      </c>
    </row>
    <row r="223" spans="1:14" x14ac:dyDescent="0.25">
      <c r="A223" s="13"/>
      <c r="B223" s="13"/>
      <c r="C223" s="13"/>
      <c r="D223" s="14"/>
      <c r="E223" s="14"/>
      <c r="F223" s="2">
        <f t="shared" si="33"/>
        <v>86.501500000000007</v>
      </c>
      <c r="G223" s="2">
        <f t="shared" si="34"/>
        <v>15</v>
      </c>
      <c r="H223" s="11">
        <f t="shared" si="36"/>
        <v>71.501500000000007</v>
      </c>
      <c r="I223" s="11">
        <f t="shared" si="37"/>
        <v>-71.501500000000007</v>
      </c>
      <c r="J223" s="2">
        <f>IF(ISNA(VLOOKUP(C223,'Com Enrolled Accounts'!$A:$B,2,0))=TRUE,0,VLOOKUP(C223,'Com Enrolled Accounts'!$A:$B,2,0))</f>
        <v>0</v>
      </c>
      <c r="K223" s="11">
        <f t="shared" si="38"/>
        <v>0</v>
      </c>
      <c r="L223" s="2">
        <f>IF(ISNA(VLOOKUP(C223,'Com Enrolled Accounts'!$A:$C,3,0))=TRUE,0,VLOOKUP(C223,'Com Enrolled Accounts'!$A:$C,3,0))</f>
        <v>0</v>
      </c>
      <c r="M223" s="2">
        <f t="shared" si="39"/>
        <v>0</v>
      </c>
      <c r="N223" s="11">
        <f t="shared" si="35"/>
        <v>0</v>
      </c>
    </row>
    <row r="224" spans="1:14" x14ac:dyDescent="0.25">
      <c r="A224" s="13"/>
      <c r="B224" s="13"/>
      <c r="C224" s="13"/>
      <c r="D224" s="14"/>
      <c r="E224" s="14"/>
      <c r="F224" s="2">
        <f t="shared" si="33"/>
        <v>86.501500000000007</v>
      </c>
      <c r="G224" s="2">
        <f t="shared" si="34"/>
        <v>15</v>
      </c>
      <c r="H224" s="11">
        <f t="shared" si="36"/>
        <v>71.501500000000007</v>
      </c>
      <c r="I224" s="11">
        <f t="shared" si="37"/>
        <v>-71.501500000000007</v>
      </c>
      <c r="J224" s="2">
        <f>IF(ISNA(VLOOKUP(C224,'Com Enrolled Accounts'!$A:$B,2,0))=TRUE,0,VLOOKUP(C224,'Com Enrolled Accounts'!$A:$B,2,0))</f>
        <v>0</v>
      </c>
      <c r="K224" s="11">
        <f t="shared" si="38"/>
        <v>0</v>
      </c>
      <c r="L224" s="2">
        <f>IF(ISNA(VLOOKUP(C224,'Com Enrolled Accounts'!$A:$C,3,0))=TRUE,0,VLOOKUP(C224,'Com Enrolled Accounts'!$A:$C,3,0))</f>
        <v>0</v>
      </c>
      <c r="M224" s="2">
        <f t="shared" si="39"/>
        <v>0</v>
      </c>
      <c r="N224" s="11">
        <f t="shared" si="35"/>
        <v>0</v>
      </c>
    </row>
    <row r="225" spans="1:14" x14ac:dyDescent="0.25">
      <c r="A225" s="13"/>
      <c r="B225" s="13"/>
      <c r="C225" s="13"/>
      <c r="D225" s="14"/>
      <c r="E225" s="14"/>
      <c r="F225" s="2">
        <f t="shared" si="33"/>
        <v>86.501500000000007</v>
      </c>
      <c r="G225" s="2">
        <f t="shared" si="34"/>
        <v>15</v>
      </c>
      <c r="H225" s="11">
        <f t="shared" si="36"/>
        <v>71.501500000000007</v>
      </c>
      <c r="I225" s="11">
        <f t="shared" si="37"/>
        <v>-71.501500000000007</v>
      </c>
      <c r="J225" s="2">
        <f>IF(ISNA(VLOOKUP(C225,'Com Enrolled Accounts'!$A:$B,2,0))=TRUE,0,VLOOKUP(C225,'Com Enrolled Accounts'!$A:$B,2,0))</f>
        <v>0</v>
      </c>
      <c r="K225" s="11">
        <f t="shared" si="38"/>
        <v>0</v>
      </c>
      <c r="L225" s="2">
        <f>IF(ISNA(VLOOKUP(C225,'Com Enrolled Accounts'!$A:$C,3,0))=TRUE,0,VLOOKUP(C225,'Com Enrolled Accounts'!$A:$C,3,0))</f>
        <v>0</v>
      </c>
      <c r="M225" s="2">
        <f t="shared" si="39"/>
        <v>0</v>
      </c>
      <c r="N225" s="11">
        <f t="shared" si="35"/>
        <v>0</v>
      </c>
    </row>
    <row r="226" spans="1:14" x14ac:dyDescent="0.25">
      <c r="A226" s="13"/>
      <c r="B226" s="13"/>
      <c r="C226" s="13"/>
      <c r="D226" s="14"/>
      <c r="E226" s="14"/>
      <c r="F226" s="2">
        <f t="shared" si="33"/>
        <v>86.501500000000007</v>
      </c>
      <c r="G226" s="2">
        <f t="shared" si="34"/>
        <v>15</v>
      </c>
      <c r="H226" s="11">
        <f t="shared" si="36"/>
        <v>71.501500000000007</v>
      </c>
      <c r="I226" s="11">
        <f t="shared" si="37"/>
        <v>-71.501500000000007</v>
      </c>
      <c r="J226" s="2">
        <f>IF(ISNA(VLOOKUP(C226,'Com Enrolled Accounts'!$A:$B,2,0))=TRUE,0,VLOOKUP(C226,'Com Enrolled Accounts'!$A:$B,2,0))</f>
        <v>0</v>
      </c>
      <c r="K226" s="11">
        <f t="shared" si="38"/>
        <v>0</v>
      </c>
      <c r="L226" s="2">
        <f>IF(ISNA(VLOOKUP(C226,'Com Enrolled Accounts'!$A:$C,3,0))=TRUE,0,VLOOKUP(C226,'Com Enrolled Accounts'!$A:$C,3,0))</f>
        <v>0</v>
      </c>
      <c r="M226" s="2">
        <f t="shared" si="39"/>
        <v>0</v>
      </c>
      <c r="N226" s="11">
        <f t="shared" si="35"/>
        <v>0</v>
      </c>
    </row>
    <row r="227" spans="1:14" x14ac:dyDescent="0.25">
      <c r="A227" s="13"/>
      <c r="B227" s="13"/>
      <c r="C227" s="13"/>
      <c r="D227" s="14"/>
      <c r="E227" s="14"/>
      <c r="F227" s="2">
        <f t="shared" si="33"/>
        <v>86.501500000000007</v>
      </c>
      <c r="G227" s="2">
        <f t="shared" si="34"/>
        <v>15</v>
      </c>
      <c r="H227" s="11">
        <f t="shared" si="36"/>
        <v>71.501500000000007</v>
      </c>
      <c r="I227" s="11">
        <f t="shared" si="37"/>
        <v>-71.501500000000007</v>
      </c>
      <c r="J227" s="2">
        <f>IF(ISNA(VLOOKUP(C227,'Com Enrolled Accounts'!$A:$B,2,0))=TRUE,0,VLOOKUP(C227,'Com Enrolled Accounts'!$A:$B,2,0))</f>
        <v>0</v>
      </c>
      <c r="K227" s="11">
        <f t="shared" si="38"/>
        <v>0</v>
      </c>
      <c r="L227" s="2">
        <f>IF(ISNA(VLOOKUP(C227,'Com Enrolled Accounts'!$A:$C,3,0))=TRUE,0,VLOOKUP(C227,'Com Enrolled Accounts'!$A:$C,3,0))</f>
        <v>0</v>
      </c>
      <c r="M227" s="2">
        <f t="shared" si="39"/>
        <v>0</v>
      </c>
      <c r="N227" s="11">
        <f t="shared" si="35"/>
        <v>0</v>
      </c>
    </row>
    <row r="228" spans="1:14" x14ac:dyDescent="0.25">
      <c r="A228" s="13"/>
      <c r="B228" s="13"/>
      <c r="C228" s="13"/>
      <c r="D228" s="14"/>
      <c r="E228" s="14"/>
      <c r="F228" s="2">
        <f t="shared" si="33"/>
        <v>86.501500000000007</v>
      </c>
      <c r="G228" s="2">
        <f t="shared" si="34"/>
        <v>15</v>
      </c>
      <c r="H228" s="11">
        <f t="shared" si="36"/>
        <v>71.501500000000007</v>
      </c>
      <c r="I228" s="11">
        <f t="shared" si="37"/>
        <v>-71.501500000000007</v>
      </c>
      <c r="J228" s="2">
        <f>IF(ISNA(VLOOKUP(C228,'Com Enrolled Accounts'!$A:$B,2,0))=TRUE,0,VLOOKUP(C228,'Com Enrolled Accounts'!$A:$B,2,0))</f>
        <v>0</v>
      </c>
      <c r="K228" s="11">
        <f t="shared" si="38"/>
        <v>0</v>
      </c>
      <c r="L228" s="2">
        <f>IF(ISNA(VLOOKUP(C228,'Com Enrolled Accounts'!$A:$C,3,0))=TRUE,0,VLOOKUP(C228,'Com Enrolled Accounts'!$A:$C,3,0))</f>
        <v>0</v>
      </c>
      <c r="M228" s="2">
        <f t="shared" si="39"/>
        <v>0</v>
      </c>
      <c r="N228" s="11">
        <f t="shared" si="35"/>
        <v>0</v>
      </c>
    </row>
    <row r="229" spans="1:14" x14ac:dyDescent="0.25">
      <c r="A229" s="13"/>
      <c r="B229" s="13"/>
      <c r="C229" s="13"/>
      <c r="D229" s="14"/>
      <c r="E229" s="14"/>
      <c r="F229" s="2">
        <f t="shared" si="33"/>
        <v>86.501500000000007</v>
      </c>
      <c r="G229" s="2">
        <f t="shared" si="34"/>
        <v>15</v>
      </c>
      <c r="H229" s="11">
        <f t="shared" si="36"/>
        <v>71.501500000000007</v>
      </c>
      <c r="I229" s="11">
        <f t="shared" si="37"/>
        <v>-71.501500000000007</v>
      </c>
      <c r="J229" s="2">
        <f>IF(ISNA(VLOOKUP(C229,'Com Enrolled Accounts'!$A:$B,2,0))=TRUE,0,VLOOKUP(C229,'Com Enrolled Accounts'!$A:$B,2,0))</f>
        <v>0</v>
      </c>
      <c r="K229" s="11">
        <f t="shared" si="38"/>
        <v>0</v>
      </c>
      <c r="L229" s="2">
        <f>IF(ISNA(VLOOKUP(C229,'Com Enrolled Accounts'!$A:$C,3,0))=TRUE,0,VLOOKUP(C229,'Com Enrolled Accounts'!$A:$C,3,0))</f>
        <v>0</v>
      </c>
      <c r="M229" s="2">
        <f t="shared" si="39"/>
        <v>0</v>
      </c>
      <c r="N229" s="11">
        <f t="shared" si="35"/>
        <v>0</v>
      </c>
    </row>
    <row r="230" spans="1:14" x14ac:dyDescent="0.25">
      <c r="A230" s="13"/>
      <c r="B230" s="13"/>
      <c r="C230" s="13"/>
      <c r="D230" s="14"/>
      <c r="E230" s="14"/>
      <c r="F230" s="2">
        <f t="shared" si="33"/>
        <v>86.501500000000007</v>
      </c>
      <c r="G230" s="2">
        <f t="shared" si="34"/>
        <v>15</v>
      </c>
      <c r="H230" s="11">
        <f t="shared" si="36"/>
        <v>71.501500000000007</v>
      </c>
      <c r="I230" s="11">
        <f t="shared" si="37"/>
        <v>-71.501500000000007</v>
      </c>
      <c r="J230" s="2">
        <f>IF(ISNA(VLOOKUP(C230,'Com Enrolled Accounts'!$A:$B,2,0))=TRUE,0,VLOOKUP(C230,'Com Enrolled Accounts'!$A:$B,2,0))</f>
        <v>0</v>
      </c>
      <c r="K230" s="11">
        <f t="shared" si="38"/>
        <v>0</v>
      </c>
      <c r="L230" s="2">
        <f>IF(ISNA(VLOOKUP(C230,'Com Enrolled Accounts'!$A:$C,3,0))=TRUE,0,VLOOKUP(C230,'Com Enrolled Accounts'!$A:$C,3,0))</f>
        <v>0</v>
      </c>
      <c r="M230" s="2">
        <f t="shared" si="39"/>
        <v>0</v>
      </c>
      <c r="N230" s="11">
        <f t="shared" si="35"/>
        <v>0</v>
      </c>
    </row>
    <row r="231" spans="1:14" x14ac:dyDescent="0.25">
      <c r="A231" s="13"/>
      <c r="B231" s="13"/>
      <c r="C231" s="13"/>
      <c r="D231" s="14"/>
      <c r="E231" s="14"/>
      <c r="F231" s="2">
        <f t="shared" si="33"/>
        <v>86.501500000000007</v>
      </c>
      <c r="G231" s="2">
        <f t="shared" si="34"/>
        <v>15</v>
      </c>
      <c r="H231" s="11">
        <f t="shared" si="36"/>
        <v>71.501500000000007</v>
      </c>
      <c r="I231" s="11">
        <f t="shared" si="37"/>
        <v>-71.501500000000007</v>
      </c>
      <c r="J231" s="2">
        <f>IF(ISNA(VLOOKUP(C231,'Com Enrolled Accounts'!$A:$B,2,0))=TRUE,0,VLOOKUP(C231,'Com Enrolled Accounts'!$A:$B,2,0))</f>
        <v>0</v>
      </c>
      <c r="K231" s="11">
        <f t="shared" si="38"/>
        <v>0</v>
      </c>
      <c r="L231" s="2">
        <f>IF(ISNA(VLOOKUP(C231,'Com Enrolled Accounts'!$A:$C,3,0))=TRUE,0,VLOOKUP(C231,'Com Enrolled Accounts'!$A:$C,3,0))</f>
        <v>0</v>
      </c>
      <c r="M231" s="2">
        <f t="shared" si="39"/>
        <v>0</v>
      </c>
      <c r="N231" s="11">
        <f t="shared" si="35"/>
        <v>0</v>
      </c>
    </row>
    <row r="232" spans="1:14" x14ac:dyDescent="0.25">
      <c r="A232" s="13"/>
      <c r="B232" s="13"/>
      <c r="C232" s="13"/>
      <c r="D232" s="14"/>
      <c r="E232" s="14"/>
      <c r="F232" s="2">
        <f t="shared" si="33"/>
        <v>86.501500000000007</v>
      </c>
      <c r="G232" s="2">
        <f t="shared" si="34"/>
        <v>15</v>
      </c>
      <c r="H232" s="11">
        <f t="shared" si="36"/>
        <v>71.501500000000007</v>
      </c>
      <c r="I232" s="11">
        <f t="shared" si="37"/>
        <v>-71.501500000000007</v>
      </c>
      <c r="J232" s="2">
        <f>IF(ISNA(VLOOKUP(C232,'Com Enrolled Accounts'!$A:$B,2,0))=TRUE,0,VLOOKUP(C232,'Com Enrolled Accounts'!$A:$B,2,0))</f>
        <v>0</v>
      </c>
      <c r="K232" s="11">
        <f t="shared" si="38"/>
        <v>0</v>
      </c>
      <c r="L232" s="2">
        <f>IF(ISNA(VLOOKUP(C232,'Com Enrolled Accounts'!$A:$C,3,0))=TRUE,0,VLOOKUP(C232,'Com Enrolled Accounts'!$A:$C,3,0))</f>
        <v>0</v>
      </c>
      <c r="M232" s="2">
        <f t="shared" si="39"/>
        <v>0</v>
      </c>
      <c r="N232" s="11">
        <f t="shared" si="35"/>
        <v>0</v>
      </c>
    </row>
    <row r="233" spans="1:14" x14ac:dyDescent="0.25">
      <c r="A233" s="13"/>
      <c r="B233" s="13"/>
      <c r="C233" s="13"/>
      <c r="D233" s="14"/>
      <c r="E233" s="14"/>
      <c r="F233" s="2">
        <f t="shared" si="33"/>
        <v>86.501500000000007</v>
      </c>
      <c r="G233" s="2">
        <f t="shared" si="34"/>
        <v>15</v>
      </c>
      <c r="H233" s="11">
        <f t="shared" si="36"/>
        <v>71.501500000000007</v>
      </c>
      <c r="I233" s="11">
        <f t="shared" si="37"/>
        <v>-71.501500000000007</v>
      </c>
      <c r="J233" s="2">
        <f>IF(ISNA(VLOOKUP(C233,'Com Enrolled Accounts'!$A:$B,2,0))=TRUE,0,VLOOKUP(C233,'Com Enrolled Accounts'!$A:$B,2,0))</f>
        <v>0</v>
      </c>
      <c r="K233" s="11">
        <f t="shared" si="38"/>
        <v>0</v>
      </c>
      <c r="L233" s="2">
        <f>IF(ISNA(VLOOKUP(C233,'Com Enrolled Accounts'!$A:$C,3,0))=TRUE,0,VLOOKUP(C233,'Com Enrolled Accounts'!$A:$C,3,0))</f>
        <v>0</v>
      </c>
      <c r="M233" s="2">
        <f t="shared" si="39"/>
        <v>0</v>
      </c>
      <c r="N233" s="11">
        <f t="shared" si="35"/>
        <v>0</v>
      </c>
    </row>
    <row r="234" spans="1:14" x14ac:dyDescent="0.25">
      <c r="A234" s="13"/>
      <c r="B234" s="13"/>
      <c r="C234" s="13"/>
      <c r="D234" s="14"/>
      <c r="E234" s="14"/>
      <c r="F234" s="2">
        <f t="shared" si="33"/>
        <v>86.501500000000007</v>
      </c>
      <c r="G234" s="2">
        <f t="shared" si="34"/>
        <v>15</v>
      </c>
      <c r="H234" s="11">
        <f t="shared" si="36"/>
        <v>71.501500000000007</v>
      </c>
      <c r="I234" s="11">
        <f t="shared" si="37"/>
        <v>-71.501500000000007</v>
      </c>
      <c r="J234" s="2">
        <f>IF(ISNA(VLOOKUP(C234,'Com Enrolled Accounts'!$A:$B,2,0))=TRUE,0,VLOOKUP(C234,'Com Enrolled Accounts'!$A:$B,2,0))</f>
        <v>0</v>
      </c>
      <c r="K234" s="11">
        <f t="shared" si="38"/>
        <v>0</v>
      </c>
      <c r="L234" s="2">
        <f>IF(ISNA(VLOOKUP(C234,'Com Enrolled Accounts'!$A:$C,3,0))=TRUE,0,VLOOKUP(C234,'Com Enrolled Accounts'!$A:$C,3,0))</f>
        <v>0</v>
      </c>
      <c r="M234" s="2">
        <f t="shared" si="39"/>
        <v>0</v>
      </c>
      <c r="N234" s="11">
        <f t="shared" si="35"/>
        <v>0</v>
      </c>
    </row>
    <row r="235" spans="1:14" x14ac:dyDescent="0.25">
      <c r="A235" s="13"/>
      <c r="B235" s="13"/>
      <c r="C235" s="13"/>
      <c r="D235" s="14"/>
      <c r="E235" s="14"/>
      <c r="F235" s="2">
        <f t="shared" si="33"/>
        <v>86.501500000000007</v>
      </c>
      <c r="G235" s="2">
        <f t="shared" si="34"/>
        <v>15</v>
      </c>
      <c r="H235" s="11">
        <f t="shared" si="36"/>
        <v>71.501500000000007</v>
      </c>
      <c r="I235" s="11">
        <f t="shared" si="37"/>
        <v>-71.501500000000007</v>
      </c>
      <c r="J235" s="2">
        <f>IF(ISNA(VLOOKUP(C235,'Com Enrolled Accounts'!$A:$B,2,0))=TRUE,0,VLOOKUP(C235,'Com Enrolled Accounts'!$A:$B,2,0))</f>
        <v>0</v>
      </c>
      <c r="K235" s="11">
        <f t="shared" si="38"/>
        <v>0</v>
      </c>
      <c r="L235" s="2">
        <f>IF(ISNA(VLOOKUP(C235,'Com Enrolled Accounts'!$A:$C,3,0))=TRUE,0,VLOOKUP(C235,'Com Enrolled Accounts'!$A:$C,3,0))</f>
        <v>0</v>
      </c>
      <c r="M235" s="2">
        <f t="shared" si="39"/>
        <v>0</v>
      </c>
      <c r="N235" s="11">
        <f t="shared" si="35"/>
        <v>0</v>
      </c>
    </row>
    <row r="236" spans="1:14" x14ac:dyDescent="0.25">
      <c r="A236" s="13"/>
      <c r="B236" s="13"/>
      <c r="C236" s="13"/>
      <c r="D236" s="14"/>
      <c r="E236" s="14"/>
      <c r="F236" s="2">
        <f t="shared" si="33"/>
        <v>86.501500000000007</v>
      </c>
      <c r="G236" s="2">
        <f t="shared" si="34"/>
        <v>15</v>
      </c>
      <c r="H236" s="11">
        <f t="shared" si="36"/>
        <v>71.501500000000007</v>
      </c>
      <c r="I236" s="11">
        <f t="shared" si="37"/>
        <v>-71.501500000000007</v>
      </c>
      <c r="J236" s="2">
        <f>IF(ISNA(VLOOKUP(C236,'Com Enrolled Accounts'!$A:$B,2,0))=TRUE,0,VLOOKUP(C236,'Com Enrolled Accounts'!$A:$B,2,0))</f>
        <v>0</v>
      </c>
      <c r="K236" s="11">
        <f t="shared" si="38"/>
        <v>0</v>
      </c>
      <c r="L236" s="2">
        <f>IF(ISNA(VLOOKUP(C236,'Com Enrolled Accounts'!$A:$C,3,0))=TRUE,0,VLOOKUP(C236,'Com Enrolled Accounts'!$A:$C,3,0))</f>
        <v>0</v>
      </c>
      <c r="M236" s="2">
        <f t="shared" si="39"/>
        <v>0</v>
      </c>
      <c r="N236" s="11">
        <f t="shared" si="35"/>
        <v>0</v>
      </c>
    </row>
    <row r="237" spans="1:14" x14ac:dyDescent="0.25">
      <c r="A237" s="13"/>
      <c r="B237" s="13"/>
      <c r="C237" s="13"/>
      <c r="D237" s="14"/>
      <c r="E237" s="14"/>
      <c r="F237" s="2">
        <f t="shared" si="33"/>
        <v>86.501500000000007</v>
      </c>
      <c r="G237" s="2">
        <f t="shared" si="34"/>
        <v>15</v>
      </c>
      <c r="H237" s="11">
        <f t="shared" si="36"/>
        <v>71.501500000000007</v>
      </c>
      <c r="I237" s="11">
        <f t="shared" si="37"/>
        <v>-71.501500000000007</v>
      </c>
      <c r="J237" s="2">
        <f>IF(ISNA(VLOOKUP(C237,'Com Enrolled Accounts'!$A:$B,2,0))=TRUE,0,VLOOKUP(C237,'Com Enrolled Accounts'!$A:$B,2,0))</f>
        <v>0</v>
      </c>
      <c r="K237" s="11">
        <f t="shared" si="38"/>
        <v>0</v>
      </c>
      <c r="L237" s="2">
        <f>IF(ISNA(VLOOKUP(C237,'Com Enrolled Accounts'!$A:$C,3,0))=TRUE,0,VLOOKUP(C237,'Com Enrolled Accounts'!$A:$C,3,0))</f>
        <v>0</v>
      </c>
      <c r="M237" s="2">
        <f t="shared" si="39"/>
        <v>0</v>
      </c>
      <c r="N237" s="11">
        <f t="shared" si="35"/>
        <v>0</v>
      </c>
    </row>
    <row r="238" spans="1:14" x14ac:dyDescent="0.25">
      <c r="A238" s="13"/>
      <c r="B238" s="13"/>
      <c r="C238" s="13"/>
      <c r="D238" s="14"/>
      <c r="E238" s="14"/>
      <c r="F238" s="2">
        <f t="shared" si="33"/>
        <v>86.501500000000007</v>
      </c>
      <c r="G238" s="2">
        <f t="shared" si="34"/>
        <v>15</v>
      </c>
      <c r="H238" s="11">
        <f t="shared" si="36"/>
        <v>71.501500000000007</v>
      </c>
      <c r="I238" s="11">
        <f t="shared" si="37"/>
        <v>-71.501500000000007</v>
      </c>
      <c r="J238" s="2">
        <f>IF(ISNA(VLOOKUP(C238,'Com Enrolled Accounts'!$A:$B,2,0))=TRUE,0,VLOOKUP(C238,'Com Enrolled Accounts'!$A:$B,2,0))</f>
        <v>0</v>
      </c>
      <c r="K238" s="11">
        <f t="shared" si="38"/>
        <v>0</v>
      </c>
      <c r="L238" s="2">
        <f>IF(ISNA(VLOOKUP(C238,'Com Enrolled Accounts'!$A:$C,3,0))=TRUE,0,VLOOKUP(C238,'Com Enrolled Accounts'!$A:$C,3,0))</f>
        <v>0</v>
      </c>
      <c r="M238" s="2">
        <f t="shared" si="39"/>
        <v>0</v>
      </c>
      <c r="N238" s="11">
        <f t="shared" si="35"/>
        <v>0</v>
      </c>
    </row>
    <row r="239" spans="1:14" x14ac:dyDescent="0.25">
      <c r="A239" s="13"/>
      <c r="B239" s="13"/>
      <c r="C239" s="13"/>
      <c r="D239" s="14"/>
      <c r="E239" s="14"/>
      <c r="F239" s="2">
        <f t="shared" si="33"/>
        <v>86.501500000000007</v>
      </c>
      <c r="G239" s="2">
        <f t="shared" si="34"/>
        <v>15</v>
      </c>
      <c r="H239" s="11">
        <f t="shared" si="36"/>
        <v>71.501500000000007</v>
      </c>
      <c r="I239" s="11">
        <f t="shared" si="37"/>
        <v>-71.501500000000007</v>
      </c>
      <c r="J239" s="2">
        <f>IF(ISNA(VLOOKUP(C239,'Com Enrolled Accounts'!$A:$B,2,0))=TRUE,0,VLOOKUP(C239,'Com Enrolled Accounts'!$A:$B,2,0))</f>
        <v>0</v>
      </c>
      <c r="K239" s="11">
        <f t="shared" si="38"/>
        <v>0</v>
      </c>
      <c r="L239" s="2">
        <f>IF(ISNA(VLOOKUP(C239,'Com Enrolled Accounts'!$A:$C,3,0))=TRUE,0,VLOOKUP(C239,'Com Enrolled Accounts'!$A:$C,3,0))</f>
        <v>0</v>
      </c>
      <c r="M239" s="2">
        <f t="shared" si="39"/>
        <v>0</v>
      </c>
      <c r="N239" s="11">
        <f t="shared" si="35"/>
        <v>0</v>
      </c>
    </row>
    <row r="240" spans="1:14" x14ac:dyDescent="0.25">
      <c r="A240" s="13"/>
      <c r="B240" s="13"/>
      <c r="C240" s="13"/>
      <c r="D240" s="14"/>
      <c r="E240" s="14"/>
      <c r="F240" s="2">
        <f t="shared" si="33"/>
        <v>86.501500000000007</v>
      </c>
      <c r="G240" s="2">
        <f t="shared" si="34"/>
        <v>15</v>
      </c>
      <c r="H240" s="11">
        <f t="shared" si="36"/>
        <v>71.501500000000007</v>
      </c>
      <c r="I240" s="11">
        <f t="shared" si="37"/>
        <v>-71.501500000000007</v>
      </c>
      <c r="J240" s="2">
        <f>IF(ISNA(VLOOKUP(C240,'Com Enrolled Accounts'!$A:$B,2,0))=TRUE,0,VLOOKUP(C240,'Com Enrolled Accounts'!$A:$B,2,0))</f>
        <v>0</v>
      </c>
      <c r="K240" s="11">
        <f t="shared" si="38"/>
        <v>0</v>
      </c>
      <c r="L240" s="2">
        <f>IF(ISNA(VLOOKUP(C240,'Com Enrolled Accounts'!$A:$C,3,0))=TRUE,0,VLOOKUP(C240,'Com Enrolled Accounts'!$A:$C,3,0))</f>
        <v>0</v>
      </c>
      <c r="M240" s="2">
        <f t="shared" si="39"/>
        <v>0</v>
      </c>
      <c r="N240" s="11">
        <f t="shared" si="35"/>
        <v>0</v>
      </c>
    </row>
    <row r="241" spans="1:14" x14ac:dyDescent="0.25">
      <c r="A241" s="13"/>
      <c r="B241" s="13"/>
      <c r="C241" s="13"/>
      <c r="D241" s="14"/>
      <c r="E241" s="14"/>
      <c r="F241" s="2">
        <f t="shared" si="33"/>
        <v>86.501500000000007</v>
      </c>
      <c r="G241" s="2">
        <f t="shared" si="34"/>
        <v>15</v>
      </c>
      <c r="H241" s="11">
        <f t="shared" si="36"/>
        <v>71.501500000000007</v>
      </c>
      <c r="I241" s="11">
        <f t="shared" si="37"/>
        <v>-71.501500000000007</v>
      </c>
      <c r="J241" s="2">
        <f>IF(ISNA(VLOOKUP(C241,'Com Enrolled Accounts'!$A:$B,2,0))=TRUE,0,VLOOKUP(C241,'Com Enrolled Accounts'!$A:$B,2,0))</f>
        <v>0</v>
      </c>
      <c r="K241" s="11">
        <f t="shared" si="38"/>
        <v>0</v>
      </c>
      <c r="L241" s="2">
        <f>IF(ISNA(VLOOKUP(C241,'Com Enrolled Accounts'!$A:$C,3,0))=TRUE,0,VLOOKUP(C241,'Com Enrolled Accounts'!$A:$C,3,0))</f>
        <v>0</v>
      </c>
      <c r="M241" s="2">
        <f t="shared" si="39"/>
        <v>0</v>
      </c>
      <c r="N241" s="11">
        <f t="shared" si="35"/>
        <v>0</v>
      </c>
    </row>
    <row r="242" spans="1:14" x14ac:dyDescent="0.25">
      <c r="A242" s="13"/>
      <c r="B242" s="13"/>
      <c r="C242" s="13"/>
      <c r="D242" s="14"/>
      <c r="E242" s="14"/>
      <c r="F242" s="2">
        <f t="shared" si="33"/>
        <v>86.501500000000007</v>
      </c>
      <c r="G242" s="2">
        <f t="shared" si="34"/>
        <v>15</v>
      </c>
      <c r="H242" s="11">
        <f t="shared" si="36"/>
        <v>71.501500000000007</v>
      </c>
      <c r="I242" s="11">
        <f t="shared" si="37"/>
        <v>-71.501500000000007</v>
      </c>
      <c r="J242" s="2">
        <f>IF(ISNA(VLOOKUP(C242,'Com Enrolled Accounts'!$A:$B,2,0))=TRUE,0,VLOOKUP(C242,'Com Enrolled Accounts'!$A:$B,2,0))</f>
        <v>0</v>
      </c>
      <c r="K242" s="11">
        <f t="shared" si="38"/>
        <v>0</v>
      </c>
      <c r="L242" s="2">
        <f>IF(ISNA(VLOOKUP(C242,'Com Enrolled Accounts'!$A:$C,3,0))=TRUE,0,VLOOKUP(C242,'Com Enrolled Accounts'!$A:$C,3,0))</f>
        <v>0</v>
      </c>
      <c r="M242" s="2">
        <f t="shared" si="39"/>
        <v>0</v>
      </c>
      <c r="N242" s="11">
        <f t="shared" si="35"/>
        <v>0</v>
      </c>
    </row>
    <row r="243" spans="1:14" x14ac:dyDescent="0.25">
      <c r="A243" s="13"/>
      <c r="B243" s="13"/>
      <c r="C243" s="13"/>
      <c r="D243" s="14"/>
      <c r="E243" s="14"/>
      <c r="F243" s="2">
        <f t="shared" si="33"/>
        <v>86.501500000000007</v>
      </c>
      <c r="G243" s="2">
        <f t="shared" si="34"/>
        <v>15</v>
      </c>
      <c r="H243" s="11">
        <f t="shared" si="36"/>
        <v>71.501500000000007</v>
      </c>
      <c r="I243" s="11">
        <f t="shared" si="37"/>
        <v>-71.501500000000007</v>
      </c>
      <c r="J243" s="2">
        <f>IF(ISNA(VLOOKUP(C243,'Com Enrolled Accounts'!$A:$B,2,0))=TRUE,0,VLOOKUP(C243,'Com Enrolled Accounts'!$A:$B,2,0))</f>
        <v>0</v>
      </c>
      <c r="K243" s="11">
        <f t="shared" si="38"/>
        <v>0</v>
      </c>
      <c r="L243" s="2">
        <f>IF(ISNA(VLOOKUP(C243,'Com Enrolled Accounts'!$A:$C,3,0))=TRUE,0,VLOOKUP(C243,'Com Enrolled Accounts'!$A:$C,3,0))</f>
        <v>0</v>
      </c>
      <c r="M243" s="2">
        <f t="shared" si="39"/>
        <v>0</v>
      </c>
      <c r="N243" s="11">
        <f t="shared" si="35"/>
        <v>0</v>
      </c>
    </row>
    <row r="244" spans="1:14" x14ac:dyDescent="0.25">
      <c r="A244" s="13"/>
      <c r="B244" s="13"/>
      <c r="C244" s="13"/>
      <c r="D244" s="14"/>
      <c r="E244" s="14"/>
      <c r="F244" s="2">
        <f t="shared" si="33"/>
        <v>86.501500000000007</v>
      </c>
      <c r="G244" s="2">
        <f t="shared" si="34"/>
        <v>15</v>
      </c>
      <c r="H244" s="11">
        <f t="shared" si="36"/>
        <v>71.501500000000007</v>
      </c>
      <c r="I244" s="11">
        <f t="shared" si="37"/>
        <v>-71.501500000000007</v>
      </c>
      <c r="J244" s="2">
        <f>IF(ISNA(VLOOKUP(C244,'Com Enrolled Accounts'!$A:$B,2,0))=TRUE,0,VLOOKUP(C244,'Com Enrolled Accounts'!$A:$B,2,0))</f>
        <v>0</v>
      </c>
      <c r="K244" s="11">
        <f t="shared" si="38"/>
        <v>0</v>
      </c>
      <c r="L244" s="2">
        <f>IF(ISNA(VLOOKUP(C244,'Com Enrolled Accounts'!$A:$C,3,0))=TRUE,0,VLOOKUP(C244,'Com Enrolled Accounts'!$A:$C,3,0))</f>
        <v>0</v>
      </c>
      <c r="M244" s="2">
        <f t="shared" si="39"/>
        <v>0</v>
      </c>
      <c r="N244" s="11">
        <f t="shared" si="35"/>
        <v>0</v>
      </c>
    </row>
    <row r="245" spans="1:14" x14ac:dyDescent="0.25">
      <c r="A245" s="13"/>
      <c r="B245" s="13"/>
      <c r="C245" s="13"/>
      <c r="D245" s="14"/>
      <c r="E245" s="14"/>
      <c r="F245" s="2">
        <f t="shared" si="33"/>
        <v>86.501500000000007</v>
      </c>
      <c r="G245" s="2">
        <f t="shared" si="34"/>
        <v>15</v>
      </c>
      <c r="H245" s="11">
        <f t="shared" si="36"/>
        <v>71.501500000000007</v>
      </c>
      <c r="I245" s="11">
        <f t="shared" si="37"/>
        <v>-71.501500000000007</v>
      </c>
      <c r="J245" s="2">
        <f>IF(ISNA(VLOOKUP(C245,'Com Enrolled Accounts'!$A:$B,2,0))=TRUE,0,VLOOKUP(C245,'Com Enrolled Accounts'!$A:$B,2,0))</f>
        <v>0</v>
      </c>
      <c r="K245" s="11">
        <f t="shared" si="38"/>
        <v>0</v>
      </c>
      <c r="L245" s="2">
        <f>IF(ISNA(VLOOKUP(C245,'Com Enrolled Accounts'!$A:$C,3,0))=TRUE,0,VLOOKUP(C245,'Com Enrolled Accounts'!$A:$C,3,0))</f>
        <v>0</v>
      </c>
      <c r="M245" s="2">
        <f t="shared" si="39"/>
        <v>0</v>
      </c>
      <c r="N245" s="11">
        <f t="shared" si="35"/>
        <v>0</v>
      </c>
    </row>
    <row r="246" spans="1:14" x14ac:dyDescent="0.25">
      <c r="A246" s="13"/>
      <c r="B246" s="13"/>
      <c r="C246" s="13"/>
      <c r="D246" s="14"/>
      <c r="E246" s="14"/>
      <c r="F246" s="2">
        <f t="shared" si="33"/>
        <v>86.501500000000007</v>
      </c>
      <c r="G246" s="2">
        <f t="shared" si="34"/>
        <v>15</v>
      </c>
      <c r="H246" s="11">
        <f t="shared" si="36"/>
        <v>71.501500000000007</v>
      </c>
      <c r="I246" s="11">
        <f t="shared" si="37"/>
        <v>-71.501500000000007</v>
      </c>
      <c r="J246" s="2">
        <f>IF(ISNA(VLOOKUP(C246,'Com Enrolled Accounts'!$A:$B,2,0))=TRUE,0,VLOOKUP(C246,'Com Enrolled Accounts'!$A:$B,2,0))</f>
        <v>0</v>
      </c>
      <c r="K246" s="11">
        <f t="shared" si="38"/>
        <v>0</v>
      </c>
      <c r="L246" s="2">
        <f>IF(ISNA(VLOOKUP(C246,'Com Enrolled Accounts'!$A:$C,3,0))=TRUE,0,VLOOKUP(C246,'Com Enrolled Accounts'!$A:$C,3,0))</f>
        <v>0</v>
      </c>
      <c r="M246" s="2">
        <f t="shared" si="39"/>
        <v>0</v>
      </c>
      <c r="N246" s="11">
        <f t="shared" si="35"/>
        <v>0</v>
      </c>
    </row>
    <row r="247" spans="1:14" x14ac:dyDescent="0.25">
      <c r="A247" s="13"/>
      <c r="B247" s="13"/>
      <c r="C247" s="13"/>
      <c r="D247" s="14"/>
      <c r="E247" s="14"/>
      <c r="F247" s="2">
        <f t="shared" si="33"/>
        <v>86.501500000000007</v>
      </c>
      <c r="G247" s="2">
        <f t="shared" si="34"/>
        <v>15</v>
      </c>
      <c r="H247" s="11">
        <f t="shared" si="36"/>
        <v>71.501500000000007</v>
      </c>
      <c r="I247" s="11">
        <f t="shared" si="37"/>
        <v>-71.501500000000007</v>
      </c>
      <c r="J247" s="2">
        <f>IF(ISNA(VLOOKUP(C247,'Com Enrolled Accounts'!$A:$B,2,0))=TRUE,0,VLOOKUP(C247,'Com Enrolled Accounts'!$A:$B,2,0))</f>
        <v>0</v>
      </c>
      <c r="K247" s="11">
        <f t="shared" si="38"/>
        <v>0</v>
      </c>
      <c r="L247" s="2">
        <f>IF(ISNA(VLOOKUP(C247,'Com Enrolled Accounts'!$A:$C,3,0))=TRUE,0,VLOOKUP(C247,'Com Enrolled Accounts'!$A:$C,3,0))</f>
        <v>0</v>
      </c>
      <c r="M247" s="2">
        <f t="shared" si="39"/>
        <v>0</v>
      </c>
      <c r="N247" s="11">
        <f t="shared" si="35"/>
        <v>0</v>
      </c>
    </row>
    <row r="248" spans="1:14" x14ac:dyDescent="0.25">
      <c r="A248" s="13"/>
      <c r="B248" s="13"/>
      <c r="C248" s="13"/>
      <c r="D248" s="14"/>
      <c r="E248" s="14"/>
      <c r="F248" s="2">
        <f t="shared" si="33"/>
        <v>86.501500000000007</v>
      </c>
      <c r="G248" s="2">
        <f t="shared" si="34"/>
        <v>15</v>
      </c>
      <c r="H248" s="11">
        <f t="shared" si="36"/>
        <v>71.501500000000007</v>
      </c>
      <c r="I248" s="11">
        <f t="shared" si="37"/>
        <v>-71.501500000000007</v>
      </c>
      <c r="J248" s="2">
        <f>IF(ISNA(VLOOKUP(C248,'Com Enrolled Accounts'!$A:$B,2,0))=TRUE,0,VLOOKUP(C248,'Com Enrolled Accounts'!$A:$B,2,0))</f>
        <v>0</v>
      </c>
      <c r="K248" s="11">
        <f t="shared" si="38"/>
        <v>0</v>
      </c>
      <c r="L248" s="2">
        <f>IF(ISNA(VLOOKUP(C248,'Com Enrolled Accounts'!$A:$C,3,0))=TRUE,0,VLOOKUP(C248,'Com Enrolled Accounts'!$A:$C,3,0))</f>
        <v>0</v>
      </c>
      <c r="M248" s="2">
        <f t="shared" si="39"/>
        <v>0</v>
      </c>
      <c r="N248" s="11">
        <f t="shared" si="35"/>
        <v>0</v>
      </c>
    </row>
    <row r="249" spans="1:14" x14ac:dyDescent="0.25">
      <c r="A249" s="13"/>
      <c r="B249" s="13"/>
      <c r="C249" s="13"/>
      <c r="D249" s="14"/>
      <c r="E249" s="14"/>
      <c r="F249" s="2">
        <f t="shared" si="33"/>
        <v>86.501500000000007</v>
      </c>
      <c r="G249" s="2">
        <f t="shared" si="34"/>
        <v>15</v>
      </c>
      <c r="H249" s="11">
        <f t="shared" si="36"/>
        <v>71.501500000000007</v>
      </c>
      <c r="I249" s="11">
        <f t="shared" si="37"/>
        <v>-71.501500000000007</v>
      </c>
      <c r="J249" s="2">
        <f>IF(ISNA(VLOOKUP(C249,'Com Enrolled Accounts'!$A:$B,2,0))=TRUE,0,VLOOKUP(C249,'Com Enrolled Accounts'!$A:$B,2,0))</f>
        <v>0</v>
      </c>
      <c r="K249" s="11">
        <f t="shared" si="38"/>
        <v>0</v>
      </c>
      <c r="L249" s="2">
        <f>IF(ISNA(VLOOKUP(C249,'Com Enrolled Accounts'!$A:$C,3,0))=TRUE,0,VLOOKUP(C249,'Com Enrolled Accounts'!$A:$C,3,0))</f>
        <v>0</v>
      </c>
      <c r="M249" s="2">
        <f t="shared" si="39"/>
        <v>0</v>
      </c>
      <c r="N249" s="11">
        <f t="shared" si="35"/>
        <v>0</v>
      </c>
    </row>
    <row r="250" spans="1:14" x14ac:dyDescent="0.25">
      <c r="A250" s="13"/>
      <c r="B250" s="13"/>
      <c r="C250" s="13"/>
      <c r="D250" s="14"/>
      <c r="E250" s="14"/>
      <c r="F250" s="2">
        <f t="shared" si="33"/>
        <v>86.501500000000007</v>
      </c>
      <c r="G250" s="2">
        <f t="shared" si="34"/>
        <v>15</v>
      </c>
      <c r="H250" s="11">
        <f t="shared" si="36"/>
        <v>71.501500000000007</v>
      </c>
      <c r="I250" s="11">
        <f t="shared" si="37"/>
        <v>-71.501500000000007</v>
      </c>
      <c r="J250" s="2">
        <f>IF(ISNA(VLOOKUP(C250,'Com Enrolled Accounts'!$A:$B,2,0))=TRUE,0,VLOOKUP(C250,'Com Enrolled Accounts'!$A:$B,2,0))</f>
        <v>0</v>
      </c>
      <c r="K250" s="11">
        <f t="shared" si="38"/>
        <v>0</v>
      </c>
      <c r="L250" s="2">
        <f>IF(ISNA(VLOOKUP(C250,'Com Enrolled Accounts'!$A:$C,3,0))=TRUE,0,VLOOKUP(C250,'Com Enrolled Accounts'!$A:$C,3,0))</f>
        <v>0</v>
      </c>
      <c r="M250" s="2">
        <f t="shared" si="39"/>
        <v>0</v>
      </c>
      <c r="N250" s="11">
        <f t="shared" si="35"/>
        <v>0</v>
      </c>
    </row>
    <row r="251" spans="1:14" x14ac:dyDescent="0.25">
      <c r="A251" s="13"/>
      <c r="B251" s="13"/>
      <c r="C251" s="13"/>
      <c r="D251" s="14"/>
      <c r="E251" s="14"/>
      <c r="F251" s="2">
        <f t="shared" si="33"/>
        <v>86.501500000000007</v>
      </c>
      <c r="G251" s="2">
        <f t="shared" si="34"/>
        <v>15</v>
      </c>
      <c r="H251" s="11">
        <f t="shared" si="36"/>
        <v>71.501500000000007</v>
      </c>
      <c r="I251" s="11">
        <f t="shared" si="37"/>
        <v>-71.501500000000007</v>
      </c>
      <c r="J251" s="2">
        <f>IF(ISNA(VLOOKUP(C251,'Com Enrolled Accounts'!$A:$B,2,0))=TRUE,0,VLOOKUP(C251,'Com Enrolled Accounts'!$A:$B,2,0))</f>
        <v>0</v>
      </c>
      <c r="K251" s="11">
        <f t="shared" si="38"/>
        <v>0</v>
      </c>
      <c r="L251" s="2">
        <f>IF(ISNA(VLOOKUP(C251,'Com Enrolled Accounts'!$A:$C,3,0))=TRUE,0,VLOOKUP(C251,'Com Enrolled Accounts'!$A:$C,3,0))</f>
        <v>0</v>
      </c>
      <c r="M251" s="2">
        <f t="shared" si="39"/>
        <v>0</v>
      </c>
      <c r="N251" s="11">
        <f t="shared" si="35"/>
        <v>0</v>
      </c>
    </row>
    <row r="252" spans="1:14" x14ac:dyDescent="0.25">
      <c r="A252" s="13"/>
      <c r="B252" s="13"/>
      <c r="C252" s="13"/>
      <c r="D252" s="14"/>
      <c r="E252" s="14"/>
      <c r="F252" s="2">
        <f t="shared" si="33"/>
        <v>86.501500000000007</v>
      </c>
      <c r="G252" s="2">
        <f t="shared" si="34"/>
        <v>15</v>
      </c>
      <c r="H252" s="11">
        <f t="shared" si="36"/>
        <v>71.501500000000007</v>
      </c>
      <c r="I252" s="11">
        <f t="shared" si="37"/>
        <v>-71.501500000000007</v>
      </c>
      <c r="J252" s="2">
        <f>IF(ISNA(VLOOKUP(C252,'Com Enrolled Accounts'!$A:$B,2,0))=TRUE,0,VLOOKUP(C252,'Com Enrolled Accounts'!$A:$B,2,0))</f>
        <v>0</v>
      </c>
      <c r="K252" s="11">
        <f t="shared" si="38"/>
        <v>0</v>
      </c>
      <c r="L252" s="2">
        <f>IF(ISNA(VLOOKUP(C252,'Com Enrolled Accounts'!$A:$C,3,0))=TRUE,0,VLOOKUP(C252,'Com Enrolled Accounts'!$A:$C,3,0))</f>
        <v>0</v>
      </c>
      <c r="M252" s="2">
        <f t="shared" si="39"/>
        <v>0</v>
      </c>
      <c r="N252" s="11">
        <f t="shared" si="35"/>
        <v>0</v>
      </c>
    </row>
    <row r="253" spans="1:14" x14ac:dyDescent="0.25">
      <c r="A253" s="13"/>
      <c r="B253" s="13"/>
      <c r="C253" s="13"/>
      <c r="D253" s="14"/>
      <c r="E253" s="14"/>
      <c r="F253" s="2">
        <f t="shared" si="33"/>
        <v>86.501500000000007</v>
      </c>
      <c r="G253" s="2">
        <f t="shared" si="34"/>
        <v>15</v>
      </c>
      <c r="H253" s="11">
        <f t="shared" si="36"/>
        <v>71.501500000000007</v>
      </c>
      <c r="I253" s="11">
        <f t="shared" si="37"/>
        <v>-71.501500000000007</v>
      </c>
      <c r="J253" s="2">
        <f>IF(ISNA(VLOOKUP(C253,'Com Enrolled Accounts'!$A:$B,2,0))=TRUE,0,VLOOKUP(C253,'Com Enrolled Accounts'!$A:$B,2,0))</f>
        <v>0</v>
      </c>
      <c r="K253" s="11">
        <f t="shared" si="38"/>
        <v>0</v>
      </c>
      <c r="L253" s="2">
        <f>IF(ISNA(VLOOKUP(C253,'Com Enrolled Accounts'!$A:$C,3,0))=TRUE,0,VLOOKUP(C253,'Com Enrolled Accounts'!$A:$C,3,0))</f>
        <v>0</v>
      </c>
      <c r="M253" s="2">
        <f t="shared" si="39"/>
        <v>0</v>
      </c>
      <c r="N253" s="11">
        <f t="shared" si="35"/>
        <v>0</v>
      </c>
    </row>
    <row r="254" spans="1:14" x14ac:dyDescent="0.25">
      <c r="A254" s="13"/>
      <c r="B254" s="13"/>
      <c r="C254" s="13"/>
      <c r="D254" s="14"/>
      <c r="E254" s="14"/>
      <c r="F254" s="2">
        <f t="shared" si="33"/>
        <v>86.501500000000007</v>
      </c>
      <c r="G254" s="2">
        <f t="shared" si="34"/>
        <v>15</v>
      </c>
      <c r="H254" s="11">
        <f t="shared" si="36"/>
        <v>71.501500000000007</v>
      </c>
      <c r="I254" s="11">
        <f t="shared" si="37"/>
        <v>-71.501500000000007</v>
      </c>
      <c r="J254" s="2">
        <f>IF(ISNA(VLOOKUP(C254,'Com Enrolled Accounts'!$A:$B,2,0))=TRUE,0,VLOOKUP(C254,'Com Enrolled Accounts'!$A:$B,2,0))</f>
        <v>0</v>
      </c>
      <c r="K254" s="11">
        <f t="shared" si="38"/>
        <v>0</v>
      </c>
      <c r="L254" s="2">
        <f>IF(ISNA(VLOOKUP(C254,'Com Enrolled Accounts'!$A:$C,3,0))=TRUE,0,VLOOKUP(C254,'Com Enrolled Accounts'!$A:$C,3,0))</f>
        <v>0</v>
      </c>
      <c r="M254" s="2">
        <f t="shared" si="39"/>
        <v>0</v>
      </c>
      <c r="N254" s="11">
        <f t="shared" si="35"/>
        <v>0</v>
      </c>
    </row>
    <row r="255" spans="1:14" x14ac:dyDescent="0.25">
      <c r="A255" s="13"/>
      <c r="B255" s="13"/>
      <c r="C255" s="13"/>
      <c r="D255" s="14"/>
      <c r="E255" s="14"/>
      <c r="F255" s="2">
        <f t="shared" si="33"/>
        <v>86.501500000000007</v>
      </c>
      <c r="G255" s="2">
        <f t="shared" si="34"/>
        <v>15</v>
      </c>
      <c r="H255" s="11">
        <f t="shared" si="36"/>
        <v>71.501500000000007</v>
      </c>
      <c r="I255" s="11">
        <f t="shared" si="37"/>
        <v>-71.501500000000007</v>
      </c>
      <c r="J255" s="2">
        <f>IF(ISNA(VLOOKUP(C255,'Com Enrolled Accounts'!$A:$B,2,0))=TRUE,0,VLOOKUP(C255,'Com Enrolled Accounts'!$A:$B,2,0))</f>
        <v>0</v>
      </c>
      <c r="K255" s="11">
        <f t="shared" si="38"/>
        <v>0</v>
      </c>
      <c r="L255" s="2">
        <f>IF(ISNA(VLOOKUP(C255,'Com Enrolled Accounts'!$A:$C,3,0))=TRUE,0,VLOOKUP(C255,'Com Enrolled Accounts'!$A:$C,3,0))</f>
        <v>0</v>
      </c>
      <c r="M255" s="2">
        <f t="shared" si="39"/>
        <v>0</v>
      </c>
      <c r="N255" s="11">
        <f t="shared" si="35"/>
        <v>0</v>
      </c>
    </row>
    <row r="256" spans="1:14" x14ac:dyDescent="0.25">
      <c r="A256" s="13"/>
      <c r="B256" s="13"/>
      <c r="C256" s="13"/>
      <c r="D256" s="14"/>
      <c r="E256" s="14"/>
      <c r="F256" s="2">
        <f t="shared" si="33"/>
        <v>86.501500000000007</v>
      </c>
      <c r="G256" s="2">
        <f t="shared" si="34"/>
        <v>15</v>
      </c>
      <c r="H256" s="11">
        <f t="shared" si="36"/>
        <v>71.501500000000007</v>
      </c>
      <c r="I256" s="11">
        <f t="shared" si="37"/>
        <v>-71.501500000000007</v>
      </c>
      <c r="J256" s="2">
        <f>IF(ISNA(VLOOKUP(C256,'Com Enrolled Accounts'!$A:$B,2,0))=TRUE,0,VLOOKUP(C256,'Com Enrolled Accounts'!$A:$B,2,0))</f>
        <v>0</v>
      </c>
      <c r="K256" s="11">
        <f t="shared" si="38"/>
        <v>0</v>
      </c>
      <c r="L256" s="2">
        <f>IF(ISNA(VLOOKUP(C256,'Com Enrolled Accounts'!$A:$C,3,0))=TRUE,0,VLOOKUP(C256,'Com Enrolled Accounts'!$A:$C,3,0))</f>
        <v>0</v>
      </c>
      <c r="M256" s="2">
        <f t="shared" si="39"/>
        <v>0</v>
      </c>
      <c r="N256" s="11">
        <f t="shared" si="35"/>
        <v>0</v>
      </c>
    </row>
    <row r="257" spans="1:14" x14ac:dyDescent="0.25">
      <c r="A257" s="13"/>
      <c r="B257" s="13"/>
      <c r="C257" s="13"/>
      <c r="D257" s="14"/>
      <c r="E257" s="14"/>
      <c r="F257" s="2">
        <f t="shared" si="33"/>
        <v>86.501500000000007</v>
      </c>
      <c r="G257" s="2">
        <f t="shared" si="34"/>
        <v>15</v>
      </c>
      <c r="H257" s="11">
        <f t="shared" si="36"/>
        <v>71.501500000000007</v>
      </c>
      <c r="I257" s="11">
        <f t="shared" si="37"/>
        <v>-71.501500000000007</v>
      </c>
      <c r="J257" s="2">
        <f>IF(ISNA(VLOOKUP(C257,'Com Enrolled Accounts'!$A:$B,2,0))=TRUE,0,VLOOKUP(C257,'Com Enrolled Accounts'!$A:$B,2,0))</f>
        <v>0</v>
      </c>
      <c r="K257" s="11">
        <f t="shared" si="38"/>
        <v>0</v>
      </c>
      <c r="L257" s="2">
        <f>IF(ISNA(VLOOKUP(C257,'Com Enrolled Accounts'!$A:$C,3,0))=TRUE,0,VLOOKUP(C257,'Com Enrolled Accounts'!$A:$C,3,0))</f>
        <v>0</v>
      </c>
      <c r="M257" s="2">
        <f t="shared" si="39"/>
        <v>0</v>
      </c>
      <c r="N257" s="11">
        <f t="shared" si="35"/>
        <v>0</v>
      </c>
    </row>
    <row r="258" spans="1:14" x14ac:dyDescent="0.25">
      <c r="A258" s="13"/>
      <c r="B258" s="13"/>
      <c r="C258" s="13"/>
      <c r="D258" s="14"/>
      <c r="E258" s="14"/>
      <c r="F258" s="2">
        <f t="shared" si="33"/>
        <v>86.501500000000007</v>
      </c>
      <c r="G258" s="2">
        <f t="shared" si="34"/>
        <v>15</v>
      </c>
      <c r="H258" s="11">
        <f t="shared" si="36"/>
        <v>71.501500000000007</v>
      </c>
      <c r="I258" s="11">
        <f t="shared" si="37"/>
        <v>-71.501500000000007</v>
      </c>
      <c r="J258" s="2">
        <f>IF(ISNA(VLOOKUP(C258,'Com Enrolled Accounts'!$A:$B,2,0))=TRUE,0,VLOOKUP(C258,'Com Enrolled Accounts'!$A:$B,2,0))</f>
        <v>0</v>
      </c>
      <c r="K258" s="11">
        <f t="shared" si="38"/>
        <v>0</v>
      </c>
      <c r="L258" s="2">
        <f>IF(ISNA(VLOOKUP(C258,'Com Enrolled Accounts'!$A:$C,3,0))=TRUE,0,VLOOKUP(C258,'Com Enrolled Accounts'!$A:$C,3,0))</f>
        <v>0</v>
      </c>
      <c r="M258" s="2">
        <f t="shared" si="39"/>
        <v>0</v>
      </c>
      <c r="N258" s="11">
        <f t="shared" si="35"/>
        <v>0</v>
      </c>
    </row>
    <row r="259" spans="1:14" x14ac:dyDescent="0.25">
      <c r="A259" s="13"/>
      <c r="B259" s="13"/>
      <c r="C259" s="13"/>
      <c r="D259" s="14"/>
      <c r="E259" s="14"/>
      <c r="F259" s="2">
        <f t="shared" si="33"/>
        <v>86.501500000000007</v>
      </c>
      <c r="G259" s="2">
        <f t="shared" si="34"/>
        <v>15</v>
      </c>
      <c r="H259" s="11">
        <f t="shared" si="36"/>
        <v>71.501500000000007</v>
      </c>
      <c r="I259" s="11">
        <f t="shared" si="37"/>
        <v>-71.501500000000007</v>
      </c>
      <c r="J259" s="2">
        <f>IF(ISNA(VLOOKUP(C259,'Com Enrolled Accounts'!$A:$B,2,0))=TRUE,0,VLOOKUP(C259,'Com Enrolled Accounts'!$A:$B,2,0))</f>
        <v>0</v>
      </c>
      <c r="K259" s="11">
        <f t="shared" si="38"/>
        <v>0</v>
      </c>
      <c r="L259" s="2">
        <f>IF(ISNA(VLOOKUP(C259,'Com Enrolled Accounts'!$A:$C,3,0))=TRUE,0,VLOOKUP(C259,'Com Enrolled Accounts'!$A:$C,3,0))</f>
        <v>0</v>
      </c>
      <c r="M259" s="2">
        <f t="shared" si="39"/>
        <v>0</v>
      </c>
      <c r="N259" s="11">
        <f t="shared" si="35"/>
        <v>0</v>
      </c>
    </row>
    <row r="260" spans="1:14" x14ac:dyDescent="0.25">
      <c r="A260" s="13"/>
      <c r="B260" s="13"/>
      <c r="C260" s="13"/>
      <c r="D260" s="14"/>
      <c r="E260" s="14"/>
      <c r="F260" s="2">
        <f t="shared" si="33"/>
        <v>86.501500000000007</v>
      </c>
      <c r="G260" s="2">
        <f t="shared" si="34"/>
        <v>15</v>
      </c>
      <c r="H260" s="11">
        <f t="shared" si="36"/>
        <v>71.501500000000007</v>
      </c>
      <c r="I260" s="11">
        <f t="shared" si="37"/>
        <v>-71.501500000000007</v>
      </c>
      <c r="J260" s="2">
        <f>IF(ISNA(VLOOKUP(C260,'Com Enrolled Accounts'!$A:$B,2,0))=TRUE,0,VLOOKUP(C260,'Com Enrolled Accounts'!$A:$B,2,0))</f>
        <v>0</v>
      </c>
      <c r="K260" s="11">
        <f t="shared" si="38"/>
        <v>0</v>
      </c>
      <c r="L260" s="2">
        <f>IF(ISNA(VLOOKUP(C260,'Com Enrolled Accounts'!$A:$C,3,0))=TRUE,0,VLOOKUP(C260,'Com Enrolled Accounts'!$A:$C,3,0))</f>
        <v>0</v>
      </c>
      <c r="M260" s="2">
        <f t="shared" si="39"/>
        <v>0</v>
      </c>
      <c r="N260" s="11">
        <f t="shared" si="35"/>
        <v>0</v>
      </c>
    </row>
    <row r="261" spans="1:14" x14ac:dyDescent="0.25">
      <c r="A261" s="13"/>
      <c r="B261" s="13"/>
      <c r="C261" s="13"/>
      <c r="D261" s="14"/>
      <c r="E261" s="14"/>
      <c r="F261" s="2">
        <f t="shared" si="33"/>
        <v>86.501500000000007</v>
      </c>
      <c r="G261" s="2">
        <f t="shared" si="34"/>
        <v>15</v>
      </c>
      <c r="H261" s="11">
        <f t="shared" si="36"/>
        <v>71.501500000000007</v>
      </c>
      <c r="I261" s="11">
        <f t="shared" si="37"/>
        <v>-71.501500000000007</v>
      </c>
      <c r="J261" s="2">
        <f>IF(ISNA(VLOOKUP(C261,'Com Enrolled Accounts'!$A:$B,2,0))=TRUE,0,VLOOKUP(C261,'Com Enrolled Accounts'!$A:$B,2,0))</f>
        <v>0</v>
      </c>
      <c r="K261" s="11">
        <f t="shared" si="38"/>
        <v>0</v>
      </c>
      <c r="L261" s="2">
        <f>IF(ISNA(VLOOKUP(C261,'Com Enrolled Accounts'!$A:$C,3,0))=TRUE,0,VLOOKUP(C261,'Com Enrolled Accounts'!$A:$C,3,0))</f>
        <v>0</v>
      </c>
      <c r="M261" s="2">
        <f t="shared" si="39"/>
        <v>0</v>
      </c>
      <c r="N261" s="11">
        <f t="shared" si="35"/>
        <v>0</v>
      </c>
    </row>
    <row r="262" spans="1:14" x14ac:dyDescent="0.25">
      <c r="A262" s="13"/>
      <c r="B262" s="13"/>
      <c r="C262" s="13"/>
      <c r="D262" s="14"/>
      <c r="E262" s="14"/>
      <c r="F262" s="2">
        <f t="shared" si="33"/>
        <v>86.501500000000007</v>
      </c>
      <c r="G262" s="2">
        <f t="shared" si="34"/>
        <v>15</v>
      </c>
      <c r="H262" s="11">
        <f t="shared" si="36"/>
        <v>71.501500000000007</v>
      </c>
      <c r="I262" s="11">
        <f t="shared" si="37"/>
        <v>-71.501500000000007</v>
      </c>
      <c r="J262" s="2">
        <f>IF(ISNA(VLOOKUP(C262,'Com Enrolled Accounts'!$A:$B,2,0))=TRUE,0,VLOOKUP(C262,'Com Enrolled Accounts'!$A:$B,2,0))</f>
        <v>0</v>
      </c>
      <c r="K262" s="11">
        <f t="shared" si="38"/>
        <v>0</v>
      </c>
      <c r="L262" s="2">
        <f>IF(ISNA(VLOOKUP(C262,'Com Enrolled Accounts'!$A:$C,3,0))=TRUE,0,VLOOKUP(C262,'Com Enrolled Accounts'!$A:$C,3,0))</f>
        <v>0</v>
      </c>
      <c r="M262" s="2">
        <f t="shared" si="39"/>
        <v>0</v>
      </c>
      <c r="N262" s="11">
        <f t="shared" si="35"/>
        <v>0</v>
      </c>
    </row>
    <row r="263" spans="1:14" x14ac:dyDescent="0.25">
      <c r="A263" s="13"/>
      <c r="B263" s="13"/>
      <c r="C263" s="13"/>
      <c r="D263" s="14"/>
      <c r="E263" s="14"/>
      <c r="F263" s="2">
        <f t="shared" si="33"/>
        <v>86.501500000000007</v>
      </c>
      <c r="G263" s="2">
        <f t="shared" si="34"/>
        <v>15</v>
      </c>
      <c r="H263" s="11">
        <f t="shared" si="36"/>
        <v>71.501500000000007</v>
      </c>
      <c r="I263" s="11">
        <f t="shared" si="37"/>
        <v>-71.501500000000007</v>
      </c>
      <c r="J263" s="2">
        <f>IF(ISNA(VLOOKUP(C263,'Com Enrolled Accounts'!$A:$B,2,0))=TRUE,0,VLOOKUP(C263,'Com Enrolled Accounts'!$A:$B,2,0))</f>
        <v>0</v>
      </c>
      <c r="K263" s="11">
        <f t="shared" si="38"/>
        <v>0</v>
      </c>
      <c r="L263" s="2">
        <f>IF(ISNA(VLOOKUP(C263,'Com Enrolled Accounts'!$A:$C,3,0))=TRUE,0,VLOOKUP(C263,'Com Enrolled Accounts'!$A:$C,3,0))</f>
        <v>0</v>
      </c>
      <c r="M263" s="2">
        <f t="shared" si="39"/>
        <v>0</v>
      </c>
      <c r="N263" s="11">
        <f t="shared" si="35"/>
        <v>0</v>
      </c>
    </row>
    <row r="264" spans="1:14" x14ac:dyDescent="0.25">
      <c r="A264" s="13"/>
      <c r="B264" s="13"/>
      <c r="C264" s="13"/>
      <c r="D264" s="14"/>
      <c r="E264" s="14"/>
      <c r="F264" s="2">
        <f t="shared" si="33"/>
        <v>86.501500000000007</v>
      </c>
      <c r="G264" s="2">
        <f t="shared" si="34"/>
        <v>15</v>
      </c>
      <c r="H264" s="11">
        <f t="shared" si="36"/>
        <v>71.501500000000007</v>
      </c>
      <c r="I264" s="11">
        <f t="shared" si="37"/>
        <v>-71.501500000000007</v>
      </c>
      <c r="J264" s="2">
        <f>IF(ISNA(VLOOKUP(C264,'Com Enrolled Accounts'!$A:$B,2,0))=TRUE,0,VLOOKUP(C264,'Com Enrolled Accounts'!$A:$B,2,0))</f>
        <v>0</v>
      </c>
      <c r="K264" s="11">
        <f t="shared" si="38"/>
        <v>0</v>
      </c>
      <c r="L264" s="2">
        <f>IF(ISNA(VLOOKUP(C264,'Com Enrolled Accounts'!$A:$C,3,0))=TRUE,0,VLOOKUP(C264,'Com Enrolled Accounts'!$A:$C,3,0))</f>
        <v>0</v>
      </c>
      <c r="M264" s="2">
        <f t="shared" si="39"/>
        <v>0</v>
      </c>
      <c r="N264" s="11">
        <f t="shared" si="35"/>
        <v>0</v>
      </c>
    </row>
    <row r="265" spans="1:14" x14ac:dyDescent="0.25">
      <c r="A265" s="13"/>
      <c r="B265" s="13"/>
      <c r="C265" s="13"/>
      <c r="D265" s="14"/>
      <c r="E265" s="14"/>
      <c r="F265" s="2">
        <f t="shared" ref="F265:F328" si="40">WPPCom</f>
        <v>86.501500000000007</v>
      </c>
      <c r="G265" s="2">
        <f t="shared" ref="G265:G328" si="41">TSCom</f>
        <v>15</v>
      </c>
      <c r="H265" s="11">
        <f t="shared" si="36"/>
        <v>71.501500000000007</v>
      </c>
      <c r="I265" s="11">
        <f t="shared" si="37"/>
        <v>-71.501500000000007</v>
      </c>
      <c r="J265" s="2">
        <f>IF(ISNA(VLOOKUP(C265,'Com Enrolled Accounts'!$A:$B,2,0))=TRUE,0,VLOOKUP(C265,'Com Enrolled Accounts'!$A:$B,2,0))</f>
        <v>0</v>
      </c>
      <c r="K265" s="11">
        <f t="shared" si="38"/>
        <v>0</v>
      </c>
      <c r="L265" s="2">
        <f>IF(ISNA(VLOOKUP(C265,'Com Enrolled Accounts'!$A:$C,3,0))=TRUE,0,VLOOKUP(C265,'Com Enrolled Accounts'!$A:$C,3,0))</f>
        <v>0</v>
      </c>
      <c r="M265" s="2">
        <f t="shared" si="39"/>
        <v>0</v>
      </c>
      <c r="N265" s="11">
        <f t="shared" ref="N265:N328" si="42">IF(M265&lt;0,0,M265*D265)</f>
        <v>0</v>
      </c>
    </row>
    <row r="266" spans="1:14" x14ac:dyDescent="0.25">
      <c r="A266" s="13"/>
      <c r="B266" s="13"/>
      <c r="C266" s="13"/>
      <c r="D266" s="14"/>
      <c r="E266" s="14"/>
      <c r="F266" s="2">
        <f t="shared" si="40"/>
        <v>86.501500000000007</v>
      </c>
      <c r="G266" s="2">
        <f t="shared" si="41"/>
        <v>15</v>
      </c>
      <c r="H266" s="11">
        <f t="shared" ref="H266:H329" si="43">F266-G266</f>
        <v>71.501500000000007</v>
      </c>
      <c r="I266" s="11">
        <f t="shared" ref="I266:I329" si="44">E266-H266</f>
        <v>-71.501500000000007</v>
      </c>
      <c r="J266" s="2">
        <f>IF(ISNA(VLOOKUP(C266,'Com Enrolled Accounts'!$A:$B,2,0))=TRUE,0,VLOOKUP(C266,'Com Enrolled Accounts'!$A:$B,2,0))</f>
        <v>0</v>
      </c>
      <c r="K266" s="11">
        <f t="shared" ref="K266:K329" si="45">IF(J266=0,0,J266-I266)</f>
        <v>0</v>
      </c>
      <c r="L266" s="2">
        <f>IF(ISNA(VLOOKUP(C266,'Com Enrolled Accounts'!$A:$C,3,0))=TRUE,0,VLOOKUP(C266,'Com Enrolled Accounts'!$A:$C,3,0))</f>
        <v>0</v>
      </c>
      <c r="M266" s="2">
        <f t="shared" ref="M266:M329" si="46">IF(L266&gt;K266,K266,L266)</f>
        <v>0</v>
      </c>
      <c r="N266" s="11">
        <f t="shared" si="42"/>
        <v>0</v>
      </c>
    </row>
    <row r="267" spans="1:14" x14ac:dyDescent="0.25">
      <c r="A267" s="13"/>
      <c r="B267" s="13"/>
      <c r="C267" s="13"/>
      <c r="D267" s="14"/>
      <c r="E267" s="14"/>
      <c r="F267" s="2">
        <f t="shared" si="40"/>
        <v>86.501500000000007</v>
      </c>
      <c r="G267" s="2">
        <f t="shared" si="41"/>
        <v>15</v>
      </c>
      <c r="H267" s="11">
        <f t="shared" si="43"/>
        <v>71.501500000000007</v>
      </c>
      <c r="I267" s="11">
        <f t="shared" si="44"/>
        <v>-71.501500000000007</v>
      </c>
      <c r="J267" s="2">
        <f>IF(ISNA(VLOOKUP(C267,'Com Enrolled Accounts'!$A:$B,2,0))=TRUE,0,VLOOKUP(C267,'Com Enrolled Accounts'!$A:$B,2,0))</f>
        <v>0</v>
      </c>
      <c r="K267" s="11">
        <f t="shared" si="45"/>
        <v>0</v>
      </c>
      <c r="L267" s="2">
        <f>IF(ISNA(VLOOKUP(C267,'Com Enrolled Accounts'!$A:$C,3,0))=TRUE,0,VLOOKUP(C267,'Com Enrolled Accounts'!$A:$C,3,0))</f>
        <v>0</v>
      </c>
      <c r="M267" s="2">
        <f t="shared" si="46"/>
        <v>0</v>
      </c>
      <c r="N267" s="11">
        <f t="shared" si="42"/>
        <v>0</v>
      </c>
    </row>
    <row r="268" spans="1:14" x14ac:dyDescent="0.25">
      <c r="A268" s="13"/>
      <c r="B268" s="13"/>
      <c r="C268" s="13"/>
      <c r="D268" s="14"/>
      <c r="E268" s="14"/>
      <c r="F268" s="2">
        <f t="shared" si="40"/>
        <v>86.501500000000007</v>
      </c>
      <c r="G268" s="2">
        <f t="shared" si="41"/>
        <v>15</v>
      </c>
      <c r="H268" s="11">
        <f t="shared" si="43"/>
        <v>71.501500000000007</v>
      </c>
      <c r="I268" s="11">
        <f t="shared" si="44"/>
        <v>-71.501500000000007</v>
      </c>
      <c r="J268" s="2">
        <f>IF(ISNA(VLOOKUP(C268,'Com Enrolled Accounts'!$A:$B,2,0))=TRUE,0,VLOOKUP(C268,'Com Enrolled Accounts'!$A:$B,2,0))</f>
        <v>0</v>
      </c>
      <c r="K268" s="11">
        <f t="shared" si="45"/>
        <v>0</v>
      </c>
      <c r="L268" s="2">
        <f>IF(ISNA(VLOOKUP(C268,'Com Enrolled Accounts'!$A:$C,3,0))=TRUE,0,VLOOKUP(C268,'Com Enrolled Accounts'!$A:$C,3,0))</f>
        <v>0</v>
      </c>
      <c r="M268" s="2">
        <f t="shared" si="46"/>
        <v>0</v>
      </c>
      <c r="N268" s="11">
        <f t="shared" si="42"/>
        <v>0</v>
      </c>
    </row>
    <row r="269" spans="1:14" x14ac:dyDescent="0.25">
      <c r="A269" s="13"/>
      <c r="B269" s="13"/>
      <c r="C269" s="13"/>
      <c r="D269" s="14"/>
      <c r="E269" s="14"/>
      <c r="F269" s="2">
        <f t="shared" si="40"/>
        <v>86.501500000000007</v>
      </c>
      <c r="G269" s="2">
        <f t="shared" si="41"/>
        <v>15</v>
      </c>
      <c r="H269" s="11">
        <f t="shared" si="43"/>
        <v>71.501500000000007</v>
      </c>
      <c r="I269" s="11">
        <f t="shared" si="44"/>
        <v>-71.501500000000007</v>
      </c>
      <c r="J269" s="2">
        <f>IF(ISNA(VLOOKUP(C269,'Com Enrolled Accounts'!$A:$B,2,0))=TRUE,0,VLOOKUP(C269,'Com Enrolled Accounts'!$A:$B,2,0))</f>
        <v>0</v>
      </c>
      <c r="K269" s="11">
        <f t="shared" si="45"/>
        <v>0</v>
      </c>
      <c r="L269" s="2">
        <f>IF(ISNA(VLOOKUP(C269,'Com Enrolled Accounts'!$A:$C,3,0))=TRUE,0,VLOOKUP(C269,'Com Enrolled Accounts'!$A:$C,3,0))</f>
        <v>0</v>
      </c>
      <c r="M269" s="2">
        <f t="shared" si="46"/>
        <v>0</v>
      </c>
      <c r="N269" s="11">
        <f t="shared" si="42"/>
        <v>0</v>
      </c>
    </row>
    <row r="270" spans="1:14" x14ac:dyDescent="0.25">
      <c r="A270" s="13"/>
      <c r="B270" s="13"/>
      <c r="C270" s="13"/>
      <c r="D270" s="14"/>
      <c r="E270" s="14"/>
      <c r="F270" s="2">
        <f t="shared" si="40"/>
        <v>86.501500000000007</v>
      </c>
      <c r="G270" s="2">
        <f t="shared" si="41"/>
        <v>15</v>
      </c>
      <c r="H270" s="11">
        <f t="shared" si="43"/>
        <v>71.501500000000007</v>
      </c>
      <c r="I270" s="11">
        <f t="shared" si="44"/>
        <v>-71.501500000000007</v>
      </c>
      <c r="J270" s="2">
        <f>IF(ISNA(VLOOKUP(C270,'Com Enrolled Accounts'!$A:$B,2,0))=TRUE,0,VLOOKUP(C270,'Com Enrolled Accounts'!$A:$B,2,0))</f>
        <v>0</v>
      </c>
      <c r="K270" s="11">
        <f t="shared" si="45"/>
        <v>0</v>
      </c>
      <c r="L270" s="2">
        <f>IF(ISNA(VLOOKUP(C270,'Com Enrolled Accounts'!$A:$C,3,0))=TRUE,0,VLOOKUP(C270,'Com Enrolled Accounts'!$A:$C,3,0))</f>
        <v>0</v>
      </c>
      <c r="M270" s="2">
        <f t="shared" si="46"/>
        <v>0</v>
      </c>
      <c r="N270" s="11">
        <f t="shared" si="42"/>
        <v>0</v>
      </c>
    </row>
    <row r="271" spans="1:14" x14ac:dyDescent="0.25">
      <c r="A271" s="13"/>
      <c r="B271" s="13"/>
      <c r="C271" s="13"/>
      <c r="D271" s="14"/>
      <c r="E271" s="14"/>
      <c r="F271" s="2">
        <f t="shared" si="40"/>
        <v>86.501500000000007</v>
      </c>
      <c r="G271" s="2">
        <f t="shared" si="41"/>
        <v>15</v>
      </c>
      <c r="H271" s="11">
        <f t="shared" si="43"/>
        <v>71.501500000000007</v>
      </c>
      <c r="I271" s="11">
        <f t="shared" si="44"/>
        <v>-71.501500000000007</v>
      </c>
      <c r="J271" s="2">
        <f>IF(ISNA(VLOOKUP(C271,'Com Enrolled Accounts'!$A:$B,2,0))=TRUE,0,VLOOKUP(C271,'Com Enrolled Accounts'!$A:$B,2,0))</f>
        <v>0</v>
      </c>
      <c r="K271" s="11">
        <f t="shared" si="45"/>
        <v>0</v>
      </c>
      <c r="L271" s="2">
        <f>IF(ISNA(VLOOKUP(C271,'Com Enrolled Accounts'!$A:$C,3,0))=TRUE,0,VLOOKUP(C271,'Com Enrolled Accounts'!$A:$C,3,0))</f>
        <v>0</v>
      </c>
      <c r="M271" s="2">
        <f t="shared" si="46"/>
        <v>0</v>
      </c>
      <c r="N271" s="11">
        <f t="shared" si="42"/>
        <v>0</v>
      </c>
    </row>
    <row r="272" spans="1:14" x14ac:dyDescent="0.25">
      <c r="A272" s="13"/>
      <c r="B272" s="13"/>
      <c r="C272" s="13"/>
      <c r="D272" s="14"/>
      <c r="E272" s="14"/>
      <c r="F272" s="2">
        <f t="shared" si="40"/>
        <v>86.501500000000007</v>
      </c>
      <c r="G272" s="2">
        <f t="shared" si="41"/>
        <v>15</v>
      </c>
      <c r="H272" s="11">
        <f t="shared" si="43"/>
        <v>71.501500000000007</v>
      </c>
      <c r="I272" s="11">
        <f t="shared" si="44"/>
        <v>-71.501500000000007</v>
      </c>
      <c r="J272" s="2">
        <f>IF(ISNA(VLOOKUP(C272,'Com Enrolled Accounts'!$A:$B,2,0))=TRUE,0,VLOOKUP(C272,'Com Enrolled Accounts'!$A:$B,2,0))</f>
        <v>0</v>
      </c>
      <c r="K272" s="11">
        <f t="shared" si="45"/>
        <v>0</v>
      </c>
      <c r="L272" s="2">
        <f>IF(ISNA(VLOOKUP(C272,'Com Enrolled Accounts'!$A:$C,3,0))=TRUE,0,VLOOKUP(C272,'Com Enrolled Accounts'!$A:$C,3,0))</f>
        <v>0</v>
      </c>
      <c r="M272" s="2">
        <f t="shared" si="46"/>
        <v>0</v>
      </c>
      <c r="N272" s="11">
        <f t="shared" si="42"/>
        <v>0</v>
      </c>
    </row>
    <row r="273" spans="1:14" x14ac:dyDescent="0.25">
      <c r="A273" s="13"/>
      <c r="B273" s="13"/>
      <c r="C273" s="13"/>
      <c r="D273" s="14"/>
      <c r="E273" s="14"/>
      <c r="F273" s="2">
        <f t="shared" si="40"/>
        <v>86.501500000000007</v>
      </c>
      <c r="G273" s="2">
        <f t="shared" si="41"/>
        <v>15</v>
      </c>
      <c r="H273" s="11">
        <f t="shared" si="43"/>
        <v>71.501500000000007</v>
      </c>
      <c r="I273" s="11">
        <f t="shared" si="44"/>
        <v>-71.501500000000007</v>
      </c>
      <c r="J273" s="2">
        <f>IF(ISNA(VLOOKUP(C273,'Com Enrolled Accounts'!$A:$B,2,0))=TRUE,0,VLOOKUP(C273,'Com Enrolled Accounts'!$A:$B,2,0))</f>
        <v>0</v>
      </c>
      <c r="K273" s="11">
        <f t="shared" si="45"/>
        <v>0</v>
      </c>
      <c r="L273" s="2">
        <f>IF(ISNA(VLOOKUP(C273,'Com Enrolled Accounts'!$A:$C,3,0))=TRUE,0,VLOOKUP(C273,'Com Enrolled Accounts'!$A:$C,3,0))</f>
        <v>0</v>
      </c>
      <c r="M273" s="2">
        <f t="shared" si="46"/>
        <v>0</v>
      </c>
      <c r="N273" s="11">
        <f t="shared" si="42"/>
        <v>0</v>
      </c>
    </row>
    <row r="274" spans="1:14" x14ac:dyDescent="0.25">
      <c r="A274" s="13"/>
      <c r="B274" s="13"/>
      <c r="C274" s="13"/>
      <c r="D274" s="14"/>
      <c r="E274" s="14"/>
      <c r="F274" s="2">
        <f t="shared" si="40"/>
        <v>86.501500000000007</v>
      </c>
      <c r="G274" s="2">
        <f t="shared" si="41"/>
        <v>15</v>
      </c>
      <c r="H274" s="11">
        <f t="shared" si="43"/>
        <v>71.501500000000007</v>
      </c>
      <c r="I274" s="11">
        <f t="shared" si="44"/>
        <v>-71.501500000000007</v>
      </c>
      <c r="J274" s="2">
        <f>IF(ISNA(VLOOKUP(C274,'Com Enrolled Accounts'!$A:$B,2,0))=TRUE,0,VLOOKUP(C274,'Com Enrolled Accounts'!$A:$B,2,0))</f>
        <v>0</v>
      </c>
      <c r="K274" s="11">
        <f t="shared" si="45"/>
        <v>0</v>
      </c>
      <c r="L274" s="2">
        <f>IF(ISNA(VLOOKUP(C274,'Com Enrolled Accounts'!$A:$C,3,0))=TRUE,0,VLOOKUP(C274,'Com Enrolled Accounts'!$A:$C,3,0))</f>
        <v>0</v>
      </c>
      <c r="M274" s="2">
        <f t="shared" si="46"/>
        <v>0</v>
      </c>
      <c r="N274" s="11">
        <f t="shared" si="42"/>
        <v>0</v>
      </c>
    </row>
    <row r="275" spans="1:14" x14ac:dyDescent="0.25">
      <c r="A275" s="13"/>
      <c r="B275" s="13"/>
      <c r="C275" s="13"/>
      <c r="D275" s="14"/>
      <c r="E275" s="14"/>
      <c r="F275" s="2">
        <f t="shared" si="40"/>
        <v>86.501500000000007</v>
      </c>
      <c r="G275" s="2">
        <f t="shared" si="41"/>
        <v>15</v>
      </c>
      <c r="H275" s="11">
        <f t="shared" si="43"/>
        <v>71.501500000000007</v>
      </c>
      <c r="I275" s="11">
        <f t="shared" si="44"/>
        <v>-71.501500000000007</v>
      </c>
      <c r="J275" s="2">
        <f>IF(ISNA(VLOOKUP(C275,'Com Enrolled Accounts'!$A:$B,2,0))=TRUE,0,VLOOKUP(C275,'Com Enrolled Accounts'!$A:$B,2,0))</f>
        <v>0</v>
      </c>
      <c r="K275" s="11">
        <f t="shared" si="45"/>
        <v>0</v>
      </c>
      <c r="L275" s="2">
        <f>IF(ISNA(VLOOKUP(C275,'Com Enrolled Accounts'!$A:$C,3,0))=TRUE,0,VLOOKUP(C275,'Com Enrolled Accounts'!$A:$C,3,0))</f>
        <v>0</v>
      </c>
      <c r="M275" s="2">
        <f t="shared" si="46"/>
        <v>0</v>
      </c>
      <c r="N275" s="11">
        <f t="shared" si="42"/>
        <v>0</v>
      </c>
    </row>
    <row r="276" spans="1:14" x14ac:dyDescent="0.25">
      <c r="A276" s="13"/>
      <c r="B276" s="13"/>
      <c r="C276" s="13"/>
      <c r="D276" s="14"/>
      <c r="E276" s="14"/>
      <c r="F276" s="2">
        <f t="shared" si="40"/>
        <v>86.501500000000007</v>
      </c>
      <c r="G276" s="2">
        <f t="shared" si="41"/>
        <v>15</v>
      </c>
      <c r="H276" s="11">
        <f t="shared" si="43"/>
        <v>71.501500000000007</v>
      </c>
      <c r="I276" s="11">
        <f t="shared" si="44"/>
        <v>-71.501500000000007</v>
      </c>
      <c r="J276" s="2">
        <f>IF(ISNA(VLOOKUP(C276,'Com Enrolled Accounts'!$A:$B,2,0))=TRUE,0,VLOOKUP(C276,'Com Enrolled Accounts'!$A:$B,2,0))</f>
        <v>0</v>
      </c>
      <c r="K276" s="11">
        <f t="shared" si="45"/>
        <v>0</v>
      </c>
      <c r="L276" s="2">
        <f>IF(ISNA(VLOOKUP(C276,'Com Enrolled Accounts'!$A:$C,3,0))=TRUE,0,VLOOKUP(C276,'Com Enrolled Accounts'!$A:$C,3,0))</f>
        <v>0</v>
      </c>
      <c r="M276" s="2">
        <f t="shared" si="46"/>
        <v>0</v>
      </c>
      <c r="N276" s="11">
        <f t="shared" si="42"/>
        <v>0</v>
      </c>
    </row>
    <row r="277" spans="1:14" x14ac:dyDescent="0.25">
      <c r="A277" s="13"/>
      <c r="B277" s="13"/>
      <c r="C277" s="13"/>
      <c r="D277" s="14"/>
      <c r="E277" s="14"/>
      <c r="F277" s="2">
        <f t="shared" si="40"/>
        <v>86.501500000000007</v>
      </c>
      <c r="G277" s="2">
        <f t="shared" si="41"/>
        <v>15</v>
      </c>
      <c r="H277" s="11">
        <f t="shared" si="43"/>
        <v>71.501500000000007</v>
      </c>
      <c r="I277" s="11">
        <f t="shared" si="44"/>
        <v>-71.501500000000007</v>
      </c>
      <c r="J277" s="2">
        <f>IF(ISNA(VLOOKUP(C277,'Com Enrolled Accounts'!$A:$B,2,0))=TRUE,0,VLOOKUP(C277,'Com Enrolled Accounts'!$A:$B,2,0))</f>
        <v>0</v>
      </c>
      <c r="K277" s="11">
        <f t="shared" si="45"/>
        <v>0</v>
      </c>
      <c r="L277" s="2">
        <f>IF(ISNA(VLOOKUP(C277,'Com Enrolled Accounts'!$A:$C,3,0))=TRUE,0,VLOOKUP(C277,'Com Enrolled Accounts'!$A:$C,3,0))</f>
        <v>0</v>
      </c>
      <c r="M277" s="2">
        <f t="shared" si="46"/>
        <v>0</v>
      </c>
      <c r="N277" s="11">
        <f t="shared" si="42"/>
        <v>0</v>
      </c>
    </row>
    <row r="278" spans="1:14" x14ac:dyDescent="0.25">
      <c r="A278" s="13"/>
      <c r="B278" s="13"/>
      <c r="C278" s="13"/>
      <c r="D278" s="14"/>
      <c r="E278" s="14"/>
      <c r="F278" s="2">
        <f t="shared" si="40"/>
        <v>86.501500000000007</v>
      </c>
      <c r="G278" s="2">
        <f t="shared" si="41"/>
        <v>15</v>
      </c>
      <c r="H278" s="11">
        <f t="shared" si="43"/>
        <v>71.501500000000007</v>
      </c>
      <c r="I278" s="11">
        <f t="shared" si="44"/>
        <v>-71.501500000000007</v>
      </c>
      <c r="J278" s="2">
        <f>IF(ISNA(VLOOKUP(C278,'Com Enrolled Accounts'!$A:$B,2,0))=TRUE,0,VLOOKUP(C278,'Com Enrolled Accounts'!$A:$B,2,0))</f>
        <v>0</v>
      </c>
      <c r="K278" s="11">
        <f t="shared" si="45"/>
        <v>0</v>
      </c>
      <c r="L278" s="2">
        <f>IF(ISNA(VLOOKUP(C278,'Com Enrolled Accounts'!$A:$C,3,0))=TRUE,0,VLOOKUP(C278,'Com Enrolled Accounts'!$A:$C,3,0))</f>
        <v>0</v>
      </c>
      <c r="M278" s="2">
        <f t="shared" si="46"/>
        <v>0</v>
      </c>
      <c r="N278" s="11">
        <f t="shared" si="42"/>
        <v>0</v>
      </c>
    </row>
    <row r="279" spans="1:14" x14ac:dyDescent="0.25">
      <c r="A279" s="13"/>
      <c r="B279" s="13"/>
      <c r="C279" s="13"/>
      <c r="D279" s="14"/>
      <c r="E279" s="14"/>
      <c r="F279" s="2">
        <f t="shared" si="40"/>
        <v>86.501500000000007</v>
      </c>
      <c r="G279" s="2">
        <f t="shared" si="41"/>
        <v>15</v>
      </c>
      <c r="H279" s="11">
        <f t="shared" si="43"/>
        <v>71.501500000000007</v>
      </c>
      <c r="I279" s="11">
        <f t="shared" si="44"/>
        <v>-71.501500000000007</v>
      </c>
      <c r="J279" s="2">
        <f>IF(ISNA(VLOOKUP(C279,'Com Enrolled Accounts'!$A:$B,2,0))=TRUE,0,VLOOKUP(C279,'Com Enrolled Accounts'!$A:$B,2,0))</f>
        <v>0</v>
      </c>
      <c r="K279" s="11">
        <f t="shared" si="45"/>
        <v>0</v>
      </c>
      <c r="L279" s="2">
        <f>IF(ISNA(VLOOKUP(C279,'Com Enrolled Accounts'!$A:$C,3,0))=TRUE,0,VLOOKUP(C279,'Com Enrolled Accounts'!$A:$C,3,0))</f>
        <v>0</v>
      </c>
      <c r="M279" s="2">
        <f t="shared" si="46"/>
        <v>0</v>
      </c>
      <c r="N279" s="11">
        <f t="shared" si="42"/>
        <v>0</v>
      </c>
    </row>
    <row r="280" spans="1:14" x14ac:dyDescent="0.25">
      <c r="A280" s="13"/>
      <c r="B280" s="13"/>
      <c r="C280" s="13"/>
      <c r="D280" s="14"/>
      <c r="E280" s="14"/>
      <c r="F280" s="2">
        <f t="shared" si="40"/>
        <v>86.501500000000007</v>
      </c>
      <c r="G280" s="2">
        <f t="shared" si="41"/>
        <v>15</v>
      </c>
      <c r="H280" s="11">
        <f t="shared" si="43"/>
        <v>71.501500000000007</v>
      </c>
      <c r="I280" s="11">
        <f t="shared" si="44"/>
        <v>-71.501500000000007</v>
      </c>
      <c r="J280" s="2">
        <f>IF(ISNA(VLOOKUP(C280,'Com Enrolled Accounts'!$A:$B,2,0))=TRUE,0,VLOOKUP(C280,'Com Enrolled Accounts'!$A:$B,2,0))</f>
        <v>0</v>
      </c>
      <c r="K280" s="11">
        <f t="shared" si="45"/>
        <v>0</v>
      </c>
      <c r="L280" s="2">
        <f>IF(ISNA(VLOOKUP(C280,'Com Enrolled Accounts'!$A:$C,3,0))=TRUE,0,VLOOKUP(C280,'Com Enrolled Accounts'!$A:$C,3,0))</f>
        <v>0</v>
      </c>
      <c r="M280" s="2">
        <f t="shared" si="46"/>
        <v>0</v>
      </c>
      <c r="N280" s="11">
        <f t="shared" si="42"/>
        <v>0</v>
      </c>
    </row>
    <row r="281" spans="1:14" x14ac:dyDescent="0.25">
      <c r="A281" s="13"/>
      <c r="B281" s="13"/>
      <c r="C281" s="13"/>
      <c r="D281" s="14"/>
      <c r="E281" s="14"/>
      <c r="F281" s="2">
        <f t="shared" si="40"/>
        <v>86.501500000000007</v>
      </c>
      <c r="G281" s="2">
        <f t="shared" si="41"/>
        <v>15</v>
      </c>
      <c r="H281" s="11">
        <f t="shared" si="43"/>
        <v>71.501500000000007</v>
      </c>
      <c r="I281" s="11">
        <f t="shared" si="44"/>
        <v>-71.501500000000007</v>
      </c>
      <c r="J281" s="2">
        <f>IF(ISNA(VLOOKUP(C281,'Com Enrolled Accounts'!$A:$B,2,0))=TRUE,0,VLOOKUP(C281,'Com Enrolled Accounts'!$A:$B,2,0))</f>
        <v>0</v>
      </c>
      <c r="K281" s="11">
        <f t="shared" si="45"/>
        <v>0</v>
      </c>
      <c r="L281" s="2">
        <f>IF(ISNA(VLOOKUP(C281,'Com Enrolled Accounts'!$A:$C,3,0))=TRUE,0,VLOOKUP(C281,'Com Enrolled Accounts'!$A:$C,3,0))</f>
        <v>0</v>
      </c>
      <c r="M281" s="2">
        <f t="shared" si="46"/>
        <v>0</v>
      </c>
      <c r="N281" s="11">
        <f t="shared" si="42"/>
        <v>0</v>
      </c>
    </row>
    <row r="282" spans="1:14" x14ac:dyDescent="0.25">
      <c r="A282" s="13"/>
      <c r="B282" s="13"/>
      <c r="C282" s="13"/>
      <c r="D282" s="14"/>
      <c r="E282" s="14"/>
      <c r="F282" s="2">
        <f t="shared" si="40"/>
        <v>86.501500000000007</v>
      </c>
      <c r="G282" s="2">
        <f t="shared" si="41"/>
        <v>15</v>
      </c>
      <c r="H282" s="11">
        <f t="shared" si="43"/>
        <v>71.501500000000007</v>
      </c>
      <c r="I282" s="11">
        <f t="shared" si="44"/>
        <v>-71.501500000000007</v>
      </c>
      <c r="J282" s="2">
        <f>IF(ISNA(VLOOKUP(C282,'Com Enrolled Accounts'!$A:$B,2,0))=TRUE,0,VLOOKUP(C282,'Com Enrolled Accounts'!$A:$B,2,0))</f>
        <v>0</v>
      </c>
      <c r="K282" s="11">
        <f t="shared" si="45"/>
        <v>0</v>
      </c>
      <c r="L282" s="2">
        <f>IF(ISNA(VLOOKUP(C282,'Com Enrolled Accounts'!$A:$C,3,0))=TRUE,0,VLOOKUP(C282,'Com Enrolled Accounts'!$A:$C,3,0))</f>
        <v>0</v>
      </c>
      <c r="M282" s="2">
        <f t="shared" si="46"/>
        <v>0</v>
      </c>
      <c r="N282" s="11">
        <f t="shared" si="42"/>
        <v>0</v>
      </c>
    </row>
    <row r="283" spans="1:14" x14ac:dyDescent="0.25">
      <c r="A283" s="13"/>
      <c r="B283" s="13"/>
      <c r="C283" s="13"/>
      <c r="D283" s="14"/>
      <c r="E283" s="14"/>
      <c r="F283" s="2">
        <f t="shared" si="40"/>
        <v>86.501500000000007</v>
      </c>
      <c r="G283" s="2">
        <f t="shared" si="41"/>
        <v>15</v>
      </c>
      <c r="H283" s="11">
        <f t="shared" si="43"/>
        <v>71.501500000000007</v>
      </c>
      <c r="I283" s="11">
        <f t="shared" si="44"/>
        <v>-71.501500000000007</v>
      </c>
      <c r="J283" s="2">
        <f>IF(ISNA(VLOOKUP(C283,'Com Enrolled Accounts'!$A:$B,2,0))=TRUE,0,VLOOKUP(C283,'Com Enrolled Accounts'!$A:$B,2,0))</f>
        <v>0</v>
      </c>
      <c r="K283" s="11">
        <f t="shared" si="45"/>
        <v>0</v>
      </c>
      <c r="L283" s="2">
        <f>IF(ISNA(VLOOKUP(C283,'Com Enrolled Accounts'!$A:$C,3,0))=TRUE,0,VLOOKUP(C283,'Com Enrolled Accounts'!$A:$C,3,0))</f>
        <v>0</v>
      </c>
      <c r="M283" s="2">
        <f t="shared" si="46"/>
        <v>0</v>
      </c>
      <c r="N283" s="11">
        <f t="shared" si="42"/>
        <v>0</v>
      </c>
    </row>
    <row r="284" spans="1:14" x14ac:dyDescent="0.25">
      <c r="A284" s="13"/>
      <c r="B284" s="13"/>
      <c r="C284" s="13"/>
      <c r="D284" s="14"/>
      <c r="E284" s="14"/>
      <c r="F284" s="2">
        <f t="shared" si="40"/>
        <v>86.501500000000007</v>
      </c>
      <c r="G284" s="2">
        <f t="shared" si="41"/>
        <v>15</v>
      </c>
      <c r="H284" s="11">
        <f t="shared" si="43"/>
        <v>71.501500000000007</v>
      </c>
      <c r="I284" s="11">
        <f t="shared" si="44"/>
        <v>-71.501500000000007</v>
      </c>
      <c r="J284" s="2">
        <f>IF(ISNA(VLOOKUP(C284,'Com Enrolled Accounts'!$A:$B,2,0))=TRUE,0,VLOOKUP(C284,'Com Enrolled Accounts'!$A:$B,2,0))</f>
        <v>0</v>
      </c>
      <c r="K284" s="11">
        <f t="shared" si="45"/>
        <v>0</v>
      </c>
      <c r="L284" s="2">
        <f>IF(ISNA(VLOOKUP(C284,'Com Enrolled Accounts'!$A:$C,3,0))=TRUE,0,VLOOKUP(C284,'Com Enrolled Accounts'!$A:$C,3,0))</f>
        <v>0</v>
      </c>
      <c r="M284" s="2">
        <f t="shared" si="46"/>
        <v>0</v>
      </c>
      <c r="N284" s="11">
        <f t="shared" si="42"/>
        <v>0</v>
      </c>
    </row>
    <row r="285" spans="1:14" x14ac:dyDescent="0.25">
      <c r="A285" s="13"/>
      <c r="B285" s="13"/>
      <c r="C285" s="13"/>
      <c r="D285" s="14"/>
      <c r="E285" s="14"/>
      <c r="F285" s="2">
        <f t="shared" si="40"/>
        <v>86.501500000000007</v>
      </c>
      <c r="G285" s="2">
        <f t="shared" si="41"/>
        <v>15</v>
      </c>
      <c r="H285" s="11">
        <f t="shared" si="43"/>
        <v>71.501500000000007</v>
      </c>
      <c r="I285" s="11">
        <f t="shared" si="44"/>
        <v>-71.501500000000007</v>
      </c>
      <c r="J285" s="2">
        <f>IF(ISNA(VLOOKUP(C285,'Com Enrolled Accounts'!$A:$B,2,0))=TRUE,0,VLOOKUP(C285,'Com Enrolled Accounts'!$A:$B,2,0))</f>
        <v>0</v>
      </c>
      <c r="K285" s="11">
        <f t="shared" si="45"/>
        <v>0</v>
      </c>
      <c r="L285" s="2">
        <f>IF(ISNA(VLOOKUP(C285,'Com Enrolled Accounts'!$A:$C,3,0))=TRUE,0,VLOOKUP(C285,'Com Enrolled Accounts'!$A:$C,3,0))</f>
        <v>0</v>
      </c>
      <c r="M285" s="2">
        <f t="shared" si="46"/>
        <v>0</v>
      </c>
      <c r="N285" s="11">
        <f t="shared" si="42"/>
        <v>0</v>
      </c>
    </row>
    <row r="286" spans="1:14" x14ac:dyDescent="0.25">
      <c r="A286" s="13"/>
      <c r="B286" s="13"/>
      <c r="C286" s="13"/>
      <c r="D286" s="14"/>
      <c r="E286" s="14"/>
      <c r="F286" s="2">
        <f t="shared" si="40"/>
        <v>86.501500000000007</v>
      </c>
      <c r="G286" s="2">
        <f t="shared" si="41"/>
        <v>15</v>
      </c>
      <c r="H286" s="11">
        <f t="shared" si="43"/>
        <v>71.501500000000007</v>
      </c>
      <c r="I286" s="11">
        <f t="shared" si="44"/>
        <v>-71.501500000000007</v>
      </c>
      <c r="J286" s="2">
        <f>IF(ISNA(VLOOKUP(C286,'Com Enrolled Accounts'!$A:$B,2,0))=TRUE,0,VLOOKUP(C286,'Com Enrolled Accounts'!$A:$B,2,0))</f>
        <v>0</v>
      </c>
      <c r="K286" s="11">
        <f t="shared" si="45"/>
        <v>0</v>
      </c>
      <c r="L286" s="2">
        <f>IF(ISNA(VLOOKUP(C286,'Com Enrolled Accounts'!$A:$C,3,0))=TRUE,0,VLOOKUP(C286,'Com Enrolled Accounts'!$A:$C,3,0))</f>
        <v>0</v>
      </c>
      <c r="M286" s="2">
        <f t="shared" si="46"/>
        <v>0</v>
      </c>
      <c r="N286" s="11">
        <f t="shared" si="42"/>
        <v>0</v>
      </c>
    </row>
    <row r="287" spans="1:14" x14ac:dyDescent="0.25">
      <c r="A287" s="13"/>
      <c r="B287" s="13"/>
      <c r="C287" s="13"/>
      <c r="D287" s="14"/>
      <c r="E287" s="14"/>
      <c r="F287" s="2">
        <f t="shared" si="40"/>
        <v>86.501500000000007</v>
      </c>
      <c r="G287" s="2">
        <f t="shared" si="41"/>
        <v>15</v>
      </c>
      <c r="H287" s="11">
        <f t="shared" si="43"/>
        <v>71.501500000000007</v>
      </c>
      <c r="I287" s="11">
        <f t="shared" si="44"/>
        <v>-71.501500000000007</v>
      </c>
      <c r="J287" s="2">
        <f>IF(ISNA(VLOOKUP(C287,'Com Enrolled Accounts'!$A:$B,2,0))=TRUE,0,VLOOKUP(C287,'Com Enrolled Accounts'!$A:$B,2,0))</f>
        <v>0</v>
      </c>
      <c r="K287" s="11">
        <f t="shared" si="45"/>
        <v>0</v>
      </c>
      <c r="L287" s="2">
        <f>IF(ISNA(VLOOKUP(C287,'Com Enrolled Accounts'!$A:$C,3,0))=TRUE,0,VLOOKUP(C287,'Com Enrolled Accounts'!$A:$C,3,0))</f>
        <v>0</v>
      </c>
      <c r="M287" s="2">
        <f t="shared" si="46"/>
        <v>0</v>
      </c>
      <c r="N287" s="11">
        <f t="shared" si="42"/>
        <v>0</v>
      </c>
    </row>
    <row r="288" spans="1:14" x14ac:dyDescent="0.25">
      <c r="A288" s="13"/>
      <c r="B288" s="13"/>
      <c r="C288" s="13"/>
      <c r="D288" s="14"/>
      <c r="E288" s="14"/>
      <c r="F288" s="2">
        <f t="shared" si="40"/>
        <v>86.501500000000007</v>
      </c>
      <c r="G288" s="2">
        <f t="shared" si="41"/>
        <v>15</v>
      </c>
      <c r="H288" s="11">
        <f t="shared" si="43"/>
        <v>71.501500000000007</v>
      </c>
      <c r="I288" s="11">
        <f t="shared" si="44"/>
        <v>-71.501500000000007</v>
      </c>
      <c r="J288" s="2">
        <f>IF(ISNA(VLOOKUP(C288,'Com Enrolled Accounts'!$A:$B,2,0))=TRUE,0,VLOOKUP(C288,'Com Enrolled Accounts'!$A:$B,2,0))</f>
        <v>0</v>
      </c>
      <c r="K288" s="11">
        <f t="shared" si="45"/>
        <v>0</v>
      </c>
      <c r="L288" s="2">
        <f>IF(ISNA(VLOOKUP(C288,'Com Enrolled Accounts'!$A:$C,3,0))=TRUE,0,VLOOKUP(C288,'Com Enrolled Accounts'!$A:$C,3,0))</f>
        <v>0</v>
      </c>
      <c r="M288" s="2">
        <f t="shared" si="46"/>
        <v>0</v>
      </c>
      <c r="N288" s="11">
        <f t="shared" si="42"/>
        <v>0</v>
      </c>
    </row>
    <row r="289" spans="1:14" x14ac:dyDescent="0.25">
      <c r="A289" s="13"/>
      <c r="B289" s="13"/>
      <c r="C289" s="13"/>
      <c r="D289" s="14"/>
      <c r="E289" s="14"/>
      <c r="F289" s="2">
        <f t="shared" si="40"/>
        <v>86.501500000000007</v>
      </c>
      <c r="G289" s="2">
        <f t="shared" si="41"/>
        <v>15</v>
      </c>
      <c r="H289" s="11">
        <f t="shared" si="43"/>
        <v>71.501500000000007</v>
      </c>
      <c r="I289" s="11">
        <f t="shared" si="44"/>
        <v>-71.501500000000007</v>
      </c>
      <c r="J289" s="2">
        <f>IF(ISNA(VLOOKUP(C289,'Com Enrolled Accounts'!$A:$B,2,0))=TRUE,0,VLOOKUP(C289,'Com Enrolled Accounts'!$A:$B,2,0))</f>
        <v>0</v>
      </c>
      <c r="K289" s="11">
        <f t="shared" si="45"/>
        <v>0</v>
      </c>
      <c r="L289" s="2">
        <f>IF(ISNA(VLOOKUP(C289,'Com Enrolled Accounts'!$A:$C,3,0))=TRUE,0,VLOOKUP(C289,'Com Enrolled Accounts'!$A:$C,3,0))</f>
        <v>0</v>
      </c>
      <c r="M289" s="2">
        <f t="shared" si="46"/>
        <v>0</v>
      </c>
      <c r="N289" s="11">
        <f t="shared" si="42"/>
        <v>0</v>
      </c>
    </row>
    <row r="290" spans="1:14" x14ac:dyDescent="0.25">
      <c r="A290" s="13"/>
      <c r="B290" s="13"/>
      <c r="C290" s="13"/>
      <c r="D290" s="14"/>
      <c r="E290" s="14"/>
      <c r="F290" s="2">
        <f t="shared" si="40"/>
        <v>86.501500000000007</v>
      </c>
      <c r="G290" s="2">
        <f t="shared" si="41"/>
        <v>15</v>
      </c>
      <c r="H290" s="11">
        <f t="shared" si="43"/>
        <v>71.501500000000007</v>
      </c>
      <c r="I290" s="11">
        <f t="shared" si="44"/>
        <v>-71.501500000000007</v>
      </c>
      <c r="J290" s="2">
        <f>IF(ISNA(VLOOKUP(C290,'Com Enrolled Accounts'!$A:$B,2,0))=TRUE,0,VLOOKUP(C290,'Com Enrolled Accounts'!$A:$B,2,0))</f>
        <v>0</v>
      </c>
      <c r="K290" s="11">
        <f t="shared" si="45"/>
        <v>0</v>
      </c>
      <c r="L290" s="2">
        <f>IF(ISNA(VLOOKUP(C290,'Com Enrolled Accounts'!$A:$C,3,0))=TRUE,0,VLOOKUP(C290,'Com Enrolled Accounts'!$A:$C,3,0))</f>
        <v>0</v>
      </c>
      <c r="M290" s="2">
        <f t="shared" si="46"/>
        <v>0</v>
      </c>
      <c r="N290" s="11">
        <f t="shared" si="42"/>
        <v>0</v>
      </c>
    </row>
    <row r="291" spans="1:14" x14ac:dyDescent="0.25">
      <c r="A291" s="13"/>
      <c r="B291" s="13"/>
      <c r="C291" s="13"/>
      <c r="D291" s="14"/>
      <c r="E291" s="14"/>
      <c r="F291" s="2">
        <f t="shared" si="40"/>
        <v>86.501500000000007</v>
      </c>
      <c r="G291" s="2">
        <f t="shared" si="41"/>
        <v>15</v>
      </c>
      <c r="H291" s="11">
        <f t="shared" si="43"/>
        <v>71.501500000000007</v>
      </c>
      <c r="I291" s="11">
        <f t="shared" si="44"/>
        <v>-71.501500000000007</v>
      </c>
      <c r="J291" s="2">
        <f>IF(ISNA(VLOOKUP(C291,'Com Enrolled Accounts'!$A:$B,2,0))=TRUE,0,VLOOKUP(C291,'Com Enrolled Accounts'!$A:$B,2,0))</f>
        <v>0</v>
      </c>
      <c r="K291" s="11">
        <f t="shared" si="45"/>
        <v>0</v>
      </c>
      <c r="L291" s="2">
        <f>IF(ISNA(VLOOKUP(C291,'Com Enrolled Accounts'!$A:$C,3,0))=TRUE,0,VLOOKUP(C291,'Com Enrolled Accounts'!$A:$C,3,0))</f>
        <v>0</v>
      </c>
      <c r="M291" s="2">
        <f t="shared" si="46"/>
        <v>0</v>
      </c>
      <c r="N291" s="11">
        <f t="shared" si="42"/>
        <v>0</v>
      </c>
    </row>
    <row r="292" spans="1:14" x14ac:dyDescent="0.25">
      <c r="A292" s="13"/>
      <c r="B292" s="13"/>
      <c r="C292" s="13"/>
      <c r="D292" s="14"/>
      <c r="E292" s="14"/>
      <c r="F292" s="2">
        <f t="shared" si="40"/>
        <v>86.501500000000007</v>
      </c>
      <c r="G292" s="2">
        <f t="shared" si="41"/>
        <v>15</v>
      </c>
      <c r="H292" s="11">
        <f t="shared" si="43"/>
        <v>71.501500000000007</v>
      </c>
      <c r="I292" s="11">
        <f t="shared" si="44"/>
        <v>-71.501500000000007</v>
      </c>
      <c r="J292" s="2">
        <f>IF(ISNA(VLOOKUP(C292,'Com Enrolled Accounts'!$A:$B,2,0))=TRUE,0,VLOOKUP(C292,'Com Enrolled Accounts'!$A:$B,2,0))</f>
        <v>0</v>
      </c>
      <c r="K292" s="11">
        <f t="shared" si="45"/>
        <v>0</v>
      </c>
      <c r="L292" s="2">
        <f>IF(ISNA(VLOOKUP(C292,'Com Enrolled Accounts'!$A:$C,3,0))=TRUE,0,VLOOKUP(C292,'Com Enrolled Accounts'!$A:$C,3,0))</f>
        <v>0</v>
      </c>
      <c r="M292" s="2">
        <f t="shared" si="46"/>
        <v>0</v>
      </c>
      <c r="N292" s="11">
        <f t="shared" si="42"/>
        <v>0</v>
      </c>
    </row>
    <row r="293" spans="1:14" x14ac:dyDescent="0.25">
      <c r="A293" s="13"/>
      <c r="B293" s="13"/>
      <c r="C293" s="13"/>
      <c r="D293" s="14"/>
      <c r="E293" s="14"/>
      <c r="F293" s="2">
        <f t="shared" si="40"/>
        <v>86.501500000000007</v>
      </c>
      <c r="G293" s="2">
        <f t="shared" si="41"/>
        <v>15</v>
      </c>
      <c r="H293" s="11">
        <f t="shared" si="43"/>
        <v>71.501500000000007</v>
      </c>
      <c r="I293" s="11">
        <f t="shared" si="44"/>
        <v>-71.501500000000007</v>
      </c>
      <c r="J293" s="2">
        <f>IF(ISNA(VLOOKUP(C293,'Com Enrolled Accounts'!$A:$B,2,0))=TRUE,0,VLOOKUP(C293,'Com Enrolled Accounts'!$A:$B,2,0))</f>
        <v>0</v>
      </c>
      <c r="K293" s="11">
        <f t="shared" si="45"/>
        <v>0</v>
      </c>
      <c r="L293" s="2">
        <f>IF(ISNA(VLOOKUP(C293,'Com Enrolled Accounts'!$A:$C,3,0))=TRUE,0,VLOOKUP(C293,'Com Enrolled Accounts'!$A:$C,3,0))</f>
        <v>0</v>
      </c>
      <c r="M293" s="2">
        <f t="shared" si="46"/>
        <v>0</v>
      </c>
      <c r="N293" s="11">
        <f t="shared" si="42"/>
        <v>0</v>
      </c>
    </row>
    <row r="294" spans="1:14" x14ac:dyDescent="0.25">
      <c r="A294" s="13"/>
      <c r="B294" s="13"/>
      <c r="C294" s="13"/>
      <c r="D294" s="14"/>
      <c r="E294" s="14"/>
      <c r="F294" s="2">
        <f t="shared" si="40"/>
        <v>86.501500000000007</v>
      </c>
      <c r="G294" s="2">
        <f t="shared" si="41"/>
        <v>15</v>
      </c>
      <c r="H294" s="11">
        <f t="shared" si="43"/>
        <v>71.501500000000007</v>
      </c>
      <c r="I294" s="11">
        <f t="shared" si="44"/>
        <v>-71.501500000000007</v>
      </c>
      <c r="J294" s="2">
        <f>IF(ISNA(VLOOKUP(C294,'Com Enrolled Accounts'!$A:$B,2,0))=TRUE,0,VLOOKUP(C294,'Com Enrolled Accounts'!$A:$B,2,0))</f>
        <v>0</v>
      </c>
      <c r="K294" s="11">
        <f t="shared" si="45"/>
        <v>0</v>
      </c>
      <c r="L294" s="2">
        <f>IF(ISNA(VLOOKUP(C294,'Com Enrolled Accounts'!$A:$C,3,0))=TRUE,0,VLOOKUP(C294,'Com Enrolled Accounts'!$A:$C,3,0))</f>
        <v>0</v>
      </c>
      <c r="M294" s="2">
        <f t="shared" si="46"/>
        <v>0</v>
      </c>
      <c r="N294" s="11">
        <f t="shared" si="42"/>
        <v>0</v>
      </c>
    </row>
    <row r="295" spans="1:14" x14ac:dyDescent="0.25">
      <c r="A295" s="13"/>
      <c r="B295" s="13"/>
      <c r="C295" s="13"/>
      <c r="D295" s="14"/>
      <c r="E295" s="14"/>
      <c r="F295" s="2">
        <f t="shared" si="40"/>
        <v>86.501500000000007</v>
      </c>
      <c r="G295" s="2">
        <f t="shared" si="41"/>
        <v>15</v>
      </c>
      <c r="H295" s="11">
        <f t="shared" si="43"/>
        <v>71.501500000000007</v>
      </c>
      <c r="I295" s="11">
        <f t="shared" si="44"/>
        <v>-71.501500000000007</v>
      </c>
      <c r="J295" s="2">
        <f>IF(ISNA(VLOOKUP(C295,'Com Enrolled Accounts'!$A:$B,2,0))=TRUE,0,VLOOKUP(C295,'Com Enrolled Accounts'!$A:$B,2,0))</f>
        <v>0</v>
      </c>
      <c r="K295" s="11">
        <f t="shared" si="45"/>
        <v>0</v>
      </c>
      <c r="L295" s="2">
        <f>IF(ISNA(VLOOKUP(C295,'Com Enrolled Accounts'!$A:$C,3,0))=TRUE,0,VLOOKUP(C295,'Com Enrolled Accounts'!$A:$C,3,0))</f>
        <v>0</v>
      </c>
      <c r="M295" s="2">
        <f t="shared" si="46"/>
        <v>0</v>
      </c>
      <c r="N295" s="11">
        <f t="shared" si="42"/>
        <v>0</v>
      </c>
    </row>
    <row r="296" spans="1:14" x14ac:dyDescent="0.25">
      <c r="A296" s="13"/>
      <c r="B296" s="13"/>
      <c r="C296" s="13"/>
      <c r="D296" s="14"/>
      <c r="E296" s="14"/>
      <c r="F296" s="2">
        <f t="shared" si="40"/>
        <v>86.501500000000007</v>
      </c>
      <c r="G296" s="2">
        <f t="shared" si="41"/>
        <v>15</v>
      </c>
      <c r="H296" s="11">
        <f t="shared" si="43"/>
        <v>71.501500000000007</v>
      </c>
      <c r="I296" s="11">
        <f t="shared" si="44"/>
        <v>-71.501500000000007</v>
      </c>
      <c r="J296" s="2">
        <f>IF(ISNA(VLOOKUP(C296,'Com Enrolled Accounts'!$A:$B,2,0))=TRUE,0,VLOOKUP(C296,'Com Enrolled Accounts'!$A:$B,2,0))</f>
        <v>0</v>
      </c>
      <c r="K296" s="11">
        <f t="shared" si="45"/>
        <v>0</v>
      </c>
      <c r="L296" s="2">
        <f>IF(ISNA(VLOOKUP(C296,'Com Enrolled Accounts'!$A:$C,3,0))=TRUE,0,VLOOKUP(C296,'Com Enrolled Accounts'!$A:$C,3,0))</f>
        <v>0</v>
      </c>
      <c r="M296" s="2">
        <f t="shared" si="46"/>
        <v>0</v>
      </c>
      <c r="N296" s="11">
        <f t="shared" si="42"/>
        <v>0</v>
      </c>
    </row>
    <row r="297" spans="1:14" x14ac:dyDescent="0.25">
      <c r="A297" s="13"/>
      <c r="B297" s="13"/>
      <c r="C297" s="13"/>
      <c r="D297" s="14"/>
      <c r="E297" s="14"/>
      <c r="F297" s="2">
        <f t="shared" si="40"/>
        <v>86.501500000000007</v>
      </c>
      <c r="G297" s="2">
        <f t="shared" si="41"/>
        <v>15</v>
      </c>
      <c r="H297" s="11">
        <f t="shared" si="43"/>
        <v>71.501500000000007</v>
      </c>
      <c r="I297" s="11">
        <f t="shared" si="44"/>
        <v>-71.501500000000007</v>
      </c>
      <c r="J297" s="2">
        <f>IF(ISNA(VLOOKUP(C297,'Com Enrolled Accounts'!$A:$B,2,0))=TRUE,0,VLOOKUP(C297,'Com Enrolled Accounts'!$A:$B,2,0))</f>
        <v>0</v>
      </c>
      <c r="K297" s="11">
        <f t="shared" si="45"/>
        <v>0</v>
      </c>
      <c r="L297" s="2">
        <f>IF(ISNA(VLOOKUP(C297,'Com Enrolled Accounts'!$A:$C,3,0))=TRUE,0,VLOOKUP(C297,'Com Enrolled Accounts'!$A:$C,3,0))</f>
        <v>0</v>
      </c>
      <c r="M297" s="2">
        <f t="shared" si="46"/>
        <v>0</v>
      </c>
      <c r="N297" s="11">
        <f t="shared" si="42"/>
        <v>0</v>
      </c>
    </row>
    <row r="298" spans="1:14" x14ac:dyDescent="0.25">
      <c r="A298" s="13"/>
      <c r="B298" s="13"/>
      <c r="C298" s="13"/>
      <c r="D298" s="14"/>
      <c r="E298" s="14"/>
      <c r="F298" s="2">
        <f t="shared" si="40"/>
        <v>86.501500000000007</v>
      </c>
      <c r="G298" s="2">
        <f t="shared" si="41"/>
        <v>15</v>
      </c>
      <c r="H298" s="11">
        <f t="shared" si="43"/>
        <v>71.501500000000007</v>
      </c>
      <c r="I298" s="11">
        <f t="shared" si="44"/>
        <v>-71.501500000000007</v>
      </c>
      <c r="J298" s="2">
        <f>IF(ISNA(VLOOKUP(C298,'Com Enrolled Accounts'!$A:$B,2,0))=TRUE,0,VLOOKUP(C298,'Com Enrolled Accounts'!$A:$B,2,0))</f>
        <v>0</v>
      </c>
      <c r="K298" s="11">
        <f t="shared" si="45"/>
        <v>0</v>
      </c>
      <c r="L298" s="2">
        <f>IF(ISNA(VLOOKUP(C298,'Com Enrolled Accounts'!$A:$C,3,0))=TRUE,0,VLOOKUP(C298,'Com Enrolled Accounts'!$A:$C,3,0))</f>
        <v>0</v>
      </c>
      <c r="M298" s="2">
        <f t="shared" si="46"/>
        <v>0</v>
      </c>
      <c r="N298" s="11">
        <f t="shared" si="42"/>
        <v>0</v>
      </c>
    </row>
    <row r="299" spans="1:14" x14ac:dyDescent="0.25">
      <c r="A299" s="13"/>
      <c r="B299" s="13"/>
      <c r="C299" s="13"/>
      <c r="D299" s="14"/>
      <c r="E299" s="14"/>
      <c r="F299" s="2">
        <f t="shared" si="40"/>
        <v>86.501500000000007</v>
      </c>
      <c r="G299" s="2">
        <f t="shared" si="41"/>
        <v>15</v>
      </c>
      <c r="H299" s="11">
        <f t="shared" si="43"/>
        <v>71.501500000000007</v>
      </c>
      <c r="I299" s="11">
        <f t="shared" si="44"/>
        <v>-71.501500000000007</v>
      </c>
      <c r="J299" s="2">
        <f>IF(ISNA(VLOOKUP(C299,'Com Enrolled Accounts'!$A:$B,2,0))=TRUE,0,VLOOKUP(C299,'Com Enrolled Accounts'!$A:$B,2,0))</f>
        <v>0</v>
      </c>
      <c r="K299" s="11">
        <f t="shared" si="45"/>
        <v>0</v>
      </c>
      <c r="L299" s="2">
        <f>IF(ISNA(VLOOKUP(C299,'Com Enrolled Accounts'!$A:$C,3,0))=TRUE,0,VLOOKUP(C299,'Com Enrolled Accounts'!$A:$C,3,0))</f>
        <v>0</v>
      </c>
      <c r="M299" s="2">
        <f t="shared" si="46"/>
        <v>0</v>
      </c>
      <c r="N299" s="11">
        <f t="shared" si="42"/>
        <v>0</v>
      </c>
    </row>
    <row r="300" spans="1:14" x14ac:dyDescent="0.25">
      <c r="A300" s="13"/>
      <c r="B300" s="13"/>
      <c r="C300" s="13"/>
      <c r="D300" s="14"/>
      <c r="E300" s="14"/>
      <c r="F300" s="2">
        <f t="shared" si="40"/>
        <v>86.501500000000007</v>
      </c>
      <c r="G300" s="2">
        <f t="shared" si="41"/>
        <v>15</v>
      </c>
      <c r="H300" s="11">
        <f t="shared" si="43"/>
        <v>71.501500000000007</v>
      </c>
      <c r="I300" s="11">
        <f t="shared" si="44"/>
        <v>-71.501500000000007</v>
      </c>
      <c r="J300" s="2">
        <f>IF(ISNA(VLOOKUP(C300,'Com Enrolled Accounts'!$A:$B,2,0))=TRUE,0,VLOOKUP(C300,'Com Enrolled Accounts'!$A:$B,2,0))</f>
        <v>0</v>
      </c>
      <c r="K300" s="11">
        <f t="shared" si="45"/>
        <v>0</v>
      </c>
      <c r="L300" s="2">
        <f>IF(ISNA(VLOOKUP(C300,'Com Enrolled Accounts'!$A:$C,3,0))=TRUE,0,VLOOKUP(C300,'Com Enrolled Accounts'!$A:$C,3,0))</f>
        <v>0</v>
      </c>
      <c r="M300" s="2">
        <f t="shared" si="46"/>
        <v>0</v>
      </c>
      <c r="N300" s="11">
        <f t="shared" si="42"/>
        <v>0</v>
      </c>
    </row>
    <row r="301" spans="1:14" x14ac:dyDescent="0.25">
      <c r="A301" s="13"/>
      <c r="B301" s="13"/>
      <c r="C301" s="13"/>
      <c r="D301" s="14"/>
      <c r="E301" s="14"/>
      <c r="F301" s="2">
        <f t="shared" si="40"/>
        <v>86.501500000000007</v>
      </c>
      <c r="G301" s="2">
        <f t="shared" si="41"/>
        <v>15</v>
      </c>
      <c r="H301" s="11">
        <f t="shared" si="43"/>
        <v>71.501500000000007</v>
      </c>
      <c r="I301" s="11">
        <f t="shared" si="44"/>
        <v>-71.501500000000007</v>
      </c>
      <c r="J301" s="2">
        <f>IF(ISNA(VLOOKUP(C301,'Com Enrolled Accounts'!$A:$B,2,0))=TRUE,0,VLOOKUP(C301,'Com Enrolled Accounts'!$A:$B,2,0))</f>
        <v>0</v>
      </c>
      <c r="K301" s="11">
        <f t="shared" si="45"/>
        <v>0</v>
      </c>
      <c r="L301" s="2">
        <f>IF(ISNA(VLOOKUP(C301,'Com Enrolled Accounts'!$A:$C,3,0))=TRUE,0,VLOOKUP(C301,'Com Enrolled Accounts'!$A:$C,3,0))</f>
        <v>0</v>
      </c>
      <c r="M301" s="2">
        <f t="shared" si="46"/>
        <v>0</v>
      </c>
      <c r="N301" s="11">
        <f t="shared" si="42"/>
        <v>0</v>
      </c>
    </row>
    <row r="302" spans="1:14" x14ac:dyDescent="0.25">
      <c r="A302" s="13"/>
      <c r="B302" s="13"/>
      <c r="C302" s="13"/>
      <c r="D302" s="14"/>
      <c r="E302" s="14"/>
      <c r="F302" s="2">
        <f t="shared" si="40"/>
        <v>86.501500000000007</v>
      </c>
      <c r="G302" s="2">
        <f t="shared" si="41"/>
        <v>15</v>
      </c>
      <c r="H302" s="11">
        <f t="shared" si="43"/>
        <v>71.501500000000007</v>
      </c>
      <c r="I302" s="11">
        <f t="shared" si="44"/>
        <v>-71.501500000000007</v>
      </c>
      <c r="J302" s="2">
        <f>IF(ISNA(VLOOKUP(C302,'Com Enrolled Accounts'!$A:$B,2,0))=TRUE,0,VLOOKUP(C302,'Com Enrolled Accounts'!$A:$B,2,0))</f>
        <v>0</v>
      </c>
      <c r="K302" s="11">
        <f t="shared" si="45"/>
        <v>0</v>
      </c>
      <c r="L302" s="2">
        <f>IF(ISNA(VLOOKUP(C302,'Com Enrolled Accounts'!$A:$C,3,0))=TRUE,0,VLOOKUP(C302,'Com Enrolled Accounts'!$A:$C,3,0))</f>
        <v>0</v>
      </c>
      <c r="M302" s="2">
        <f t="shared" si="46"/>
        <v>0</v>
      </c>
      <c r="N302" s="11">
        <f t="shared" si="42"/>
        <v>0</v>
      </c>
    </row>
    <row r="303" spans="1:14" x14ac:dyDescent="0.25">
      <c r="A303" s="13"/>
      <c r="B303" s="13"/>
      <c r="C303" s="13"/>
      <c r="D303" s="14"/>
      <c r="E303" s="14"/>
      <c r="F303" s="2">
        <f t="shared" si="40"/>
        <v>86.501500000000007</v>
      </c>
      <c r="G303" s="2">
        <f t="shared" si="41"/>
        <v>15</v>
      </c>
      <c r="H303" s="11">
        <f t="shared" si="43"/>
        <v>71.501500000000007</v>
      </c>
      <c r="I303" s="11">
        <f t="shared" si="44"/>
        <v>-71.501500000000007</v>
      </c>
      <c r="J303" s="2">
        <f>IF(ISNA(VLOOKUP(C303,'Com Enrolled Accounts'!$A:$B,2,0))=TRUE,0,VLOOKUP(C303,'Com Enrolled Accounts'!$A:$B,2,0))</f>
        <v>0</v>
      </c>
      <c r="K303" s="11">
        <f t="shared" si="45"/>
        <v>0</v>
      </c>
      <c r="L303" s="2">
        <f>IF(ISNA(VLOOKUP(C303,'Com Enrolled Accounts'!$A:$C,3,0))=TRUE,0,VLOOKUP(C303,'Com Enrolled Accounts'!$A:$C,3,0))</f>
        <v>0</v>
      </c>
      <c r="M303" s="2">
        <f t="shared" si="46"/>
        <v>0</v>
      </c>
      <c r="N303" s="11">
        <f t="shared" si="42"/>
        <v>0</v>
      </c>
    </row>
    <row r="304" spans="1:14" x14ac:dyDescent="0.25">
      <c r="A304" s="13"/>
      <c r="B304" s="13"/>
      <c r="C304" s="13"/>
      <c r="D304" s="14"/>
      <c r="E304" s="14"/>
      <c r="F304" s="2">
        <f t="shared" si="40"/>
        <v>86.501500000000007</v>
      </c>
      <c r="G304" s="2">
        <f t="shared" si="41"/>
        <v>15</v>
      </c>
      <c r="H304" s="11">
        <f t="shared" si="43"/>
        <v>71.501500000000007</v>
      </c>
      <c r="I304" s="11">
        <f t="shared" si="44"/>
        <v>-71.501500000000007</v>
      </c>
      <c r="J304" s="2">
        <f>IF(ISNA(VLOOKUP(C304,'Com Enrolled Accounts'!$A:$B,2,0))=TRUE,0,VLOOKUP(C304,'Com Enrolled Accounts'!$A:$B,2,0))</f>
        <v>0</v>
      </c>
      <c r="K304" s="11">
        <f t="shared" si="45"/>
        <v>0</v>
      </c>
      <c r="L304" s="2">
        <f>IF(ISNA(VLOOKUP(C304,'Com Enrolled Accounts'!$A:$C,3,0))=TRUE,0,VLOOKUP(C304,'Com Enrolled Accounts'!$A:$C,3,0))</f>
        <v>0</v>
      </c>
      <c r="M304" s="2">
        <f t="shared" si="46"/>
        <v>0</v>
      </c>
      <c r="N304" s="11">
        <f t="shared" si="42"/>
        <v>0</v>
      </c>
    </row>
    <row r="305" spans="1:14" x14ac:dyDescent="0.25">
      <c r="A305" s="13"/>
      <c r="B305" s="13"/>
      <c r="C305" s="13"/>
      <c r="D305" s="14"/>
      <c r="E305" s="14"/>
      <c r="F305" s="2">
        <f t="shared" si="40"/>
        <v>86.501500000000007</v>
      </c>
      <c r="G305" s="2">
        <f t="shared" si="41"/>
        <v>15</v>
      </c>
      <c r="H305" s="11">
        <f t="shared" si="43"/>
        <v>71.501500000000007</v>
      </c>
      <c r="I305" s="11">
        <f t="shared" si="44"/>
        <v>-71.501500000000007</v>
      </c>
      <c r="J305" s="2">
        <f>IF(ISNA(VLOOKUP(C305,'Com Enrolled Accounts'!$A:$B,2,0))=TRUE,0,VLOOKUP(C305,'Com Enrolled Accounts'!$A:$B,2,0))</f>
        <v>0</v>
      </c>
      <c r="K305" s="11">
        <f t="shared" si="45"/>
        <v>0</v>
      </c>
      <c r="L305" s="2">
        <f>IF(ISNA(VLOOKUP(C305,'Com Enrolled Accounts'!$A:$C,3,0))=TRUE,0,VLOOKUP(C305,'Com Enrolled Accounts'!$A:$C,3,0))</f>
        <v>0</v>
      </c>
      <c r="M305" s="2">
        <f t="shared" si="46"/>
        <v>0</v>
      </c>
      <c r="N305" s="11">
        <f t="shared" si="42"/>
        <v>0</v>
      </c>
    </row>
    <row r="306" spans="1:14" x14ac:dyDescent="0.25">
      <c r="A306" s="13"/>
      <c r="B306" s="13"/>
      <c r="C306" s="13"/>
      <c r="D306" s="14"/>
      <c r="E306" s="14"/>
      <c r="F306" s="2">
        <f t="shared" si="40"/>
        <v>86.501500000000007</v>
      </c>
      <c r="G306" s="2">
        <f t="shared" si="41"/>
        <v>15</v>
      </c>
      <c r="H306" s="11">
        <f t="shared" si="43"/>
        <v>71.501500000000007</v>
      </c>
      <c r="I306" s="11">
        <f t="shared" si="44"/>
        <v>-71.501500000000007</v>
      </c>
      <c r="J306" s="2">
        <f>IF(ISNA(VLOOKUP(C306,'Com Enrolled Accounts'!$A:$B,2,0))=TRUE,0,VLOOKUP(C306,'Com Enrolled Accounts'!$A:$B,2,0))</f>
        <v>0</v>
      </c>
      <c r="K306" s="11">
        <f t="shared" si="45"/>
        <v>0</v>
      </c>
      <c r="L306" s="2">
        <f>IF(ISNA(VLOOKUP(C306,'Com Enrolled Accounts'!$A:$C,3,0))=TRUE,0,VLOOKUP(C306,'Com Enrolled Accounts'!$A:$C,3,0))</f>
        <v>0</v>
      </c>
      <c r="M306" s="2">
        <f t="shared" si="46"/>
        <v>0</v>
      </c>
      <c r="N306" s="11">
        <f t="shared" si="42"/>
        <v>0</v>
      </c>
    </row>
    <row r="307" spans="1:14" x14ac:dyDescent="0.25">
      <c r="A307" s="13"/>
      <c r="B307" s="13"/>
      <c r="C307" s="13"/>
      <c r="D307" s="14"/>
      <c r="E307" s="14"/>
      <c r="F307" s="2">
        <f t="shared" si="40"/>
        <v>86.501500000000007</v>
      </c>
      <c r="G307" s="2">
        <f t="shared" si="41"/>
        <v>15</v>
      </c>
      <c r="H307" s="11">
        <f t="shared" si="43"/>
        <v>71.501500000000007</v>
      </c>
      <c r="I307" s="11">
        <f t="shared" si="44"/>
        <v>-71.501500000000007</v>
      </c>
      <c r="J307" s="2">
        <f>IF(ISNA(VLOOKUP(C307,'Com Enrolled Accounts'!$A:$B,2,0))=TRUE,0,VLOOKUP(C307,'Com Enrolled Accounts'!$A:$B,2,0))</f>
        <v>0</v>
      </c>
      <c r="K307" s="11">
        <f t="shared" si="45"/>
        <v>0</v>
      </c>
      <c r="L307" s="2">
        <f>IF(ISNA(VLOOKUP(C307,'Com Enrolled Accounts'!$A:$C,3,0))=TRUE,0,VLOOKUP(C307,'Com Enrolled Accounts'!$A:$C,3,0))</f>
        <v>0</v>
      </c>
      <c r="M307" s="2">
        <f t="shared" si="46"/>
        <v>0</v>
      </c>
      <c r="N307" s="11">
        <f t="shared" si="42"/>
        <v>0</v>
      </c>
    </row>
    <row r="308" spans="1:14" x14ac:dyDescent="0.25">
      <c r="A308" s="13"/>
      <c r="B308" s="13"/>
      <c r="C308" s="13"/>
      <c r="D308" s="14"/>
      <c r="E308" s="14"/>
      <c r="F308" s="2">
        <f t="shared" si="40"/>
        <v>86.501500000000007</v>
      </c>
      <c r="G308" s="2">
        <f t="shared" si="41"/>
        <v>15</v>
      </c>
      <c r="H308" s="11">
        <f t="shared" si="43"/>
        <v>71.501500000000007</v>
      </c>
      <c r="I308" s="11">
        <f t="shared" si="44"/>
        <v>-71.501500000000007</v>
      </c>
      <c r="J308" s="2">
        <f>IF(ISNA(VLOOKUP(C308,'Com Enrolled Accounts'!$A:$B,2,0))=TRUE,0,VLOOKUP(C308,'Com Enrolled Accounts'!$A:$B,2,0))</f>
        <v>0</v>
      </c>
      <c r="K308" s="11">
        <f t="shared" si="45"/>
        <v>0</v>
      </c>
      <c r="L308" s="2">
        <f>IF(ISNA(VLOOKUP(C308,'Com Enrolled Accounts'!$A:$C,3,0))=TRUE,0,VLOOKUP(C308,'Com Enrolled Accounts'!$A:$C,3,0))</f>
        <v>0</v>
      </c>
      <c r="M308" s="2">
        <f t="shared" si="46"/>
        <v>0</v>
      </c>
      <c r="N308" s="11">
        <f t="shared" si="42"/>
        <v>0</v>
      </c>
    </row>
    <row r="309" spans="1:14" x14ac:dyDescent="0.25">
      <c r="A309" s="13"/>
      <c r="B309" s="13"/>
      <c r="C309" s="13"/>
      <c r="D309" s="14"/>
      <c r="E309" s="14"/>
      <c r="F309" s="2">
        <f t="shared" si="40"/>
        <v>86.501500000000007</v>
      </c>
      <c r="G309" s="2">
        <f t="shared" si="41"/>
        <v>15</v>
      </c>
      <c r="H309" s="11">
        <f t="shared" si="43"/>
        <v>71.501500000000007</v>
      </c>
      <c r="I309" s="11">
        <f t="shared" si="44"/>
        <v>-71.501500000000007</v>
      </c>
      <c r="J309" s="2">
        <f>IF(ISNA(VLOOKUP(C309,'Com Enrolled Accounts'!$A:$B,2,0))=TRUE,0,VLOOKUP(C309,'Com Enrolled Accounts'!$A:$B,2,0))</f>
        <v>0</v>
      </c>
      <c r="K309" s="11">
        <f t="shared" si="45"/>
        <v>0</v>
      </c>
      <c r="L309" s="2">
        <f>IF(ISNA(VLOOKUP(C309,'Com Enrolled Accounts'!$A:$C,3,0))=TRUE,0,VLOOKUP(C309,'Com Enrolled Accounts'!$A:$C,3,0))</f>
        <v>0</v>
      </c>
      <c r="M309" s="2">
        <f t="shared" si="46"/>
        <v>0</v>
      </c>
      <c r="N309" s="11">
        <f t="shared" si="42"/>
        <v>0</v>
      </c>
    </row>
    <row r="310" spans="1:14" x14ac:dyDescent="0.25">
      <c r="A310" s="13"/>
      <c r="B310" s="13"/>
      <c r="C310" s="13"/>
      <c r="D310" s="14"/>
      <c r="E310" s="14"/>
      <c r="F310" s="2">
        <f t="shared" si="40"/>
        <v>86.501500000000007</v>
      </c>
      <c r="G310" s="2">
        <f t="shared" si="41"/>
        <v>15</v>
      </c>
      <c r="H310" s="11">
        <f t="shared" si="43"/>
        <v>71.501500000000007</v>
      </c>
      <c r="I310" s="11">
        <f t="shared" si="44"/>
        <v>-71.501500000000007</v>
      </c>
      <c r="J310" s="2">
        <f>IF(ISNA(VLOOKUP(C310,'Com Enrolled Accounts'!$A:$B,2,0))=TRUE,0,VLOOKUP(C310,'Com Enrolled Accounts'!$A:$B,2,0))</f>
        <v>0</v>
      </c>
      <c r="K310" s="11">
        <f t="shared" si="45"/>
        <v>0</v>
      </c>
      <c r="L310" s="2">
        <f>IF(ISNA(VLOOKUP(C310,'Com Enrolled Accounts'!$A:$C,3,0))=TRUE,0,VLOOKUP(C310,'Com Enrolled Accounts'!$A:$C,3,0))</f>
        <v>0</v>
      </c>
      <c r="M310" s="2">
        <f t="shared" si="46"/>
        <v>0</v>
      </c>
      <c r="N310" s="11">
        <f t="shared" si="42"/>
        <v>0</v>
      </c>
    </row>
    <row r="311" spans="1:14" x14ac:dyDescent="0.25">
      <c r="A311" s="13"/>
      <c r="B311" s="13"/>
      <c r="C311" s="13"/>
      <c r="D311" s="14"/>
      <c r="E311" s="14"/>
      <c r="F311" s="2">
        <f t="shared" si="40"/>
        <v>86.501500000000007</v>
      </c>
      <c r="G311" s="2">
        <f t="shared" si="41"/>
        <v>15</v>
      </c>
      <c r="H311" s="11">
        <f t="shared" si="43"/>
        <v>71.501500000000007</v>
      </c>
      <c r="I311" s="11">
        <f t="shared" si="44"/>
        <v>-71.501500000000007</v>
      </c>
      <c r="J311" s="2">
        <f>IF(ISNA(VLOOKUP(C311,'Com Enrolled Accounts'!$A:$B,2,0))=TRUE,0,VLOOKUP(C311,'Com Enrolled Accounts'!$A:$B,2,0))</f>
        <v>0</v>
      </c>
      <c r="K311" s="11">
        <f t="shared" si="45"/>
        <v>0</v>
      </c>
      <c r="L311" s="2">
        <f>IF(ISNA(VLOOKUP(C311,'Com Enrolled Accounts'!$A:$C,3,0))=TRUE,0,VLOOKUP(C311,'Com Enrolled Accounts'!$A:$C,3,0))</f>
        <v>0</v>
      </c>
      <c r="M311" s="2">
        <f t="shared" si="46"/>
        <v>0</v>
      </c>
      <c r="N311" s="11">
        <f t="shared" si="42"/>
        <v>0</v>
      </c>
    </row>
    <row r="312" spans="1:14" x14ac:dyDescent="0.25">
      <c r="A312" s="13"/>
      <c r="B312" s="13"/>
      <c r="C312" s="13"/>
      <c r="D312" s="14"/>
      <c r="E312" s="14"/>
      <c r="F312" s="2">
        <f t="shared" si="40"/>
        <v>86.501500000000007</v>
      </c>
      <c r="G312" s="2">
        <f t="shared" si="41"/>
        <v>15</v>
      </c>
      <c r="H312" s="11">
        <f t="shared" si="43"/>
        <v>71.501500000000007</v>
      </c>
      <c r="I312" s="11">
        <f t="shared" si="44"/>
        <v>-71.501500000000007</v>
      </c>
      <c r="J312" s="2">
        <f>IF(ISNA(VLOOKUP(C312,'Com Enrolled Accounts'!$A:$B,2,0))=TRUE,0,VLOOKUP(C312,'Com Enrolled Accounts'!$A:$B,2,0))</f>
        <v>0</v>
      </c>
      <c r="K312" s="11">
        <f t="shared" si="45"/>
        <v>0</v>
      </c>
      <c r="L312" s="2">
        <f>IF(ISNA(VLOOKUP(C312,'Com Enrolled Accounts'!$A:$C,3,0))=TRUE,0,VLOOKUP(C312,'Com Enrolled Accounts'!$A:$C,3,0))</f>
        <v>0</v>
      </c>
      <c r="M312" s="2">
        <f t="shared" si="46"/>
        <v>0</v>
      </c>
      <c r="N312" s="11">
        <f t="shared" si="42"/>
        <v>0</v>
      </c>
    </row>
    <row r="313" spans="1:14" x14ac:dyDescent="0.25">
      <c r="A313" s="13"/>
      <c r="B313" s="13"/>
      <c r="C313" s="13"/>
      <c r="D313" s="14"/>
      <c r="E313" s="14"/>
      <c r="F313" s="2">
        <f t="shared" si="40"/>
        <v>86.501500000000007</v>
      </c>
      <c r="G313" s="2">
        <f t="shared" si="41"/>
        <v>15</v>
      </c>
      <c r="H313" s="11">
        <f t="shared" si="43"/>
        <v>71.501500000000007</v>
      </c>
      <c r="I313" s="11">
        <f t="shared" si="44"/>
        <v>-71.501500000000007</v>
      </c>
      <c r="J313" s="2">
        <f>IF(ISNA(VLOOKUP(C313,'Com Enrolled Accounts'!$A:$B,2,0))=TRUE,0,VLOOKUP(C313,'Com Enrolled Accounts'!$A:$B,2,0))</f>
        <v>0</v>
      </c>
      <c r="K313" s="11">
        <f t="shared" si="45"/>
        <v>0</v>
      </c>
      <c r="L313" s="2">
        <f>IF(ISNA(VLOOKUP(C313,'Com Enrolled Accounts'!$A:$C,3,0))=TRUE,0,VLOOKUP(C313,'Com Enrolled Accounts'!$A:$C,3,0))</f>
        <v>0</v>
      </c>
      <c r="M313" s="2">
        <f t="shared" si="46"/>
        <v>0</v>
      </c>
      <c r="N313" s="11">
        <f t="shared" si="42"/>
        <v>0</v>
      </c>
    </row>
    <row r="314" spans="1:14" x14ac:dyDescent="0.25">
      <c r="A314" s="13"/>
      <c r="B314" s="13"/>
      <c r="C314" s="13"/>
      <c r="D314" s="14"/>
      <c r="E314" s="14"/>
      <c r="F314" s="2">
        <f t="shared" si="40"/>
        <v>86.501500000000007</v>
      </c>
      <c r="G314" s="2">
        <f t="shared" si="41"/>
        <v>15</v>
      </c>
      <c r="H314" s="11">
        <f t="shared" si="43"/>
        <v>71.501500000000007</v>
      </c>
      <c r="I314" s="11">
        <f t="shared" si="44"/>
        <v>-71.501500000000007</v>
      </c>
      <c r="J314" s="2">
        <f>IF(ISNA(VLOOKUP(C314,'Com Enrolled Accounts'!$A:$B,2,0))=TRUE,0,VLOOKUP(C314,'Com Enrolled Accounts'!$A:$B,2,0))</f>
        <v>0</v>
      </c>
      <c r="K314" s="11">
        <f t="shared" si="45"/>
        <v>0</v>
      </c>
      <c r="L314" s="2">
        <f>IF(ISNA(VLOOKUP(C314,'Com Enrolled Accounts'!$A:$C,3,0))=TRUE,0,VLOOKUP(C314,'Com Enrolled Accounts'!$A:$C,3,0))</f>
        <v>0</v>
      </c>
      <c r="M314" s="2">
        <f t="shared" si="46"/>
        <v>0</v>
      </c>
      <c r="N314" s="11">
        <f t="shared" si="42"/>
        <v>0</v>
      </c>
    </row>
    <row r="315" spans="1:14" x14ac:dyDescent="0.25">
      <c r="A315" s="13"/>
      <c r="B315" s="13"/>
      <c r="C315" s="13"/>
      <c r="D315" s="14"/>
      <c r="E315" s="14"/>
      <c r="F315" s="2">
        <f t="shared" si="40"/>
        <v>86.501500000000007</v>
      </c>
      <c r="G315" s="2">
        <f t="shared" si="41"/>
        <v>15</v>
      </c>
      <c r="H315" s="11">
        <f t="shared" si="43"/>
        <v>71.501500000000007</v>
      </c>
      <c r="I315" s="11">
        <f t="shared" si="44"/>
        <v>-71.501500000000007</v>
      </c>
      <c r="J315" s="2">
        <f>IF(ISNA(VLOOKUP(C315,'Com Enrolled Accounts'!$A:$B,2,0))=TRUE,0,VLOOKUP(C315,'Com Enrolled Accounts'!$A:$B,2,0))</f>
        <v>0</v>
      </c>
      <c r="K315" s="11">
        <f t="shared" si="45"/>
        <v>0</v>
      </c>
      <c r="L315" s="2">
        <f>IF(ISNA(VLOOKUP(C315,'Com Enrolled Accounts'!$A:$C,3,0))=TRUE,0,VLOOKUP(C315,'Com Enrolled Accounts'!$A:$C,3,0))</f>
        <v>0</v>
      </c>
      <c r="M315" s="2">
        <f t="shared" si="46"/>
        <v>0</v>
      </c>
      <c r="N315" s="11">
        <f t="shared" si="42"/>
        <v>0</v>
      </c>
    </row>
    <row r="316" spans="1:14" x14ac:dyDescent="0.25">
      <c r="A316" s="13"/>
      <c r="B316" s="13"/>
      <c r="C316" s="13"/>
      <c r="D316" s="14"/>
      <c r="E316" s="14"/>
      <c r="F316" s="2">
        <f t="shared" si="40"/>
        <v>86.501500000000007</v>
      </c>
      <c r="G316" s="2">
        <f t="shared" si="41"/>
        <v>15</v>
      </c>
      <c r="H316" s="11">
        <f t="shared" si="43"/>
        <v>71.501500000000007</v>
      </c>
      <c r="I316" s="11">
        <f t="shared" si="44"/>
        <v>-71.501500000000007</v>
      </c>
      <c r="J316" s="2">
        <f>IF(ISNA(VLOOKUP(C316,'Com Enrolled Accounts'!$A:$B,2,0))=TRUE,0,VLOOKUP(C316,'Com Enrolled Accounts'!$A:$B,2,0))</f>
        <v>0</v>
      </c>
      <c r="K316" s="11">
        <f t="shared" si="45"/>
        <v>0</v>
      </c>
      <c r="L316" s="2">
        <f>IF(ISNA(VLOOKUP(C316,'Com Enrolled Accounts'!$A:$C,3,0))=TRUE,0,VLOOKUP(C316,'Com Enrolled Accounts'!$A:$C,3,0))</f>
        <v>0</v>
      </c>
      <c r="M316" s="2">
        <f t="shared" si="46"/>
        <v>0</v>
      </c>
      <c r="N316" s="11">
        <f t="shared" si="42"/>
        <v>0</v>
      </c>
    </row>
    <row r="317" spans="1:14" x14ac:dyDescent="0.25">
      <c r="A317" s="13"/>
      <c r="B317" s="13"/>
      <c r="C317" s="13"/>
      <c r="D317" s="14"/>
      <c r="E317" s="14"/>
      <c r="F317" s="2">
        <f t="shared" si="40"/>
        <v>86.501500000000007</v>
      </c>
      <c r="G317" s="2">
        <f t="shared" si="41"/>
        <v>15</v>
      </c>
      <c r="H317" s="11">
        <f t="shared" si="43"/>
        <v>71.501500000000007</v>
      </c>
      <c r="I317" s="11">
        <f t="shared" si="44"/>
        <v>-71.501500000000007</v>
      </c>
      <c r="J317" s="2">
        <f>IF(ISNA(VLOOKUP(C317,'Com Enrolled Accounts'!$A:$B,2,0))=TRUE,0,VLOOKUP(C317,'Com Enrolled Accounts'!$A:$B,2,0))</f>
        <v>0</v>
      </c>
      <c r="K317" s="11">
        <f t="shared" si="45"/>
        <v>0</v>
      </c>
      <c r="L317" s="2">
        <f>IF(ISNA(VLOOKUP(C317,'Com Enrolled Accounts'!$A:$C,3,0))=TRUE,0,VLOOKUP(C317,'Com Enrolled Accounts'!$A:$C,3,0))</f>
        <v>0</v>
      </c>
      <c r="M317" s="2">
        <f t="shared" si="46"/>
        <v>0</v>
      </c>
      <c r="N317" s="11">
        <f t="shared" si="42"/>
        <v>0</v>
      </c>
    </row>
    <row r="318" spans="1:14" x14ac:dyDescent="0.25">
      <c r="A318" s="13"/>
      <c r="B318" s="13"/>
      <c r="C318" s="13"/>
      <c r="D318" s="14"/>
      <c r="E318" s="14"/>
      <c r="F318" s="2">
        <f t="shared" si="40"/>
        <v>86.501500000000007</v>
      </c>
      <c r="G318" s="2">
        <f t="shared" si="41"/>
        <v>15</v>
      </c>
      <c r="H318" s="11">
        <f t="shared" si="43"/>
        <v>71.501500000000007</v>
      </c>
      <c r="I318" s="11">
        <f t="shared" si="44"/>
        <v>-71.501500000000007</v>
      </c>
      <c r="J318" s="2">
        <f>IF(ISNA(VLOOKUP(C318,'Com Enrolled Accounts'!$A:$B,2,0))=TRUE,0,VLOOKUP(C318,'Com Enrolled Accounts'!$A:$B,2,0))</f>
        <v>0</v>
      </c>
      <c r="K318" s="11">
        <f t="shared" si="45"/>
        <v>0</v>
      </c>
      <c r="L318" s="2">
        <f>IF(ISNA(VLOOKUP(C318,'Com Enrolled Accounts'!$A:$C,3,0))=TRUE,0,VLOOKUP(C318,'Com Enrolled Accounts'!$A:$C,3,0))</f>
        <v>0</v>
      </c>
      <c r="M318" s="2">
        <f t="shared" si="46"/>
        <v>0</v>
      </c>
      <c r="N318" s="11">
        <f t="shared" si="42"/>
        <v>0</v>
      </c>
    </row>
    <row r="319" spans="1:14" x14ac:dyDescent="0.25">
      <c r="A319" s="13"/>
      <c r="B319" s="13"/>
      <c r="C319" s="13"/>
      <c r="D319" s="14"/>
      <c r="E319" s="14"/>
      <c r="F319" s="2">
        <f t="shared" si="40"/>
        <v>86.501500000000007</v>
      </c>
      <c r="G319" s="2">
        <f t="shared" si="41"/>
        <v>15</v>
      </c>
      <c r="H319" s="11">
        <f t="shared" si="43"/>
        <v>71.501500000000007</v>
      </c>
      <c r="I319" s="11">
        <f t="shared" si="44"/>
        <v>-71.501500000000007</v>
      </c>
      <c r="J319" s="2">
        <f>IF(ISNA(VLOOKUP(C319,'Com Enrolled Accounts'!$A:$B,2,0))=TRUE,0,VLOOKUP(C319,'Com Enrolled Accounts'!$A:$B,2,0))</f>
        <v>0</v>
      </c>
      <c r="K319" s="11">
        <f t="shared" si="45"/>
        <v>0</v>
      </c>
      <c r="L319" s="2">
        <f>IF(ISNA(VLOOKUP(C319,'Com Enrolled Accounts'!$A:$C,3,0))=TRUE,0,VLOOKUP(C319,'Com Enrolled Accounts'!$A:$C,3,0))</f>
        <v>0</v>
      </c>
      <c r="M319" s="2">
        <f t="shared" si="46"/>
        <v>0</v>
      </c>
      <c r="N319" s="11">
        <f t="shared" si="42"/>
        <v>0</v>
      </c>
    </row>
    <row r="320" spans="1:14" x14ac:dyDescent="0.25">
      <c r="A320" s="13"/>
      <c r="B320" s="13"/>
      <c r="C320" s="13"/>
      <c r="D320" s="14"/>
      <c r="E320" s="14"/>
      <c r="F320" s="2">
        <f t="shared" si="40"/>
        <v>86.501500000000007</v>
      </c>
      <c r="G320" s="2">
        <f t="shared" si="41"/>
        <v>15</v>
      </c>
      <c r="H320" s="11">
        <f t="shared" si="43"/>
        <v>71.501500000000007</v>
      </c>
      <c r="I320" s="11">
        <f t="shared" si="44"/>
        <v>-71.501500000000007</v>
      </c>
      <c r="J320" s="2">
        <f>IF(ISNA(VLOOKUP(C320,'Com Enrolled Accounts'!$A:$B,2,0))=TRUE,0,VLOOKUP(C320,'Com Enrolled Accounts'!$A:$B,2,0))</f>
        <v>0</v>
      </c>
      <c r="K320" s="11">
        <f t="shared" si="45"/>
        <v>0</v>
      </c>
      <c r="L320" s="2">
        <f>IF(ISNA(VLOOKUP(C320,'Com Enrolled Accounts'!$A:$C,3,0))=TRUE,0,VLOOKUP(C320,'Com Enrolled Accounts'!$A:$C,3,0))</f>
        <v>0</v>
      </c>
      <c r="M320" s="2">
        <f t="shared" si="46"/>
        <v>0</v>
      </c>
      <c r="N320" s="11">
        <f t="shared" si="42"/>
        <v>0</v>
      </c>
    </row>
    <row r="321" spans="1:14" x14ac:dyDescent="0.25">
      <c r="A321" s="13"/>
      <c r="B321" s="13"/>
      <c r="C321" s="13"/>
      <c r="D321" s="14"/>
      <c r="E321" s="14"/>
      <c r="F321" s="2">
        <f t="shared" si="40"/>
        <v>86.501500000000007</v>
      </c>
      <c r="G321" s="2">
        <f t="shared" si="41"/>
        <v>15</v>
      </c>
      <c r="H321" s="11">
        <f t="shared" si="43"/>
        <v>71.501500000000007</v>
      </c>
      <c r="I321" s="11">
        <f t="shared" si="44"/>
        <v>-71.501500000000007</v>
      </c>
      <c r="J321" s="2">
        <f>IF(ISNA(VLOOKUP(C321,'Com Enrolled Accounts'!$A:$B,2,0))=TRUE,0,VLOOKUP(C321,'Com Enrolled Accounts'!$A:$B,2,0))</f>
        <v>0</v>
      </c>
      <c r="K321" s="11">
        <f t="shared" si="45"/>
        <v>0</v>
      </c>
      <c r="L321" s="2">
        <f>IF(ISNA(VLOOKUP(C321,'Com Enrolled Accounts'!$A:$C,3,0))=TRUE,0,VLOOKUP(C321,'Com Enrolled Accounts'!$A:$C,3,0))</f>
        <v>0</v>
      </c>
      <c r="M321" s="2">
        <f t="shared" si="46"/>
        <v>0</v>
      </c>
      <c r="N321" s="11">
        <f t="shared" si="42"/>
        <v>0</v>
      </c>
    </row>
    <row r="322" spans="1:14" x14ac:dyDescent="0.25">
      <c r="A322" s="13"/>
      <c r="B322" s="13"/>
      <c r="C322" s="13"/>
      <c r="D322" s="14"/>
      <c r="E322" s="14"/>
      <c r="F322" s="2">
        <f t="shared" si="40"/>
        <v>86.501500000000007</v>
      </c>
      <c r="G322" s="2">
        <f t="shared" si="41"/>
        <v>15</v>
      </c>
      <c r="H322" s="11">
        <f t="shared" si="43"/>
        <v>71.501500000000007</v>
      </c>
      <c r="I322" s="11">
        <f t="shared" si="44"/>
        <v>-71.501500000000007</v>
      </c>
      <c r="J322" s="2">
        <f>IF(ISNA(VLOOKUP(C322,'Com Enrolled Accounts'!$A:$B,2,0))=TRUE,0,VLOOKUP(C322,'Com Enrolled Accounts'!$A:$B,2,0))</f>
        <v>0</v>
      </c>
      <c r="K322" s="11">
        <f t="shared" si="45"/>
        <v>0</v>
      </c>
      <c r="L322" s="2">
        <f>IF(ISNA(VLOOKUP(C322,'Com Enrolled Accounts'!$A:$C,3,0))=TRUE,0,VLOOKUP(C322,'Com Enrolled Accounts'!$A:$C,3,0))</f>
        <v>0</v>
      </c>
      <c r="M322" s="2">
        <f t="shared" si="46"/>
        <v>0</v>
      </c>
      <c r="N322" s="11">
        <f t="shared" si="42"/>
        <v>0</v>
      </c>
    </row>
    <row r="323" spans="1:14" x14ac:dyDescent="0.25">
      <c r="A323" s="13"/>
      <c r="B323" s="13"/>
      <c r="C323" s="13"/>
      <c r="D323" s="14"/>
      <c r="E323" s="14"/>
      <c r="F323" s="2">
        <f t="shared" si="40"/>
        <v>86.501500000000007</v>
      </c>
      <c r="G323" s="2">
        <f t="shared" si="41"/>
        <v>15</v>
      </c>
      <c r="H323" s="11">
        <f t="shared" si="43"/>
        <v>71.501500000000007</v>
      </c>
      <c r="I323" s="11">
        <f t="shared" si="44"/>
        <v>-71.501500000000007</v>
      </c>
      <c r="J323" s="2">
        <f>IF(ISNA(VLOOKUP(C323,'Com Enrolled Accounts'!$A:$B,2,0))=TRUE,0,VLOOKUP(C323,'Com Enrolled Accounts'!$A:$B,2,0))</f>
        <v>0</v>
      </c>
      <c r="K323" s="11">
        <f t="shared" si="45"/>
        <v>0</v>
      </c>
      <c r="L323" s="2">
        <f>IF(ISNA(VLOOKUP(C323,'Com Enrolled Accounts'!$A:$C,3,0))=TRUE,0,VLOOKUP(C323,'Com Enrolled Accounts'!$A:$C,3,0))</f>
        <v>0</v>
      </c>
      <c r="M323" s="2">
        <f t="shared" si="46"/>
        <v>0</v>
      </c>
      <c r="N323" s="11">
        <f t="shared" si="42"/>
        <v>0</v>
      </c>
    </row>
    <row r="324" spans="1:14" x14ac:dyDescent="0.25">
      <c r="A324" s="13"/>
      <c r="B324" s="13"/>
      <c r="C324" s="13"/>
      <c r="D324" s="14"/>
      <c r="E324" s="14"/>
      <c r="F324" s="2">
        <f t="shared" si="40"/>
        <v>86.501500000000007</v>
      </c>
      <c r="G324" s="2">
        <f t="shared" si="41"/>
        <v>15</v>
      </c>
      <c r="H324" s="11">
        <f t="shared" si="43"/>
        <v>71.501500000000007</v>
      </c>
      <c r="I324" s="11">
        <f t="shared" si="44"/>
        <v>-71.501500000000007</v>
      </c>
      <c r="J324" s="2">
        <f>IF(ISNA(VLOOKUP(C324,'Com Enrolled Accounts'!$A:$B,2,0))=TRUE,0,VLOOKUP(C324,'Com Enrolled Accounts'!$A:$B,2,0))</f>
        <v>0</v>
      </c>
      <c r="K324" s="11">
        <f t="shared" si="45"/>
        <v>0</v>
      </c>
      <c r="L324" s="2">
        <f>IF(ISNA(VLOOKUP(C324,'Com Enrolled Accounts'!$A:$C,3,0))=TRUE,0,VLOOKUP(C324,'Com Enrolled Accounts'!$A:$C,3,0))</f>
        <v>0</v>
      </c>
      <c r="M324" s="2">
        <f t="shared" si="46"/>
        <v>0</v>
      </c>
      <c r="N324" s="11">
        <f t="shared" si="42"/>
        <v>0</v>
      </c>
    </row>
    <row r="325" spans="1:14" x14ac:dyDescent="0.25">
      <c r="A325" s="13"/>
      <c r="B325" s="13"/>
      <c r="C325" s="13"/>
      <c r="D325" s="14"/>
      <c r="E325" s="14"/>
      <c r="F325" s="2">
        <f t="shared" si="40"/>
        <v>86.501500000000007</v>
      </c>
      <c r="G325" s="2">
        <f t="shared" si="41"/>
        <v>15</v>
      </c>
      <c r="H325" s="11">
        <f t="shared" si="43"/>
        <v>71.501500000000007</v>
      </c>
      <c r="I325" s="11">
        <f t="shared" si="44"/>
        <v>-71.501500000000007</v>
      </c>
      <c r="J325" s="2">
        <f>IF(ISNA(VLOOKUP(C325,'Com Enrolled Accounts'!$A:$B,2,0))=TRUE,0,VLOOKUP(C325,'Com Enrolled Accounts'!$A:$B,2,0))</f>
        <v>0</v>
      </c>
      <c r="K325" s="11">
        <f t="shared" si="45"/>
        <v>0</v>
      </c>
      <c r="L325" s="2">
        <f>IF(ISNA(VLOOKUP(C325,'Com Enrolled Accounts'!$A:$C,3,0))=TRUE,0,VLOOKUP(C325,'Com Enrolled Accounts'!$A:$C,3,0))</f>
        <v>0</v>
      </c>
      <c r="M325" s="2">
        <f t="shared" si="46"/>
        <v>0</v>
      </c>
      <c r="N325" s="11">
        <f t="shared" si="42"/>
        <v>0</v>
      </c>
    </row>
    <row r="326" spans="1:14" x14ac:dyDescent="0.25">
      <c r="A326" s="13"/>
      <c r="B326" s="13"/>
      <c r="C326" s="13"/>
      <c r="D326" s="14"/>
      <c r="E326" s="14"/>
      <c r="F326" s="2">
        <f t="shared" si="40"/>
        <v>86.501500000000007</v>
      </c>
      <c r="G326" s="2">
        <f t="shared" si="41"/>
        <v>15</v>
      </c>
      <c r="H326" s="11">
        <f t="shared" si="43"/>
        <v>71.501500000000007</v>
      </c>
      <c r="I326" s="11">
        <f t="shared" si="44"/>
        <v>-71.501500000000007</v>
      </c>
      <c r="J326" s="2">
        <f>IF(ISNA(VLOOKUP(C326,'Com Enrolled Accounts'!$A:$B,2,0))=TRUE,0,VLOOKUP(C326,'Com Enrolled Accounts'!$A:$B,2,0))</f>
        <v>0</v>
      </c>
      <c r="K326" s="11">
        <f t="shared" si="45"/>
        <v>0</v>
      </c>
      <c r="L326" s="2">
        <f>IF(ISNA(VLOOKUP(C326,'Com Enrolled Accounts'!$A:$C,3,0))=TRUE,0,VLOOKUP(C326,'Com Enrolled Accounts'!$A:$C,3,0))</f>
        <v>0</v>
      </c>
      <c r="M326" s="2">
        <f t="shared" si="46"/>
        <v>0</v>
      </c>
      <c r="N326" s="11">
        <f t="shared" si="42"/>
        <v>0</v>
      </c>
    </row>
    <row r="327" spans="1:14" x14ac:dyDescent="0.25">
      <c r="A327" s="13"/>
      <c r="B327" s="13"/>
      <c r="C327" s="13"/>
      <c r="D327" s="14"/>
      <c r="E327" s="14"/>
      <c r="F327" s="2">
        <f t="shared" si="40"/>
        <v>86.501500000000007</v>
      </c>
      <c r="G327" s="2">
        <f t="shared" si="41"/>
        <v>15</v>
      </c>
      <c r="H327" s="11">
        <f t="shared" si="43"/>
        <v>71.501500000000007</v>
      </c>
      <c r="I327" s="11">
        <f t="shared" si="44"/>
        <v>-71.501500000000007</v>
      </c>
      <c r="J327" s="2">
        <f>IF(ISNA(VLOOKUP(C327,'Com Enrolled Accounts'!$A:$B,2,0))=TRUE,0,VLOOKUP(C327,'Com Enrolled Accounts'!$A:$B,2,0))</f>
        <v>0</v>
      </c>
      <c r="K327" s="11">
        <f t="shared" si="45"/>
        <v>0</v>
      </c>
      <c r="L327" s="2">
        <f>IF(ISNA(VLOOKUP(C327,'Com Enrolled Accounts'!$A:$C,3,0))=TRUE,0,VLOOKUP(C327,'Com Enrolled Accounts'!$A:$C,3,0))</f>
        <v>0</v>
      </c>
      <c r="M327" s="2">
        <f t="shared" si="46"/>
        <v>0</v>
      </c>
      <c r="N327" s="11">
        <f t="shared" si="42"/>
        <v>0</v>
      </c>
    </row>
    <row r="328" spans="1:14" x14ac:dyDescent="0.25">
      <c r="A328" s="13"/>
      <c r="B328" s="13"/>
      <c r="C328" s="13"/>
      <c r="D328" s="14"/>
      <c r="E328" s="14"/>
      <c r="F328" s="2">
        <f t="shared" si="40"/>
        <v>86.501500000000007</v>
      </c>
      <c r="G328" s="2">
        <f t="shared" si="41"/>
        <v>15</v>
      </c>
      <c r="H328" s="11">
        <f t="shared" si="43"/>
        <v>71.501500000000007</v>
      </c>
      <c r="I328" s="11">
        <f t="shared" si="44"/>
        <v>-71.501500000000007</v>
      </c>
      <c r="J328" s="2">
        <f>IF(ISNA(VLOOKUP(C328,'Com Enrolled Accounts'!$A:$B,2,0))=TRUE,0,VLOOKUP(C328,'Com Enrolled Accounts'!$A:$B,2,0))</f>
        <v>0</v>
      </c>
      <c r="K328" s="11">
        <f t="shared" si="45"/>
        <v>0</v>
      </c>
      <c r="L328" s="2">
        <f>IF(ISNA(VLOOKUP(C328,'Com Enrolled Accounts'!$A:$C,3,0))=TRUE,0,VLOOKUP(C328,'Com Enrolled Accounts'!$A:$C,3,0))</f>
        <v>0</v>
      </c>
      <c r="M328" s="2">
        <f t="shared" si="46"/>
        <v>0</v>
      </c>
      <c r="N328" s="11">
        <f t="shared" si="42"/>
        <v>0</v>
      </c>
    </row>
    <row r="329" spans="1:14" x14ac:dyDescent="0.25">
      <c r="A329" s="13"/>
      <c r="B329" s="13"/>
      <c r="C329" s="13"/>
      <c r="D329" s="14"/>
      <c r="E329" s="14"/>
      <c r="F329" s="2">
        <f t="shared" ref="F329:F392" si="47">WPPCom</f>
        <v>86.501500000000007</v>
      </c>
      <c r="G329" s="2">
        <f t="shared" ref="G329:G392" si="48">TSCom</f>
        <v>15</v>
      </c>
      <c r="H329" s="11">
        <f t="shared" si="43"/>
        <v>71.501500000000007</v>
      </c>
      <c r="I329" s="11">
        <f t="shared" si="44"/>
        <v>-71.501500000000007</v>
      </c>
      <c r="J329" s="2">
        <f>IF(ISNA(VLOOKUP(C329,'Com Enrolled Accounts'!$A:$B,2,0))=TRUE,0,VLOOKUP(C329,'Com Enrolled Accounts'!$A:$B,2,0))</f>
        <v>0</v>
      </c>
      <c r="K329" s="11">
        <f t="shared" si="45"/>
        <v>0</v>
      </c>
      <c r="L329" s="2">
        <f>IF(ISNA(VLOOKUP(C329,'Com Enrolled Accounts'!$A:$C,3,0))=TRUE,0,VLOOKUP(C329,'Com Enrolled Accounts'!$A:$C,3,0))</f>
        <v>0</v>
      </c>
      <c r="M329" s="2">
        <f t="shared" si="46"/>
        <v>0</v>
      </c>
      <c r="N329" s="11">
        <f t="shared" ref="N329:N392" si="49">IF(M329&lt;0,0,M329*D329)</f>
        <v>0</v>
      </c>
    </row>
    <row r="330" spans="1:14" x14ac:dyDescent="0.25">
      <c r="A330" s="13"/>
      <c r="B330" s="13"/>
      <c r="C330" s="13"/>
      <c r="D330" s="14"/>
      <c r="E330" s="14"/>
      <c r="F330" s="2">
        <f t="shared" si="47"/>
        <v>86.501500000000007</v>
      </c>
      <c r="G330" s="2">
        <f t="shared" si="48"/>
        <v>15</v>
      </c>
      <c r="H330" s="11">
        <f t="shared" ref="H330:H393" si="50">F330-G330</f>
        <v>71.501500000000007</v>
      </c>
      <c r="I330" s="11">
        <f t="shared" ref="I330:I393" si="51">E330-H330</f>
        <v>-71.501500000000007</v>
      </c>
      <c r="J330" s="2">
        <f>IF(ISNA(VLOOKUP(C330,'Com Enrolled Accounts'!$A:$B,2,0))=TRUE,0,VLOOKUP(C330,'Com Enrolled Accounts'!$A:$B,2,0))</f>
        <v>0</v>
      </c>
      <c r="K330" s="11">
        <f t="shared" ref="K330:K393" si="52">IF(J330=0,0,J330-I330)</f>
        <v>0</v>
      </c>
      <c r="L330" s="2">
        <f>IF(ISNA(VLOOKUP(C330,'Com Enrolled Accounts'!$A:$C,3,0))=TRUE,0,VLOOKUP(C330,'Com Enrolled Accounts'!$A:$C,3,0))</f>
        <v>0</v>
      </c>
      <c r="M330" s="2">
        <f t="shared" ref="M330:M393" si="53">IF(L330&gt;K330,K330,L330)</f>
        <v>0</v>
      </c>
      <c r="N330" s="11">
        <f t="shared" si="49"/>
        <v>0</v>
      </c>
    </row>
    <row r="331" spans="1:14" x14ac:dyDescent="0.25">
      <c r="A331" s="13"/>
      <c r="B331" s="13"/>
      <c r="C331" s="13"/>
      <c r="D331" s="14"/>
      <c r="E331" s="14"/>
      <c r="F331" s="2">
        <f t="shared" si="47"/>
        <v>86.501500000000007</v>
      </c>
      <c r="G331" s="2">
        <f t="shared" si="48"/>
        <v>15</v>
      </c>
      <c r="H331" s="11">
        <f t="shared" si="50"/>
        <v>71.501500000000007</v>
      </c>
      <c r="I331" s="11">
        <f t="shared" si="51"/>
        <v>-71.501500000000007</v>
      </c>
      <c r="J331" s="2">
        <f>IF(ISNA(VLOOKUP(C331,'Com Enrolled Accounts'!$A:$B,2,0))=TRUE,0,VLOOKUP(C331,'Com Enrolled Accounts'!$A:$B,2,0))</f>
        <v>0</v>
      </c>
      <c r="K331" s="11">
        <f t="shared" si="52"/>
        <v>0</v>
      </c>
      <c r="L331" s="2">
        <f>IF(ISNA(VLOOKUP(C331,'Com Enrolled Accounts'!$A:$C,3,0))=TRUE,0,VLOOKUP(C331,'Com Enrolled Accounts'!$A:$C,3,0))</f>
        <v>0</v>
      </c>
      <c r="M331" s="2">
        <f t="shared" si="53"/>
        <v>0</v>
      </c>
      <c r="N331" s="11">
        <f t="shared" si="49"/>
        <v>0</v>
      </c>
    </row>
    <row r="332" spans="1:14" x14ac:dyDescent="0.25">
      <c r="A332" s="13"/>
      <c r="B332" s="13"/>
      <c r="C332" s="13"/>
      <c r="D332" s="14"/>
      <c r="E332" s="14"/>
      <c r="F332" s="2">
        <f t="shared" si="47"/>
        <v>86.501500000000007</v>
      </c>
      <c r="G332" s="2">
        <f t="shared" si="48"/>
        <v>15</v>
      </c>
      <c r="H332" s="11">
        <f t="shared" si="50"/>
        <v>71.501500000000007</v>
      </c>
      <c r="I332" s="11">
        <f t="shared" si="51"/>
        <v>-71.501500000000007</v>
      </c>
      <c r="J332" s="2">
        <f>IF(ISNA(VLOOKUP(C332,'Com Enrolled Accounts'!$A:$B,2,0))=TRUE,0,VLOOKUP(C332,'Com Enrolled Accounts'!$A:$B,2,0))</f>
        <v>0</v>
      </c>
      <c r="K332" s="11">
        <f t="shared" si="52"/>
        <v>0</v>
      </c>
      <c r="L332" s="2">
        <f>IF(ISNA(VLOOKUP(C332,'Com Enrolled Accounts'!$A:$C,3,0))=TRUE,0,VLOOKUP(C332,'Com Enrolled Accounts'!$A:$C,3,0))</f>
        <v>0</v>
      </c>
      <c r="M332" s="2">
        <f t="shared" si="53"/>
        <v>0</v>
      </c>
      <c r="N332" s="11">
        <f t="shared" si="49"/>
        <v>0</v>
      </c>
    </row>
    <row r="333" spans="1:14" x14ac:dyDescent="0.25">
      <c r="A333" s="13"/>
      <c r="B333" s="13"/>
      <c r="C333" s="13"/>
      <c r="D333" s="14"/>
      <c r="E333" s="14"/>
      <c r="F333" s="2">
        <f t="shared" si="47"/>
        <v>86.501500000000007</v>
      </c>
      <c r="G333" s="2">
        <f t="shared" si="48"/>
        <v>15</v>
      </c>
      <c r="H333" s="11">
        <f t="shared" si="50"/>
        <v>71.501500000000007</v>
      </c>
      <c r="I333" s="11">
        <f t="shared" si="51"/>
        <v>-71.501500000000007</v>
      </c>
      <c r="J333" s="2">
        <f>IF(ISNA(VLOOKUP(C333,'Com Enrolled Accounts'!$A:$B,2,0))=TRUE,0,VLOOKUP(C333,'Com Enrolled Accounts'!$A:$B,2,0))</f>
        <v>0</v>
      </c>
      <c r="K333" s="11">
        <f t="shared" si="52"/>
        <v>0</v>
      </c>
      <c r="L333" s="2">
        <f>IF(ISNA(VLOOKUP(C333,'Com Enrolled Accounts'!$A:$C,3,0))=TRUE,0,VLOOKUP(C333,'Com Enrolled Accounts'!$A:$C,3,0))</f>
        <v>0</v>
      </c>
      <c r="M333" s="2">
        <f t="shared" si="53"/>
        <v>0</v>
      </c>
      <c r="N333" s="11">
        <f t="shared" si="49"/>
        <v>0</v>
      </c>
    </row>
    <row r="334" spans="1:14" x14ac:dyDescent="0.25">
      <c r="A334" s="13"/>
      <c r="B334" s="13"/>
      <c r="C334" s="13"/>
      <c r="D334" s="14"/>
      <c r="E334" s="14"/>
      <c r="F334" s="2">
        <f t="shared" si="47"/>
        <v>86.501500000000007</v>
      </c>
      <c r="G334" s="2">
        <f t="shared" si="48"/>
        <v>15</v>
      </c>
      <c r="H334" s="11">
        <f t="shared" si="50"/>
        <v>71.501500000000007</v>
      </c>
      <c r="I334" s="11">
        <f t="shared" si="51"/>
        <v>-71.501500000000007</v>
      </c>
      <c r="J334" s="2">
        <f>IF(ISNA(VLOOKUP(C334,'Com Enrolled Accounts'!$A:$B,2,0))=TRUE,0,VLOOKUP(C334,'Com Enrolled Accounts'!$A:$B,2,0))</f>
        <v>0</v>
      </c>
      <c r="K334" s="11">
        <f t="shared" si="52"/>
        <v>0</v>
      </c>
      <c r="L334" s="2">
        <f>IF(ISNA(VLOOKUP(C334,'Com Enrolled Accounts'!$A:$C,3,0))=TRUE,0,VLOOKUP(C334,'Com Enrolled Accounts'!$A:$C,3,0))</f>
        <v>0</v>
      </c>
      <c r="M334" s="2">
        <f t="shared" si="53"/>
        <v>0</v>
      </c>
      <c r="N334" s="11">
        <f t="shared" si="49"/>
        <v>0</v>
      </c>
    </row>
    <row r="335" spans="1:14" x14ac:dyDescent="0.25">
      <c r="A335" s="13"/>
      <c r="B335" s="13"/>
      <c r="C335" s="13"/>
      <c r="D335" s="14"/>
      <c r="E335" s="14"/>
      <c r="F335" s="2">
        <f t="shared" si="47"/>
        <v>86.501500000000007</v>
      </c>
      <c r="G335" s="2">
        <f t="shared" si="48"/>
        <v>15</v>
      </c>
      <c r="H335" s="11">
        <f t="shared" si="50"/>
        <v>71.501500000000007</v>
      </c>
      <c r="I335" s="11">
        <f t="shared" si="51"/>
        <v>-71.501500000000007</v>
      </c>
      <c r="J335" s="2">
        <f>IF(ISNA(VLOOKUP(C335,'Com Enrolled Accounts'!$A:$B,2,0))=TRUE,0,VLOOKUP(C335,'Com Enrolled Accounts'!$A:$B,2,0))</f>
        <v>0</v>
      </c>
      <c r="K335" s="11">
        <f t="shared" si="52"/>
        <v>0</v>
      </c>
      <c r="L335" s="2">
        <f>IF(ISNA(VLOOKUP(C335,'Com Enrolled Accounts'!$A:$C,3,0))=TRUE,0,VLOOKUP(C335,'Com Enrolled Accounts'!$A:$C,3,0))</f>
        <v>0</v>
      </c>
      <c r="M335" s="2">
        <f t="shared" si="53"/>
        <v>0</v>
      </c>
      <c r="N335" s="11">
        <f t="shared" si="49"/>
        <v>0</v>
      </c>
    </row>
    <row r="336" spans="1:14" x14ac:dyDescent="0.25">
      <c r="A336" s="13"/>
      <c r="B336" s="13"/>
      <c r="C336" s="13"/>
      <c r="D336" s="14"/>
      <c r="E336" s="14"/>
      <c r="F336" s="2">
        <f t="shared" si="47"/>
        <v>86.501500000000007</v>
      </c>
      <c r="G336" s="2">
        <f t="shared" si="48"/>
        <v>15</v>
      </c>
      <c r="H336" s="11">
        <f t="shared" si="50"/>
        <v>71.501500000000007</v>
      </c>
      <c r="I336" s="11">
        <f t="shared" si="51"/>
        <v>-71.501500000000007</v>
      </c>
      <c r="J336" s="2">
        <f>IF(ISNA(VLOOKUP(C336,'Com Enrolled Accounts'!$A:$B,2,0))=TRUE,0,VLOOKUP(C336,'Com Enrolled Accounts'!$A:$B,2,0))</f>
        <v>0</v>
      </c>
      <c r="K336" s="11">
        <f t="shared" si="52"/>
        <v>0</v>
      </c>
      <c r="L336" s="2">
        <f>IF(ISNA(VLOOKUP(C336,'Com Enrolled Accounts'!$A:$C,3,0))=TRUE,0,VLOOKUP(C336,'Com Enrolled Accounts'!$A:$C,3,0))</f>
        <v>0</v>
      </c>
      <c r="M336" s="2">
        <f t="shared" si="53"/>
        <v>0</v>
      </c>
      <c r="N336" s="11">
        <f t="shared" si="49"/>
        <v>0</v>
      </c>
    </row>
    <row r="337" spans="1:14" x14ac:dyDescent="0.25">
      <c r="A337" s="13"/>
      <c r="B337" s="13"/>
      <c r="C337" s="13"/>
      <c r="D337" s="14"/>
      <c r="E337" s="14"/>
      <c r="F337" s="2">
        <f t="shared" si="47"/>
        <v>86.501500000000007</v>
      </c>
      <c r="G337" s="2">
        <f t="shared" si="48"/>
        <v>15</v>
      </c>
      <c r="H337" s="11">
        <f t="shared" si="50"/>
        <v>71.501500000000007</v>
      </c>
      <c r="I337" s="11">
        <f t="shared" si="51"/>
        <v>-71.501500000000007</v>
      </c>
      <c r="J337" s="2">
        <f>IF(ISNA(VLOOKUP(C337,'Com Enrolled Accounts'!$A:$B,2,0))=TRUE,0,VLOOKUP(C337,'Com Enrolled Accounts'!$A:$B,2,0))</f>
        <v>0</v>
      </c>
      <c r="K337" s="11">
        <f t="shared" si="52"/>
        <v>0</v>
      </c>
      <c r="L337" s="2">
        <f>IF(ISNA(VLOOKUP(C337,'Com Enrolled Accounts'!$A:$C,3,0))=TRUE,0,VLOOKUP(C337,'Com Enrolled Accounts'!$A:$C,3,0))</f>
        <v>0</v>
      </c>
      <c r="M337" s="2">
        <f t="shared" si="53"/>
        <v>0</v>
      </c>
      <c r="N337" s="11">
        <f t="shared" si="49"/>
        <v>0</v>
      </c>
    </row>
    <row r="338" spans="1:14" x14ac:dyDescent="0.25">
      <c r="A338" s="13"/>
      <c r="B338" s="13"/>
      <c r="C338" s="13"/>
      <c r="D338" s="14"/>
      <c r="E338" s="14"/>
      <c r="F338" s="2">
        <f t="shared" si="47"/>
        <v>86.501500000000007</v>
      </c>
      <c r="G338" s="2">
        <f t="shared" si="48"/>
        <v>15</v>
      </c>
      <c r="H338" s="11">
        <f t="shared" si="50"/>
        <v>71.501500000000007</v>
      </c>
      <c r="I338" s="11">
        <f t="shared" si="51"/>
        <v>-71.501500000000007</v>
      </c>
      <c r="J338" s="2">
        <f>IF(ISNA(VLOOKUP(C338,'Com Enrolled Accounts'!$A:$B,2,0))=TRUE,0,VLOOKUP(C338,'Com Enrolled Accounts'!$A:$B,2,0))</f>
        <v>0</v>
      </c>
      <c r="K338" s="11">
        <f t="shared" si="52"/>
        <v>0</v>
      </c>
      <c r="L338" s="2">
        <f>IF(ISNA(VLOOKUP(C338,'Com Enrolled Accounts'!$A:$C,3,0))=TRUE,0,VLOOKUP(C338,'Com Enrolled Accounts'!$A:$C,3,0))</f>
        <v>0</v>
      </c>
      <c r="M338" s="2">
        <f t="shared" si="53"/>
        <v>0</v>
      </c>
      <c r="N338" s="11">
        <f t="shared" si="49"/>
        <v>0</v>
      </c>
    </row>
    <row r="339" spans="1:14" x14ac:dyDescent="0.25">
      <c r="A339" s="13"/>
      <c r="B339" s="13"/>
      <c r="C339" s="13"/>
      <c r="D339" s="14"/>
      <c r="E339" s="14"/>
      <c r="F339" s="2">
        <f t="shared" si="47"/>
        <v>86.501500000000007</v>
      </c>
      <c r="G339" s="2">
        <f t="shared" si="48"/>
        <v>15</v>
      </c>
      <c r="H339" s="11">
        <f t="shared" si="50"/>
        <v>71.501500000000007</v>
      </c>
      <c r="I339" s="11">
        <f t="shared" si="51"/>
        <v>-71.501500000000007</v>
      </c>
      <c r="J339" s="2">
        <f>IF(ISNA(VLOOKUP(C339,'Com Enrolled Accounts'!$A:$B,2,0))=TRUE,0,VLOOKUP(C339,'Com Enrolled Accounts'!$A:$B,2,0))</f>
        <v>0</v>
      </c>
      <c r="K339" s="11">
        <f t="shared" si="52"/>
        <v>0</v>
      </c>
      <c r="L339" s="2">
        <f>IF(ISNA(VLOOKUP(C339,'Com Enrolled Accounts'!$A:$C,3,0))=TRUE,0,VLOOKUP(C339,'Com Enrolled Accounts'!$A:$C,3,0))</f>
        <v>0</v>
      </c>
      <c r="M339" s="2">
        <f t="shared" si="53"/>
        <v>0</v>
      </c>
      <c r="N339" s="11">
        <f t="shared" si="49"/>
        <v>0</v>
      </c>
    </row>
    <row r="340" spans="1:14" x14ac:dyDescent="0.25">
      <c r="A340" s="13"/>
      <c r="B340" s="13"/>
      <c r="C340" s="13"/>
      <c r="D340" s="14"/>
      <c r="E340" s="14"/>
      <c r="F340" s="2">
        <f t="shared" si="47"/>
        <v>86.501500000000007</v>
      </c>
      <c r="G340" s="2">
        <f t="shared" si="48"/>
        <v>15</v>
      </c>
      <c r="H340" s="11">
        <f t="shared" si="50"/>
        <v>71.501500000000007</v>
      </c>
      <c r="I340" s="11">
        <f t="shared" si="51"/>
        <v>-71.501500000000007</v>
      </c>
      <c r="J340" s="2">
        <f>IF(ISNA(VLOOKUP(C340,'Com Enrolled Accounts'!$A:$B,2,0))=TRUE,0,VLOOKUP(C340,'Com Enrolled Accounts'!$A:$B,2,0))</f>
        <v>0</v>
      </c>
      <c r="K340" s="11">
        <f t="shared" si="52"/>
        <v>0</v>
      </c>
      <c r="L340" s="2">
        <f>IF(ISNA(VLOOKUP(C340,'Com Enrolled Accounts'!$A:$C,3,0))=TRUE,0,VLOOKUP(C340,'Com Enrolled Accounts'!$A:$C,3,0))</f>
        <v>0</v>
      </c>
      <c r="M340" s="2">
        <f t="shared" si="53"/>
        <v>0</v>
      </c>
      <c r="N340" s="11">
        <f t="shared" si="49"/>
        <v>0</v>
      </c>
    </row>
    <row r="341" spans="1:14" x14ac:dyDescent="0.25">
      <c r="A341" s="13"/>
      <c r="B341" s="13"/>
      <c r="C341" s="13"/>
      <c r="D341" s="14"/>
      <c r="E341" s="14"/>
      <c r="F341" s="2">
        <f t="shared" si="47"/>
        <v>86.501500000000007</v>
      </c>
      <c r="G341" s="2">
        <f t="shared" si="48"/>
        <v>15</v>
      </c>
      <c r="H341" s="11">
        <f t="shared" si="50"/>
        <v>71.501500000000007</v>
      </c>
      <c r="I341" s="11">
        <f t="shared" si="51"/>
        <v>-71.501500000000007</v>
      </c>
      <c r="J341" s="2">
        <f>IF(ISNA(VLOOKUP(C341,'Com Enrolled Accounts'!$A:$B,2,0))=TRUE,0,VLOOKUP(C341,'Com Enrolled Accounts'!$A:$B,2,0))</f>
        <v>0</v>
      </c>
      <c r="K341" s="11">
        <f t="shared" si="52"/>
        <v>0</v>
      </c>
      <c r="L341" s="2">
        <f>IF(ISNA(VLOOKUP(C341,'Com Enrolled Accounts'!$A:$C,3,0))=TRUE,0,VLOOKUP(C341,'Com Enrolled Accounts'!$A:$C,3,0))</f>
        <v>0</v>
      </c>
      <c r="M341" s="2">
        <f t="shared" si="53"/>
        <v>0</v>
      </c>
      <c r="N341" s="11">
        <f t="shared" si="49"/>
        <v>0</v>
      </c>
    </row>
    <row r="342" spans="1:14" x14ac:dyDescent="0.25">
      <c r="A342" s="13"/>
      <c r="B342" s="13"/>
      <c r="C342" s="13"/>
      <c r="D342" s="14"/>
      <c r="E342" s="14"/>
      <c r="F342" s="2">
        <f t="shared" si="47"/>
        <v>86.501500000000007</v>
      </c>
      <c r="G342" s="2">
        <f t="shared" si="48"/>
        <v>15</v>
      </c>
      <c r="H342" s="11">
        <f t="shared" si="50"/>
        <v>71.501500000000007</v>
      </c>
      <c r="I342" s="11">
        <f t="shared" si="51"/>
        <v>-71.501500000000007</v>
      </c>
      <c r="J342" s="2">
        <f>IF(ISNA(VLOOKUP(C342,'Com Enrolled Accounts'!$A:$B,2,0))=TRUE,0,VLOOKUP(C342,'Com Enrolled Accounts'!$A:$B,2,0))</f>
        <v>0</v>
      </c>
      <c r="K342" s="11">
        <f t="shared" si="52"/>
        <v>0</v>
      </c>
      <c r="L342" s="2">
        <f>IF(ISNA(VLOOKUP(C342,'Com Enrolled Accounts'!$A:$C,3,0))=TRUE,0,VLOOKUP(C342,'Com Enrolled Accounts'!$A:$C,3,0))</f>
        <v>0</v>
      </c>
      <c r="M342" s="2">
        <f t="shared" si="53"/>
        <v>0</v>
      </c>
      <c r="N342" s="11">
        <f t="shared" si="49"/>
        <v>0</v>
      </c>
    </row>
    <row r="343" spans="1:14" x14ac:dyDescent="0.25">
      <c r="A343" s="13"/>
      <c r="B343" s="13"/>
      <c r="C343" s="13"/>
      <c r="D343" s="14"/>
      <c r="E343" s="14"/>
      <c r="F343" s="2">
        <f t="shared" si="47"/>
        <v>86.501500000000007</v>
      </c>
      <c r="G343" s="2">
        <f t="shared" si="48"/>
        <v>15</v>
      </c>
      <c r="H343" s="11">
        <f t="shared" si="50"/>
        <v>71.501500000000007</v>
      </c>
      <c r="I343" s="11">
        <f t="shared" si="51"/>
        <v>-71.501500000000007</v>
      </c>
      <c r="J343" s="2">
        <f>IF(ISNA(VLOOKUP(C343,'Com Enrolled Accounts'!$A:$B,2,0))=TRUE,0,VLOOKUP(C343,'Com Enrolled Accounts'!$A:$B,2,0))</f>
        <v>0</v>
      </c>
      <c r="K343" s="11">
        <f t="shared" si="52"/>
        <v>0</v>
      </c>
      <c r="L343" s="2">
        <f>IF(ISNA(VLOOKUP(C343,'Com Enrolled Accounts'!$A:$C,3,0))=TRUE,0,VLOOKUP(C343,'Com Enrolled Accounts'!$A:$C,3,0))</f>
        <v>0</v>
      </c>
      <c r="M343" s="2">
        <f t="shared" si="53"/>
        <v>0</v>
      </c>
      <c r="N343" s="11">
        <f t="shared" si="49"/>
        <v>0</v>
      </c>
    </row>
    <row r="344" spans="1:14" x14ac:dyDescent="0.25">
      <c r="A344" s="13"/>
      <c r="B344" s="13"/>
      <c r="C344" s="13"/>
      <c r="D344" s="14"/>
      <c r="E344" s="14"/>
      <c r="F344" s="2">
        <f t="shared" si="47"/>
        <v>86.501500000000007</v>
      </c>
      <c r="G344" s="2">
        <f t="shared" si="48"/>
        <v>15</v>
      </c>
      <c r="H344" s="11">
        <f t="shared" si="50"/>
        <v>71.501500000000007</v>
      </c>
      <c r="I344" s="11">
        <f t="shared" si="51"/>
        <v>-71.501500000000007</v>
      </c>
      <c r="J344" s="2">
        <f>IF(ISNA(VLOOKUP(C344,'Com Enrolled Accounts'!$A:$B,2,0))=TRUE,0,VLOOKUP(C344,'Com Enrolled Accounts'!$A:$B,2,0))</f>
        <v>0</v>
      </c>
      <c r="K344" s="11">
        <f t="shared" si="52"/>
        <v>0</v>
      </c>
      <c r="L344" s="2">
        <f>IF(ISNA(VLOOKUP(C344,'Com Enrolled Accounts'!$A:$C,3,0))=TRUE,0,VLOOKUP(C344,'Com Enrolled Accounts'!$A:$C,3,0))</f>
        <v>0</v>
      </c>
      <c r="M344" s="2">
        <f t="shared" si="53"/>
        <v>0</v>
      </c>
      <c r="N344" s="11">
        <f t="shared" si="49"/>
        <v>0</v>
      </c>
    </row>
    <row r="345" spans="1:14" x14ac:dyDescent="0.25">
      <c r="A345" s="13"/>
      <c r="B345" s="13"/>
      <c r="C345" s="13"/>
      <c r="D345" s="14"/>
      <c r="E345" s="14"/>
      <c r="F345" s="2">
        <f t="shared" si="47"/>
        <v>86.501500000000007</v>
      </c>
      <c r="G345" s="2">
        <f t="shared" si="48"/>
        <v>15</v>
      </c>
      <c r="H345" s="11">
        <f t="shared" si="50"/>
        <v>71.501500000000007</v>
      </c>
      <c r="I345" s="11">
        <f t="shared" si="51"/>
        <v>-71.501500000000007</v>
      </c>
      <c r="J345" s="2">
        <f>IF(ISNA(VLOOKUP(C345,'Com Enrolled Accounts'!$A:$B,2,0))=TRUE,0,VLOOKUP(C345,'Com Enrolled Accounts'!$A:$B,2,0))</f>
        <v>0</v>
      </c>
      <c r="K345" s="11">
        <f t="shared" si="52"/>
        <v>0</v>
      </c>
      <c r="L345" s="2">
        <f>IF(ISNA(VLOOKUP(C345,'Com Enrolled Accounts'!$A:$C,3,0))=TRUE,0,VLOOKUP(C345,'Com Enrolled Accounts'!$A:$C,3,0))</f>
        <v>0</v>
      </c>
      <c r="M345" s="2">
        <f t="shared" si="53"/>
        <v>0</v>
      </c>
      <c r="N345" s="11">
        <f t="shared" si="49"/>
        <v>0</v>
      </c>
    </row>
    <row r="346" spans="1:14" x14ac:dyDescent="0.25">
      <c r="A346" s="13"/>
      <c r="B346" s="13"/>
      <c r="C346" s="13"/>
      <c r="D346" s="14"/>
      <c r="E346" s="14"/>
      <c r="F346" s="2">
        <f t="shared" si="47"/>
        <v>86.501500000000007</v>
      </c>
      <c r="G346" s="2">
        <f t="shared" si="48"/>
        <v>15</v>
      </c>
      <c r="H346" s="11">
        <f t="shared" si="50"/>
        <v>71.501500000000007</v>
      </c>
      <c r="I346" s="11">
        <f t="shared" si="51"/>
        <v>-71.501500000000007</v>
      </c>
      <c r="J346" s="2">
        <f>IF(ISNA(VLOOKUP(C346,'Com Enrolled Accounts'!$A:$B,2,0))=TRUE,0,VLOOKUP(C346,'Com Enrolled Accounts'!$A:$B,2,0))</f>
        <v>0</v>
      </c>
      <c r="K346" s="11">
        <f t="shared" si="52"/>
        <v>0</v>
      </c>
      <c r="L346" s="2">
        <f>IF(ISNA(VLOOKUP(C346,'Com Enrolled Accounts'!$A:$C,3,0))=TRUE,0,VLOOKUP(C346,'Com Enrolled Accounts'!$A:$C,3,0))</f>
        <v>0</v>
      </c>
      <c r="M346" s="2">
        <f t="shared" si="53"/>
        <v>0</v>
      </c>
      <c r="N346" s="11">
        <f t="shared" si="49"/>
        <v>0</v>
      </c>
    </row>
    <row r="347" spans="1:14" x14ac:dyDescent="0.25">
      <c r="A347" s="13"/>
      <c r="B347" s="13"/>
      <c r="C347" s="13"/>
      <c r="D347" s="14"/>
      <c r="E347" s="14"/>
      <c r="F347" s="2">
        <f t="shared" si="47"/>
        <v>86.501500000000007</v>
      </c>
      <c r="G347" s="2">
        <f t="shared" si="48"/>
        <v>15</v>
      </c>
      <c r="H347" s="11">
        <f t="shared" si="50"/>
        <v>71.501500000000007</v>
      </c>
      <c r="I347" s="11">
        <f t="shared" si="51"/>
        <v>-71.501500000000007</v>
      </c>
      <c r="J347" s="2">
        <f>IF(ISNA(VLOOKUP(C347,'Com Enrolled Accounts'!$A:$B,2,0))=TRUE,0,VLOOKUP(C347,'Com Enrolled Accounts'!$A:$B,2,0))</f>
        <v>0</v>
      </c>
      <c r="K347" s="11">
        <f t="shared" si="52"/>
        <v>0</v>
      </c>
      <c r="L347" s="2">
        <f>IF(ISNA(VLOOKUP(C347,'Com Enrolled Accounts'!$A:$C,3,0))=TRUE,0,VLOOKUP(C347,'Com Enrolled Accounts'!$A:$C,3,0))</f>
        <v>0</v>
      </c>
      <c r="M347" s="2">
        <f t="shared" si="53"/>
        <v>0</v>
      </c>
      <c r="N347" s="11">
        <f t="shared" si="49"/>
        <v>0</v>
      </c>
    </row>
    <row r="348" spans="1:14" x14ac:dyDescent="0.25">
      <c r="A348" s="13"/>
      <c r="B348" s="13"/>
      <c r="C348" s="13"/>
      <c r="D348" s="14"/>
      <c r="E348" s="14"/>
      <c r="F348" s="2">
        <f t="shared" si="47"/>
        <v>86.501500000000007</v>
      </c>
      <c r="G348" s="2">
        <f t="shared" si="48"/>
        <v>15</v>
      </c>
      <c r="H348" s="11">
        <f t="shared" si="50"/>
        <v>71.501500000000007</v>
      </c>
      <c r="I348" s="11">
        <f t="shared" si="51"/>
        <v>-71.501500000000007</v>
      </c>
      <c r="J348" s="2">
        <f>IF(ISNA(VLOOKUP(C348,'Com Enrolled Accounts'!$A:$B,2,0))=TRUE,0,VLOOKUP(C348,'Com Enrolled Accounts'!$A:$B,2,0))</f>
        <v>0</v>
      </c>
      <c r="K348" s="11">
        <f t="shared" si="52"/>
        <v>0</v>
      </c>
      <c r="L348" s="2">
        <f>IF(ISNA(VLOOKUP(C348,'Com Enrolled Accounts'!$A:$C,3,0))=TRUE,0,VLOOKUP(C348,'Com Enrolled Accounts'!$A:$C,3,0))</f>
        <v>0</v>
      </c>
      <c r="M348" s="2">
        <f t="shared" si="53"/>
        <v>0</v>
      </c>
      <c r="N348" s="11">
        <f t="shared" si="49"/>
        <v>0</v>
      </c>
    </row>
    <row r="349" spans="1:14" x14ac:dyDescent="0.25">
      <c r="A349" s="13"/>
      <c r="B349" s="13"/>
      <c r="C349" s="13"/>
      <c r="D349" s="14"/>
      <c r="E349" s="14"/>
      <c r="F349" s="2">
        <f t="shared" si="47"/>
        <v>86.501500000000007</v>
      </c>
      <c r="G349" s="2">
        <f t="shared" si="48"/>
        <v>15</v>
      </c>
      <c r="H349" s="11">
        <f t="shared" si="50"/>
        <v>71.501500000000007</v>
      </c>
      <c r="I349" s="11">
        <f t="shared" si="51"/>
        <v>-71.501500000000007</v>
      </c>
      <c r="J349" s="2">
        <f>IF(ISNA(VLOOKUP(C349,'Com Enrolled Accounts'!$A:$B,2,0))=TRUE,0,VLOOKUP(C349,'Com Enrolled Accounts'!$A:$B,2,0))</f>
        <v>0</v>
      </c>
      <c r="K349" s="11">
        <f t="shared" si="52"/>
        <v>0</v>
      </c>
      <c r="L349" s="2">
        <f>IF(ISNA(VLOOKUP(C349,'Com Enrolled Accounts'!$A:$C,3,0))=TRUE,0,VLOOKUP(C349,'Com Enrolled Accounts'!$A:$C,3,0))</f>
        <v>0</v>
      </c>
      <c r="M349" s="2">
        <f t="shared" si="53"/>
        <v>0</v>
      </c>
      <c r="N349" s="11">
        <f t="shared" si="49"/>
        <v>0</v>
      </c>
    </row>
    <row r="350" spans="1:14" x14ac:dyDescent="0.25">
      <c r="A350" s="13"/>
      <c r="B350" s="13"/>
      <c r="C350" s="13"/>
      <c r="D350" s="14"/>
      <c r="E350" s="14"/>
      <c r="F350" s="2">
        <f t="shared" si="47"/>
        <v>86.501500000000007</v>
      </c>
      <c r="G350" s="2">
        <f t="shared" si="48"/>
        <v>15</v>
      </c>
      <c r="H350" s="11">
        <f t="shared" si="50"/>
        <v>71.501500000000007</v>
      </c>
      <c r="I350" s="11">
        <f t="shared" si="51"/>
        <v>-71.501500000000007</v>
      </c>
      <c r="J350" s="2">
        <f>IF(ISNA(VLOOKUP(C350,'Com Enrolled Accounts'!$A:$B,2,0))=TRUE,0,VLOOKUP(C350,'Com Enrolled Accounts'!$A:$B,2,0))</f>
        <v>0</v>
      </c>
      <c r="K350" s="11">
        <f t="shared" si="52"/>
        <v>0</v>
      </c>
      <c r="L350" s="2">
        <f>IF(ISNA(VLOOKUP(C350,'Com Enrolled Accounts'!$A:$C,3,0))=TRUE,0,VLOOKUP(C350,'Com Enrolled Accounts'!$A:$C,3,0))</f>
        <v>0</v>
      </c>
      <c r="M350" s="2">
        <f t="shared" si="53"/>
        <v>0</v>
      </c>
      <c r="N350" s="11">
        <f t="shared" si="49"/>
        <v>0</v>
      </c>
    </row>
    <row r="351" spans="1:14" x14ac:dyDescent="0.25">
      <c r="A351" s="13"/>
      <c r="B351" s="13"/>
      <c r="C351" s="13"/>
      <c r="D351" s="14"/>
      <c r="E351" s="14"/>
      <c r="F351" s="2">
        <f t="shared" si="47"/>
        <v>86.501500000000007</v>
      </c>
      <c r="G351" s="2">
        <f t="shared" si="48"/>
        <v>15</v>
      </c>
      <c r="H351" s="11">
        <f t="shared" si="50"/>
        <v>71.501500000000007</v>
      </c>
      <c r="I351" s="11">
        <f t="shared" si="51"/>
        <v>-71.501500000000007</v>
      </c>
      <c r="J351" s="2">
        <f>IF(ISNA(VLOOKUP(C351,'Com Enrolled Accounts'!$A:$B,2,0))=TRUE,0,VLOOKUP(C351,'Com Enrolled Accounts'!$A:$B,2,0))</f>
        <v>0</v>
      </c>
      <c r="K351" s="11">
        <f t="shared" si="52"/>
        <v>0</v>
      </c>
      <c r="L351" s="2">
        <f>IF(ISNA(VLOOKUP(C351,'Com Enrolled Accounts'!$A:$C,3,0))=TRUE,0,VLOOKUP(C351,'Com Enrolled Accounts'!$A:$C,3,0))</f>
        <v>0</v>
      </c>
      <c r="M351" s="2">
        <f t="shared" si="53"/>
        <v>0</v>
      </c>
      <c r="N351" s="11">
        <f t="shared" si="49"/>
        <v>0</v>
      </c>
    </row>
    <row r="352" spans="1:14" x14ac:dyDescent="0.25">
      <c r="A352" s="13"/>
      <c r="B352" s="13"/>
      <c r="C352" s="13"/>
      <c r="D352" s="14"/>
      <c r="E352" s="14"/>
      <c r="F352" s="2">
        <f t="shared" si="47"/>
        <v>86.501500000000007</v>
      </c>
      <c r="G352" s="2">
        <f t="shared" si="48"/>
        <v>15</v>
      </c>
      <c r="H352" s="11">
        <f t="shared" si="50"/>
        <v>71.501500000000007</v>
      </c>
      <c r="I352" s="11">
        <f t="shared" si="51"/>
        <v>-71.501500000000007</v>
      </c>
      <c r="J352" s="2">
        <f>IF(ISNA(VLOOKUP(C352,'Com Enrolled Accounts'!$A:$B,2,0))=TRUE,0,VLOOKUP(C352,'Com Enrolled Accounts'!$A:$B,2,0))</f>
        <v>0</v>
      </c>
      <c r="K352" s="11">
        <f t="shared" si="52"/>
        <v>0</v>
      </c>
      <c r="L352" s="2">
        <f>IF(ISNA(VLOOKUP(C352,'Com Enrolled Accounts'!$A:$C,3,0))=TRUE,0,VLOOKUP(C352,'Com Enrolled Accounts'!$A:$C,3,0))</f>
        <v>0</v>
      </c>
      <c r="M352" s="2">
        <f t="shared" si="53"/>
        <v>0</v>
      </c>
      <c r="N352" s="11">
        <f t="shared" si="49"/>
        <v>0</v>
      </c>
    </row>
    <row r="353" spans="1:14" x14ac:dyDescent="0.25">
      <c r="A353" s="13"/>
      <c r="B353" s="13"/>
      <c r="C353" s="13"/>
      <c r="D353" s="14"/>
      <c r="E353" s="14"/>
      <c r="F353" s="2">
        <f t="shared" si="47"/>
        <v>86.501500000000007</v>
      </c>
      <c r="G353" s="2">
        <f t="shared" si="48"/>
        <v>15</v>
      </c>
      <c r="H353" s="11">
        <f t="shared" si="50"/>
        <v>71.501500000000007</v>
      </c>
      <c r="I353" s="11">
        <f t="shared" si="51"/>
        <v>-71.501500000000007</v>
      </c>
      <c r="J353" s="2">
        <f>IF(ISNA(VLOOKUP(C353,'Com Enrolled Accounts'!$A:$B,2,0))=TRUE,0,VLOOKUP(C353,'Com Enrolled Accounts'!$A:$B,2,0))</f>
        <v>0</v>
      </c>
      <c r="K353" s="11">
        <f t="shared" si="52"/>
        <v>0</v>
      </c>
      <c r="L353" s="2">
        <f>IF(ISNA(VLOOKUP(C353,'Com Enrolled Accounts'!$A:$C,3,0))=TRUE,0,VLOOKUP(C353,'Com Enrolled Accounts'!$A:$C,3,0))</f>
        <v>0</v>
      </c>
      <c r="M353" s="2">
        <f t="shared" si="53"/>
        <v>0</v>
      </c>
      <c r="N353" s="11">
        <f t="shared" si="49"/>
        <v>0</v>
      </c>
    </row>
    <row r="354" spans="1:14" x14ac:dyDescent="0.25">
      <c r="A354" s="13"/>
      <c r="B354" s="13"/>
      <c r="C354" s="13"/>
      <c r="D354" s="14"/>
      <c r="E354" s="14"/>
      <c r="F354" s="2">
        <f t="shared" si="47"/>
        <v>86.501500000000007</v>
      </c>
      <c r="G354" s="2">
        <f t="shared" si="48"/>
        <v>15</v>
      </c>
      <c r="H354" s="11">
        <f t="shared" si="50"/>
        <v>71.501500000000007</v>
      </c>
      <c r="I354" s="11">
        <f t="shared" si="51"/>
        <v>-71.501500000000007</v>
      </c>
      <c r="J354" s="2">
        <f>IF(ISNA(VLOOKUP(C354,'Com Enrolled Accounts'!$A:$B,2,0))=TRUE,0,VLOOKUP(C354,'Com Enrolled Accounts'!$A:$B,2,0))</f>
        <v>0</v>
      </c>
      <c r="K354" s="11">
        <f t="shared" si="52"/>
        <v>0</v>
      </c>
      <c r="L354" s="2">
        <f>IF(ISNA(VLOOKUP(C354,'Com Enrolled Accounts'!$A:$C,3,0))=TRUE,0,VLOOKUP(C354,'Com Enrolled Accounts'!$A:$C,3,0))</f>
        <v>0</v>
      </c>
      <c r="M354" s="2">
        <f t="shared" si="53"/>
        <v>0</v>
      </c>
      <c r="N354" s="11">
        <f t="shared" si="49"/>
        <v>0</v>
      </c>
    </row>
    <row r="355" spans="1:14" x14ac:dyDescent="0.25">
      <c r="A355" s="13"/>
      <c r="B355" s="13"/>
      <c r="C355" s="13"/>
      <c r="D355" s="14"/>
      <c r="E355" s="14"/>
      <c r="F355" s="2">
        <f t="shared" si="47"/>
        <v>86.501500000000007</v>
      </c>
      <c r="G355" s="2">
        <f t="shared" si="48"/>
        <v>15</v>
      </c>
      <c r="H355" s="11">
        <f t="shared" si="50"/>
        <v>71.501500000000007</v>
      </c>
      <c r="I355" s="11">
        <f t="shared" si="51"/>
        <v>-71.501500000000007</v>
      </c>
      <c r="J355" s="2">
        <f>IF(ISNA(VLOOKUP(C355,'Com Enrolled Accounts'!$A:$B,2,0))=TRUE,0,VLOOKUP(C355,'Com Enrolled Accounts'!$A:$B,2,0))</f>
        <v>0</v>
      </c>
      <c r="K355" s="11">
        <f t="shared" si="52"/>
        <v>0</v>
      </c>
      <c r="L355" s="2">
        <f>IF(ISNA(VLOOKUP(C355,'Com Enrolled Accounts'!$A:$C,3,0))=TRUE,0,VLOOKUP(C355,'Com Enrolled Accounts'!$A:$C,3,0))</f>
        <v>0</v>
      </c>
      <c r="M355" s="2">
        <f t="shared" si="53"/>
        <v>0</v>
      </c>
      <c r="N355" s="11">
        <f t="shared" si="49"/>
        <v>0</v>
      </c>
    </row>
    <row r="356" spans="1:14" x14ac:dyDescent="0.25">
      <c r="A356" s="13"/>
      <c r="B356" s="13"/>
      <c r="C356" s="13"/>
      <c r="D356" s="14"/>
      <c r="E356" s="14"/>
      <c r="F356" s="2">
        <f t="shared" si="47"/>
        <v>86.501500000000007</v>
      </c>
      <c r="G356" s="2">
        <f t="shared" si="48"/>
        <v>15</v>
      </c>
      <c r="H356" s="11">
        <f t="shared" si="50"/>
        <v>71.501500000000007</v>
      </c>
      <c r="I356" s="11">
        <f t="shared" si="51"/>
        <v>-71.501500000000007</v>
      </c>
      <c r="J356" s="2">
        <f>IF(ISNA(VLOOKUP(C356,'Com Enrolled Accounts'!$A:$B,2,0))=TRUE,0,VLOOKUP(C356,'Com Enrolled Accounts'!$A:$B,2,0))</f>
        <v>0</v>
      </c>
      <c r="K356" s="11">
        <f t="shared" si="52"/>
        <v>0</v>
      </c>
      <c r="L356" s="2">
        <f>IF(ISNA(VLOOKUP(C356,'Com Enrolled Accounts'!$A:$C,3,0))=TRUE,0,VLOOKUP(C356,'Com Enrolled Accounts'!$A:$C,3,0))</f>
        <v>0</v>
      </c>
      <c r="M356" s="2">
        <f t="shared" si="53"/>
        <v>0</v>
      </c>
      <c r="N356" s="11">
        <f t="shared" si="49"/>
        <v>0</v>
      </c>
    </row>
    <row r="357" spans="1:14" x14ac:dyDescent="0.25">
      <c r="A357" s="13"/>
      <c r="B357" s="13"/>
      <c r="C357" s="13"/>
      <c r="D357" s="14"/>
      <c r="E357" s="14"/>
      <c r="F357" s="2">
        <f t="shared" si="47"/>
        <v>86.501500000000007</v>
      </c>
      <c r="G357" s="2">
        <f t="shared" si="48"/>
        <v>15</v>
      </c>
      <c r="H357" s="11">
        <f t="shared" si="50"/>
        <v>71.501500000000007</v>
      </c>
      <c r="I357" s="11">
        <f t="shared" si="51"/>
        <v>-71.501500000000007</v>
      </c>
      <c r="J357" s="2">
        <f>IF(ISNA(VLOOKUP(C357,'Com Enrolled Accounts'!$A:$B,2,0))=TRUE,0,VLOOKUP(C357,'Com Enrolled Accounts'!$A:$B,2,0))</f>
        <v>0</v>
      </c>
      <c r="K357" s="11">
        <f t="shared" si="52"/>
        <v>0</v>
      </c>
      <c r="L357" s="2">
        <f>IF(ISNA(VLOOKUP(C357,'Com Enrolled Accounts'!$A:$C,3,0))=TRUE,0,VLOOKUP(C357,'Com Enrolled Accounts'!$A:$C,3,0))</f>
        <v>0</v>
      </c>
      <c r="M357" s="2">
        <f t="shared" si="53"/>
        <v>0</v>
      </c>
      <c r="N357" s="11">
        <f t="shared" si="49"/>
        <v>0</v>
      </c>
    </row>
    <row r="358" spans="1:14" x14ac:dyDescent="0.25">
      <c r="A358" s="13"/>
      <c r="B358" s="13"/>
      <c r="C358" s="13"/>
      <c r="D358" s="14"/>
      <c r="E358" s="14"/>
      <c r="F358" s="2">
        <f t="shared" si="47"/>
        <v>86.501500000000007</v>
      </c>
      <c r="G358" s="2">
        <f t="shared" si="48"/>
        <v>15</v>
      </c>
      <c r="H358" s="11">
        <f t="shared" si="50"/>
        <v>71.501500000000007</v>
      </c>
      <c r="I358" s="11">
        <f t="shared" si="51"/>
        <v>-71.501500000000007</v>
      </c>
      <c r="J358" s="2">
        <f>IF(ISNA(VLOOKUP(C358,'Com Enrolled Accounts'!$A:$B,2,0))=TRUE,0,VLOOKUP(C358,'Com Enrolled Accounts'!$A:$B,2,0))</f>
        <v>0</v>
      </c>
      <c r="K358" s="11">
        <f t="shared" si="52"/>
        <v>0</v>
      </c>
      <c r="L358" s="2">
        <f>IF(ISNA(VLOOKUP(C358,'Com Enrolled Accounts'!$A:$C,3,0))=TRUE,0,VLOOKUP(C358,'Com Enrolled Accounts'!$A:$C,3,0))</f>
        <v>0</v>
      </c>
      <c r="M358" s="2">
        <f t="shared" si="53"/>
        <v>0</v>
      </c>
      <c r="N358" s="11">
        <f t="shared" si="49"/>
        <v>0</v>
      </c>
    </row>
    <row r="359" spans="1:14" x14ac:dyDescent="0.25">
      <c r="A359" s="13"/>
      <c r="B359" s="13"/>
      <c r="C359" s="13"/>
      <c r="D359" s="14"/>
      <c r="E359" s="14"/>
      <c r="F359" s="2">
        <f t="shared" si="47"/>
        <v>86.501500000000007</v>
      </c>
      <c r="G359" s="2">
        <f t="shared" si="48"/>
        <v>15</v>
      </c>
      <c r="H359" s="11">
        <f t="shared" si="50"/>
        <v>71.501500000000007</v>
      </c>
      <c r="I359" s="11">
        <f t="shared" si="51"/>
        <v>-71.501500000000007</v>
      </c>
      <c r="J359" s="2">
        <f>IF(ISNA(VLOOKUP(C359,'Com Enrolled Accounts'!$A:$B,2,0))=TRUE,0,VLOOKUP(C359,'Com Enrolled Accounts'!$A:$B,2,0))</f>
        <v>0</v>
      </c>
      <c r="K359" s="11">
        <f t="shared" si="52"/>
        <v>0</v>
      </c>
      <c r="L359" s="2">
        <f>IF(ISNA(VLOOKUP(C359,'Com Enrolled Accounts'!$A:$C,3,0))=TRUE,0,VLOOKUP(C359,'Com Enrolled Accounts'!$A:$C,3,0))</f>
        <v>0</v>
      </c>
      <c r="M359" s="2">
        <f t="shared" si="53"/>
        <v>0</v>
      </c>
      <c r="N359" s="11">
        <f t="shared" si="49"/>
        <v>0</v>
      </c>
    </row>
    <row r="360" spans="1:14" x14ac:dyDescent="0.25">
      <c r="A360" s="13"/>
      <c r="B360" s="13"/>
      <c r="C360" s="13"/>
      <c r="D360" s="14"/>
      <c r="E360" s="14"/>
      <c r="F360" s="2">
        <f t="shared" si="47"/>
        <v>86.501500000000007</v>
      </c>
      <c r="G360" s="2">
        <f t="shared" si="48"/>
        <v>15</v>
      </c>
      <c r="H360" s="11">
        <f t="shared" si="50"/>
        <v>71.501500000000007</v>
      </c>
      <c r="I360" s="11">
        <f t="shared" si="51"/>
        <v>-71.501500000000007</v>
      </c>
      <c r="J360" s="2">
        <f>IF(ISNA(VLOOKUP(C360,'Com Enrolled Accounts'!$A:$B,2,0))=TRUE,0,VLOOKUP(C360,'Com Enrolled Accounts'!$A:$B,2,0))</f>
        <v>0</v>
      </c>
      <c r="K360" s="11">
        <f t="shared" si="52"/>
        <v>0</v>
      </c>
      <c r="L360" s="2">
        <f>IF(ISNA(VLOOKUP(C360,'Com Enrolled Accounts'!$A:$C,3,0))=TRUE,0,VLOOKUP(C360,'Com Enrolled Accounts'!$A:$C,3,0))</f>
        <v>0</v>
      </c>
      <c r="M360" s="2">
        <f t="shared" si="53"/>
        <v>0</v>
      </c>
      <c r="N360" s="11">
        <f t="shared" si="49"/>
        <v>0</v>
      </c>
    </row>
    <row r="361" spans="1:14" x14ac:dyDescent="0.25">
      <c r="A361" s="13"/>
      <c r="B361" s="13"/>
      <c r="C361" s="13"/>
      <c r="D361" s="14"/>
      <c r="E361" s="14"/>
      <c r="F361" s="2">
        <f t="shared" si="47"/>
        <v>86.501500000000007</v>
      </c>
      <c r="G361" s="2">
        <f t="shared" si="48"/>
        <v>15</v>
      </c>
      <c r="H361" s="11">
        <f t="shared" si="50"/>
        <v>71.501500000000007</v>
      </c>
      <c r="I361" s="11">
        <f t="shared" si="51"/>
        <v>-71.501500000000007</v>
      </c>
      <c r="J361" s="2">
        <f>IF(ISNA(VLOOKUP(C361,'Com Enrolled Accounts'!$A:$B,2,0))=TRUE,0,VLOOKUP(C361,'Com Enrolled Accounts'!$A:$B,2,0))</f>
        <v>0</v>
      </c>
      <c r="K361" s="11">
        <f t="shared" si="52"/>
        <v>0</v>
      </c>
      <c r="L361" s="2">
        <f>IF(ISNA(VLOOKUP(C361,'Com Enrolled Accounts'!$A:$C,3,0))=TRUE,0,VLOOKUP(C361,'Com Enrolled Accounts'!$A:$C,3,0))</f>
        <v>0</v>
      </c>
      <c r="M361" s="2">
        <f t="shared" si="53"/>
        <v>0</v>
      </c>
      <c r="N361" s="11">
        <f t="shared" si="49"/>
        <v>0</v>
      </c>
    </row>
    <row r="362" spans="1:14" x14ac:dyDescent="0.25">
      <c r="A362" s="13"/>
      <c r="B362" s="13"/>
      <c r="C362" s="13"/>
      <c r="D362" s="14"/>
      <c r="E362" s="14"/>
      <c r="F362" s="2">
        <f t="shared" si="47"/>
        <v>86.501500000000007</v>
      </c>
      <c r="G362" s="2">
        <f t="shared" si="48"/>
        <v>15</v>
      </c>
      <c r="H362" s="11">
        <f t="shared" si="50"/>
        <v>71.501500000000007</v>
      </c>
      <c r="I362" s="11">
        <f t="shared" si="51"/>
        <v>-71.501500000000007</v>
      </c>
      <c r="J362" s="2">
        <f>IF(ISNA(VLOOKUP(C362,'Com Enrolled Accounts'!$A:$B,2,0))=TRUE,0,VLOOKUP(C362,'Com Enrolled Accounts'!$A:$B,2,0))</f>
        <v>0</v>
      </c>
      <c r="K362" s="11">
        <f t="shared" si="52"/>
        <v>0</v>
      </c>
      <c r="L362" s="2">
        <f>IF(ISNA(VLOOKUP(C362,'Com Enrolled Accounts'!$A:$C,3,0))=TRUE,0,VLOOKUP(C362,'Com Enrolled Accounts'!$A:$C,3,0))</f>
        <v>0</v>
      </c>
      <c r="M362" s="2">
        <f t="shared" si="53"/>
        <v>0</v>
      </c>
      <c r="N362" s="11">
        <f t="shared" si="49"/>
        <v>0</v>
      </c>
    </row>
    <row r="363" spans="1:14" x14ac:dyDescent="0.25">
      <c r="A363" s="13"/>
      <c r="B363" s="13"/>
      <c r="C363" s="13"/>
      <c r="D363" s="14"/>
      <c r="E363" s="14"/>
      <c r="F363" s="2">
        <f t="shared" si="47"/>
        <v>86.501500000000007</v>
      </c>
      <c r="G363" s="2">
        <f t="shared" si="48"/>
        <v>15</v>
      </c>
      <c r="H363" s="11">
        <f t="shared" si="50"/>
        <v>71.501500000000007</v>
      </c>
      <c r="I363" s="11">
        <f t="shared" si="51"/>
        <v>-71.501500000000007</v>
      </c>
      <c r="J363" s="2">
        <f>IF(ISNA(VLOOKUP(C363,'Com Enrolled Accounts'!$A:$B,2,0))=TRUE,0,VLOOKUP(C363,'Com Enrolled Accounts'!$A:$B,2,0))</f>
        <v>0</v>
      </c>
      <c r="K363" s="11">
        <f t="shared" si="52"/>
        <v>0</v>
      </c>
      <c r="L363" s="2">
        <f>IF(ISNA(VLOOKUP(C363,'Com Enrolled Accounts'!$A:$C,3,0))=TRUE,0,VLOOKUP(C363,'Com Enrolled Accounts'!$A:$C,3,0))</f>
        <v>0</v>
      </c>
      <c r="M363" s="2">
        <f t="shared" si="53"/>
        <v>0</v>
      </c>
      <c r="N363" s="11">
        <f t="shared" si="49"/>
        <v>0</v>
      </c>
    </row>
    <row r="364" spans="1:14" x14ac:dyDescent="0.25">
      <c r="A364" s="13"/>
      <c r="B364" s="13"/>
      <c r="C364" s="13"/>
      <c r="D364" s="14"/>
      <c r="E364" s="14"/>
      <c r="F364" s="2">
        <f t="shared" si="47"/>
        <v>86.501500000000007</v>
      </c>
      <c r="G364" s="2">
        <f t="shared" si="48"/>
        <v>15</v>
      </c>
      <c r="H364" s="11">
        <f t="shared" si="50"/>
        <v>71.501500000000007</v>
      </c>
      <c r="I364" s="11">
        <f t="shared" si="51"/>
        <v>-71.501500000000007</v>
      </c>
      <c r="J364" s="2">
        <f>IF(ISNA(VLOOKUP(C364,'Com Enrolled Accounts'!$A:$B,2,0))=TRUE,0,VLOOKUP(C364,'Com Enrolled Accounts'!$A:$B,2,0))</f>
        <v>0</v>
      </c>
      <c r="K364" s="11">
        <f t="shared" si="52"/>
        <v>0</v>
      </c>
      <c r="L364" s="2">
        <f>IF(ISNA(VLOOKUP(C364,'Com Enrolled Accounts'!$A:$C,3,0))=TRUE,0,VLOOKUP(C364,'Com Enrolled Accounts'!$A:$C,3,0))</f>
        <v>0</v>
      </c>
      <c r="M364" s="2">
        <f t="shared" si="53"/>
        <v>0</v>
      </c>
      <c r="N364" s="11">
        <f t="shared" si="49"/>
        <v>0</v>
      </c>
    </row>
    <row r="365" spans="1:14" x14ac:dyDescent="0.25">
      <c r="A365" s="13"/>
      <c r="B365" s="13"/>
      <c r="C365" s="13"/>
      <c r="D365" s="14"/>
      <c r="E365" s="14"/>
      <c r="F365" s="2">
        <f t="shared" si="47"/>
        <v>86.501500000000007</v>
      </c>
      <c r="G365" s="2">
        <f t="shared" si="48"/>
        <v>15</v>
      </c>
      <c r="H365" s="11">
        <f t="shared" si="50"/>
        <v>71.501500000000007</v>
      </c>
      <c r="I365" s="11">
        <f t="shared" si="51"/>
        <v>-71.501500000000007</v>
      </c>
      <c r="J365" s="2">
        <f>IF(ISNA(VLOOKUP(C365,'Com Enrolled Accounts'!$A:$B,2,0))=TRUE,0,VLOOKUP(C365,'Com Enrolled Accounts'!$A:$B,2,0))</f>
        <v>0</v>
      </c>
      <c r="K365" s="11">
        <f t="shared" si="52"/>
        <v>0</v>
      </c>
      <c r="L365" s="2">
        <f>IF(ISNA(VLOOKUP(C365,'Com Enrolled Accounts'!$A:$C,3,0))=TRUE,0,VLOOKUP(C365,'Com Enrolled Accounts'!$A:$C,3,0))</f>
        <v>0</v>
      </c>
      <c r="M365" s="2">
        <f t="shared" si="53"/>
        <v>0</v>
      </c>
      <c r="N365" s="11">
        <f t="shared" si="49"/>
        <v>0</v>
      </c>
    </row>
    <row r="366" spans="1:14" x14ac:dyDescent="0.25">
      <c r="A366" s="13"/>
      <c r="B366" s="13"/>
      <c r="C366" s="13"/>
      <c r="D366" s="14"/>
      <c r="E366" s="14"/>
      <c r="F366" s="2">
        <f t="shared" si="47"/>
        <v>86.501500000000007</v>
      </c>
      <c r="G366" s="2">
        <f t="shared" si="48"/>
        <v>15</v>
      </c>
      <c r="H366" s="11">
        <f t="shared" si="50"/>
        <v>71.501500000000007</v>
      </c>
      <c r="I366" s="11">
        <f t="shared" si="51"/>
        <v>-71.501500000000007</v>
      </c>
      <c r="J366" s="2">
        <f>IF(ISNA(VLOOKUP(C366,'Com Enrolled Accounts'!$A:$B,2,0))=TRUE,0,VLOOKUP(C366,'Com Enrolled Accounts'!$A:$B,2,0))</f>
        <v>0</v>
      </c>
      <c r="K366" s="11">
        <f t="shared" si="52"/>
        <v>0</v>
      </c>
      <c r="L366" s="2">
        <f>IF(ISNA(VLOOKUP(C366,'Com Enrolled Accounts'!$A:$C,3,0))=TRUE,0,VLOOKUP(C366,'Com Enrolled Accounts'!$A:$C,3,0))</f>
        <v>0</v>
      </c>
      <c r="M366" s="2">
        <f t="shared" si="53"/>
        <v>0</v>
      </c>
      <c r="N366" s="11">
        <f t="shared" si="49"/>
        <v>0</v>
      </c>
    </row>
    <row r="367" spans="1:14" x14ac:dyDescent="0.25">
      <c r="A367" s="13"/>
      <c r="B367" s="13"/>
      <c r="C367" s="13"/>
      <c r="D367" s="14"/>
      <c r="E367" s="14"/>
      <c r="F367" s="2">
        <f t="shared" si="47"/>
        <v>86.501500000000007</v>
      </c>
      <c r="G367" s="2">
        <f t="shared" si="48"/>
        <v>15</v>
      </c>
      <c r="H367" s="11">
        <f t="shared" si="50"/>
        <v>71.501500000000007</v>
      </c>
      <c r="I367" s="11">
        <f t="shared" si="51"/>
        <v>-71.501500000000007</v>
      </c>
      <c r="J367" s="2">
        <f>IF(ISNA(VLOOKUP(C367,'Com Enrolled Accounts'!$A:$B,2,0))=TRUE,0,VLOOKUP(C367,'Com Enrolled Accounts'!$A:$B,2,0))</f>
        <v>0</v>
      </c>
      <c r="K367" s="11">
        <f t="shared" si="52"/>
        <v>0</v>
      </c>
      <c r="L367" s="2">
        <f>IF(ISNA(VLOOKUP(C367,'Com Enrolled Accounts'!$A:$C,3,0))=TRUE,0,VLOOKUP(C367,'Com Enrolled Accounts'!$A:$C,3,0))</f>
        <v>0</v>
      </c>
      <c r="M367" s="2">
        <f t="shared" si="53"/>
        <v>0</v>
      </c>
      <c r="N367" s="11">
        <f t="shared" si="49"/>
        <v>0</v>
      </c>
    </row>
    <row r="368" spans="1:14" x14ac:dyDescent="0.25">
      <c r="A368" s="13"/>
      <c r="B368" s="13"/>
      <c r="C368" s="13"/>
      <c r="D368" s="14"/>
      <c r="E368" s="14"/>
      <c r="F368" s="2">
        <f t="shared" si="47"/>
        <v>86.501500000000007</v>
      </c>
      <c r="G368" s="2">
        <f t="shared" si="48"/>
        <v>15</v>
      </c>
      <c r="H368" s="11">
        <f t="shared" si="50"/>
        <v>71.501500000000007</v>
      </c>
      <c r="I368" s="11">
        <f t="shared" si="51"/>
        <v>-71.501500000000007</v>
      </c>
      <c r="J368" s="2">
        <f>IF(ISNA(VLOOKUP(C368,'Com Enrolled Accounts'!$A:$B,2,0))=TRUE,0,VLOOKUP(C368,'Com Enrolled Accounts'!$A:$B,2,0))</f>
        <v>0</v>
      </c>
      <c r="K368" s="11">
        <f t="shared" si="52"/>
        <v>0</v>
      </c>
      <c r="L368" s="2">
        <f>IF(ISNA(VLOOKUP(C368,'Com Enrolled Accounts'!$A:$C,3,0))=TRUE,0,VLOOKUP(C368,'Com Enrolled Accounts'!$A:$C,3,0))</f>
        <v>0</v>
      </c>
      <c r="M368" s="2">
        <f t="shared" si="53"/>
        <v>0</v>
      </c>
      <c r="N368" s="11">
        <f t="shared" si="49"/>
        <v>0</v>
      </c>
    </row>
    <row r="369" spans="1:14" x14ac:dyDescent="0.25">
      <c r="A369" s="13"/>
      <c r="B369" s="13"/>
      <c r="C369" s="13"/>
      <c r="D369" s="14"/>
      <c r="E369" s="14"/>
      <c r="F369" s="2">
        <f t="shared" si="47"/>
        <v>86.501500000000007</v>
      </c>
      <c r="G369" s="2">
        <f t="shared" si="48"/>
        <v>15</v>
      </c>
      <c r="H369" s="11">
        <f t="shared" si="50"/>
        <v>71.501500000000007</v>
      </c>
      <c r="I369" s="11">
        <f t="shared" si="51"/>
        <v>-71.501500000000007</v>
      </c>
      <c r="J369" s="2">
        <f>IF(ISNA(VLOOKUP(C369,'Com Enrolled Accounts'!$A:$B,2,0))=TRUE,0,VLOOKUP(C369,'Com Enrolled Accounts'!$A:$B,2,0))</f>
        <v>0</v>
      </c>
      <c r="K369" s="11">
        <f t="shared" si="52"/>
        <v>0</v>
      </c>
      <c r="L369" s="2">
        <f>IF(ISNA(VLOOKUP(C369,'Com Enrolled Accounts'!$A:$C,3,0))=TRUE,0,VLOOKUP(C369,'Com Enrolled Accounts'!$A:$C,3,0))</f>
        <v>0</v>
      </c>
      <c r="M369" s="2">
        <f t="shared" si="53"/>
        <v>0</v>
      </c>
      <c r="N369" s="11">
        <f t="shared" si="49"/>
        <v>0</v>
      </c>
    </row>
    <row r="370" spans="1:14" x14ac:dyDescent="0.25">
      <c r="A370" s="13"/>
      <c r="B370" s="13"/>
      <c r="C370" s="13"/>
      <c r="D370" s="14"/>
      <c r="E370" s="14"/>
      <c r="F370" s="2">
        <f t="shared" si="47"/>
        <v>86.501500000000007</v>
      </c>
      <c r="G370" s="2">
        <f t="shared" si="48"/>
        <v>15</v>
      </c>
      <c r="H370" s="11">
        <f t="shared" si="50"/>
        <v>71.501500000000007</v>
      </c>
      <c r="I370" s="11">
        <f t="shared" si="51"/>
        <v>-71.501500000000007</v>
      </c>
      <c r="J370" s="2">
        <f>IF(ISNA(VLOOKUP(C370,'Com Enrolled Accounts'!$A:$B,2,0))=TRUE,0,VLOOKUP(C370,'Com Enrolled Accounts'!$A:$B,2,0))</f>
        <v>0</v>
      </c>
      <c r="K370" s="11">
        <f t="shared" si="52"/>
        <v>0</v>
      </c>
      <c r="L370" s="2">
        <f>IF(ISNA(VLOOKUP(C370,'Com Enrolled Accounts'!$A:$C,3,0))=TRUE,0,VLOOKUP(C370,'Com Enrolled Accounts'!$A:$C,3,0))</f>
        <v>0</v>
      </c>
      <c r="M370" s="2">
        <f t="shared" si="53"/>
        <v>0</v>
      </c>
      <c r="N370" s="11">
        <f t="shared" si="49"/>
        <v>0</v>
      </c>
    </row>
    <row r="371" spans="1:14" x14ac:dyDescent="0.25">
      <c r="A371" s="13"/>
      <c r="B371" s="13"/>
      <c r="C371" s="13"/>
      <c r="D371" s="14"/>
      <c r="E371" s="14"/>
      <c r="F371" s="2">
        <f t="shared" si="47"/>
        <v>86.501500000000007</v>
      </c>
      <c r="G371" s="2">
        <f t="shared" si="48"/>
        <v>15</v>
      </c>
      <c r="H371" s="11">
        <f t="shared" si="50"/>
        <v>71.501500000000007</v>
      </c>
      <c r="I371" s="11">
        <f t="shared" si="51"/>
        <v>-71.501500000000007</v>
      </c>
      <c r="J371" s="2">
        <f>IF(ISNA(VLOOKUP(C371,'Com Enrolled Accounts'!$A:$B,2,0))=TRUE,0,VLOOKUP(C371,'Com Enrolled Accounts'!$A:$B,2,0))</f>
        <v>0</v>
      </c>
      <c r="K371" s="11">
        <f t="shared" si="52"/>
        <v>0</v>
      </c>
      <c r="L371" s="2">
        <f>IF(ISNA(VLOOKUP(C371,'Com Enrolled Accounts'!$A:$C,3,0))=TRUE,0,VLOOKUP(C371,'Com Enrolled Accounts'!$A:$C,3,0))</f>
        <v>0</v>
      </c>
      <c r="M371" s="2">
        <f t="shared" si="53"/>
        <v>0</v>
      </c>
      <c r="N371" s="11">
        <f t="shared" si="49"/>
        <v>0</v>
      </c>
    </row>
    <row r="372" spans="1:14" x14ac:dyDescent="0.25">
      <c r="A372" s="13"/>
      <c r="B372" s="13"/>
      <c r="C372" s="13"/>
      <c r="D372" s="14"/>
      <c r="E372" s="14"/>
      <c r="F372" s="2">
        <f t="shared" si="47"/>
        <v>86.501500000000007</v>
      </c>
      <c r="G372" s="2">
        <f t="shared" si="48"/>
        <v>15</v>
      </c>
      <c r="H372" s="11">
        <f t="shared" si="50"/>
        <v>71.501500000000007</v>
      </c>
      <c r="I372" s="11">
        <f t="shared" si="51"/>
        <v>-71.501500000000007</v>
      </c>
      <c r="J372" s="2">
        <f>IF(ISNA(VLOOKUP(C372,'Com Enrolled Accounts'!$A:$B,2,0))=TRUE,0,VLOOKUP(C372,'Com Enrolled Accounts'!$A:$B,2,0))</f>
        <v>0</v>
      </c>
      <c r="K372" s="11">
        <f t="shared" si="52"/>
        <v>0</v>
      </c>
      <c r="L372" s="2">
        <f>IF(ISNA(VLOOKUP(C372,'Com Enrolled Accounts'!$A:$C,3,0))=TRUE,0,VLOOKUP(C372,'Com Enrolled Accounts'!$A:$C,3,0))</f>
        <v>0</v>
      </c>
      <c r="M372" s="2">
        <f t="shared" si="53"/>
        <v>0</v>
      </c>
      <c r="N372" s="11">
        <f t="shared" si="49"/>
        <v>0</v>
      </c>
    </row>
    <row r="373" spans="1:14" x14ac:dyDescent="0.25">
      <c r="A373" s="13"/>
      <c r="B373" s="13"/>
      <c r="C373" s="13"/>
      <c r="D373" s="14"/>
      <c r="E373" s="14"/>
      <c r="F373" s="2">
        <f t="shared" si="47"/>
        <v>86.501500000000007</v>
      </c>
      <c r="G373" s="2">
        <f t="shared" si="48"/>
        <v>15</v>
      </c>
      <c r="H373" s="11">
        <f t="shared" si="50"/>
        <v>71.501500000000007</v>
      </c>
      <c r="I373" s="11">
        <f t="shared" si="51"/>
        <v>-71.501500000000007</v>
      </c>
      <c r="J373" s="2">
        <f>IF(ISNA(VLOOKUP(C373,'Com Enrolled Accounts'!$A:$B,2,0))=TRUE,0,VLOOKUP(C373,'Com Enrolled Accounts'!$A:$B,2,0))</f>
        <v>0</v>
      </c>
      <c r="K373" s="11">
        <f t="shared" si="52"/>
        <v>0</v>
      </c>
      <c r="L373" s="2">
        <f>IF(ISNA(VLOOKUP(C373,'Com Enrolled Accounts'!$A:$C,3,0))=TRUE,0,VLOOKUP(C373,'Com Enrolled Accounts'!$A:$C,3,0))</f>
        <v>0</v>
      </c>
      <c r="M373" s="2">
        <f t="shared" si="53"/>
        <v>0</v>
      </c>
      <c r="N373" s="11">
        <f t="shared" si="49"/>
        <v>0</v>
      </c>
    </row>
    <row r="374" spans="1:14" x14ac:dyDescent="0.25">
      <c r="A374" s="13"/>
      <c r="B374" s="13"/>
      <c r="C374" s="13"/>
      <c r="D374" s="14"/>
      <c r="E374" s="14"/>
      <c r="F374" s="2">
        <f t="shared" si="47"/>
        <v>86.501500000000007</v>
      </c>
      <c r="G374" s="2">
        <f t="shared" si="48"/>
        <v>15</v>
      </c>
      <c r="H374" s="11">
        <f t="shared" si="50"/>
        <v>71.501500000000007</v>
      </c>
      <c r="I374" s="11">
        <f t="shared" si="51"/>
        <v>-71.501500000000007</v>
      </c>
      <c r="J374" s="2">
        <f>IF(ISNA(VLOOKUP(C374,'Com Enrolled Accounts'!$A:$B,2,0))=TRUE,0,VLOOKUP(C374,'Com Enrolled Accounts'!$A:$B,2,0))</f>
        <v>0</v>
      </c>
      <c r="K374" s="11">
        <f t="shared" si="52"/>
        <v>0</v>
      </c>
      <c r="L374" s="2">
        <f>IF(ISNA(VLOOKUP(C374,'Com Enrolled Accounts'!$A:$C,3,0))=TRUE,0,VLOOKUP(C374,'Com Enrolled Accounts'!$A:$C,3,0))</f>
        <v>0</v>
      </c>
      <c r="M374" s="2">
        <f t="shared" si="53"/>
        <v>0</v>
      </c>
      <c r="N374" s="11">
        <f t="shared" si="49"/>
        <v>0</v>
      </c>
    </row>
    <row r="375" spans="1:14" x14ac:dyDescent="0.25">
      <c r="A375" s="13"/>
      <c r="B375" s="13"/>
      <c r="C375" s="13"/>
      <c r="D375" s="14"/>
      <c r="E375" s="14"/>
      <c r="F375" s="2">
        <f t="shared" si="47"/>
        <v>86.501500000000007</v>
      </c>
      <c r="G375" s="2">
        <f t="shared" si="48"/>
        <v>15</v>
      </c>
      <c r="H375" s="11">
        <f t="shared" si="50"/>
        <v>71.501500000000007</v>
      </c>
      <c r="I375" s="11">
        <f t="shared" si="51"/>
        <v>-71.501500000000007</v>
      </c>
      <c r="J375" s="2">
        <f>IF(ISNA(VLOOKUP(C375,'Com Enrolled Accounts'!$A:$B,2,0))=TRUE,0,VLOOKUP(C375,'Com Enrolled Accounts'!$A:$B,2,0))</f>
        <v>0</v>
      </c>
      <c r="K375" s="11">
        <f t="shared" si="52"/>
        <v>0</v>
      </c>
      <c r="L375" s="2">
        <f>IF(ISNA(VLOOKUP(C375,'Com Enrolled Accounts'!$A:$C,3,0))=TRUE,0,VLOOKUP(C375,'Com Enrolled Accounts'!$A:$C,3,0))</f>
        <v>0</v>
      </c>
      <c r="M375" s="2">
        <f t="shared" si="53"/>
        <v>0</v>
      </c>
      <c r="N375" s="11">
        <f t="shared" si="49"/>
        <v>0</v>
      </c>
    </row>
    <row r="376" spans="1:14" x14ac:dyDescent="0.25">
      <c r="A376" s="13"/>
      <c r="B376" s="13"/>
      <c r="C376" s="13"/>
      <c r="D376" s="14"/>
      <c r="E376" s="14"/>
      <c r="F376" s="2">
        <f t="shared" si="47"/>
        <v>86.501500000000007</v>
      </c>
      <c r="G376" s="2">
        <f t="shared" si="48"/>
        <v>15</v>
      </c>
      <c r="H376" s="11">
        <f t="shared" si="50"/>
        <v>71.501500000000007</v>
      </c>
      <c r="I376" s="11">
        <f t="shared" si="51"/>
        <v>-71.501500000000007</v>
      </c>
      <c r="J376" s="2">
        <f>IF(ISNA(VLOOKUP(C376,'Com Enrolled Accounts'!$A:$B,2,0))=TRUE,0,VLOOKUP(C376,'Com Enrolled Accounts'!$A:$B,2,0))</f>
        <v>0</v>
      </c>
      <c r="K376" s="11">
        <f t="shared" si="52"/>
        <v>0</v>
      </c>
      <c r="L376" s="2">
        <f>IF(ISNA(VLOOKUP(C376,'Com Enrolled Accounts'!$A:$C,3,0))=TRUE,0,VLOOKUP(C376,'Com Enrolled Accounts'!$A:$C,3,0))</f>
        <v>0</v>
      </c>
      <c r="M376" s="2">
        <f t="shared" si="53"/>
        <v>0</v>
      </c>
      <c r="N376" s="11">
        <f t="shared" si="49"/>
        <v>0</v>
      </c>
    </row>
    <row r="377" spans="1:14" x14ac:dyDescent="0.25">
      <c r="A377" s="13"/>
      <c r="B377" s="13"/>
      <c r="C377" s="13"/>
      <c r="D377" s="14"/>
      <c r="E377" s="14"/>
      <c r="F377" s="2">
        <f t="shared" si="47"/>
        <v>86.501500000000007</v>
      </c>
      <c r="G377" s="2">
        <f t="shared" si="48"/>
        <v>15</v>
      </c>
      <c r="H377" s="11">
        <f t="shared" si="50"/>
        <v>71.501500000000007</v>
      </c>
      <c r="I377" s="11">
        <f t="shared" si="51"/>
        <v>-71.501500000000007</v>
      </c>
      <c r="J377" s="2">
        <f>IF(ISNA(VLOOKUP(C377,'Com Enrolled Accounts'!$A:$B,2,0))=TRUE,0,VLOOKUP(C377,'Com Enrolled Accounts'!$A:$B,2,0))</f>
        <v>0</v>
      </c>
      <c r="K377" s="11">
        <f t="shared" si="52"/>
        <v>0</v>
      </c>
      <c r="L377" s="2">
        <f>IF(ISNA(VLOOKUP(C377,'Com Enrolled Accounts'!$A:$C,3,0))=TRUE,0,VLOOKUP(C377,'Com Enrolled Accounts'!$A:$C,3,0))</f>
        <v>0</v>
      </c>
      <c r="M377" s="2">
        <f t="shared" si="53"/>
        <v>0</v>
      </c>
      <c r="N377" s="11">
        <f t="shared" si="49"/>
        <v>0</v>
      </c>
    </row>
    <row r="378" spans="1:14" x14ac:dyDescent="0.25">
      <c r="A378" s="13"/>
      <c r="B378" s="13"/>
      <c r="C378" s="13"/>
      <c r="D378" s="14"/>
      <c r="E378" s="14"/>
      <c r="F378" s="2">
        <f t="shared" si="47"/>
        <v>86.501500000000007</v>
      </c>
      <c r="G378" s="2">
        <f t="shared" si="48"/>
        <v>15</v>
      </c>
      <c r="H378" s="11">
        <f t="shared" si="50"/>
        <v>71.501500000000007</v>
      </c>
      <c r="I378" s="11">
        <f t="shared" si="51"/>
        <v>-71.501500000000007</v>
      </c>
      <c r="J378" s="2">
        <f>IF(ISNA(VLOOKUP(C378,'Com Enrolled Accounts'!$A:$B,2,0))=TRUE,0,VLOOKUP(C378,'Com Enrolled Accounts'!$A:$B,2,0))</f>
        <v>0</v>
      </c>
      <c r="K378" s="11">
        <f t="shared" si="52"/>
        <v>0</v>
      </c>
      <c r="L378" s="2">
        <f>IF(ISNA(VLOOKUP(C378,'Com Enrolled Accounts'!$A:$C,3,0))=TRUE,0,VLOOKUP(C378,'Com Enrolled Accounts'!$A:$C,3,0))</f>
        <v>0</v>
      </c>
      <c r="M378" s="2">
        <f t="shared" si="53"/>
        <v>0</v>
      </c>
      <c r="N378" s="11">
        <f t="shared" si="49"/>
        <v>0</v>
      </c>
    </row>
    <row r="379" spans="1:14" x14ac:dyDescent="0.25">
      <c r="A379" s="13"/>
      <c r="B379" s="13"/>
      <c r="C379" s="13"/>
      <c r="D379" s="14"/>
      <c r="E379" s="14"/>
      <c r="F379" s="2">
        <f t="shared" si="47"/>
        <v>86.501500000000007</v>
      </c>
      <c r="G379" s="2">
        <f t="shared" si="48"/>
        <v>15</v>
      </c>
      <c r="H379" s="11">
        <f t="shared" si="50"/>
        <v>71.501500000000007</v>
      </c>
      <c r="I379" s="11">
        <f t="shared" si="51"/>
        <v>-71.501500000000007</v>
      </c>
      <c r="J379" s="2">
        <f>IF(ISNA(VLOOKUP(C379,'Com Enrolled Accounts'!$A:$B,2,0))=TRUE,0,VLOOKUP(C379,'Com Enrolled Accounts'!$A:$B,2,0))</f>
        <v>0</v>
      </c>
      <c r="K379" s="11">
        <f t="shared" si="52"/>
        <v>0</v>
      </c>
      <c r="L379" s="2">
        <f>IF(ISNA(VLOOKUP(C379,'Com Enrolled Accounts'!$A:$C,3,0))=TRUE,0,VLOOKUP(C379,'Com Enrolled Accounts'!$A:$C,3,0))</f>
        <v>0</v>
      </c>
      <c r="M379" s="2">
        <f t="shared" si="53"/>
        <v>0</v>
      </c>
      <c r="N379" s="11">
        <f t="shared" si="49"/>
        <v>0</v>
      </c>
    </row>
    <row r="380" spans="1:14" x14ac:dyDescent="0.25">
      <c r="A380" s="13"/>
      <c r="B380" s="13"/>
      <c r="C380" s="13"/>
      <c r="D380" s="14"/>
      <c r="E380" s="14"/>
      <c r="F380" s="2">
        <f t="shared" si="47"/>
        <v>86.501500000000007</v>
      </c>
      <c r="G380" s="2">
        <f t="shared" si="48"/>
        <v>15</v>
      </c>
      <c r="H380" s="11">
        <f t="shared" si="50"/>
        <v>71.501500000000007</v>
      </c>
      <c r="I380" s="11">
        <f t="shared" si="51"/>
        <v>-71.501500000000007</v>
      </c>
      <c r="J380" s="2">
        <f>IF(ISNA(VLOOKUP(C380,'Com Enrolled Accounts'!$A:$B,2,0))=TRUE,0,VLOOKUP(C380,'Com Enrolled Accounts'!$A:$B,2,0))</f>
        <v>0</v>
      </c>
      <c r="K380" s="11">
        <f t="shared" si="52"/>
        <v>0</v>
      </c>
      <c r="L380" s="2">
        <f>IF(ISNA(VLOOKUP(C380,'Com Enrolled Accounts'!$A:$C,3,0))=TRUE,0,VLOOKUP(C380,'Com Enrolled Accounts'!$A:$C,3,0))</f>
        <v>0</v>
      </c>
      <c r="M380" s="2">
        <f t="shared" si="53"/>
        <v>0</v>
      </c>
      <c r="N380" s="11">
        <f t="shared" si="49"/>
        <v>0</v>
      </c>
    </row>
    <row r="381" spans="1:14" x14ac:dyDescent="0.25">
      <c r="A381" s="13"/>
      <c r="B381" s="13"/>
      <c r="C381" s="13"/>
      <c r="D381" s="14"/>
      <c r="E381" s="14"/>
      <c r="F381" s="2">
        <f t="shared" si="47"/>
        <v>86.501500000000007</v>
      </c>
      <c r="G381" s="2">
        <f t="shared" si="48"/>
        <v>15</v>
      </c>
      <c r="H381" s="11">
        <f t="shared" si="50"/>
        <v>71.501500000000007</v>
      </c>
      <c r="I381" s="11">
        <f t="shared" si="51"/>
        <v>-71.501500000000007</v>
      </c>
      <c r="J381" s="2">
        <f>IF(ISNA(VLOOKUP(C381,'Com Enrolled Accounts'!$A:$B,2,0))=TRUE,0,VLOOKUP(C381,'Com Enrolled Accounts'!$A:$B,2,0))</f>
        <v>0</v>
      </c>
      <c r="K381" s="11">
        <f t="shared" si="52"/>
        <v>0</v>
      </c>
      <c r="L381" s="2">
        <f>IF(ISNA(VLOOKUP(C381,'Com Enrolled Accounts'!$A:$C,3,0))=TRUE,0,VLOOKUP(C381,'Com Enrolled Accounts'!$A:$C,3,0))</f>
        <v>0</v>
      </c>
      <c r="M381" s="2">
        <f t="shared" si="53"/>
        <v>0</v>
      </c>
      <c r="N381" s="11">
        <f t="shared" si="49"/>
        <v>0</v>
      </c>
    </row>
    <row r="382" spans="1:14" x14ac:dyDescent="0.25">
      <c r="A382" s="13"/>
      <c r="B382" s="13"/>
      <c r="C382" s="13"/>
      <c r="D382" s="14"/>
      <c r="E382" s="14"/>
      <c r="F382" s="2">
        <f t="shared" si="47"/>
        <v>86.501500000000007</v>
      </c>
      <c r="G382" s="2">
        <f t="shared" si="48"/>
        <v>15</v>
      </c>
      <c r="H382" s="11">
        <f t="shared" si="50"/>
        <v>71.501500000000007</v>
      </c>
      <c r="I382" s="11">
        <f t="shared" si="51"/>
        <v>-71.501500000000007</v>
      </c>
      <c r="J382" s="2">
        <f>IF(ISNA(VLOOKUP(C382,'Com Enrolled Accounts'!$A:$B,2,0))=TRUE,0,VLOOKUP(C382,'Com Enrolled Accounts'!$A:$B,2,0))</f>
        <v>0</v>
      </c>
      <c r="K382" s="11">
        <f t="shared" si="52"/>
        <v>0</v>
      </c>
      <c r="L382" s="2">
        <f>IF(ISNA(VLOOKUP(C382,'Com Enrolled Accounts'!$A:$C,3,0))=TRUE,0,VLOOKUP(C382,'Com Enrolled Accounts'!$A:$C,3,0))</f>
        <v>0</v>
      </c>
      <c r="M382" s="2">
        <f t="shared" si="53"/>
        <v>0</v>
      </c>
      <c r="N382" s="11">
        <f t="shared" si="49"/>
        <v>0</v>
      </c>
    </row>
    <row r="383" spans="1:14" x14ac:dyDescent="0.25">
      <c r="A383" s="13"/>
      <c r="B383" s="13"/>
      <c r="C383" s="13"/>
      <c r="D383" s="14"/>
      <c r="E383" s="14"/>
      <c r="F383" s="2">
        <f t="shared" si="47"/>
        <v>86.501500000000007</v>
      </c>
      <c r="G383" s="2">
        <f t="shared" si="48"/>
        <v>15</v>
      </c>
      <c r="H383" s="11">
        <f t="shared" si="50"/>
        <v>71.501500000000007</v>
      </c>
      <c r="I383" s="11">
        <f t="shared" si="51"/>
        <v>-71.501500000000007</v>
      </c>
      <c r="J383" s="2">
        <f>IF(ISNA(VLOOKUP(C383,'Com Enrolled Accounts'!$A:$B,2,0))=TRUE,0,VLOOKUP(C383,'Com Enrolled Accounts'!$A:$B,2,0))</f>
        <v>0</v>
      </c>
      <c r="K383" s="11">
        <f t="shared" si="52"/>
        <v>0</v>
      </c>
      <c r="L383" s="2">
        <f>IF(ISNA(VLOOKUP(C383,'Com Enrolled Accounts'!$A:$C,3,0))=TRUE,0,VLOOKUP(C383,'Com Enrolled Accounts'!$A:$C,3,0))</f>
        <v>0</v>
      </c>
      <c r="M383" s="2">
        <f t="shared" si="53"/>
        <v>0</v>
      </c>
      <c r="N383" s="11">
        <f t="shared" si="49"/>
        <v>0</v>
      </c>
    </row>
    <row r="384" spans="1:14" x14ac:dyDescent="0.25">
      <c r="A384" s="13"/>
      <c r="B384" s="13"/>
      <c r="C384" s="13"/>
      <c r="D384" s="14"/>
      <c r="E384" s="14"/>
      <c r="F384" s="2">
        <f t="shared" si="47"/>
        <v>86.501500000000007</v>
      </c>
      <c r="G384" s="2">
        <f t="shared" si="48"/>
        <v>15</v>
      </c>
      <c r="H384" s="11">
        <f t="shared" si="50"/>
        <v>71.501500000000007</v>
      </c>
      <c r="I384" s="11">
        <f t="shared" si="51"/>
        <v>-71.501500000000007</v>
      </c>
      <c r="J384" s="2">
        <f>IF(ISNA(VLOOKUP(C384,'Com Enrolled Accounts'!$A:$B,2,0))=TRUE,0,VLOOKUP(C384,'Com Enrolled Accounts'!$A:$B,2,0))</f>
        <v>0</v>
      </c>
      <c r="K384" s="11">
        <f t="shared" si="52"/>
        <v>0</v>
      </c>
      <c r="L384" s="2">
        <f>IF(ISNA(VLOOKUP(C384,'Com Enrolled Accounts'!$A:$C,3,0))=TRUE,0,VLOOKUP(C384,'Com Enrolled Accounts'!$A:$C,3,0))</f>
        <v>0</v>
      </c>
      <c r="M384" s="2">
        <f t="shared" si="53"/>
        <v>0</v>
      </c>
      <c r="N384" s="11">
        <f t="shared" si="49"/>
        <v>0</v>
      </c>
    </row>
    <row r="385" spans="1:14" x14ac:dyDescent="0.25">
      <c r="A385" s="13"/>
      <c r="B385" s="13"/>
      <c r="C385" s="13"/>
      <c r="D385" s="14"/>
      <c r="E385" s="14"/>
      <c r="F385" s="2">
        <f t="shared" si="47"/>
        <v>86.501500000000007</v>
      </c>
      <c r="G385" s="2">
        <f t="shared" si="48"/>
        <v>15</v>
      </c>
      <c r="H385" s="11">
        <f t="shared" si="50"/>
        <v>71.501500000000007</v>
      </c>
      <c r="I385" s="11">
        <f t="shared" si="51"/>
        <v>-71.501500000000007</v>
      </c>
      <c r="J385" s="2">
        <f>IF(ISNA(VLOOKUP(C385,'Com Enrolled Accounts'!$A:$B,2,0))=TRUE,0,VLOOKUP(C385,'Com Enrolled Accounts'!$A:$B,2,0))</f>
        <v>0</v>
      </c>
      <c r="K385" s="11">
        <f t="shared" si="52"/>
        <v>0</v>
      </c>
      <c r="L385" s="2">
        <f>IF(ISNA(VLOOKUP(C385,'Com Enrolled Accounts'!$A:$C,3,0))=TRUE,0,VLOOKUP(C385,'Com Enrolled Accounts'!$A:$C,3,0))</f>
        <v>0</v>
      </c>
      <c r="M385" s="2">
        <f t="shared" si="53"/>
        <v>0</v>
      </c>
      <c r="N385" s="11">
        <f t="shared" si="49"/>
        <v>0</v>
      </c>
    </row>
    <row r="386" spans="1:14" x14ac:dyDescent="0.25">
      <c r="A386" s="13"/>
      <c r="B386" s="13"/>
      <c r="C386" s="13"/>
      <c r="D386" s="14"/>
      <c r="E386" s="14"/>
      <c r="F386" s="2">
        <f t="shared" si="47"/>
        <v>86.501500000000007</v>
      </c>
      <c r="G386" s="2">
        <f t="shared" si="48"/>
        <v>15</v>
      </c>
      <c r="H386" s="11">
        <f t="shared" si="50"/>
        <v>71.501500000000007</v>
      </c>
      <c r="I386" s="11">
        <f t="shared" si="51"/>
        <v>-71.501500000000007</v>
      </c>
      <c r="J386" s="2">
        <f>IF(ISNA(VLOOKUP(C386,'Com Enrolled Accounts'!$A:$B,2,0))=TRUE,0,VLOOKUP(C386,'Com Enrolled Accounts'!$A:$B,2,0))</f>
        <v>0</v>
      </c>
      <c r="K386" s="11">
        <f t="shared" si="52"/>
        <v>0</v>
      </c>
      <c r="L386" s="2">
        <f>IF(ISNA(VLOOKUP(C386,'Com Enrolled Accounts'!$A:$C,3,0))=TRUE,0,VLOOKUP(C386,'Com Enrolled Accounts'!$A:$C,3,0))</f>
        <v>0</v>
      </c>
      <c r="M386" s="2">
        <f t="shared" si="53"/>
        <v>0</v>
      </c>
      <c r="N386" s="11">
        <f t="shared" si="49"/>
        <v>0</v>
      </c>
    </row>
    <row r="387" spans="1:14" x14ac:dyDescent="0.25">
      <c r="A387" s="13"/>
      <c r="B387" s="13"/>
      <c r="C387" s="13"/>
      <c r="D387" s="14"/>
      <c r="E387" s="14"/>
      <c r="F387" s="2">
        <f t="shared" si="47"/>
        <v>86.501500000000007</v>
      </c>
      <c r="G387" s="2">
        <f t="shared" si="48"/>
        <v>15</v>
      </c>
      <c r="H387" s="11">
        <f t="shared" si="50"/>
        <v>71.501500000000007</v>
      </c>
      <c r="I387" s="11">
        <f t="shared" si="51"/>
        <v>-71.501500000000007</v>
      </c>
      <c r="J387" s="2">
        <f>IF(ISNA(VLOOKUP(C387,'Com Enrolled Accounts'!$A:$B,2,0))=TRUE,0,VLOOKUP(C387,'Com Enrolled Accounts'!$A:$B,2,0))</f>
        <v>0</v>
      </c>
      <c r="K387" s="11">
        <f t="shared" si="52"/>
        <v>0</v>
      </c>
      <c r="L387" s="2">
        <f>IF(ISNA(VLOOKUP(C387,'Com Enrolled Accounts'!$A:$C,3,0))=TRUE,0,VLOOKUP(C387,'Com Enrolled Accounts'!$A:$C,3,0))</f>
        <v>0</v>
      </c>
      <c r="M387" s="2">
        <f t="shared" si="53"/>
        <v>0</v>
      </c>
      <c r="N387" s="11">
        <f t="shared" si="49"/>
        <v>0</v>
      </c>
    </row>
    <row r="388" spans="1:14" x14ac:dyDescent="0.25">
      <c r="A388" s="13"/>
      <c r="B388" s="13"/>
      <c r="C388" s="13"/>
      <c r="D388" s="14"/>
      <c r="E388" s="14"/>
      <c r="F388" s="2">
        <f t="shared" si="47"/>
        <v>86.501500000000007</v>
      </c>
      <c r="G388" s="2">
        <f t="shared" si="48"/>
        <v>15</v>
      </c>
      <c r="H388" s="11">
        <f t="shared" si="50"/>
        <v>71.501500000000007</v>
      </c>
      <c r="I388" s="11">
        <f t="shared" si="51"/>
        <v>-71.501500000000007</v>
      </c>
      <c r="J388" s="2">
        <f>IF(ISNA(VLOOKUP(C388,'Com Enrolled Accounts'!$A:$B,2,0))=TRUE,0,VLOOKUP(C388,'Com Enrolled Accounts'!$A:$B,2,0))</f>
        <v>0</v>
      </c>
      <c r="K388" s="11">
        <f t="shared" si="52"/>
        <v>0</v>
      </c>
      <c r="L388" s="2">
        <f>IF(ISNA(VLOOKUP(C388,'Com Enrolled Accounts'!$A:$C,3,0))=TRUE,0,VLOOKUP(C388,'Com Enrolled Accounts'!$A:$C,3,0))</f>
        <v>0</v>
      </c>
      <c r="M388" s="2">
        <f t="shared" si="53"/>
        <v>0</v>
      </c>
      <c r="N388" s="11">
        <f t="shared" si="49"/>
        <v>0</v>
      </c>
    </row>
    <row r="389" spans="1:14" x14ac:dyDescent="0.25">
      <c r="A389" s="13"/>
      <c r="B389" s="13"/>
      <c r="C389" s="13"/>
      <c r="D389" s="14"/>
      <c r="E389" s="14"/>
      <c r="F389" s="2">
        <f t="shared" si="47"/>
        <v>86.501500000000007</v>
      </c>
      <c r="G389" s="2">
        <f t="shared" si="48"/>
        <v>15</v>
      </c>
      <c r="H389" s="11">
        <f t="shared" si="50"/>
        <v>71.501500000000007</v>
      </c>
      <c r="I389" s="11">
        <f t="shared" si="51"/>
        <v>-71.501500000000007</v>
      </c>
      <c r="J389" s="2">
        <f>IF(ISNA(VLOOKUP(C389,'Com Enrolled Accounts'!$A:$B,2,0))=TRUE,0,VLOOKUP(C389,'Com Enrolled Accounts'!$A:$B,2,0))</f>
        <v>0</v>
      </c>
      <c r="K389" s="11">
        <f t="shared" si="52"/>
        <v>0</v>
      </c>
      <c r="L389" s="2">
        <f>IF(ISNA(VLOOKUP(C389,'Com Enrolled Accounts'!$A:$C,3,0))=TRUE,0,VLOOKUP(C389,'Com Enrolled Accounts'!$A:$C,3,0))</f>
        <v>0</v>
      </c>
      <c r="M389" s="2">
        <f t="shared" si="53"/>
        <v>0</v>
      </c>
      <c r="N389" s="11">
        <f t="shared" si="49"/>
        <v>0</v>
      </c>
    </row>
    <row r="390" spans="1:14" x14ac:dyDescent="0.25">
      <c r="A390" s="13"/>
      <c r="B390" s="13"/>
      <c r="C390" s="13"/>
      <c r="D390" s="14"/>
      <c r="E390" s="14"/>
      <c r="F390" s="2">
        <f t="shared" si="47"/>
        <v>86.501500000000007</v>
      </c>
      <c r="G390" s="2">
        <f t="shared" si="48"/>
        <v>15</v>
      </c>
      <c r="H390" s="11">
        <f t="shared" si="50"/>
        <v>71.501500000000007</v>
      </c>
      <c r="I390" s="11">
        <f t="shared" si="51"/>
        <v>-71.501500000000007</v>
      </c>
      <c r="J390" s="2">
        <f>IF(ISNA(VLOOKUP(C390,'Com Enrolled Accounts'!$A:$B,2,0))=TRUE,0,VLOOKUP(C390,'Com Enrolled Accounts'!$A:$B,2,0))</f>
        <v>0</v>
      </c>
      <c r="K390" s="11">
        <f t="shared" si="52"/>
        <v>0</v>
      </c>
      <c r="L390" s="2">
        <f>IF(ISNA(VLOOKUP(C390,'Com Enrolled Accounts'!$A:$C,3,0))=TRUE,0,VLOOKUP(C390,'Com Enrolled Accounts'!$A:$C,3,0))</f>
        <v>0</v>
      </c>
      <c r="M390" s="2">
        <f t="shared" si="53"/>
        <v>0</v>
      </c>
      <c r="N390" s="11">
        <f t="shared" si="49"/>
        <v>0</v>
      </c>
    </row>
    <row r="391" spans="1:14" x14ac:dyDescent="0.25">
      <c r="A391" s="13"/>
      <c r="B391" s="13"/>
      <c r="C391" s="13"/>
      <c r="D391" s="14"/>
      <c r="E391" s="14"/>
      <c r="F391" s="2">
        <f t="shared" si="47"/>
        <v>86.501500000000007</v>
      </c>
      <c r="G391" s="2">
        <f t="shared" si="48"/>
        <v>15</v>
      </c>
      <c r="H391" s="11">
        <f t="shared" si="50"/>
        <v>71.501500000000007</v>
      </c>
      <c r="I391" s="11">
        <f t="shared" si="51"/>
        <v>-71.501500000000007</v>
      </c>
      <c r="J391" s="2">
        <f>IF(ISNA(VLOOKUP(C391,'Com Enrolled Accounts'!$A:$B,2,0))=TRUE,0,VLOOKUP(C391,'Com Enrolled Accounts'!$A:$B,2,0))</f>
        <v>0</v>
      </c>
      <c r="K391" s="11">
        <f t="shared" si="52"/>
        <v>0</v>
      </c>
      <c r="L391" s="2">
        <f>IF(ISNA(VLOOKUP(C391,'Com Enrolled Accounts'!$A:$C,3,0))=TRUE,0,VLOOKUP(C391,'Com Enrolled Accounts'!$A:$C,3,0))</f>
        <v>0</v>
      </c>
      <c r="M391" s="2">
        <f t="shared" si="53"/>
        <v>0</v>
      </c>
      <c r="N391" s="11">
        <f t="shared" si="49"/>
        <v>0</v>
      </c>
    </row>
    <row r="392" spans="1:14" x14ac:dyDescent="0.25">
      <c r="A392" s="13"/>
      <c r="B392" s="13"/>
      <c r="C392" s="13"/>
      <c r="D392" s="14"/>
      <c r="E392" s="14"/>
      <c r="F392" s="2">
        <f t="shared" si="47"/>
        <v>86.501500000000007</v>
      </c>
      <c r="G392" s="2">
        <f t="shared" si="48"/>
        <v>15</v>
      </c>
      <c r="H392" s="11">
        <f t="shared" si="50"/>
        <v>71.501500000000007</v>
      </c>
      <c r="I392" s="11">
        <f t="shared" si="51"/>
        <v>-71.501500000000007</v>
      </c>
      <c r="J392" s="2">
        <f>IF(ISNA(VLOOKUP(C392,'Com Enrolled Accounts'!$A:$B,2,0))=TRUE,0,VLOOKUP(C392,'Com Enrolled Accounts'!$A:$B,2,0))</f>
        <v>0</v>
      </c>
      <c r="K392" s="11">
        <f t="shared" si="52"/>
        <v>0</v>
      </c>
      <c r="L392" s="2">
        <f>IF(ISNA(VLOOKUP(C392,'Com Enrolled Accounts'!$A:$C,3,0))=TRUE,0,VLOOKUP(C392,'Com Enrolled Accounts'!$A:$C,3,0))</f>
        <v>0</v>
      </c>
      <c r="M392" s="2">
        <f t="shared" si="53"/>
        <v>0</v>
      </c>
      <c r="N392" s="11">
        <f t="shared" si="49"/>
        <v>0</v>
      </c>
    </row>
    <row r="393" spans="1:14" x14ac:dyDescent="0.25">
      <c r="A393" s="13"/>
      <c r="B393" s="13"/>
      <c r="C393" s="13"/>
      <c r="D393" s="14"/>
      <c r="E393" s="14"/>
      <c r="F393" s="2">
        <f t="shared" ref="F393:F456" si="54">WPPCom</f>
        <v>86.501500000000007</v>
      </c>
      <c r="G393" s="2">
        <f t="shared" ref="G393:G456" si="55">TSCom</f>
        <v>15</v>
      </c>
      <c r="H393" s="11">
        <f t="shared" si="50"/>
        <v>71.501500000000007</v>
      </c>
      <c r="I393" s="11">
        <f t="shared" si="51"/>
        <v>-71.501500000000007</v>
      </c>
      <c r="J393" s="2">
        <f>IF(ISNA(VLOOKUP(C393,'Com Enrolled Accounts'!$A:$B,2,0))=TRUE,0,VLOOKUP(C393,'Com Enrolled Accounts'!$A:$B,2,0))</f>
        <v>0</v>
      </c>
      <c r="K393" s="11">
        <f t="shared" si="52"/>
        <v>0</v>
      </c>
      <c r="L393" s="2">
        <f>IF(ISNA(VLOOKUP(C393,'Com Enrolled Accounts'!$A:$C,3,0))=TRUE,0,VLOOKUP(C393,'Com Enrolled Accounts'!$A:$C,3,0))</f>
        <v>0</v>
      </c>
      <c r="M393" s="2">
        <f t="shared" si="53"/>
        <v>0</v>
      </c>
      <c r="N393" s="11">
        <f t="shared" ref="N393:N456" si="56">IF(M393&lt;0,0,M393*D393)</f>
        <v>0</v>
      </c>
    </row>
    <row r="394" spans="1:14" x14ac:dyDescent="0.25">
      <c r="A394" s="13"/>
      <c r="B394" s="13"/>
      <c r="C394" s="13"/>
      <c r="D394" s="14"/>
      <c r="E394" s="14"/>
      <c r="F394" s="2">
        <f t="shared" si="54"/>
        <v>86.501500000000007</v>
      </c>
      <c r="G394" s="2">
        <f t="shared" si="55"/>
        <v>15</v>
      </c>
      <c r="H394" s="11">
        <f t="shared" ref="H394:H457" si="57">F394-G394</f>
        <v>71.501500000000007</v>
      </c>
      <c r="I394" s="11">
        <f t="shared" ref="I394:I457" si="58">E394-H394</f>
        <v>-71.501500000000007</v>
      </c>
      <c r="J394" s="2">
        <f>IF(ISNA(VLOOKUP(C394,'Com Enrolled Accounts'!$A:$B,2,0))=TRUE,0,VLOOKUP(C394,'Com Enrolled Accounts'!$A:$B,2,0))</f>
        <v>0</v>
      </c>
      <c r="K394" s="11">
        <f t="shared" ref="K394:K457" si="59">IF(J394=0,0,J394-I394)</f>
        <v>0</v>
      </c>
      <c r="L394" s="2">
        <f>IF(ISNA(VLOOKUP(C394,'Com Enrolled Accounts'!$A:$C,3,0))=TRUE,0,VLOOKUP(C394,'Com Enrolled Accounts'!$A:$C,3,0))</f>
        <v>0</v>
      </c>
      <c r="M394" s="2">
        <f t="shared" ref="M394:M457" si="60">IF(L394&gt;K394,K394,L394)</f>
        <v>0</v>
      </c>
      <c r="N394" s="11">
        <f t="shared" si="56"/>
        <v>0</v>
      </c>
    </row>
    <row r="395" spans="1:14" x14ac:dyDescent="0.25">
      <c r="A395" s="13"/>
      <c r="B395" s="13"/>
      <c r="C395" s="13"/>
      <c r="D395" s="14"/>
      <c r="E395" s="14"/>
      <c r="F395" s="2">
        <f t="shared" si="54"/>
        <v>86.501500000000007</v>
      </c>
      <c r="G395" s="2">
        <f t="shared" si="55"/>
        <v>15</v>
      </c>
      <c r="H395" s="11">
        <f t="shared" si="57"/>
        <v>71.501500000000007</v>
      </c>
      <c r="I395" s="11">
        <f t="shared" si="58"/>
        <v>-71.501500000000007</v>
      </c>
      <c r="J395" s="2">
        <f>IF(ISNA(VLOOKUP(C395,'Com Enrolled Accounts'!$A:$B,2,0))=TRUE,0,VLOOKUP(C395,'Com Enrolled Accounts'!$A:$B,2,0))</f>
        <v>0</v>
      </c>
      <c r="K395" s="11">
        <f t="shared" si="59"/>
        <v>0</v>
      </c>
      <c r="L395" s="2">
        <f>IF(ISNA(VLOOKUP(C395,'Com Enrolled Accounts'!$A:$C,3,0))=TRUE,0,VLOOKUP(C395,'Com Enrolled Accounts'!$A:$C,3,0))</f>
        <v>0</v>
      </c>
      <c r="M395" s="2">
        <f t="shared" si="60"/>
        <v>0</v>
      </c>
      <c r="N395" s="11">
        <f t="shared" si="56"/>
        <v>0</v>
      </c>
    </row>
    <row r="396" spans="1:14" x14ac:dyDescent="0.25">
      <c r="A396" s="13"/>
      <c r="B396" s="13"/>
      <c r="C396" s="13"/>
      <c r="D396" s="14"/>
      <c r="E396" s="14"/>
      <c r="F396" s="2">
        <f t="shared" si="54"/>
        <v>86.501500000000007</v>
      </c>
      <c r="G396" s="2">
        <f t="shared" si="55"/>
        <v>15</v>
      </c>
      <c r="H396" s="11">
        <f t="shared" si="57"/>
        <v>71.501500000000007</v>
      </c>
      <c r="I396" s="11">
        <f t="shared" si="58"/>
        <v>-71.501500000000007</v>
      </c>
      <c r="J396" s="2">
        <f>IF(ISNA(VLOOKUP(C396,'Com Enrolled Accounts'!$A:$B,2,0))=TRUE,0,VLOOKUP(C396,'Com Enrolled Accounts'!$A:$B,2,0))</f>
        <v>0</v>
      </c>
      <c r="K396" s="11">
        <f t="shared" si="59"/>
        <v>0</v>
      </c>
      <c r="L396" s="2">
        <f>IF(ISNA(VLOOKUP(C396,'Com Enrolled Accounts'!$A:$C,3,0))=TRUE,0,VLOOKUP(C396,'Com Enrolled Accounts'!$A:$C,3,0))</f>
        <v>0</v>
      </c>
      <c r="M396" s="2">
        <f t="shared" si="60"/>
        <v>0</v>
      </c>
      <c r="N396" s="11">
        <f t="shared" si="56"/>
        <v>0</v>
      </c>
    </row>
    <row r="397" spans="1:14" x14ac:dyDescent="0.25">
      <c r="A397" s="13"/>
      <c r="B397" s="13"/>
      <c r="C397" s="13"/>
      <c r="D397" s="14"/>
      <c r="E397" s="14"/>
      <c r="F397" s="2">
        <f t="shared" si="54"/>
        <v>86.501500000000007</v>
      </c>
      <c r="G397" s="2">
        <f t="shared" si="55"/>
        <v>15</v>
      </c>
      <c r="H397" s="11">
        <f t="shared" si="57"/>
        <v>71.501500000000007</v>
      </c>
      <c r="I397" s="11">
        <f t="shared" si="58"/>
        <v>-71.501500000000007</v>
      </c>
      <c r="J397" s="2">
        <f>IF(ISNA(VLOOKUP(C397,'Com Enrolled Accounts'!$A:$B,2,0))=TRUE,0,VLOOKUP(C397,'Com Enrolled Accounts'!$A:$B,2,0))</f>
        <v>0</v>
      </c>
      <c r="K397" s="11">
        <f t="shared" si="59"/>
        <v>0</v>
      </c>
      <c r="L397" s="2">
        <f>IF(ISNA(VLOOKUP(C397,'Com Enrolled Accounts'!$A:$C,3,0))=TRUE,0,VLOOKUP(C397,'Com Enrolled Accounts'!$A:$C,3,0))</f>
        <v>0</v>
      </c>
      <c r="M397" s="2">
        <f t="shared" si="60"/>
        <v>0</v>
      </c>
      <c r="N397" s="11">
        <f t="shared" si="56"/>
        <v>0</v>
      </c>
    </row>
    <row r="398" spans="1:14" x14ac:dyDescent="0.25">
      <c r="A398" s="13"/>
      <c r="B398" s="13"/>
      <c r="C398" s="13"/>
      <c r="D398" s="14"/>
      <c r="E398" s="14"/>
      <c r="F398" s="2">
        <f t="shared" si="54"/>
        <v>86.501500000000007</v>
      </c>
      <c r="G398" s="2">
        <f t="shared" si="55"/>
        <v>15</v>
      </c>
      <c r="H398" s="11">
        <f t="shared" si="57"/>
        <v>71.501500000000007</v>
      </c>
      <c r="I398" s="11">
        <f t="shared" si="58"/>
        <v>-71.501500000000007</v>
      </c>
      <c r="J398" s="2">
        <f>IF(ISNA(VLOOKUP(C398,'Com Enrolled Accounts'!$A:$B,2,0))=TRUE,0,VLOOKUP(C398,'Com Enrolled Accounts'!$A:$B,2,0))</f>
        <v>0</v>
      </c>
      <c r="K398" s="11">
        <f t="shared" si="59"/>
        <v>0</v>
      </c>
      <c r="L398" s="2">
        <f>IF(ISNA(VLOOKUP(C398,'Com Enrolled Accounts'!$A:$C,3,0))=TRUE,0,VLOOKUP(C398,'Com Enrolled Accounts'!$A:$C,3,0))</f>
        <v>0</v>
      </c>
      <c r="M398" s="2">
        <f t="shared" si="60"/>
        <v>0</v>
      </c>
      <c r="N398" s="11">
        <f t="shared" si="56"/>
        <v>0</v>
      </c>
    </row>
    <row r="399" spans="1:14" x14ac:dyDescent="0.25">
      <c r="A399" s="13"/>
      <c r="B399" s="13"/>
      <c r="C399" s="13"/>
      <c r="D399" s="14"/>
      <c r="E399" s="14"/>
      <c r="F399" s="2">
        <f t="shared" si="54"/>
        <v>86.501500000000007</v>
      </c>
      <c r="G399" s="2">
        <f t="shared" si="55"/>
        <v>15</v>
      </c>
      <c r="H399" s="11">
        <f t="shared" si="57"/>
        <v>71.501500000000007</v>
      </c>
      <c r="I399" s="11">
        <f t="shared" si="58"/>
        <v>-71.501500000000007</v>
      </c>
      <c r="J399" s="2">
        <f>IF(ISNA(VLOOKUP(C399,'Com Enrolled Accounts'!$A:$B,2,0))=TRUE,0,VLOOKUP(C399,'Com Enrolled Accounts'!$A:$B,2,0))</f>
        <v>0</v>
      </c>
      <c r="K399" s="11">
        <f t="shared" si="59"/>
        <v>0</v>
      </c>
      <c r="L399" s="2">
        <f>IF(ISNA(VLOOKUP(C399,'Com Enrolled Accounts'!$A:$C,3,0))=TRUE,0,VLOOKUP(C399,'Com Enrolled Accounts'!$A:$C,3,0))</f>
        <v>0</v>
      </c>
      <c r="M399" s="2">
        <f t="shared" si="60"/>
        <v>0</v>
      </c>
      <c r="N399" s="11">
        <f t="shared" si="56"/>
        <v>0</v>
      </c>
    </row>
    <row r="400" spans="1:14" x14ac:dyDescent="0.25">
      <c r="A400" s="13"/>
      <c r="B400" s="13"/>
      <c r="C400" s="13"/>
      <c r="D400" s="14"/>
      <c r="E400" s="14"/>
      <c r="F400" s="2">
        <f t="shared" si="54"/>
        <v>86.501500000000007</v>
      </c>
      <c r="G400" s="2">
        <f t="shared" si="55"/>
        <v>15</v>
      </c>
      <c r="H400" s="11">
        <f t="shared" si="57"/>
        <v>71.501500000000007</v>
      </c>
      <c r="I400" s="11">
        <f t="shared" si="58"/>
        <v>-71.501500000000007</v>
      </c>
      <c r="J400" s="2">
        <f>IF(ISNA(VLOOKUP(C400,'Com Enrolled Accounts'!$A:$B,2,0))=TRUE,0,VLOOKUP(C400,'Com Enrolled Accounts'!$A:$B,2,0))</f>
        <v>0</v>
      </c>
      <c r="K400" s="11">
        <f t="shared" si="59"/>
        <v>0</v>
      </c>
      <c r="L400" s="2">
        <f>IF(ISNA(VLOOKUP(C400,'Com Enrolled Accounts'!$A:$C,3,0))=TRUE,0,VLOOKUP(C400,'Com Enrolled Accounts'!$A:$C,3,0))</f>
        <v>0</v>
      </c>
      <c r="M400" s="2">
        <f t="shared" si="60"/>
        <v>0</v>
      </c>
      <c r="N400" s="11">
        <f t="shared" si="56"/>
        <v>0</v>
      </c>
    </row>
    <row r="401" spans="1:14" x14ac:dyDescent="0.25">
      <c r="A401" s="13"/>
      <c r="B401" s="13"/>
      <c r="C401" s="13"/>
      <c r="D401" s="14"/>
      <c r="E401" s="14"/>
      <c r="F401" s="2">
        <f t="shared" si="54"/>
        <v>86.501500000000007</v>
      </c>
      <c r="G401" s="2">
        <f t="shared" si="55"/>
        <v>15</v>
      </c>
      <c r="H401" s="11">
        <f t="shared" si="57"/>
        <v>71.501500000000007</v>
      </c>
      <c r="I401" s="11">
        <f t="shared" si="58"/>
        <v>-71.501500000000007</v>
      </c>
      <c r="J401" s="2">
        <f>IF(ISNA(VLOOKUP(C401,'Com Enrolled Accounts'!$A:$B,2,0))=TRUE,0,VLOOKUP(C401,'Com Enrolled Accounts'!$A:$B,2,0))</f>
        <v>0</v>
      </c>
      <c r="K401" s="11">
        <f t="shared" si="59"/>
        <v>0</v>
      </c>
      <c r="L401" s="2">
        <f>IF(ISNA(VLOOKUP(C401,'Com Enrolled Accounts'!$A:$C,3,0))=TRUE,0,VLOOKUP(C401,'Com Enrolled Accounts'!$A:$C,3,0))</f>
        <v>0</v>
      </c>
      <c r="M401" s="2">
        <f t="shared" si="60"/>
        <v>0</v>
      </c>
      <c r="N401" s="11">
        <f t="shared" si="56"/>
        <v>0</v>
      </c>
    </row>
    <row r="402" spans="1:14" x14ac:dyDescent="0.25">
      <c r="A402" s="13"/>
      <c r="B402" s="13"/>
      <c r="C402" s="13"/>
      <c r="D402" s="14"/>
      <c r="E402" s="14"/>
      <c r="F402" s="2">
        <f t="shared" si="54"/>
        <v>86.501500000000007</v>
      </c>
      <c r="G402" s="2">
        <f t="shared" si="55"/>
        <v>15</v>
      </c>
      <c r="H402" s="11">
        <f t="shared" si="57"/>
        <v>71.501500000000007</v>
      </c>
      <c r="I402" s="11">
        <f t="shared" si="58"/>
        <v>-71.501500000000007</v>
      </c>
      <c r="J402" s="2">
        <f>IF(ISNA(VLOOKUP(C402,'Com Enrolled Accounts'!$A:$B,2,0))=TRUE,0,VLOOKUP(C402,'Com Enrolled Accounts'!$A:$B,2,0))</f>
        <v>0</v>
      </c>
      <c r="K402" s="11">
        <f t="shared" si="59"/>
        <v>0</v>
      </c>
      <c r="L402" s="2">
        <f>IF(ISNA(VLOOKUP(C402,'Com Enrolled Accounts'!$A:$C,3,0))=TRUE,0,VLOOKUP(C402,'Com Enrolled Accounts'!$A:$C,3,0))</f>
        <v>0</v>
      </c>
      <c r="M402" s="2">
        <f t="shared" si="60"/>
        <v>0</v>
      </c>
      <c r="N402" s="11">
        <f t="shared" si="56"/>
        <v>0</v>
      </c>
    </row>
    <row r="403" spans="1:14" x14ac:dyDescent="0.25">
      <c r="A403" s="13"/>
      <c r="B403" s="13"/>
      <c r="C403" s="13"/>
      <c r="D403" s="14"/>
      <c r="E403" s="14"/>
      <c r="F403" s="2">
        <f t="shared" si="54"/>
        <v>86.501500000000007</v>
      </c>
      <c r="G403" s="2">
        <f t="shared" si="55"/>
        <v>15</v>
      </c>
      <c r="H403" s="11">
        <f t="shared" si="57"/>
        <v>71.501500000000007</v>
      </c>
      <c r="I403" s="11">
        <f t="shared" si="58"/>
        <v>-71.501500000000007</v>
      </c>
      <c r="J403" s="2">
        <f>IF(ISNA(VLOOKUP(C403,'Com Enrolled Accounts'!$A:$B,2,0))=TRUE,0,VLOOKUP(C403,'Com Enrolled Accounts'!$A:$B,2,0))</f>
        <v>0</v>
      </c>
      <c r="K403" s="11">
        <f t="shared" si="59"/>
        <v>0</v>
      </c>
      <c r="L403" s="2">
        <f>IF(ISNA(VLOOKUP(C403,'Com Enrolled Accounts'!$A:$C,3,0))=TRUE,0,VLOOKUP(C403,'Com Enrolled Accounts'!$A:$C,3,0))</f>
        <v>0</v>
      </c>
      <c r="M403" s="2">
        <f t="shared" si="60"/>
        <v>0</v>
      </c>
      <c r="N403" s="11">
        <f t="shared" si="56"/>
        <v>0</v>
      </c>
    </row>
    <row r="404" spans="1:14" x14ac:dyDescent="0.25">
      <c r="A404" s="13"/>
      <c r="B404" s="13"/>
      <c r="C404" s="13"/>
      <c r="D404" s="14"/>
      <c r="E404" s="14"/>
      <c r="F404" s="2">
        <f t="shared" si="54"/>
        <v>86.501500000000007</v>
      </c>
      <c r="G404" s="2">
        <f t="shared" si="55"/>
        <v>15</v>
      </c>
      <c r="H404" s="11">
        <f t="shared" si="57"/>
        <v>71.501500000000007</v>
      </c>
      <c r="I404" s="11">
        <f t="shared" si="58"/>
        <v>-71.501500000000007</v>
      </c>
      <c r="J404" s="2">
        <f>IF(ISNA(VLOOKUP(C404,'Com Enrolled Accounts'!$A:$B,2,0))=TRUE,0,VLOOKUP(C404,'Com Enrolled Accounts'!$A:$B,2,0))</f>
        <v>0</v>
      </c>
      <c r="K404" s="11">
        <f t="shared" si="59"/>
        <v>0</v>
      </c>
      <c r="L404" s="2">
        <f>IF(ISNA(VLOOKUP(C404,'Com Enrolled Accounts'!$A:$C,3,0))=TRUE,0,VLOOKUP(C404,'Com Enrolled Accounts'!$A:$C,3,0))</f>
        <v>0</v>
      </c>
      <c r="M404" s="2">
        <f t="shared" si="60"/>
        <v>0</v>
      </c>
      <c r="N404" s="11">
        <f t="shared" si="56"/>
        <v>0</v>
      </c>
    </row>
    <row r="405" spans="1:14" x14ac:dyDescent="0.25">
      <c r="A405" s="13"/>
      <c r="B405" s="13"/>
      <c r="C405" s="13"/>
      <c r="D405" s="14"/>
      <c r="E405" s="14"/>
      <c r="F405" s="2">
        <f t="shared" si="54"/>
        <v>86.501500000000007</v>
      </c>
      <c r="G405" s="2">
        <f t="shared" si="55"/>
        <v>15</v>
      </c>
      <c r="H405" s="11">
        <f t="shared" si="57"/>
        <v>71.501500000000007</v>
      </c>
      <c r="I405" s="11">
        <f t="shared" si="58"/>
        <v>-71.501500000000007</v>
      </c>
      <c r="J405" s="2">
        <f>IF(ISNA(VLOOKUP(C405,'Com Enrolled Accounts'!$A:$B,2,0))=TRUE,0,VLOOKUP(C405,'Com Enrolled Accounts'!$A:$B,2,0))</f>
        <v>0</v>
      </c>
      <c r="K405" s="11">
        <f t="shared" si="59"/>
        <v>0</v>
      </c>
      <c r="L405" s="2">
        <f>IF(ISNA(VLOOKUP(C405,'Com Enrolled Accounts'!$A:$C,3,0))=TRUE,0,VLOOKUP(C405,'Com Enrolled Accounts'!$A:$C,3,0))</f>
        <v>0</v>
      </c>
      <c r="M405" s="2">
        <f t="shared" si="60"/>
        <v>0</v>
      </c>
      <c r="N405" s="11">
        <f t="shared" si="56"/>
        <v>0</v>
      </c>
    </row>
    <row r="406" spans="1:14" x14ac:dyDescent="0.25">
      <c r="A406" s="13"/>
      <c r="B406" s="13"/>
      <c r="C406" s="13"/>
      <c r="D406" s="14"/>
      <c r="E406" s="14"/>
      <c r="F406" s="2">
        <f t="shared" si="54"/>
        <v>86.501500000000007</v>
      </c>
      <c r="G406" s="2">
        <f t="shared" si="55"/>
        <v>15</v>
      </c>
      <c r="H406" s="11">
        <f t="shared" si="57"/>
        <v>71.501500000000007</v>
      </c>
      <c r="I406" s="11">
        <f t="shared" si="58"/>
        <v>-71.501500000000007</v>
      </c>
      <c r="J406" s="2">
        <f>IF(ISNA(VLOOKUP(C406,'Com Enrolled Accounts'!$A:$B,2,0))=TRUE,0,VLOOKUP(C406,'Com Enrolled Accounts'!$A:$B,2,0))</f>
        <v>0</v>
      </c>
      <c r="K406" s="11">
        <f t="shared" si="59"/>
        <v>0</v>
      </c>
      <c r="L406" s="2">
        <f>IF(ISNA(VLOOKUP(C406,'Com Enrolled Accounts'!$A:$C,3,0))=TRUE,0,VLOOKUP(C406,'Com Enrolled Accounts'!$A:$C,3,0))</f>
        <v>0</v>
      </c>
      <c r="M406" s="2">
        <f t="shared" si="60"/>
        <v>0</v>
      </c>
      <c r="N406" s="11">
        <f t="shared" si="56"/>
        <v>0</v>
      </c>
    </row>
    <row r="407" spans="1:14" x14ac:dyDescent="0.25">
      <c r="A407" s="13"/>
      <c r="B407" s="13"/>
      <c r="C407" s="13"/>
      <c r="D407" s="14"/>
      <c r="E407" s="14"/>
      <c r="F407" s="2">
        <f t="shared" si="54"/>
        <v>86.501500000000007</v>
      </c>
      <c r="G407" s="2">
        <f t="shared" si="55"/>
        <v>15</v>
      </c>
      <c r="H407" s="11">
        <f t="shared" si="57"/>
        <v>71.501500000000007</v>
      </c>
      <c r="I407" s="11">
        <f t="shared" si="58"/>
        <v>-71.501500000000007</v>
      </c>
      <c r="J407" s="2">
        <f>IF(ISNA(VLOOKUP(C407,'Com Enrolled Accounts'!$A:$B,2,0))=TRUE,0,VLOOKUP(C407,'Com Enrolled Accounts'!$A:$B,2,0))</f>
        <v>0</v>
      </c>
      <c r="K407" s="11">
        <f t="shared" si="59"/>
        <v>0</v>
      </c>
      <c r="L407" s="2">
        <f>IF(ISNA(VLOOKUP(C407,'Com Enrolled Accounts'!$A:$C,3,0))=TRUE,0,VLOOKUP(C407,'Com Enrolled Accounts'!$A:$C,3,0))</f>
        <v>0</v>
      </c>
      <c r="M407" s="2">
        <f t="shared" si="60"/>
        <v>0</v>
      </c>
      <c r="N407" s="11">
        <f t="shared" si="56"/>
        <v>0</v>
      </c>
    </row>
    <row r="408" spans="1:14" x14ac:dyDescent="0.25">
      <c r="A408" s="13"/>
      <c r="B408" s="13"/>
      <c r="C408" s="13"/>
      <c r="D408" s="14"/>
      <c r="E408" s="14"/>
      <c r="F408" s="2">
        <f t="shared" si="54"/>
        <v>86.501500000000007</v>
      </c>
      <c r="G408" s="2">
        <f t="shared" si="55"/>
        <v>15</v>
      </c>
      <c r="H408" s="11">
        <f t="shared" si="57"/>
        <v>71.501500000000007</v>
      </c>
      <c r="I408" s="11">
        <f t="shared" si="58"/>
        <v>-71.501500000000007</v>
      </c>
      <c r="J408" s="2">
        <f>IF(ISNA(VLOOKUP(C408,'Com Enrolled Accounts'!$A:$B,2,0))=TRUE,0,VLOOKUP(C408,'Com Enrolled Accounts'!$A:$B,2,0))</f>
        <v>0</v>
      </c>
      <c r="K408" s="11">
        <f t="shared" si="59"/>
        <v>0</v>
      </c>
      <c r="L408" s="2">
        <f>IF(ISNA(VLOOKUP(C408,'Com Enrolled Accounts'!$A:$C,3,0))=TRUE,0,VLOOKUP(C408,'Com Enrolled Accounts'!$A:$C,3,0))</f>
        <v>0</v>
      </c>
      <c r="M408" s="2">
        <f t="shared" si="60"/>
        <v>0</v>
      </c>
      <c r="N408" s="11">
        <f t="shared" si="56"/>
        <v>0</v>
      </c>
    </row>
    <row r="409" spans="1:14" x14ac:dyDescent="0.25">
      <c r="A409" s="13"/>
      <c r="B409" s="13"/>
      <c r="C409" s="13"/>
      <c r="D409" s="14"/>
      <c r="E409" s="14"/>
      <c r="F409" s="2">
        <f t="shared" si="54"/>
        <v>86.501500000000007</v>
      </c>
      <c r="G409" s="2">
        <f t="shared" si="55"/>
        <v>15</v>
      </c>
      <c r="H409" s="11">
        <f t="shared" si="57"/>
        <v>71.501500000000007</v>
      </c>
      <c r="I409" s="11">
        <f t="shared" si="58"/>
        <v>-71.501500000000007</v>
      </c>
      <c r="J409" s="2">
        <f>IF(ISNA(VLOOKUP(C409,'Com Enrolled Accounts'!$A:$B,2,0))=TRUE,0,VLOOKUP(C409,'Com Enrolled Accounts'!$A:$B,2,0))</f>
        <v>0</v>
      </c>
      <c r="K409" s="11">
        <f t="shared" si="59"/>
        <v>0</v>
      </c>
      <c r="L409" s="2">
        <f>IF(ISNA(VLOOKUP(C409,'Com Enrolled Accounts'!$A:$C,3,0))=TRUE,0,VLOOKUP(C409,'Com Enrolled Accounts'!$A:$C,3,0))</f>
        <v>0</v>
      </c>
      <c r="M409" s="2">
        <f t="shared" si="60"/>
        <v>0</v>
      </c>
      <c r="N409" s="11">
        <f t="shared" si="56"/>
        <v>0</v>
      </c>
    </row>
    <row r="410" spans="1:14" x14ac:dyDescent="0.25">
      <c r="A410" s="13"/>
      <c r="B410" s="13"/>
      <c r="C410" s="13"/>
      <c r="D410" s="14"/>
      <c r="E410" s="14"/>
      <c r="F410" s="2">
        <f t="shared" si="54"/>
        <v>86.501500000000007</v>
      </c>
      <c r="G410" s="2">
        <f t="shared" si="55"/>
        <v>15</v>
      </c>
      <c r="H410" s="11">
        <f t="shared" si="57"/>
        <v>71.501500000000007</v>
      </c>
      <c r="I410" s="11">
        <f t="shared" si="58"/>
        <v>-71.501500000000007</v>
      </c>
      <c r="J410" s="2">
        <f>IF(ISNA(VLOOKUP(C410,'Com Enrolled Accounts'!$A:$B,2,0))=TRUE,0,VLOOKUP(C410,'Com Enrolled Accounts'!$A:$B,2,0))</f>
        <v>0</v>
      </c>
      <c r="K410" s="11">
        <f t="shared" si="59"/>
        <v>0</v>
      </c>
      <c r="L410" s="2">
        <f>IF(ISNA(VLOOKUP(C410,'Com Enrolled Accounts'!$A:$C,3,0))=TRUE,0,VLOOKUP(C410,'Com Enrolled Accounts'!$A:$C,3,0))</f>
        <v>0</v>
      </c>
      <c r="M410" s="2">
        <f t="shared" si="60"/>
        <v>0</v>
      </c>
      <c r="N410" s="11">
        <f t="shared" si="56"/>
        <v>0</v>
      </c>
    </row>
    <row r="411" spans="1:14" x14ac:dyDescent="0.25">
      <c r="A411" s="13"/>
      <c r="B411" s="13"/>
      <c r="C411" s="13"/>
      <c r="D411" s="14"/>
      <c r="E411" s="14"/>
      <c r="F411" s="2">
        <f t="shared" si="54"/>
        <v>86.501500000000007</v>
      </c>
      <c r="G411" s="2">
        <f t="shared" si="55"/>
        <v>15</v>
      </c>
      <c r="H411" s="11">
        <f t="shared" si="57"/>
        <v>71.501500000000007</v>
      </c>
      <c r="I411" s="11">
        <f t="shared" si="58"/>
        <v>-71.501500000000007</v>
      </c>
      <c r="J411" s="2">
        <f>IF(ISNA(VLOOKUP(C411,'Com Enrolled Accounts'!$A:$B,2,0))=TRUE,0,VLOOKUP(C411,'Com Enrolled Accounts'!$A:$B,2,0))</f>
        <v>0</v>
      </c>
      <c r="K411" s="11">
        <f t="shared" si="59"/>
        <v>0</v>
      </c>
      <c r="L411" s="2">
        <f>IF(ISNA(VLOOKUP(C411,'Com Enrolled Accounts'!$A:$C,3,0))=TRUE,0,VLOOKUP(C411,'Com Enrolled Accounts'!$A:$C,3,0))</f>
        <v>0</v>
      </c>
      <c r="M411" s="2">
        <f t="shared" si="60"/>
        <v>0</v>
      </c>
      <c r="N411" s="11">
        <f t="shared" si="56"/>
        <v>0</v>
      </c>
    </row>
    <row r="412" spans="1:14" x14ac:dyDescent="0.25">
      <c r="A412" s="13"/>
      <c r="B412" s="13"/>
      <c r="C412" s="13"/>
      <c r="D412" s="14"/>
      <c r="E412" s="14"/>
      <c r="F412" s="2">
        <f t="shared" si="54"/>
        <v>86.501500000000007</v>
      </c>
      <c r="G412" s="2">
        <f t="shared" si="55"/>
        <v>15</v>
      </c>
      <c r="H412" s="11">
        <f t="shared" si="57"/>
        <v>71.501500000000007</v>
      </c>
      <c r="I412" s="11">
        <f t="shared" si="58"/>
        <v>-71.501500000000007</v>
      </c>
      <c r="J412" s="2">
        <f>IF(ISNA(VLOOKUP(C412,'Com Enrolled Accounts'!$A:$B,2,0))=TRUE,0,VLOOKUP(C412,'Com Enrolled Accounts'!$A:$B,2,0))</f>
        <v>0</v>
      </c>
      <c r="K412" s="11">
        <f t="shared" si="59"/>
        <v>0</v>
      </c>
      <c r="L412" s="2">
        <f>IF(ISNA(VLOOKUP(C412,'Com Enrolled Accounts'!$A:$C,3,0))=TRUE,0,VLOOKUP(C412,'Com Enrolled Accounts'!$A:$C,3,0))</f>
        <v>0</v>
      </c>
      <c r="M412" s="2">
        <f t="shared" si="60"/>
        <v>0</v>
      </c>
      <c r="N412" s="11">
        <f t="shared" si="56"/>
        <v>0</v>
      </c>
    </row>
    <row r="413" spans="1:14" x14ac:dyDescent="0.25">
      <c r="A413" s="13"/>
      <c r="B413" s="13"/>
      <c r="C413" s="13"/>
      <c r="D413" s="14"/>
      <c r="E413" s="14"/>
      <c r="F413" s="2">
        <f t="shared" si="54"/>
        <v>86.501500000000007</v>
      </c>
      <c r="G413" s="2">
        <f t="shared" si="55"/>
        <v>15</v>
      </c>
      <c r="H413" s="11">
        <f t="shared" si="57"/>
        <v>71.501500000000007</v>
      </c>
      <c r="I413" s="11">
        <f t="shared" si="58"/>
        <v>-71.501500000000007</v>
      </c>
      <c r="J413" s="2">
        <f>IF(ISNA(VLOOKUP(C413,'Com Enrolled Accounts'!$A:$B,2,0))=TRUE,0,VLOOKUP(C413,'Com Enrolled Accounts'!$A:$B,2,0))</f>
        <v>0</v>
      </c>
      <c r="K413" s="11">
        <f t="shared" si="59"/>
        <v>0</v>
      </c>
      <c r="L413" s="2">
        <f>IF(ISNA(VLOOKUP(C413,'Com Enrolled Accounts'!$A:$C,3,0))=TRUE,0,VLOOKUP(C413,'Com Enrolled Accounts'!$A:$C,3,0))</f>
        <v>0</v>
      </c>
      <c r="M413" s="2">
        <f t="shared" si="60"/>
        <v>0</v>
      </c>
      <c r="N413" s="11">
        <f t="shared" si="56"/>
        <v>0</v>
      </c>
    </row>
    <row r="414" spans="1:14" x14ac:dyDescent="0.25">
      <c r="A414" s="13"/>
      <c r="B414" s="13"/>
      <c r="C414" s="13"/>
      <c r="D414" s="14"/>
      <c r="E414" s="14"/>
      <c r="F414" s="2">
        <f t="shared" si="54"/>
        <v>86.501500000000007</v>
      </c>
      <c r="G414" s="2">
        <f t="shared" si="55"/>
        <v>15</v>
      </c>
      <c r="H414" s="11">
        <f t="shared" si="57"/>
        <v>71.501500000000007</v>
      </c>
      <c r="I414" s="11">
        <f t="shared" si="58"/>
        <v>-71.501500000000007</v>
      </c>
      <c r="J414" s="2">
        <f>IF(ISNA(VLOOKUP(C414,'Com Enrolled Accounts'!$A:$B,2,0))=TRUE,0,VLOOKUP(C414,'Com Enrolled Accounts'!$A:$B,2,0))</f>
        <v>0</v>
      </c>
      <c r="K414" s="11">
        <f t="shared" si="59"/>
        <v>0</v>
      </c>
      <c r="L414" s="2">
        <f>IF(ISNA(VLOOKUP(C414,'Com Enrolled Accounts'!$A:$C,3,0))=TRUE,0,VLOOKUP(C414,'Com Enrolled Accounts'!$A:$C,3,0))</f>
        <v>0</v>
      </c>
      <c r="M414" s="2">
        <f t="shared" si="60"/>
        <v>0</v>
      </c>
      <c r="N414" s="11">
        <f t="shared" si="56"/>
        <v>0</v>
      </c>
    </row>
    <row r="415" spans="1:14" x14ac:dyDescent="0.25">
      <c r="A415" s="13"/>
      <c r="B415" s="13"/>
      <c r="C415" s="13"/>
      <c r="D415" s="14"/>
      <c r="E415" s="14"/>
      <c r="F415" s="2">
        <f t="shared" si="54"/>
        <v>86.501500000000007</v>
      </c>
      <c r="G415" s="2">
        <f t="shared" si="55"/>
        <v>15</v>
      </c>
      <c r="H415" s="11">
        <f t="shared" si="57"/>
        <v>71.501500000000007</v>
      </c>
      <c r="I415" s="11">
        <f t="shared" si="58"/>
        <v>-71.501500000000007</v>
      </c>
      <c r="J415" s="2">
        <f>IF(ISNA(VLOOKUP(C415,'Com Enrolled Accounts'!$A:$B,2,0))=TRUE,0,VLOOKUP(C415,'Com Enrolled Accounts'!$A:$B,2,0))</f>
        <v>0</v>
      </c>
      <c r="K415" s="11">
        <f t="shared" si="59"/>
        <v>0</v>
      </c>
      <c r="L415" s="2">
        <f>IF(ISNA(VLOOKUP(C415,'Com Enrolled Accounts'!$A:$C,3,0))=TRUE,0,VLOOKUP(C415,'Com Enrolled Accounts'!$A:$C,3,0))</f>
        <v>0</v>
      </c>
      <c r="M415" s="2">
        <f t="shared" si="60"/>
        <v>0</v>
      </c>
      <c r="N415" s="11">
        <f t="shared" si="56"/>
        <v>0</v>
      </c>
    </row>
    <row r="416" spans="1:14" x14ac:dyDescent="0.25">
      <c r="A416" s="13"/>
      <c r="B416" s="13"/>
      <c r="C416" s="13"/>
      <c r="D416" s="14"/>
      <c r="E416" s="14"/>
      <c r="F416" s="2">
        <f t="shared" si="54"/>
        <v>86.501500000000007</v>
      </c>
      <c r="G416" s="2">
        <f t="shared" si="55"/>
        <v>15</v>
      </c>
      <c r="H416" s="11">
        <f t="shared" si="57"/>
        <v>71.501500000000007</v>
      </c>
      <c r="I416" s="11">
        <f t="shared" si="58"/>
        <v>-71.501500000000007</v>
      </c>
      <c r="J416" s="2">
        <f>IF(ISNA(VLOOKUP(C416,'Com Enrolled Accounts'!$A:$B,2,0))=TRUE,0,VLOOKUP(C416,'Com Enrolled Accounts'!$A:$B,2,0))</f>
        <v>0</v>
      </c>
      <c r="K416" s="11">
        <f t="shared" si="59"/>
        <v>0</v>
      </c>
      <c r="L416" s="2">
        <f>IF(ISNA(VLOOKUP(C416,'Com Enrolled Accounts'!$A:$C,3,0))=TRUE,0,VLOOKUP(C416,'Com Enrolled Accounts'!$A:$C,3,0))</f>
        <v>0</v>
      </c>
      <c r="M416" s="2">
        <f t="shared" si="60"/>
        <v>0</v>
      </c>
      <c r="N416" s="11">
        <f t="shared" si="56"/>
        <v>0</v>
      </c>
    </row>
    <row r="417" spans="1:14" x14ac:dyDescent="0.25">
      <c r="A417" s="13"/>
      <c r="B417" s="13"/>
      <c r="C417" s="13"/>
      <c r="D417" s="14"/>
      <c r="E417" s="14"/>
      <c r="F417" s="2">
        <f t="shared" si="54"/>
        <v>86.501500000000007</v>
      </c>
      <c r="G417" s="2">
        <f t="shared" si="55"/>
        <v>15</v>
      </c>
      <c r="H417" s="11">
        <f t="shared" si="57"/>
        <v>71.501500000000007</v>
      </c>
      <c r="I417" s="11">
        <f t="shared" si="58"/>
        <v>-71.501500000000007</v>
      </c>
      <c r="J417" s="2">
        <f>IF(ISNA(VLOOKUP(C417,'Com Enrolled Accounts'!$A:$B,2,0))=TRUE,0,VLOOKUP(C417,'Com Enrolled Accounts'!$A:$B,2,0))</f>
        <v>0</v>
      </c>
      <c r="K417" s="11">
        <f t="shared" si="59"/>
        <v>0</v>
      </c>
      <c r="L417" s="2">
        <f>IF(ISNA(VLOOKUP(C417,'Com Enrolled Accounts'!$A:$C,3,0))=TRUE,0,VLOOKUP(C417,'Com Enrolled Accounts'!$A:$C,3,0))</f>
        <v>0</v>
      </c>
      <c r="M417" s="2">
        <f t="shared" si="60"/>
        <v>0</v>
      </c>
      <c r="N417" s="11">
        <f t="shared" si="56"/>
        <v>0</v>
      </c>
    </row>
    <row r="418" spans="1:14" x14ac:dyDescent="0.25">
      <c r="A418" s="13"/>
      <c r="B418" s="13"/>
      <c r="C418" s="13"/>
      <c r="D418" s="14"/>
      <c r="E418" s="14"/>
      <c r="F418" s="2">
        <f t="shared" si="54"/>
        <v>86.501500000000007</v>
      </c>
      <c r="G418" s="2">
        <f t="shared" si="55"/>
        <v>15</v>
      </c>
      <c r="H418" s="11">
        <f t="shared" si="57"/>
        <v>71.501500000000007</v>
      </c>
      <c r="I418" s="11">
        <f t="shared" si="58"/>
        <v>-71.501500000000007</v>
      </c>
      <c r="J418" s="2">
        <f>IF(ISNA(VLOOKUP(C418,'Com Enrolled Accounts'!$A:$B,2,0))=TRUE,0,VLOOKUP(C418,'Com Enrolled Accounts'!$A:$B,2,0))</f>
        <v>0</v>
      </c>
      <c r="K418" s="11">
        <f t="shared" si="59"/>
        <v>0</v>
      </c>
      <c r="L418" s="2">
        <f>IF(ISNA(VLOOKUP(C418,'Com Enrolled Accounts'!$A:$C,3,0))=TRUE,0,VLOOKUP(C418,'Com Enrolled Accounts'!$A:$C,3,0))</f>
        <v>0</v>
      </c>
      <c r="M418" s="2">
        <f t="shared" si="60"/>
        <v>0</v>
      </c>
      <c r="N418" s="11">
        <f t="shared" si="56"/>
        <v>0</v>
      </c>
    </row>
    <row r="419" spans="1:14" x14ac:dyDescent="0.25">
      <c r="A419" s="13"/>
      <c r="B419" s="13"/>
      <c r="C419" s="13"/>
      <c r="D419" s="14"/>
      <c r="E419" s="14"/>
      <c r="F419" s="2">
        <f t="shared" si="54"/>
        <v>86.501500000000007</v>
      </c>
      <c r="G419" s="2">
        <f t="shared" si="55"/>
        <v>15</v>
      </c>
      <c r="H419" s="11">
        <f t="shared" si="57"/>
        <v>71.501500000000007</v>
      </c>
      <c r="I419" s="11">
        <f t="shared" si="58"/>
        <v>-71.501500000000007</v>
      </c>
      <c r="J419" s="2">
        <f>IF(ISNA(VLOOKUP(C419,'Com Enrolled Accounts'!$A:$B,2,0))=TRUE,0,VLOOKUP(C419,'Com Enrolled Accounts'!$A:$B,2,0))</f>
        <v>0</v>
      </c>
      <c r="K419" s="11">
        <f t="shared" si="59"/>
        <v>0</v>
      </c>
      <c r="L419" s="2">
        <f>IF(ISNA(VLOOKUP(C419,'Com Enrolled Accounts'!$A:$C,3,0))=TRUE,0,VLOOKUP(C419,'Com Enrolled Accounts'!$A:$C,3,0))</f>
        <v>0</v>
      </c>
      <c r="M419" s="2">
        <f t="shared" si="60"/>
        <v>0</v>
      </c>
      <c r="N419" s="11">
        <f t="shared" si="56"/>
        <v>0</v>
      </c>
    </row>
    <row r="420" spans="1:14" x14ac:dyDescent="0.25">
      <c r="A420" s="13"/>
      <c r="B420" s="13"/>
      <c r="C420" s="13"/>
      <c r="D420" s="14"/>
      <c r="E420" s="14"/>
      <c r="F420" s="2">
        <f t="shared" si="54"/>
        <v>86.501500000000007</v>
      </c>
      <c r="G420" s="2">
        <f t="shared" si="55"/>
        <v>15</v>
      </c>
      <c r="H420" s="11">
        <f t="shared" si="57"/>
        <v>71.501500000000007</v>
      </c>
      <c r="I420" s="11">
        <f t="shared" si="58"/>
        <v>-71.501500000000007</v>
      </c>
      <c r="J420" s="2">
        <f>IF(ISNA(VLOOKUP(C420,'Com Enrolled Accounts'!$A:$B,2,0))=TRUE,0,VLOOKUP(C420,'Com Enrolled Accounts'!$A:$B,2,0))</f>
        <v>0</v>
      </c>
      <c r="K420" s="11">
        <f t="shared" si="59"/>
        <v>0</v>
      </c>
      <c r="L420" s="2">
        <f>IF(ISNA(VLOOKUP(C420,'Com Enrolled Accounts'!$A:$C,3,0))=TRUE,0,VLOOKUP(C420,'Com Enrolled Accounts'!$A:$C,3,0))</f>
        <v>0</v>
      </c>
      <c r="M420" s="2">
        <f t="shared" si="60"/>
        <v>0</v>
      </c>
      <c r="N420" s="11">
        <f t="shared" si="56"/>
        <v>0</v>
      </c>
    </row>
    <row r="421" spans="1:14" x14ac:dyDescent="0.25">
      <c r="A421" s="13"/>
      <c r="B421" s="13"/>
      <c r="C421" s="13"/>
      <c r="D421" s="14"/>
      <c r="E421" s="14"/>
      <c r="F421" s="2">
        <f t="shared" si="54"/>
        <v>86.501500000000007</v>
      </c>
      <c r="G421" s="2">
        <f t="shared" si="55"/>
        <v>15</v>
      </c>
      <c r="H421" s="11">
        <f t="shared" si="57"/>
        <v>71.501500000000007</v>
      </c>
      <c r="I421" s="11">
        <f t="shared" si="58"/>
        <v>-71.501500000000007</v>
      </c>
      <c r="J421" s="2">
        <f>IF(ISNA(VLOOKUP(C421,'Com Enrolled Accounts'!$A:$B,2,0))=TRUE,0,VLOOKUP(C421,'Com Enrolled Accounts'!$A:$B,2,0))</f>
        <v>0</v>
      </c>
      <c r="K421" s="11">
        <f t="shared" si="59"/>
        <v>0</v>
      </c>
      <c r="L421" s="2">
        <f>IF(ISNA(VLOOKUP(C421,'Com Enrolled Accounts'!$A:$C,3,0))=TRUE,0,VLOOKUP(C421,'Com Enrolled Accounts'!$A:$C,3,0))</f>
        <v>0</v>
      </c>
      <c r="M421" s="2">
        <f t="shared" si="60"/>
        <v>0</v>
      </c>
      <c r="N421" s="11">
        <f t="shared" si="56"/>
        <v>0</v>
      </c>
    </row>
    <row r="422" spans="1:14" x14ac:dyDescent="0.25">
      <c r="A422" s="13"/>
      <c r="B422" s="13"/>
      <c r="C422" s="13"/>
      <c r="D422" s="14"/>
      <c r="E422" s="14"/>
      <c r="F422" s="2">
        <f t="shared" si="54"/>
        <v>86.501500000000007</v>
      </c>
      <c r="G422" s="2">
        <f t="shared" si="55"/>
        <v>15</v>
      </c>
      <c r="H422" s="11">
        <f t="shared" si="57"/>
        <v>71.501500000000007</v>
      </c>
      <c r="I422" s="11">
        <f t="shared" si="58"/>
        <v>-71.501500000000007</v>
      </c>
      <c r="J422" s="2">
        <f>IF(ISNA(VLOOKUP(C422,'Com Enrolled Accounts'!$A:$B,2,0))=TRUE,0,VLOOKUP(C422,'Com Enrolled Accounts'!$A:$B,2,0))</f>
        <v>0</v>
      </c>
      <c r="K422" s="11">
        <f t="shared" si="59"/>
        <v>0</v>
      </c>
      <c r="L422" s="2">
        <f>IF(ISNA(VLOOKUP(C422,'Com Enrolled Accounts'!$A:$C,3,0))=TRUE,0,VLOOKUP(C422,'Com Enrolled Accounts'!$A:$C,3,0))</f>
        <v>0</v>
      </c>
      <c r="M422" s="2">
        <f t="shared" si="60"/>
        <v>0</v>
      </c>
      <c r="N422" s="11">
        <f t="shared" si="56"/>
        <v>0</v>
      </c>
    </row>
    <row r="423" spans="1:14" x14ac:dyDescent="0.25">
      <c r="A423" s="13"/>
      <c r="B423" s="13"/>
      <c r="C423" s="13"/>
      <c r="D423" s="14"/>
      <c r="E423" s="14"/>
      <c r="F423" s="2">
        <f t="shared" si="54"/>
        <v>86.501500000000007</v>
      </c>
      <c r="G423" s="2">
        <f t="shared" si="55"/>
        <v>15</v>
      </c>
      <c r="H423" s="11">
        <f t="shared" si="57"/>
        <v>71.501500000000007</v>
      </c>
      <c r="I423" s="11">
        <f t="shared" si="58"/>
        <v>-71.501500000000007</v>
      </c>
      <c r="J423" s="2">
        <f>IF(ISNA(VLOOKUP(C423,'Com Enrolled Accounts'!$A:$B,2,0))=TRUE,0,VLOOKUP(C423,'Com Enrolled Accounts'!$A:$B,2,0))</f>
        <v>0</v>
      </c>
      <c r="K423" s="11">
        <f t="shared" si="59"/>
        <v>0</v>
      </c>
      <c r="L423" s="2">
        <f>IF(ISNA(VLOOKUP(C423,'Com Enrolled Accounts'!$A:$C,3,0))=TRUE,0,VLOOKUP(C423,'Com Enrolled Accounts'!$A:$C,3,0))</f>
        <v>0</v>
      </c>
      <c r="M423" s="2">
        <f t="shared" si="60"/>
        <v>0</v>
      </c>
      <c r="N423" s="11">
        <f t="shared" si="56"/>
        <v>0</v>
      </c>
    </row>
    <row r="424" spans="1:14" x14ac:dyDescent="0.25">
      <c r="A424" s="13"/>
      <c r="B424" s="13"/>
      <c r="C424" s="13"/>
      <c r="D424" s="14"/>
      <c r="E424" s="14"/>
      <c r="F424" s="2">
        <f t="shared" si="54"/>
        <v>86.501500000000007</v>
      </c>
      <c r="G424" s="2">
        <f t="shared" si="55"/>
        <v>15</v>
      </c>
      <c r="H424" s="11">
        <f t="shared" si="57"/>
        <v>71.501500000000007</v>
      </c>
      <c r="I424" s="11">
        <f t="shared" si="58"/>
        <v>-71.501500000000007</v>
      </c>
      <c r="J424" s="2">
        <f>IF(ISNA(VLOOKUP(C424,'Com Enrolled Accounts'!$A:$B,2,0))=TRUE,0,VLOOKUP(C424,'Com Enrolled Accounts'!$A:$B,2,0))</f>
        <v>0</v>
      </c>
      <c r="K424" s="11">
        <f t="shared" si="59"/>
        <v>0</v>
      </c>
      <c r="L424" s="2">
        <f>IF(ISNA(VLOOKUP(C424,'Com Enrolled Accounts'!$A:$C,3,0))=TRUE,0,VLOOKUP(C424,'Com Enrolled Accounts'!$A:$C,3,0))</f>
        <v>0</v>
      </c>
      <c r="M424" s="2">
        <f t="shared" si="60"/>
        <v>0</v>
      </c>
      <c r="N424" s="11">
        <f t="shared" si="56"/>
        <v>0</v>
      </c>
    </row>
    <row r="425" spans="1:14" x14ac:dyDescent="0.25">
      <c r="A425" s="13"/>
      <c r="B425" s="13"/>
      <c r="C425" s="13"/>
      <c r="D425" s="14"/>
      <c r="E425" s="14"/>
      <c r="F425" s="2">
        <f t="shared" si="54"/>
        <v>86.501500000000007</v>
      </c>
      <c r="G425" s="2">
        <f t="shared" si="55"/>
        <v>15</v>
      </c>
      <c r="H425" s="11">
        <f t="shared" si="57"/>
        <v>71.501500000000007</v>
      </c>
      <c r="I425" s="11">
        <f t="shared" si="58"/>
        <v>-71.501500000000007</v>
      </c>
      <c r="J425" s="2">
        <f>IF(ISNA(VLOOKUP(C425,'Com Enrolled Accounts'!$A:$B,2,0))=TRUE,0,VLOOKUP(C425,'Com Enrolled Accounts'!$A:$B,2,0))</f>
        <v>0</v>
      </c>
      <c r="K425" s="11">
        <f t="shared" si="59"/>
        <v>0</v>
      </c>
      <c r="L425" s="2">
        <f>IF(ISNA(VLOOKUP(C425,'Com Enrolled Accounts'!$A:$C,3,0))=TRUE,0,VLOOKUP(C425,'Com Enrolled Accounts'!$A:$C,3,0))</f>
        <v>0</v>
      </c>
      <c r="M425" s="2">
        <f t="shared" si="60"/>
        <v>0</v>
      </c>
      <c r="N425" s="11">
        <f t="shared" si="56"/>
        <v>0</v>
      </c>
    </row>
    <row r="426" spans="1:14" x14ac:dyDescent="0.25">
      <c r="A426" s="13"/>
      <c r="B426" s="13"/>
      <c r="C426" s="13"/>
      <c r="D426" s="14"/>
      <c r="E426" s="14"/>
      <c r="F426" s="2">
        <f t="shared" si="54"/>
        <v>86.501500000000007</v>
      </c>
      <c r="G426" s="2">
        <f t="shared" si="55"/>
        <v>15</v>
      </c>
      <c r="H426" s="11">
        <f t="shared" si="57"/>
        <v>71.501500000000007</v>
      </c>
      <c r="I426" s="11">
        <f t="shared" si="58"/>
        <v>-71.501500000000007</v>
      </c>
      <c r="J426" s="2">
        <f>IF(ISNA(VLOOKUP(C426,'Com Enrolled Accounts'!$A:$B,2,0))=TRUE,0,VLOOKUP(C426,'Com Enrolled Accounts'!$A:$B,2,0))</f>
        <v>0</v>
      </c>
      <c r="K426" s="11">
        <f t="shared" si="59"/>
        <v>0</v>
      </c>
      <c r="L426" s="2">
        <f>IF(ISNA(VLOOKUP(C426,'Com Enrolled Accounts'!$A:$C,3,0))=TRUE,0,VLOOKUP(C426,'Com Enrolled Accounts'!$A:$C,3,0))</f>
        <v>0</v>
      </c>
      <c r="M426" s="2">
        <f t="shared" si="60"/>
        <v>0</v>
      </c>
      <c r="N426" s="11">
        <f t="shared" si="56"/>
        <v>0</v>
      </c>
    </row>
    <row r="427" spans="1:14" x14ac:dyDescent="0.25">
      <c r="A427" s="13"/>
      <c r="B427" s="13"/>
      <c r="C427" s="13"/>
      <c r="D427" s="14"/>
      <c r="E427" s="14"/>
      <c r="F427" s="2">
        <f t="shared" si="54"/>
        <v>86.501500000000007</v>
      </c>
      <c r="G427" s="2">
        <f t="shared" si="55"/>
        <v>15</v>
      </c>
      <c r="H427" s="11">
        <f t="shared" si="57"/>
        <v>71.501500000000007</v>
      </c>
      <c r="I427" s="11">
        <f t="shared" si="58"/>
        <v>-71.501500000000007</v>
      </c>
      <c r="J427" s="2">
        <f>IF(ISNA(VLOOKUP(C427,'Com Enrolled Accounts'!$A:$B,2,0))=TRUE,0,VLOOKUP(C427,'Com Enrolled Accounts'!$A:$B,2,0))</f>
        <v>0</v>
      </c>
      <c r="K427" s="11">
        <f t="shared" si="59"/>
        <v>0</v>
      </c>
      <c r="L427" s="2">
        <f>IF(ISNA(VLOOKUP(C427,'Com Enrolled Accounts'!$A:$C,3,0))=TRUE,0,VLOOKUP(C427,'Com Enrolled Accounts'!$A:$C,3,0))</f>
        <v>0</v>
      </c>
      <c r="M427" s="2">
        <f t="shared" si="60"/>
        <v>0</v>
      </c>
      <c r="N427" s="11">
        <f t="shared" si="56"/>
        <v>0</v>
      </c>
    </row>
    <row r="428" spans="1:14" x14ac:dyDescent="0.25">
      <c r="A428" s="13"/>
      <c r="B428" s="13"/>
      <c r="C428" s="13"/>
      <c r="D428" s="14"/>
      <c r="E428" s="14"/>
      <c r="F428" s="2">
        <f t="shared" si="54"/>
        <v>86.501500000000007</v>
      </c>
      <c r="G428" s="2">
        <f t="shared" si="55"/>
        <v>15</v>
      </c>
      <c r="H428" s="11">
        <f t="shared" si="57"/>
        <v>71.501500000000007</v>
      </c>
      <c r="I428" s="11">
        <f t="shared" si="58"/>
        <v>-71.501500000000007</v>
      </c>
      <c r="J428" s="2">
        <f>IF(ISNA(VLOOKUP(C428,'Com Enrolled Accounts'!$A:$B,2,0))=TRUE,0,VLOOKUP(C428,'Com Enrolled Accounts'!$A:$B,2,0))</f>
        <v>0</v>
      </c>
      <c r="K428" s="11">
        <f t="shared" si="59"/>
        <v>0</v>
      </c>
      <c r="L428" s="2">
        <f>IF(ISNA(VLOOKUP(C428,'Com Enrolled Accounts'!$A:$C,3,0))=TRUE,0,VLOOKUP(C428,'Com Enrolled Accounts'!$A:$C,3,0))</f>
        <v>0</v>
      </c>
      <c r="M428" s="2">
        <f t="shared" si="60"/>
        <v>0</v>
      </c>
      <c r="N428" s="11">
        <f t="shared" si="56"/>
        <v>0</v>
      </c>
    </row>
    <row r="429" spans="1:14" x14ac:dyDescent="0.25">
      <c r="A429" s="13"/>
      <c r="B429" s="13"/>
      <c r="C429" s="13"/>
      <c r="D429" s="14"/>
      <c r="E429" s="14"/>
      <c r="F429" s="2">
        <f t="shared" si="54"/>
        <v>86.501500000000007</v>
      </c>
      <c r="G429" s="2">
        <f t="shared" si="55"/>
        <v>15</v>
      </c>
      <c r="H429" s="11">
        <f t="shared" si="57"/>
        <v>71.501500000000007</v>
      </c>
      <c r="I429" s="11">
        <f t="shared" si="58"/>
        <v>-71.501500000000007</v>
      </c>
      <c r="J429" s="2">
        <f>IF(ISNA(VLOOKUP(C429,'Com Enrolled Accounts'!$A:$B,2,0))=TRUE,0,VLOOKUP(C429,'Com Enrolled Accounts'!$A:$B,2,0))</f>
        <v>0</v>
      </c>
      <c r="K429" s="11">
        <f t="shared" si="59"/>
        <v>0</v>
      </c>
      <c r="L429" s="2">
        <f>IF(ISNA(VLOOKUP(C429,'Com Enrolled Accounts'!$A:$C,3,0))=TRUE,0,VLOOKUP(C429,'Com Enrolled Accounts'!$A:$C,3,0))</f>
        <v>0</v>
      </c>
      <c r="M429" s="2">
        <f t="shared" si="60"/>
        <v>0</v>
      </c>
      <c r="N429" s="11">
        <f t="shared" si="56"/>
        <v>0</v>
      </c>
    </row>
    <row r="430" spans="1:14" x14ac:dyDescent="0.25">
      <c r="A430" s="13"/>
      <c r="B430" s="13"/>
      <c r="C430" s="13"/>
      <c r="D430" s="14"/>
      <c r="E430" s="14"/>
      <c r="F430" s="2">
        <f t="shared" si="54"/>
        <v>86.501500000000007</v>
      </c>
      <c r="G430" s="2">
        <f t="shared" si="55"/>
        <v>15</v>
      </c>
      <c r="H430" s="11">
        <f t="shared" si="57"/>
        <v>71.501500000000007</v>
      </c>
      <c r="I430" s="11">
        <f t="shared" si="58"/>
        <v>-71.501500000000007</v>
      </c>
      <c r="J430" s="2">
        <f>IF(ISNA(VLOOKUP(C430,'Com Enrolled Accounts'!$A:$B,2,0))=TRUE,0,VLOOKUP(C430,'Com Enrolled Accounts'!$A:$B,2,0))</f>
        <v>0</v>
      </c>
      <c r="K430" s="11">
        <f t="shared" si="59"/>
        <v>0</v>
      </c>
      <c r="L430" s="2">
        <f>IF(ISNA(VLOOKUP(C430,'Com Enrolled Accounts'!$A:$C,3,0))=TRUE,0,VLOOKUP(C430,'Com Enrolled Accounts'!$A:$C,3,0))</f>
        <v>0</v>
      </c>
      <c r="M430" s="2">
        <f t="shared" si="60"/>
        <v>0</v>
      </c>
      <c r="N430" s="11">
        <f t="shared" si="56"/>
        <v>0</v>
      </c>
    </row>
    <row r="431" spans="1:14" x14ac:dyDescent="0.25">
      <c r="A431" s="13"/>
      <c r="B431" s="13"/>
      <c r="C431" s="13"/>
      <c r="D431" s="14"/>
      <c r="E431" s="14"/>
      <c r="F431" s="2">
        <f t="shared" si="54"/>
        <v>86.501500000000007</v>
      </c>
      <c r="G431" s="2">
        <f t="shared" si="55"/>
        <v>15</v>
      </c>
      <c r="H431" s="11">
        <f t="shared" si="57"/>
        <v>71.501500000000007</v>
      </c>
      <c r="I431" s="11">
        <f t="shared" si="58"/>
        <v>-71.501500000000007</v>
      </c>
      <c r="J431" s="2">
        <f>IF(ISNA(VLOOKUP(C431,'Com Enrolled Accounts'!$A:$B,2,0))=TRUE,0,VLOOKUP(C431,'Com Enrolled Accounts'!$A:$B,2,0))</f>
        <v>0</v>
      </c>
      <c r="K431" s="11">
        <f t="shared" si="59"/>
        <v>0</v>
      </c>
      <c r="L431" s="2">
        <f>IF(ISNA(VLOOKUP(C431,'Com Enrolled Accounts'!$A:$C,3,0))=TRUE,0,VLOOKUP(C431,'Com Enrolled Accounts'!$A:$C,3,0))</f>
        <v>0</v>
      </c>
      <c r="M431" s="2">
        <f t="shared" si="60"/>
        <v>0</v>
      </c>
      <c r="N431" s="11">
        <f t="shared" si="56"/>
        <v>0</v>
      </c>
    </row>
    <row r="432" spans="1:14" x14ac:dyDescent="0.25">
      <c r="A432" s="13"/>
      <c r="B432" s="13"/>
      <c r="C432" s="13"/>
      <c r="D432" s="14"/>
      <c r="E432" s="14"/>
      <c r="F432" s="2">
        <f t="shared" si="54"/>
        <v>86.501500000000007</v>
      </c>
      <c r="G432" s="2">
        <f t="shared" si="55"/>
        <v>15</v>
      </c>
      <c r="H432" s="11">
        <f t="shared" si="57"/>
        <v>71.501500000000007</v>
      </c>
      <c r="I432" s="11">
        <f t="shared" si="58"/>
        <v>-71.501500000000007</v>
      </c>
      <c r="J432" s="2">
        <f>IF(ISNA(VLOOKUP(C432,'Com Enrolled Accounts'!$A:$B,2,0))=TRUE,0,VLOOKUP(C432,'Com Enrolled Accounts'!$A:$B,2,0))</f>
        <v>0</v>
      </c>
      <c r="K432" s="11">
        <f t="shared" si="59"/>
        <v>0</v>
      </c>
      <c r="L432" s="2">
        <f>IF(ISNA(VLOOKUP(C432,'Com Enrolled Accounts'!$A:$C,3,0))=TRUE,0,VLOOKUP(C432,'Com Enrolled Accounts'!$A:$C,3,0))</f>
        <v>0</v>
      </c>
      <c r="M432" s="2">
        <f t="shared" si="60"/>
        <v>0</v>
      </c>
      <c r="N432" s="11">
        <f t="shared" si="56"/>
        <v>0</v>
      </c>
    </row>
    <row r="433" spans="1:14" x14ac:dyDescent="0.25">
      <c r="A433" s="13"/>
      <c r="B433" s="13"/>
      <c r="C433" s="13"/>
      <c r="D433" s="14"/>
      <c r="E433" s="14"/>
      <c r="F433" s="2">
        <f t="shared" si="54"/>
        <v>86.501500000000007</v>
      </c>
      <c r="G433" s="2">
        <f t="shared" si="55"/>
        <v>15</v>
      </c>
      <c r="H433" s="11">
        <f t="shared" si="57"/>
        <v>71.501500000000007</v>
      </c>
      <c r="I433" s="11">
        <f t="shared" si="58"/>
        <v>-71.501500000000007</v>
      </c>
      <c r="J433" s="2">
        <f>IF(ISNA(VLOOKUP(C433,'Com Enrolled Accounts'!$A:$B,2,0))=TRUE,0,VLOOKUP(C433,'Com Enrolled Accounts'!$A:$B,2,0))</f>
        <v>0</v>
      </c>
      <c r="K433" s="11">
        <f t="shared" si="59"/>
        <v>0</v>
      </c>
      <c r="L433" s="2">
        <f>IF(ISNA(VLOOKUP(C433,'Com Enrolled Accounts'!$A:$C,3,0))=TRUE,0,VLOOKUP(C433,'Com Enrolled Accounts'!$A:$C,3,0))</f>
        <v>0</v>
      </c>
      <c r="M433" s="2">
        <f t="shared" si="60"/>
        <v>0</v>
      </c>
      <c r="N433" s="11">
        <f t="shared" si="56"/>
        <v>0</v>
      </c>
    </row>
    <row r="434" spans="1:14" x14ac:dyDescent="0.25">
      <c r="A434" s="13"/>
      <c r="B434" s="13"/>
      <c r="C434" s="13"/>
      <c r="D434" s="14"/>
      <c r="E434" s="14"/>
      <c r="F434" s="2">
        <f t="shared" si="54"/>
        <v>86.501500000000007</v>
      </c>
      <c r="G434" s="2">
        <f t="shared" si="55"/>
        <v>15</v>
      </c>
      <c r="H434" s="11">
        <f t="shared" si="57"/>
        <v>71.501500000000007</v>
      </c>
      <c r="I434" s="11">
        <f t="shared" si="58"/>
        <v>-71.501500000000007</v>
      </c>
      <c r="J434" s="2">
        <f>IF(ISNA(VLOOKUP(C434,'Com Enrolled Accounts'!$A:$B,2,0))=TRUE,0,VLOOKUP(C434,'Com Enrolled Accounts'!$A:$B,2,0))</f>
        <v>0</v>
      </c>
      <c r="K434" s="11">
        <f t="shared" si="59"/>
        <v>0</v>
      </c>
      <c r="L434" s="2">
        <f>IF(ISNA(VLOOKUP(C434,'Com Enrolled Accounts'!$A:$C,3,0))=TRUE,0,VLOOKUP(C434,'Com Enrolled Accounts'!$A:$C,3,0))</f>
        <v>0</v>
      </c>
      <c r="M434" s="2">
        <f t="shared" si="60"/>
        <v>0</v>
      </c>
      <c r="N434" s="11">
        <f t="shared" si="56"/>
        <v>0</v>
      </c>
    </row>
    <row r="435" spans="1:14" x14ac:dyDescent="0.25">
      <c r="A435" s="13"/>
      <c r="B435" s="13"/>
      <c r="C435" s="13"/>
      <c r="D435" s="14"/>
      <c r="E435" s="14"/>
      <c r="F435" s="2">
        <f t="shared" si="54"/>
        <v>86.501500000000007</v>
      </c>
      <c r="G435" s="2">
        <f t="shared" si="55"/>
        <v>15</v>
      </c>
      <c r="H435" s="11">
        <f t="shared" si="57"/>
        <v>71.501500000000007</v>
      </c>
      <c r="I435" s="11">
        <f t="shared" si="58"/>
        <v>-71.501500000000007</v>
      </c>
      <c r="J435" s="2">
        <f>IF(ISNA(VLOOKUP(C435,'Com Enrolled Accounts'!$A:$B,2,0))=TRUE,0,VLOOKUP(C435,'Com Enrolled Accounts'!$A:$B,2,0))</f>
        <v>0</v>
      </c>
      <c r="K435" s="11">
        <f t="shared" si="59"/>
        <v>0</v>
      </c>
      <c r="L435" s="2">
        <f>IF(ISNA(VLOOKUP(C435,'Com Enrolled Accounts'!$A:$C,3,0))=TRUE,0,VLOOKUP(C435,'Com Enrolled Accounts'!$A:$C,3,0))</f>
        <v>0</v>
      </c>
      <c r="M435" s="2">
        <f t="shared" si="60"/>
        <v>0</v>
      </c>
      <c r="N435" s="11">
        <f t="shared" si="56"/>
        <v>0</v>
      </c>
    </row>
    <row r="436" spans="1:14" x14ac:dyDescent="0.25">
      <c r="A436" s="13"/>
      <c r="B436" s="13"/>
      <c r="C436" s="13"/>
      <c r="D436" s="14"/>
      <c r="E436" s="14"/>
      <c r="F436" s="2">
        <f t="shared" si="54"/>
        <v>86.501500000000007</v>
      </c>
      <c r="G436" s="2">
        <f t="shared" si="55"/>
        <v>15</v>
      </c>
      <c r="H436" s="11">
        <f t="shared" si="57"/>
        <v>71.501500000000007</v>
      </c>
      <c r="I436" s="11">
        <f t="shared" si="58"/>
        <v>-71.501500000000007</v>
      </c>
      <c r="J436" s="2">
        <f>IF(ISNA(VLOOKUP(C436,'Com Enrolled Accounts'!$A:$B,2,0))=TRUE,0,VLOOKUP(C436,'Com Enrolled Accounts'!$A:$B,2,0))</f>
        <v>0</v>
      </c>
      <c r="K436" s="11">
        <f t="shared" si="59"/>
        <v>0</v>
      </c>
      <c r="L436" s="2">
        <f>IF(ISNA(VLOOKUP(C436,'Com Enrolled Accounts'!$A:$C,3,0))=TRUE,0,VLOOKUP(C436,'Com Enrolled Accounts'!$A:$C,3,0))</f>
        <v>0</v>
      </c>
      <c r="M436" s="2">
        <f t="shared" si="60"/>
        <v>0</v>
      </c>
      <c r="N436" s="11">
        <f t="shared" si="56"/>
        <v>0</v>
      </c>
    </row>
    <row r="437" spans="1:14" x14ac:dyDescent="0.25">
      <c r="A437" s="13"/>
      <c r="B437" s="13"/>
      <c r="C437" s="13"/>
      <c r="D437" s="14"/>
      <c r="E437" s="14"/>
      <c r="F437" s="2">
        <f t="shared" si="54"/>
        <v>86.501500000000007</v>
      </c>
      <c r="G437" s="2">
        <f t="shared" si="55"/>
        <v>15</v>
      </c>
      <c r="H437" s="11">
        <f t="shared" si="57"/>
        <v>71.501500000000007</v>
      </c>
      <c r="I437" s="11">
        <f t="shared" si="58"/>
        <v>-71.501500000000007</v>
      </c>
      <c r="J437" s="2">
        <f>IF(ISNA(VLOOKUP(C437,'Com Enrolled Accounts'!$A:$B,2,0))=TRUE,0,VLOOKUP(C437,'Com Enrolled Accounts'!$A:$B,2,0))</f>
        <v>0</v>
      </c>
      <c r="K437" s="11">
        <f t="shared" si="59"/>
        <v>0</v>
      </c>
      <c r="L437" s="2">
        <f>IF(ISNA(VLOOKUP(C437,'Com Enrolled Accounts'!$A:$C,3,0))=TRUE,0,VLOOKUP(C437,'Com Enrolled Accounts'!$A:$C,3,0))</f>
        <v>0</v>
      </c>
      <c r="M437" s="2">
        <f t="shared" si="60"/>
        <v>0</v>
      </c>
      <c r="N437" s="11">
        <f t="shared" si="56"/>
        <v>0</v>
      </c>
    </row>
    <row r="438" spans="1:14" x14ac:dyDescent="0.25">
      <c r="A438" s="13"/>
      <c r="B438" s="13"/>
      <c r="C438" s="13"/>
      <c r="D438" s="14"/>
      <c r="E438" s="14"/>
      <c r="F438" s="2">
        <f t="shared" si="54"/>
        <v>86.501500000000007</v>
      </c>
      <c r="G438" s="2">
        <f t="shared" si="55"/>
        <v>15</v>
      </c>
      <c r="H438" s="11">
        <f t="shared" si="57"/>
        <v>71.501500000000007</v>
      </c>
      <c r="I438" s="11">
        <f t="shared" si="58"/>
        <v>-71.501500000000007</v>
      </c>
      <c r="J438" s="2">
        <f>IF(ISNA(VLOOKUP(C438,'Com Enrolled Accounts'!$A:$B,2,0))=TRUE,0,VLOOKUP(C438,'Com Enrolled Accounts'!$A:$B,2,0))</f>
        <v>0</v>
      </c>
      <c r="K438" s="11">
        <f t="shared" si="59"/>
        <v>0</v>
      </c>
      <c r="L438" s="2">
        <f>IF(ISNA(VLOOKUP(C438,'Com Enrolled Accounts'!$A:$C,3,0))=TRUE,0,VLOOKUP(C438,'Com Enrolled Accounts'!$A:$C,3,0))</f>
        <v>0</v>
      </c>
      <c r="M438" s="2">
        <f t="shared" si="60"/>
        <v>0</v>
      </c>
      <c r="N438" s="11">
        <f t="shared" si="56"/>
        <v>0</v>
      </c>
    </row>
    <row r="439" spans="1:14" x14ac:dyDescent="0.25">
      <c r="A439" s="13"/>
      <c r="B439" s="13"/>
      <c r="C439" s="13"/>
      <c r="D439" s="14"/>
      <c r="E439" s="14"/>
      <c r="F439" s="2">
        <f t="shared" si="54"/>
        <v>86.501500000000007</v>
      </c>
      <c r="G439" s="2">
        <f t="shared" si="55"/>
        <v>15</v>
      </c>
      <c r="H439" s="11">
        <f t="shared" si="57"/>
        <v>71.501500000000007</v>
      </c>
      <c r="I439" s="11">
        <f t="shared" si="58"/>
        <v>-71.501500000000007</v>
      </c>
      <c r="J439" s="2">
        <f>IF(ISNA(VLOOKUP(C439,'Com Enrolled Accounts'!$A:$B,2,0))=TRUE,0,VLOOKUP(C439,'Com Enrolled Accounts'!$A:$B,2,0))</f>
        <v>0</v>
      </c>
      <c r="K439" s="11">
        <f t="shared" si="59"/>
        <v>0</v>
      </c>
      <c r="L439" s="2">
        <f>IF(ISNA(VLOOKUP(C439,'Com Enrolled Accounts'!$A:$C,3,0))=TRUE,0,VLOOKUP(C439,'Com Enrolled Accounts'!$A:$C,3,0))</f>
        <v>0</v>
      </c>
      <c r="M439" s="2">
        <f t="shared" si="60"/>
        <v>0</v>
      </c>
      <c r="N439" s="11">
        <f t="shared" si="56"/>
        <v>0</v>
      </c>
    </row>
    <row r="440" spans="1:14" x14ac:dyDescent="0.25">
      <c r="A440" s="13"/>
      <c r="B440" s="13"/>
      <c r="C440" s="13"/>
      <c r="D440" s="14"/>
      <c r="E440" s="14"/>
      <c r="F440" s="2">
        <f t="shared" si="54"/>
        <v>86.501500000000007</v>
      </c>
      <c r="G440" s="2">
        <f t="shared" si="55"/>
        <v>15</v>
      </c>
      <c r="H440" s="11">
        <f t="shared" si="57"/>
        <v>71.501500000000007</v>
      </c>
      <c r="I440" s="11">
        <f t="shared" si="58"/>
        <v>-71.501500000000007</v>
      </c>
      <c r="J440" s="2">
        <f>IF(ISNA(VLOOKUP(C440,'Com Enrolled Accounts'!$A:$B,2,0))=TRUE,0,VLOOKUP(C440,'Com Enrolled Accounts'!$A:$B,2,0))</f>
        <v>0</v>
      </c>
      <c r="K440" s="11">
        <f t="shared" si="59"/>
        <v>0</v>
      </c>
      <c r="L440" s="2">
        <f>IF(ISNA(VLOOKUP(C440,'Com Enrolled Accounts'!$A:$C,3,0))=TRUE,0,VLOOKUP(C440,'Com Enrolled Accounts'!$A:$C,3,0))</f>
        <v>0</v>
      </c>
      <c r="M440" s="2">
        <f t="shared" si="60"/>
        <v>0</v>
      </c>
      <c r="N440" s="11">
        <f t="shared" si="56"/>
        <v>0</v>
      </c>
    </row>
    <row r="441" spans="1:14" x14ac:dyDescent="0.25">
      <c r="A441" s="13"/>
      <c r="B441" s="13"/>
      <c r="C441" s="13"/>
      <c r="D441" s="14"/>
      <c r="E441" s="14"/>
      <c r="F441" s="2">
        <f t="shared" si="54"/>
        <v>86.501500000000007</v>
      </c>
      <c r="G441" s="2">
        <f t="shared" si="55"/>
        <v>15</v>
      </c>
      <c r="H441" s="11">
        <f t="shared" si="57"/>
        <v>71.501500000000007</v>
      </c>
      <c r="I441" s="11">
        <f t="shared" si="58"/>
        <v>-71.501500000000007</v>
      </c>
      <c r="J441" s="2">
        <f>IF(ISNA(VLOOKUP(C441,'Com Enrolled Accounts'!$A:$B,2,0))=TRUE,0,VLOOKUP(C441,'Com Enrolled Accounts'!$A:$B,2,0))</f>
        <v>0</v>
      </c>
      <c r="K441" s="11">
        <f t="shared" si="59"/>
        <v>0</v>
      </c>
      <c r="L441" s="2">
        <f>IF(ISNA(VLOOKUP(C441,'Com Enrolled Accounts'!$A:$C,3,0))=TRUE,0,VLOOKUP(C441,'Com Enrolled Accounts'!$A:$C,3,0))</f>
        <v>0</v>
      </c>
      <c r="M441" s="2">
        <f t="shared" si="60"/>
        <v>0</v>
      </c>
      <c r="N441" s="11">
        <f t="shared" si="56"/>
        <v>0</v>
      </c>
    </row>
    <row r="442" spans="1:14" x14ac:dyDescent="0.25">
      <c r="A442" s="13"/>
      <c r="B442" s="13"/>
      <c r="C442" s="13"/>
      <c r="D442" s="14"/>
      <c r="E442" s="14"/>
      <c r="F442" s="2">
        <f t="shared" si="54"/>
        <v>86.501500000000007</v>
      </c>
      <c r="G442" s="2">
        <f t="shared" si="55"/>
        <v>15</v>
      </c>
      <c r="H442" s="11">
        <f t="shared" si="57"/>
        <v>71.501500000000007</v>
      </c>
      <c r="I442" s="11">
        <f t="shared" si="58"/>
        <v>-71.501500000000007</v>
      </c>
      <c r="J442" s="2">
        <f>IF(ISNA(VLOOKUP(C442,'Com Enrolled Accounts'!$A:$B,2,0))=TRUE,0,VLOOKUP(C442,'Com Enrolled Accounts'!$A:$B,2,0))</f>
        <v>0</v>
      </c>
      <c r="K442" s="11">
        <f t="shared" si="59"/>
        <v>0</v>
      </c>
      <c r="L442" s="2">
        <f>IF(ISNA(VLOOKUP(C442,'Com Enrolled Accounts'!$A:$C,3,0))=TRUE,0,VLOOKUP(C442,'Com Enrolled Accounts'!$A:$C,3,0))</f>
        <v>0</v>
      </c>
      <c r="M442" s="2">
        <f t="shared" si="60"/>
        <v>0</v>
      </c>
      <c r="N442" s="11">
        <f t="shared" si="56"/>
        <v>0</v>
      </c>
    </row>
    <row r="443" spans="1:14" x14ac:dyDescent="0.25">
      <c r="A443" s="13"/>
      <c r="B443" s="13"/>
      <c r="C443" s="13"/>
      <c r="D443" s="14"/>
      <c r="E443" s="14"/>
      <c r="F443" s="2">
        <f t="shared" si="54"/>
        <v>86.501500000000007</v>
      </c>
      <c r="G443" s="2">
        <f t="shared" si="55"/>
        <v>15</v>
      </c>
      <c r="H443" s="11">
        <f t="shared" si="57"/>
        <v>71.501500000000007</v>
      </c>
      <c r="I443" s="11">
        <f t="shared" si="58"/>
        <v>-71.501500000000007</v>
      </c>
      <c r="J443" s="2">
        <f>IF(ISNA(VLOOKUP(C443,'Com Enrolled Accounts'!$A:$B,2,0))=TRUE,0,VLOOKUP(C443,'Com Enrolled Accounts'!$A:$B,2,0))</f>
        <v>0</v>
      </c>
      <c r="K443" s="11">
        <f t="shared" si="59"/>
        <v>0</v>
      </c>
      <c r="L443" s="2">
        <f>IF(ISNA(VLOOKUP(C443,'Com Enrolled Accounts'!$A:$C,3,0))=TRUE,0,VLOOKUP(C443,'Com Enrolled Accounts'!$A:$C,3,0))</f>
        <v>0</v>
      </c>
      <c r="M443" s="2">
        <f t="shared" si="60"/>
        <v>0</v>
      </c>
      <c r="N443" s="11">
        <f t="shared" si="56"/>
        <v>0</v>
      </c>
    </row>
    <row r="444" spans="1:14" x14ac:dyDescent="0.25">
      <c r="A444" s="13"/>
      <c r="B444" s="13"/>
      <c r="C444" s="13"/>
      <c r="D444" s="14"/>
      <c r="E444" s="14"/>
      <c r="F444" s="2">
        <f t="shared" si="54"/>
        <v>86.501500000000007</v>
      </c>
      <c r="G444" s="2">
        <f t="shared" si="55"/>
        <v>15</v>
      </c>
      <c r="H444" s="11">
        <f t="shared" si="57"/>
        <v>71.501500000000007</v>
      </c>
      <c r="I444" s="11">
        <f t="shared" si="58"/>
        <v>-71.501500000000007</v>
      </c>
      <c r="J444" s="2">
        <f>IF(ISNA(VLOOKUP(C444,'Com Enrolled Accounts'!$A:$B,2,0))=TRUE,0,VLOOKUP(C444,'Com Enrolled Accounts'!$A:$B,2,0))</f>
        <v>0</v>
      </c>
      <c r="K444" s="11">
        <f t="shared" si="59"/>
        <v>0</v>
      </c>
      <c r="L444" s="2">
        <f>IF(ISNA(VLOOKUP(C444,'Com Enrolled Accounts'!$A:$C,3,0))=TRUE,0,VLOOKUP(C444,'Com Enrolled Accounts'!$A:$C,3,0))</f>
        <v>0</v>
      </c>
      <c r="M444" s="2">
        <f t="shared" si="60"/>
        <v>0</v>
      </c>
      <c r="N444" s="11">
        <f t="shared" si="56"/>
        <v>0</v>
      </c>
    </row>
    <row r="445" spans="1:14" x14ac:dyDescent="0.25">
      <c r="A445" s="13"/>
      <c r="B445" s="13"/>
      <c r="C445" s="13"/>
      <c r="D445" s="14"/>
      <c r="E445" s="14"/>
      <c r="F445" s="2">
        <f t="shared" si="54"/>
        <v>86.501500000000007</v>
      </c>
      <c r="G445" s="2">
        <f t="shared" si="55"/>
        <v>15</v>
      </c>
      <c r="H445" s="11">
        <f t="shared" si="57"/>
        <v>71.501500000000007</v>
      </c>
      <c r="I445" s="11">
        <f t="shared" si="58"/>
        <v>-71.501500000000007</v>
      </c>
      <c r="J445" s="2">
        <f>IF(ISNA(VLOOKUP(C445,'Com Enrolled Accounts'!$A:$B,2,0))=TRUE,0,VLOOKUP(C445,'Com Enrolled Accounts'!$A:$B,2,0))</f>
        <v>0</v>
      </c>
      <c r="K445" s="11">
        <f t="shared" si="59"/>
        <v>0</v>
      </c>
      <c r="L445" s="2">
        <f>IF(ISNA(VLOOKUP(C445,'Com Enrolled Accounts'!$A:$C,3,0))=TRUE,0,VLOOKUP(C445,'Com Enrolled Accounts'!$A:$C,3,0))</f>
        <v>0</v>
      </c>
      <c r="M445" s="2">
        <f t="shared" si="60"/>
        <v>0</v>
      </c>
      <c r="N445" s="11">
        <f t="shared" si="56"/>
        <v>0</v>
      </c>
    </row>
    <row r="446" spans="1:14" x14ac:dyDescent="0.25">
      <c r="A446" s="13"/>
      <c r="B446" s="13"/>
      <c r="C446" s="13"/>
      <c r="D446" s="14"/>
      <c r="E446" s="14"/>
      <c r="F446" s="2">
        <f t="shared" si="54"/>
        <v>86.501500000000007</v>
      </c>
      <c r="G446" s="2">
        <f t="shared" si="55"/>
        <v>15</v>
      </c>
      <c r="H446" s="11">
        <f t="shared" si="57"/>
        <v>71.501500000000007</v>
      </c>
      <c r="I446" s="11">
        <f t="shared" si="58"/>
        <v>-71.501500000000007</v>
      </c>
      <c r="J446" s="2">
        <f>IF(ISNA(VLOOKUP(C446,'Com Enrolled Accounts'!$A:$B,2,0))=TRUE,0,VLOOKUP(C446,'Com Enrolled Accounts'!$A:$B,2,0))</f>
        <v>0</v>
      </c>
      <c r="K446" s="11">
        <f t="shared" si="59"/>
        <v>0</v>
      </c>
      <c r="L446" s="2">
        <f>IF(ISNA(VLOOKUP(C446,'Com Enrolled Accounts'!$A:$C,3,0))=TRUE,0,VLOOKUP(C446,'Com Enrolled Accounts'!$A:$C,3,0))</f>
        <v>0</v>
      </c>
      <c r="M446" s="2">
        <f t="shared" si="60"/>
        <v>0</v>
      </c>
      <c r="N446" s="11">
        <f t="shared" si="56"/>
        <v>0</v>
      </c>
    </row>
    <row r="447" spans="1:14" x14ac:dyDescent="0.25">
      <c r="A447" s="13"/>
      <c r="B447" s="13"/>
      <c r="C447" s="13"/>
      <c r="D447" s="14"/>
      <c r="E447" s="14"/>
      <c r="F447" s="2">
        <f t="shared" si="54"/>
        <v>86.501500000000007</v>
      </c>
      <c r="G447" s="2">
        <f t="shared" si="55"/>
        <v>15</v>
      </c>
      <c r="H447" s="11">
        <f t="shared" si="57"/>
        <v>71.501500000000007</v>
      </c>
      <c r="I447" s="11">
        <f t="shared" si="58"/>
        <v>-71.501500000000007</v>
      </c>
      <c r="J447" s="2">
        <f>IF(ISNA(VLOOKUP(C447,'Com Enrolled Accounts'!$A:$B,2,0))=TRUE,0,VLOOKUP(C447,'Com Enrolled Accounts'!$A:$B,2,0))</f>
        <v>0</v>
      </c>
      <c r="K447" s="11">
        <f t="shared" si="59"/>
        <v>0</v>
      </c>
      <c r="L447" s="2">
        <f>IF(ISNA(VLOOKUP(C447,'Com Enrolled Accounts'!$A:$C,3,0))=TRUE,0,VLOOKUP(C447,'Com Enrolled Accounts'!$A:$C,3,0))</f>
        <v>0</v>
      </c>
      <c r="M447" s="2">
        <f t="shared" si="60"/>
        <v>0</v>
      </c>
      <c r="N447" s="11">
        <f t="shared" si="56"/>
        <v>0</v>
      </c>
    </row>
    <row r="448" spans="1:14" x14ac:dyDescent="0.25">
      <c r="A448" s="13"/>
      <c r="B448" s="13"/>
      <c r="C448" s="13"/>
      <c r="D448" s="14"/>
      <c r="E448" s="14"/>
      <c r="F448" s="2">
        <f t="shared" si="54"/>
        <v>86.501500000000007</v>
      </c>
      <c r="G448" s="2">
        <f t="shared" si="55"/>
        <v>15</v>
      </c>
      <c r="H448" s="11">
        <f t="shared" si="57"/>
        <v>71.501500000000007</v>
      </c>
      <c r="I448" s="11">
        <f t="shared" si="58"/>
        <v>-71.501500000000007</v>
      </c>
      <c r="J448" s="2">
        <f>IF(ISNA(VLOOKUP(C448,'Com Enrolled Accounts'!$A:$B,2,0))=TRUE,0,VLOOKUP(C448,'Com Enrolled Accounts'!$A:$B,2,0))</f>
        <v>0</v>
      </c>
      <c r="K448" s="11">
        <f t="shared" si="59"/>
        <v>0</v>
      </c>
      <c r="L448" s="2">
        <f>IF(ISNA(VLOOKUP(C448,'Com Enrolled Accounts'!$A:$C,3,0))=TRUE,0,VLOOKUP(C448,'Com Enrolled Accounts'!$A:$C,3,0))</f>
        <v>0</v>
      </c>
      <c r="M448" s="2">
        <f t="shared" si="60"/>
        <v>0</v>
      </c>
      <c r="N448" s="11">
        <f t="shared" si="56"/>
        <v>0</v>
      </c>
    </row>
    <row r="449" spans="1:14" x14ac:dyDescent="0.25">
      <c r="A449" s="13"/>
      <c r="B449" s="13"/>
      <c r="C449" s="13"/>
      <c r="D449" s="14"/>
      <c r="E449" s="14"/>
      <c r="F449" s="2">
        <f t="shared" si="54"/>
        <v>86.501500000000007</v>
      </c>
      <c r="G449" s="2">
        <f t="shared" si="55"/>
        <v>15</v>
      </c>
      <c r="H449" s="11">
        <f t="shared" si="57"/>
        <v>71.501500000000007</v>
      </c>
      <c r="I449" s="11">
        <f t="shared" si="58"/>
        <v>-71.501500000000007</v>
      </c>
      <c r="J449" s="2">
        <f>IF(ISNA(VLOOKUP(C449,'Com Enrolled Accounts'!$A:$B,2,0))=TRUE,0,VLOOKUP(C449,'Com Enrolled Accounts'!$A:$B,2,0))</f>
        <v>0</v>
      </c>
      <c r="K449" s="11">
        <f t="shared" si="59"/>
        <v>0</v>
      </c>
      <c r="L449" s="2">
        <f>IF(ISNA(VLOOKUP(C449,'Com Enrolled Accounts'!$A:$C,3,0))=TRUE,0,VLOOKUP(C449,'Com Enrolled Accounts'!$A:$C,3,0))</f>
        <v>0</v>
      </c>
      <c r="M449" s="2">
        <f t="shared" si="60"/>
        <v>0</v>
      </c>
      <c r="N449" s="11">
        <f t="shared" si="56"/>
        <v>0</v>
      </c>
    </row>
    <row r="450" spans="1:14" x14ac:dyDescent="0.25">
      <c r="A450" s="13"/>
      <c r="B450" s="13"/>
      <c r="C450" s="13"/>
      <c r="D450" s="14"/>
      <c r="E450" s="14"/>
      <c r="F450" s="2">
        <f t="shared" si="54"/>
        <v>86.501500000000007</v>
      </c>
      <c r="G450" s="2">
        <f t="shared" si="55"/>
        <v>15</v>
      </c>
      <c r="H450" s="11">
        <f t="shared" si="57"/>
        <v>71.501500000000007</v>
      </c>
      <c r="I450" s="11">
        <f t="shared" si="58"/>
        <v>-71.501500000000007</v>
      </c>
      <c r="J450" s="2">
        <f>IF(ISNA(VLOOKUP(C450,'Com Enrolled Accounts'!$A:$B,2,0))=TRUE,0,VLOOKUP(C450,'Com Enrolled Accounts'!$A:$B,2,0))</f>
        <v>0</v>
      </c>
      <c r="K450" s="11">
        <f t="shared" si="59"/>
        <v>0</v>
      </c>
      <c r="L450" s="2">
        <f>IF(ISNA(VLOOKUP(C450,'Com Enrolled Accounts'!$A:$C,3,0))=TRUE,0,VLOOKUP(C450,'Com Enrolled Accounts'!$A:$C,3,0))</f>
        <v>0</v>
      </c>
      <c r="M450" s="2">
        <f t="shared" si="60"/>
        <v>0</v>
      </c>
      <c r="N450" s="11">
        <f t="shared" si="56"/>
        <v>0</v>
      </c>
    </row>
    <row r="451" spans="1:14" x14ac:dyDescent="0.25">
      <c r="A451" s="13"/>
      <c r="B451" s="13"/>
      <c r="C451" s="13"/>
      <c r="D451" s="14"/>
      <c r="E451" s="14"/>
      <c r="F451" s="2">
        <f t="shared" si="54"/>
        <v>86.501500000000007</v>
      </c>
      <c r="G451" s="2">
        <f t="shared" si="55"/>
        <v>15</v>
      </c>
      <c r="H451" s="11">
        <f t="shared" si="57"/>
        <v>71.501500000000007</v>
      </c>
      <c r="I451" s="11">
        <f t="shared" si="58"/>
        <v>-71.501500000000007</v>
      </c>
      <c r="J451" s="2">
        <f>IF(ISNA(VLOOKUP(C451,'Com Enrolled Accounts'!$A:$B,2,0))=TRUE,0,VLOOKUP(C451,'Com Enrolled Accounts'!$A:$B,2,0))</f>
        <v>0</v>
      </c>
      <c r="K451" s="11">
        <f t="shared" si="59"/>
        <v>0</v>
      </c>
      <c r="L451" s="2">
        <f>IF(ISNA(VLOOKUP(C451,'Com Enrolled Accounts'!$A:$C,3,0))=TRUE,0,VLOOKUP(C451,'Com Enrolled Accounts'!$A:$C,3,0))</f>
        <v>0</v>
      </c>
      <c r="M451" s="2">
        <f t="shared" si="60"/>
        <v>0</v>
      </c>
      <c r="N451" s="11">
        <f t="shared" si="56"/>
        <v>0</v>
      </c>
    </row>
    <row r="452" spans="1:14" x14ac:dyDescent="0.25">
      <c r="A452" s="13"/>
      <c r="B452" s="13"/>
      <c r="C452" s="13"/>
      <c r="D452" s="14"/>
      <c r="E452" s="14"/>
      <c r="F452" s="2">
        <f t="shared" si="54"/>
        <v>86.501500000000007</v>
      </c>
      <c r="G452" s="2">
        <f t="shared" si="55"/>
        <v>15</v>
      </c>
      <c r="H452" s="11">
        <f t="shared" si="57"/>
        <v>71.501500000000007</v>
      </c>
      <c r="I452" s="11">
        <f t="shared" si="58"/>
        <v>-71.501500000000007</v>
      </c>
      <c r="J452" s="2">
        <f>IF(ISNA(VLOOKUP(C452,'Com Enrolled Accounts'!$A:$B,2,0))=TRUE,0,VLOOKUP(C452,'Com Enrolled Accounts'!$A:$B,2,0))</f>
        <v>0</v>
      </c>
      <c r="K452" s="11">
        <f t="shared" si="59"/>
        <v>0</v>
      </c>
      <c r="L452" s="2">
        <f>IF(ISNA(VLOOKUP(C452,'Com Enrolled Accounts'!$A:$C,3,0))=TRUE,0,VLOOKUP(C452,'Com Enrolled Accounts'!$A:$C,3,0))</f>
        <v>0</v>
      </c>
      <c r="M452" s="2">
        <f t="shared" si="60"/>
        <v>0</v>
      </c>
      <c r="N452" s="11">
        <f t="shared" si="56"/>
        <v>0</v>
      </c>
    </row>
    <row r="453" spans="1:14" x14ac:dyDescent="0.25">
      <c r="A453" s="13"/>
      <c r="B453" s="13"/>
      <c r="C453" s="13"/>
      <c r="D453" s="14"/>
      <c r="E453" s="14"/>
      <c r="F453" s="2">
        <f t="shared" si="54"/>
        <v>86.501500000000007</v>
      </c>
      <c r="G453" s="2">
        <f t="shared" si="55"/>
        <v>15</v>
      </c>
      <c r="H453" s="11">
        <f t="shared" si="57"/>
        <v>71.501500000000007</v>
      </c>
      <c r="I453" s="11">
        <f t="shared" si="58"/>
        <v>-71.501500000000007</v>
      </c>
      <c r="J453" s="2">
        <f>IF(ISNA(VLOOKUP(C453,'Com Enrolled Accounts'!$A:$B,2,0))=TRUE,0,VLOOKUP(C453,'Com Enrolled Accounts'!$A:$B,2,0))</f>
        <v>0</v>
      </c>
      <c r="K453" s="11">
        <f t="shared" si="59"/>
        <v>0</v>
      </c>
      <c r="L453" s="2">
        <f>IF(ISNA(VLOOKUP(C453,'Com Enrolled Accounts'!$A:$C,3,0))=TRUE,0,VLOOKUP(C453,'Com Enrolled Accounts'!$A:$C,3,0))</f>
        <v>0</v>
      </c>
      <c r="M453" s="2">
        <f t="shared" si="60"/>
        <v>0</v>
      </c>
      <c r="N453" s="11">
        <f t="shared" si="56"/>
        <v>0</v>
      </c>
    </row>
    <row r="454" spans="1:14" x14ac:dyDescent="0.25">
      <c r="A454" s="13"/>
      <c r="B454" s="13"/>
      <c r="C454" s="13"/>
      <c r="D454" s="14"/>
      <c r="E454" s="14"/>
      <c r="F454" s="2">
        <f t="shared" si="54"/>
        <v>86.501500000000007</v>
      </c>
      <c r="G454" s="2">
        <f t="shared" si="55"/>
        <v>15</v>
      </c>
      <c r="H454" s="11">
        <f t="shared" si="57"/>
        <v>71.501500000000007</v>
      </c>
      <c r="I454" s="11">
        <f t="shared" si="58"/>
        <v>-71.501500000000007</v>
      </c>
      <c r="J454" s="2">
        <f>IF(ISNA(VLOOKUP(C454,'Com Enrolled Accounts'!$A:$B,2,0))=TRUE,0,VLOOKUP(C454,'Com Enrolled Accounts'!$A:$B,2,0))</f>
        <v>0</v>
      </c>
      <c r="K454" s="11">
        <f t="shared" si="59"/>
        <v>0</v>
      </c>
      <c r="L454" s="2">
        <f>IF(ISNA(VLOOKUP(C454,'Com Enrolled Accounts'!$A:$C,3,0))=TRUE,0,VLOOKUP(C454,'Com Enrolled Accounts'!$A:$C,3,0))</f>
        <v>0</v>
      </c>
      <c r="M454" s="2">
        <f t="shared" si="60"/>
        <v>0</v>
      </c>
      <c r="N454" s="11">
        <f t="shared" si="56"/>
        <v>0</v>
      </c>
    </row>
    <row r="455" spans="1:14" x14ac:dyDescent="0.25">
      <c r="A455" s="13"/>
      <c r="B455" s="13"/>
      <c r="C455" s="13"/>
      <c r="D455" s="14"/>
      <c r="E455" s="14"/>
      <c r="F455" s="2">
        <f t="shared" si="54"/>
        <v>86.501500000000007</v>
      </c>
      <c r="G455" s="2">
        <f t="shared" si="55"/>
        <v>15</v>
      </c>
      <c r="H455" s="11">
        <f t="shared" si="57"/>
        <v>71.501500000000007</v>
      </c>
      <c r="I455" s="11">
        <f t="shared" si="58"/>
        <v>-71.501500000000007</v>
      </c>
      <c r="J455" s="2">
        <f>IF(ISNA(VLOOKUP(C455,'Com Enrolled Accounts'!$A:$B,2,0))=TRUE,0,VLOOKUP(C455,'Com Enrolled Accounts'!$A:$B,2,0))</f>
        <v>0</v>
      </c>
      <c r="K455" s="11">
        <f t="shared" si="59"/>
        <v>0</v>
      </c>
      <c r="L455" s="2">
        <f>IF(ISNA(VLOOKUP(C455,'Com Enrolled Accounts'!$A:$C,3,0))=TRUE,0,VLOOKUP(C455,'Com Enrolled Accounts'!$A:$C,3,0))</f>
        <v>0</v>
      </c>
      <c r="M455" s="2">
        <f t="shared" si="60"/>
        <v>0</v>
      </c>
      <c r="N455" s="11">
        <f t="shared" si="56"/>
        <v>0</v>
      </c>
    </row>
    <row r="456" spans="1:14" x14ac:dyDescent="0.25">
      <c r="A456" s="13"/>
      <c r="B456" s="13"/>
      <c r="C456" s="13"/>
      <c r="D456" s="14"/>
      <c r="E456" s="14"/>
      <c r="F456" s="2">
        <f t="shared" si="54"/>
        <v>86.501500000000007</v>
      </c>
      <c r="G456" s="2">
        <f t="shared" si="55"/>
        <v>15</v>
      </c>
      <c r="H456" s="11">
        <f t="shared" si="57"/>
        <v>71.501500000000007</v>
      </c>
      <c r="I456" s="11">
        <f t="shared" si="58"/>
        <v>-71.501500000000007</v>
      </c>
      <c r="J456" s="2">
        <f>IF(ISNA(VLOOKUP(C456,'Com Enrolled Accounts'!$A:$B,2,0))=TRUE,0,VLOOKUP(C456,'Com Enrolled Accounts'!$A:$B,2,0))</f>
        <v>0</v>
      </c>
      <c r="K456" s="11">
        <f t="shared" si="59"/>
        <v>0</v>
      </c>
      <c r="L456" s="2">
        <f>IF(ISNA(VLOOKUP(C456,'Com Enrolled Accounts'!$A:$C,3,0))=TRUE,0,VLOOKUP(C456,'Com Enrolled Accounts'!$A:$C,3,0))</f>
        <v>0</v>
      </c>
      <c r="M456" s="2">
        <f t="shared" si="60"/>
        <v>0</v>
      </c>
      <c r="N456" s="11">
        <f t="shared" si="56"/>
        <v>0</v>
      </c>
    </row>
    <row r="457" spans="1:14" x14ac:dyDescent="0.25">
      <c r="A457" s="13"/>
      <c r="B457" s="13"/>
      <c r="C457" s="13"/>
      <c r="D457" s="14"/>
      <c r="E457" s="14"/>
      <c r="F457" s="2">
        <f t="shared" ref="F457:F520" si="61">WPPCom</f>
        <v>86.501500000000007</v>
      </c>
      <c r="G457" s="2">
        <f t="shared" ref="G457:G520" si="62">TSCom</f>
        <v>15</v>
      </c>
      <c r="H457" s="11">
        <f t="shared" si="57"/>
        <v>71.501500000000007</v>
      </c>
      <c r="I457" s="11">
        <f t="shared" si="58"/>
        <v>-71.501500000000007</v>
      </c>
      <c r="J457" s="2">
        <f>IF(ISNA(VLOOKUP(C457,'Com Enrolled Accounts'!$A:$B,2,0))=TRUE,0,VLOOKUP(C457,'Com Enrolled Accounts'!$A:$B,2,0))</f>
        <v>0</v>
      </c>
      <c r="K457" s="11">
        <f t="shared" si="59"/>
        <v>0</v>
      </c>
      <c r="L457" s="2">
        <f>IF(ISNA(VLOOKUP(C457,'Com Enrolled Accounts'!$A:$C,3,0))=TRUE,0,VLOOKUP(C457,'Com Enrolled Accounts'!$A:$C,3,0))</f>
        <v>0</v>
      </c>
      <c r="M457" s="2">
        <f t="shared" si="60"/>
        <v>0</v>
      </c>
      <c r="N457" s="11">
        <f t="shared" ref="N457:N520" si="63">IF(M457&lt;0,0,M457*D457)</f>
        <v>0</v>
      </c>
    </row>
    <row r="458" spans="1:14" x14ac:dyDescent="0.25">
      <c r="A458" s="13"/>
      <c r="B458" s="13"/>
      <c r="C458" s="13"/>
      <c r="D458" s="14"/>
      <c r="E458" s="14"/>
      <c r="F458" s="2">
        <f t="shared" si="61"/>
        <v>86.501500000000007</v>
      </c>
      <c r="G458" s="2">
        <f t="shared" si="62"/>
        <v>15</v>
      </c>
      <c r="H458" s="11">
        <f t="shared" ref="H458:H521" si="64">F458-G458</f>
        <v>71.501500000000007</v>
      </c>
      <c r="I458" s="11">
        <f t="shared" ref="I458:I521" si="65">E458-H458</f>
        <v>-71.501500000000007</v>
      </c>
      <c r="J458" s="2">
        <f>IF(ISNA(VLOOKUP(C458,'Com Enrolled Accounts'!$A:$B,2,0))=TRUE,0,VLOOKUP(C458,'Com Enrolled Accounts'!$A:$B,2,0))</f>
        <v>0</v>
      </c>
      <c r="K458" s="11">
        <f t="shared" ref="K458:K521" si="66">IF(J458=0,0,J458-I458)</f>
        <v>0</v>
      </c>
      <c r="L458" s="2">
        <f>IF(ISNA(VLOOKUP(C458,'Com Enrolled Accounts'!$A:$C,3,0))=TRUE,0,VLOOKUP(C458,'Com Enrolled Accounts'!$A:$C,3,0))</f>
        <v>0</v>
      </c>
      <c r="M458" s="2">
        <f t="shared" ref="M458:M521" si="67">IF(L458&gt;K458,K458,L458)</f>
        <v>0</v>
      </c>
      <c r="N458" s="11">
        <f t="shared" si="63"/>
        <v>0</v>
      </c>
    </row>
    <row r="459" spans="1:14" x14ac:dyDescent="0.25">
      <c r="A459" s="13"/>
      <c r="B459" s="13"/>
      <c r="C459" s="13"/>
      <c r="D459" s="14"/>
      <c r="E459" s="14"/>
      <c r="F459" s="2">
        <f t="shared" si="61"/>
        <v>86.501500000000007</v>
      </c>
      <c r="G459" s="2">
        <f t="shared" si="62"/>
        <v>15</v>
      </c>
      <c r="H459" s="11">
        <f t="shared" si="64"/>
        <v>71.501500000000007</v>
      </c>
      <c r="I459" s="11">
        <f t="shared" si="65"/>
        <v>-71.501500000000007</v>
      </c>
      <c r="J459" s="2">
        <f>IF(ISNA(VLOOKUP(C459,'Com Enrolled Accounts'!$A:$B,2,0))=TRUE,0,VLOOKUP(C459,'Com Enrolled Accounts'!$A:$B,2,0))</f>
        <v>0</v>
      </c>
      <c r="K459" s="11">
        <f t="shared" si="66"/>
        <v>0</v>
      </c>
      <c r="L459" s="2">
        <f>IF(ISNA(VLOOKUP(C459,'Com Enrolled Accounts'!$A:$C,3,0))=TRUE,0,VLOOKUP(C459,'Com Enrolled Accounts'!$A:$C,3,0))</f>
        <v>0</v>
      </c>
      <c r="M459" s="2">
        <f t="shared" si="67"/>
        <v>0</v>
      </c>
      <c r="N459" s="11">
        <f t="shared" si="63"/>
        <v>0</v>
      </c>
    </row>
    <row r="460" spans="1:14" x14ac:dyDescent="0.25">
      <c r="A460" s="13"/>
      <c r="B460" s="13"/>
      <c r="C460" s="13"/>
      <c r="D460" s="14"/>
      <c r="E460" s="14"/>
      <c r="F460" s="2">
        <f t="shared" si="61"/>
        <v>86.501500000000007</v>
      </c>
      <c r="G460" s="2">
        <f t="shared" si="62"/>
        <v>15</v>
      </c>
      <c r="H460" s="11">
        <f t="shared" si="64"/>
        <v>71.501500000000007</v>
      </c>
      <c r="I460" s="11">
        <f t="shared" si="65"/>
        <v>-71.501500000000007</v>
      </c>
      <c r="J460" s="2">
        <f>IF(ISNA(VLOOKUP(C460,'Com Enrolled Accounts'!$A:$B,2,0))=TRUE,0,VLOOKUP(C460,'Com Enrolled Accounts'!$A:$B,2,0))</f>
        <v>0</v>
      </c>
      <c r="K460" s="11">
        <f t="shared" si="66"/>
        <v>0</v>
      </c>
      <c r="L460" s="2">
        <f>IF(ISNA(VLOOKUP(C460,'Com Enrolled Accounts'!$A:$C,3,0))=TRUE,0,VLOOKUP(C460,'Com Enrolled Accounts'!$A:$C,3,0))</f>
        <v>0</v>
      </c>
      <c r="M460" s="2">
        <f t="shared" si="67"/>
        <v>0</v>
      </c>
      <c r="N460" s="11">
        <f t="shared" si="63"/>
        <v>0</v>
      </c>
    </row>
    <row r="461" spans="1:14" x14ac:dyDescent="0.25">
      <c r="A461" s="13"/>
      <c r="B461" s="13"/>
      <c r="C461" s="13"/>
      <c r="D461" s="14"/>
      <c r="E461" s="14"/>
      <c r="F461" s="2">
        <f t="shared" si="61"/>
        <v>86.501500000000007</v>
      </c>
      <c r="G461" s="2">
        <f t="shared" si="62"/>
        <v>15</v>
      </c>
      <c r="H461" s="11">
        <f t="shared" si="64"/>
        <v>71.501500000000007</v>
      </c>
      <c r="I461" s="11">
        <f t="shared" si="65"/>
        <v>-71.501500000000007</v>
      </c>
      <c r="J461" s="2">
        <f>IF(ISNA(VLOOKUP(C461,'Com Enrolled Accounts'!$A:$B,2,0))=TRUE,0,VLOOKUP(C461,'Com Enrolled Accounts'!$A:$B,2,0))</f>
        <v>0</v>
      </c>
      <c r="K461" s="11">
        <f t="shared" si="66"/>
        <v>0</v>
      </c>
      <c r="L461" s="2">
        <f>IF(ISNA(VLOOKUP(C461,'Com Enrolled Accounts'!$A:$C,3,0))=TRUE,0,VLOOKUP(C461,'Com Enrolled Accounts'!$A:$C,3,0))</f>
        <v>0</v>
      </c>
      <c r="M461" s="2">
        <f t="shared" si="67"/>
        <v>0</v>
      </c>
      <c r="N461" s="11">
        <f t="shared" si="63"/>
        <v>0</v>
      </c>
    </row>
    <row r="462" spans="1:14" x14ac:dyDescent="0.25">
      <c r="A462" s="13"/>
      <c r="B462" s="13"/>
      <c r="C462" s="13"/>
      <c r="D462" s="14"/>
      <c r="E462" s="14"/>
      <c r="F462" s="2">
        <f t="shared" si="61"/>
        <v>86.501500000000007</v>
      </c>
      <c r="G462" s="2">
        <f t="shared" si="62"/>
        <v>15</v>
      </c>
      <c r="H462" s="11">
        <f t="shared" si="64"/>
        <v>71.501500000000007</v>
      </c>
      <c r="I462" s="11">
        <f t="shared" si="65"/>
        <v>-71.501500000000007</v>
      </c>
      <c r="J462" s="2">
        <f>IF(ISNA(VLOOKUP(C462,'Com Enrolled Accounts'!$A:$B,2,0))=TRUE,0,VLOOKUP(C462,'Com Enrolled Accounts'!$A:$B,2,0))</f>
        <v>0</v>
      </c>
      <c r="K462" s="11">
        <f t="shared" si="66"/>
        <v>0</v>
      </c>
      <c r="L462" s="2">
        <f>IF(ISNA(VLOOKUP(C462,'Com Enrolled Accounts'!$A:$C,3,0))=TRUE,0,VLOOKUP(C462,'Com Enrolled Accounts'!$A:$C,3,0))</f>
        <v>0</v>
      </c>
      <c r="M462" s="2">
        <f t="shared" si="67"/>
        <v>0</v>
      </c>
      <c r="N462" s="11">
        <f t="shared" si="63"/>
        <v>0</v>
      </c>
    </row>
    <row r="463" spans="1:14" x14ac:dyDescent="0.25">
      <c r="A463" s="13"/>
      <c r="B463" s="13"/>
      <c r="C463" s="13"/>
      <c r="D463" s="14"/>
      <c r="E463" s="14"/>
      <c r="F463" s="2">
        <f t="shared" si="61"/>
        <v>86.501500000000007</v>
      </c>
      <c r="G463" s="2">
        <f t="shared" si="62"/>
        <v>15</v>
      </c>
      <c r="H463" s="11">
        <f t="shared" si="64"/>
        <v>71.501500000000007</v>
      </c>
      <c r="I463" s="11">
        <f t="shared" si="65"/>
        <v>-71.501500000000007</v>
      </c>
      <c r="J463" s="2">
        <f>IF(ISNA(VLOOKUP(C463,'Com Enrolled Accounts'!$A:$B,2,0))=TRUE,0,VLOOKUP(C463,'Com Enrolled Accounts'!$A:$B,2,0))</f>
        <v>0</v>
      </c>
      <c r="K463" s="11">
        <f t="shared" si="66"/>
        <v>0</v>
      </c>
      <c r="L463" s="2">
        <f>IF(ISNA(VLOOKUP(C463,'Com Enrolled Accounts'!$A:$C,3,0))=TRUE,0,VLOOKUP(C463,'Com Enrolled Accounts'!$A:$C,3,0))</f>
        <v>0</v>
      </c>
      <c r="M463" s="2">
        <f t="shared" si="67"/>
        <v>0</v>
      </c>
      <c r="N463" s="11">
        <f t="shared" si="63"/>
        <v>0</v>
      </c>
    </row>
    <row r="464" spans="1:14" x14ac:dyDescent="0.25">
      <c r="A464" s="13"/>
      <c r="B464" s="13"/>
      <c r="C464" s="13"/>
      <c r="D464" s="14"/>
      <c r="E464" s="14"/>
      <c r="F464" s="2">
        <f t="shared" si="61"/>
        <v>86.501500000000007</v>
      </c>
      <c r="G464" s="2">
        <f t="shared" si="62"/>
        <v>15</v>
      </c>
      <c r="H464" s="11">
        <f t="shared" si="64"/>
        <v>71.501500000000007</v>
      </c>
      <c r="I464" s="11">
        <f t="shared" si="65"/>
        <v>-71.501500000000007</v>
      </c>
      <c r="J464" s="2">
        <f>IF(ISNA(VLOOKUP(C464,'Com Enrolled Accounts'!$A:$B,2,0))=TRUE,0,VLOOKUP(C464,'Com Enrolled Accounts'!$A:$B,2,0))</f>
        <v>0</v>
      </c>
      <c r="K464" s="11">
        <f t="shared" si="66"/>
        <v>0</v>
      </c>
      <c r="L464" s="2">
        <f>IF(ISNA(VLOOKUP(C464,'Com Enrolled Accounts'!$A:$C,3,0))=TRUE,0,VLOOKUP(C464,'Com Enrolled Accounts'!$A:$C,3,0))</f>
        <v>0</v>
      </c>
      <c r="M464" s="2">
        <f t="shared" si="67"/>
        <v>0</v>
      </c>
      <c r="N464" s="11">
        <f t="shared" si="63"/>
        <v>0</v>
      </c>
    </row>
    <row r="465" spans="1:14" x14ac:dyDescent="0.25">
      <c r="A465" s="13"/>
      <c r="B465" s="13"/>
      <c r="C465" s="13"/>
      <c r="D465" s="14"/>
      <c r="E465" s="14"/>
      <c r="F465" s="2">
        <f t="shared" si="61"/>
        <v>86.501500000000007</v>
      </c>
      <c r="G465" s="2">
        <f t="shared" si="62"/>
        <v>15</v>
      </c>
      <c r="H465" s="11">
        <f t="shared" si="64"/>
        <v>71.501500000000007</v>
      </c>
      <c r="I465" s="11">
        <f t="shared" si="65"/>
        <v>-71.501500000000007</v>
      </c>
      <c r="J465" s="2">
        <f>IF(ISNA(VLOOKUP(C465,'Com Enrolled Accounts'!$A:$B,2,0))=TRUE,0,VLOOKUP(C465,'Com Enrolled Accounts'!$A:$B,2,0))</f>
        <v>0</v>
      </c>
      <c r="K465" s="11">
        <f t="shared" si="66"/>
        <v>0</v>
      </c>
      <c r="L465" s="2">
        <f>IF(ISNA(VLOOKUP(C465,'Com Enrolled Accounts'!$A:$C,3,0))=TRUE,0,VLOOKUP(C465,'Com Enrolled Accounts'!$A:$C,3,0))</f>
        <v>0</v>
      </c>
      <c r="M465" s="2">
        <f t="shared" si="67"/>
        <v>0</v>
      </c>
      <c r="N465" s="11">
        <f t="shared" si="63"/>
        <v>0</v>
      </c>
    </row>
    <row r="466" spans="1:14" x14ac:dyDescent="0.25">
      <c r="A466" s="13"/>
      <c r="B466" s="13"/>
      <c r="C466" s="13"/>
      <c r="D466" s="14"/>
      <c r="E466" s="14"/>
      <c r="F466" s="2">
        <f t="shared" si="61"/>
        <v>86.501500000000007</v>
      </c>
      <c r="G466" s="2">
        <f t="shared" si="62"/>
        <v>15</v>
      </c>
      <c r="H466" s="11">
        <f t="shared" si="64"/>
        <v>71.501500000000007</v>
      </c>
      <c r="I466" s="11">
        <f t="shared" si="65"/>
        <v>-71.501500000000007</v>
      </c>
      <c r="J466" s="2">
        <f>IF(ISNA(VLOOKUP(C466,'Com Enrolled Accounts'!$A:$B,2,0))=TRUE,0,VLOOKUP(C466,'Com Enrolled Accounts'!$A:$B,2,0))</f>
        <v>0</v>
      </c>
      <c r="K466" s="11">
        <f t="shared" si="66"/>
        <v>0</v>
      </c>
      <c r="L466" s="2">
        <f>IF(ISNA(VLOOKUP(C466,'Com Enrolled Accounts'!$A:$C,3,0))=TRUE,0,VLOOKUP(C466,'Com Enrolled Accounts'!$A:$C,3,0))</f>
        <v>0</v>
      </c>
      <c r="M466" s="2">
        <f t="shared" si="67"/>
        <v>0</v>
      </c>
      <c r="N466" s="11">
        <f t="shared" si="63"/>
        <v>0</v>
      </c>
    </row>
    <row r="467" spans="1:14" x14ac:dyDescent="0.25">
      <c r="A467" s="13"/>
      <c r="B467" s="13"/>
      <c r="C467" s="13"/>
      <c r="D467" s="14"/>
      <c r="E467" s="14"/>
      <c r="F467" s="2">
        <f t="shared" si="61"/>
        <v>86.501500000000007</v>
      </c>
      <c r="G467" s="2">
        <f t="shared" si="62"/>
        <v>15</v>
      </c>
      <c r="H467" s="11">
        <f t="shared" si="64"/>
        <v>71.501500000000007</v>
      </c>
      <c r="I467" s="11">
        <f t="shared" si="65"/>
        <v>-71.501500000000007</v>
      </c>
      <c r="J467" s="2">
        <f>IF(ISNA(VLOOKUP(C467,'Com Enrolled Accounts'!$A:$B,2,0))=TRUE,0,VLOOKUP(C467,'Com Enrolled Accounts'!$A:$B,2,0))</f>
        <v>0</v>
      </c>
      <c r="K467" s="11">
        <f t="shared" si="66"/>
        <v>0</v>
      </c>
      <c r="L467" s="2">
        <f>IF(ISNA(VLOOKUP(C467,'Com Enrolled Accounts'!$A:$C,3,0))=TRUE,0,VLOOKUP(C467,'Com Enrolled Accounts'!$A:$C,3,0))</f>
        <v>0</v>
      </c>
      <c r="M467" s="2">
        <f t="shared" si="67"/>
        <v>0</v>
      </c>
      <c r="N467" s="11">
        <f t="shared" si="63"/>
        <v>0</v>
      </c>
    </row>
    <row r="468" spans="1:14" x14ac:dyDescent="0.25">
      <c r="A468" s="13"/>
      <c r="B468" s="13"/>
      <c r="C468" s="13"/>
      <c r="D468" s="14"/>
      <c r="E468" s="14"/>
      <c r="F468" s="2">
        <f t="shared" si="61"/>
        <v>86.501500000000007</v>
      </c>
      <c r="G468" s="2">
        <f t="shared" si="62"/>
        <v>15</v>
      </c>
      <c r="H468" s="11">
        <f t="shared" si="64"/>
        <v>71.501500000000007</v>
      </c>
      <c r="I468" s="11">
        <f t="shared" si="65"/>
        <v>-71.501500000000007</v>
      </c>
      <c r="J468" s="2">
        <f>IF(ISNA(VLOOKUP(C468,'Com Enrolled Accounts'!$A:$B,2,0))=TRUE,0,VLOOKUP(C468,'Com Enrolled Accounts'!$A:$B,2,0))</f>
        <v>0</v>
      </c>
      <c r="K468" s="11">
        <f t="shared" si="66"/>
        <v>0</v>
      </c>
      <c r="L468" s="2">
        <f>IF(ISNA(VLOOKUP(C468,'Com Enrolled Accounts'!$A:$C,3,0))=TRUE,0,VLOOKUP(C468,'Com Enrolled Accounts'!$A:$C,3,0))</f>
        <v>0</v>
      </c>
      <c r="M468" s="2">
        <f t="shared" si="67"/>
        <v>0</v>
      </c>
      <c r="N468" s="11">
        <f t="shared" si="63"/>
        <v>0</v>
      </c>
    </row>
    <row r="469" spans="1:14" x14ac:dyDescent="0.25">
      <c r="A469" s="13"/>
      <c r="B469" s="13"/>
      <c r="C469" s="13"/>
      <c r="D469" s="14"/>
      <c r="E469" s="14"/>
      <c r="F469" s="2">
        <f t="shared" si="61"/>
        <v>86.501500000000007</v>
      </c>
      <c r="G469" s="2">
        <f t="shared" si="62"/>
        <v>15</v>
      </c>
      <c r="H469" s="11">
        <f t="shared" si="64"/>
        <v>71.501500000000007</v>
      </c>
      <c r="I469" s="11">
        <f t="shared" si="65"/>
        <v>-71.501500000000007</v>
      </c>
      <c r="J469" s="2">
        <f>IF(ISNA(VLOOKUP(C469,'Com Enrolled Accounts'!$A:$B,2,0))=TRUE,0,VLOOKUP(C469,'Com Enrolled Accounts'!$A:$B,2,0))</f>
        <v>0</v>
      </c>
      <c r="K469" s="11">
        <f t="shared" si="66"/>
        <v>0</v>
      </c>
      <c r="L469" s="2">
        <f>IF(ISNA(VLOOKUP(C469,'Com Enrolled Accounts'!$A:$C,3,0))=TRUE,0,VLOOKUP(C469,'Com Enrolled Accounts'!$A:$C,3,0))</f>
        <v>0</v>
      </c>
      <c r="M469" s="2">
        <f t="shared" si="67"/>
        <v>0</v>
      </c>
      <c r="N469" s="11">
        <f t="shared" si="63"/>
        <v>0</v>
      </c>
    </row>
    <row r="470" spans="1:14" x14ac:dyDescent="0.25">
      <c r="A470" s="13"/>
      <c r="B470" s="13"/>
      <c r="C470" s="13"/>
      <c r="D470" s="14"/>
      <c r="E470" s="14"/>
      <c r="F470" s="2">
        <f t="shared" si="61"/>
        <v>86.501500000000007</v>
      </c>
      <c r="G470" s="2">
        <f t="shared" si="62"/>
        <v>15</v>
      </c>
      <c r="H470" s="11">
        <f t="shared" si="64"/>
        <v>71.501500000000007</v>
      </c>
      <c r="I470" s="11">
        <f t="shared" si="65"/>
        <v>-71.501500000000007</v>
      </c>
      <c r="J470" s="2">
        <f>IF(ISNA(VLOOKUP(C470,'Com Enrolled Accounts'!$A:$B,2,0))=TRUE,0,VLOOKUP(C470,'Com Enrolled Accounts'!$A:$B,2,0))</f>
        <v>0</v>
      </c>
      <c r="K470" s="11">
        <f t="shared" si="66"/>
        <v>0</v>
      </c>
      <c r="L470" s="2">
        <f>IF(ISNA(VLOOKUP(C470,'Com Enrolled Accounts'!$A:$C,3,0))=TRUE,0,VLOOKUP(C470,'Com Enrolled Accounts'!$A:$C,3,0))</f>
        <v>0</v>
      </c>
      <c r="M470" s="2">
        <f t="shared" si="67"/>
        <v>0</v>
      </c>
      <c r="N470" s="11">
        <f t="shared" si="63"/>
        <v>0</v>
      </c>
    </row>
    <row r="471" spans="1:14" x14ac:dyDescent="0.25">
      <c r="A471" s="13"/>
      <c r="B471" s="13"/>
      <c r="C471" s="13"/>
      <c r="D471" s="14"/>
      <c r="E471" s="14"/>
      <c r="F471" s="2">
        <f t="shared" si="61"/>
        <v>86.501500000000007</v>
      </c>
      <c r="G471" s="2">
        <f t="shared" si="62"/>
        <v>15</v>
      </c>
      <c r="H471" s="11">
        <f t="shared" si="64"/>
        <v>71.501500000000007</v>
      </c>
      <c r="I471" s="11">
        <f t="shared" si="65"/>
        <v>-71.501500000000007</v>
      </c>
      <c r="J471" s="2">
        <f>IF(ISNA(VLOOKUP(C471,'Com Enrolled Accounts'!$A:$B,2,0))=TRUE,0,VLOOKUP(C471,'Com Enrolled Accounts'!$A:$B,2,0))</f>
        <v>0</v>
      </c>
      <c r="K471" s="11">
        <f t="shared" si="66"/>
        <v>0</v>
      </c>
      <c r="L471" s="2">
        <f>IF(ISNA(VLOOKUP(C471,'Com Enrolled Accounts'!$A:$C,3,0))=TRUE,0,VLOOKUP(C471,'Com Enrolled Accounts'!$A:$C,3,0))</f>
        <v>0</v>
      </c>
      <c r="M471" s="2">
        <f t="shared" si="67"/>
        <v>0</v>
      </c>
      <c r="N471" s="11">
        <f t="shared" si="63"/>
        <v>0</v>
      </c>
    </row>
    <row r="472" spans="1:14" x14ac:dyDescent="0.25">
      <c r="A472" s="13"/>
      <c r="B472" s="13"/>
      <c r="C472" s="13"/>
      <c r="D472" s="14"/>
      <c r="E472" s="14"/>
      <c r="F472" s="2">
        <f t="shared" si="61"/>
        <v>86.501500000000007</v>
      </c>
      <c r="G472" s="2">
        <f t="shared" si="62"/>
        <v>15</v>
      </c>
      <c r="H472" s="11">
        <f t="shared" si="64"/>
        <v>71.501500000000007</v>
      </c>
      <c r="I472" s="11">
        <f t="shared" si="65"/>
        <v>-71.501500000000007</v>
      </c>
      <c r="J472" s="2">
        <f>IF(ISNA(VLOOKUP(C472,'Com Enrolled Accounts'!$A:$B,2,0))=TRUE,0,VLOOKUP(C472,'Com Enrolled Accounts'!$A:$B,2,0))</f>
        <v>0</v>
      </c>
      <c r="K472" s="11">
        <f t="shared" si="66"/>
        <v>0</v>
      </c>
      <c r="L472" s="2">
        <f>IF(ISNA(VLOOKUP(C472,'Com Enrolled Accounts'!$A:$C,3,0))=TRUE,0,VLOOKUP(C472,'Com Enrolled Accounts'!$A:$C,3,0))</f>
        <v>0</v>
      </c>
      <c r="M472" s="2">
        <f t="shared" si="67"/>
        <v>0</v>
      </c>
      <c r="N472" s="11">
        <f t="shared" si="63"/>
        <v>0</v>
      </c>
    </row>
    <row r="473" spans="1:14" x14ac:dyDescent="0.25">
      <c r="A473" s="13"/>
      <c r="B473" s="13"/>
      <c r="C473" s="13"/>
      <c r="D473" s="14"/>
      <c r="E473" s="14"/>
      <c r="F473" s="2">
        <f t="shared" si="61"/>
        <v>86.501500000000007</v>
      </c>
      <c r="G473" s="2">
        <f t="shared" si="62"/>
        <v>15</v>
      </c>
      <c r="H473" s="11">
        <f t="shared" si="64"/>
        <v>71.501500000000007</v>
      </c>
      <c r="I473" s="11">
        <f t="shared" si="65"/>
        <v>-71.501500000000007</v>
      </c>
      <c r="J473" s="2">
        <f>IF(ISNA(VLOOKUP(C473,'Com Enrolled Accounts'!$A:$B,2,0))=TRUE,0,VLOOKUP(C473,'Com Enrolled Accounts'!$A:$B,2,0))</f>
        <v>0</v>
      </c>
      <c r="K473" s="11">
        <f t="shared" si="66"/>
        <v>0</v>
      </c>
      <c r="L473" s="2">
        <f>IF(ISNA(VLOOKUP(C473,'Com Enrolled Accounts'!$A:$C,3,0))=TRUE,0,VLOOKUP(C473,'Com Enrolled Accounts'!$A:$C,3,0))</f>
        <v>0</v>
      </c>
      <c r="M473" s="2">
        <f t="shared" si="67"/>
        <v>0</v>
      </c>
      <c r="N473" s="11">
        <f t="shared" si="63"/>
        <v>0</v>
      </c>
    </row>
    <row r="474" spans="1:14" x14ac:dyDescent="0.25">
      <c r="A474" s="13"/>
      <c r="B474" s="13"/>
      <c r="C474" s="13"/>
      <c r="D474" s="14"/>
      <c r="E474" s="14"/>
      <c r="F474" s="2">
        <f t="shared" si="61"/>
        <v>86.501500000000007</v>
      </c>
      <c r="G474" s="2">
        <f t="shared" si="62"/>
        <v>15</v>
      </c>
      <c r="H474" s="11">
        <f t="shared" si="64"/>
        <v>71.501500000000007</v>
      </c>
      <c r="I474" s="11">
        <f t="shared" si="65"/>
        <v>-71.501500000000007</v>
      </c>
      <c r="J474" s="2">
        <f>IF(ISNA(VLOOKUP(C474,'Com Enrolled Accounts'!$A:$B,2,0))=TRUE,0,VLOOKUP(C474,'Com Enrolled Accounts'!$A:$B,2,0))</f>
        <v>0</v>
      </c>
      <c r="K474" s="11">
        <f t="shared" si="66"/>
        <v>0</v>
      </c>
      <c r="L474" s="2">
        <f>IF(ISNA(VLOOKUP(C474,'Com Enrolled Accounts'!$A:$C,3,0))=TRUE,0,VLOOKUP(C474,'Com Enrolled Accounts'!$A:$C,3,0))</f>
        <v>0</v>
      </c>
      <c r="M474" s="2">
        <f t="shared" si="67"/>
        <v>0</v>
      </c>
      <c r="N474" s="11">
        <f t="shared" si="63"/>
        <v>0</v>
      </c>
    </row>
    <row r="475" spans="1:14" x14ac:dyDescent="0.25">
      <c r="A475" s="13"/>
      <c r="B475" s="13"/>
      <c r="C475" s="13"/>
      <c r="D475" s="14"/>
      <c r="E475" s="14"/>
      <c r="F475" s="2">
        <f t="shared" si="61"/>
        <v>86.501500000000007</v>
      </c>
      <c r="G475" s="2">
        <f t="shared" si="62"/>
        <v>15</v>
      </c>
      <c r="H475" s="11">
        <f t="shared" si="64"/>
        <v>71.501500000000007</v>
      </c>
      <c r="I475" s="11">
        <f t="shared" si="65"/>
        <v>-71.501500000000007</v>
      </c>
      <c r="J475" s="2">
        <f>IF(ISNA(VLOOKUP(C475,'Com Enrolled Accounts'!$A:$B,2,0))=TRUE,0,VLOOKUP(C475,'Com Enrolled Accounts'!$A:$B,2,0))</f>
        <v>0</v>
      </c>
      <c r="K475" s="11">
        <f t="shared" si="66"/>
        <v>0</v>
      </c>
      <c r="L475" s="2">
        <f>IF(ISNA(VLOOKUP(C475,'Com Enrolled Accounts'!$A:$C,3,0))=TRUE,0,VLOOKUP(C475,'Com Enrolled Accounts'!$A:$C,3,0))</f>
        <v>0</v>
      </c>
      <c r="M475" s="2">
        <f t="shared" si="67"/>
        <v>0</v>
      </c>
      <c r="N475" s="11">
        <f t="shared" si="63"/>
        <v>0</v>
      </c>
    </row>
    <row r="476" spans="1:14" x14ac:dyDescent="0.25">
      <c r="A476" s="13"/>
      <c r="B476" s="13"/>
      <c r="C476" s="13"/>
      <c r="D476" s="14"/>
      <c r="E476" s="14"/>
      <c r="F476" s="2">
        <f t="shared" si="61"/>
        <v>86.501500000000007</v>
      </c>
      <c r="G476" s="2">
        <f t="shared" si="62"/>
        <v>15</v>
      </c>
      <c r="H476" s="11">
        <f t="shared" si="64"/>
        <v>71.501500000000007</v>
      </c>
      <c r="I476" s="11">
        <f t="shared" si="65"/>
        <v>-71.501500000000007</v>
      </c>
      <c r="J476" s="2">
        <f>IF(ISNA(VLOOKUP(C476,'Com Enrolled Accounts'!$A:$B,2,0))=TRUE,0,VLOOKUP(C476,'Com Enrolled Accounts'!$A:$B,2,0))</f>
        <v>0</v>
      </c>
      <c r="K476" s="11">
        <f t="shared" si="66"/>
        <v>0</v>
      </c>
      <c r="L476" s="2">
        <f>IF(ISNA(VLOOKUP(C476,'Com Enrolled Accounts'!$A:$C,3,0))=TRUE,0,VLOOKUP(C476,'Com Enrolled Accounts'!$A:$C,3,0))</f>
        <v>0</v>
      </c>
      <c r="M476" s="2">
        <f t="shared" si="67"/>
        <v>0</v>
      </c>
      <c r="N476" s="11">
        <f t="shared" si="63"/>
        <v>0</v>
      </c>
    </row>
    <row r="477" spans="1:14" x14ac:dyDescent="0.25">
      <c r="A477" s="13"/>
      <c r="B477" s="13"/>
      <c r="C477" s="13"/>
      <c r="D477" s="14"/>
      <c r="E477" s="14"/>
      <c r="F477" s="2">
        <f t="shared" si="61"/>
        <v>86.501500000000007</v>
      </c>
      <c r="G477" s="2">
        <f t="shared" si="62"/>
        <v>15</v>
      </c>
      <c r="H477" s="11">
        <f t="shared" si="64"/>
        <v>71.501500000000007</v>
      </c>
      <c r="I477" s="11">
        <f t="shared" si="65"/>
        <v>-71.501500000000007</v>
      </c>
      <c r="J477" s="2">
        <f>IF(ISNA(VLOOKUP(C477,'Com Enrolled Accounts'!$A:$B,2,0))=TRUE,0,VLOOKUP(C477,'Com Enrolled Accounts'!$A:$B,2,0))</f>
        <v>0</v>
      </c>
      <c r="K477" s="11">
        <f t="shared" si="66"/>
        <v>0</v>
      </c>
      <c r="L477" s="2">
        <f>IF(ISNA(VLOOKUP(C477,'Com Enrolled Accounts'!$A:$C,3,0))=TRUE,0,VLOOKUP(C477,'Com Enrolled Accounts'!$A:$C,3,0))</f>
        <v>0</v>
      </c>
      <c r="M477" s="2">
        <f t="shared" si="67"/>
        <v>0</v>
      </c>
      <c r="N477" s="11">
        <f t="shared" si="63"/>
        <v>0</v>
      </c>
    </row>
    <row r="478" spans="1:14" x14ac:dyDescent="0.25">
      <c r="A478" s="13"/>
      <c r="B478" s="13"/>
      <c r="C478" s="13"/>
      <c r="D478" s="14"/>
      <c r="E478" s="14"/>
      <c r="F478" s="2">
        <f t="shared" si="61"/>
        <v>86.501500000000007</v>
      </c>
      <c r="G478" s="2">
        <f t="shared" si="62"/>
        <v>15</v>
      </c>
      <c r="H478" s="11">
        <f t="shared" si="64"/>
        <v>71.501500000000007</v>
      </c>
      <c r="I478" s="11">
        <f t="shared" si="65"/>
        <v>-71.501500000000007</v>
      </c>
      <c r="J478" s="2">
        <f>IF(ISNA(VLOOKUP(C478,'Com Enrolled Accounts'!$A:$B,2,0))=TRUE,0,VLOOKUP(C478,'Com Enrolled Accounts'!$A:$B,2,0))</f>
        <v>0</v>
      </c>
      <c r="K478" s="11">
        <f t="shared" si="66"/>
        <v>0</v>
      </c>
      <c r="L478" s="2">
        <f>IF(ISNA(VLOOKUP(C478,'Com Enrolled Accounts'!$A:$C,3,0))=TRUE,0,VLOOKUP(C478,'Com Enrolled Accounts'!$A:$C,3,0))</f>
        <v>0</v>
      </c>
      <c r="M478" s="2">
        <f t="shared" si="67"/>
        <v>0</v>
      </c>
      <c r="N478" s="11">
        <f t="shared" si="63"/>
        <v>0</v>
      </c>
    </row>
    <row r="479" spans="1:14" x14ac:dyDescent="0.25">
      <c r="A479" s="13"/>
      <c r="B479" s="13"/>
      <c r="C479" s="13"/>
      <c r="D479" s="14"/>
      <c r="E479" s="14"/>
      <c r="F479" s="2">
        <f t="shared" si="61"/>
        <v>86.501500000000007</v>
      </c>
      <c r="G479" s="2">
        <f t="shared" si="62"/>
        <v>15</v>
      </c>
      <c r="H479" s="11">
        <f t="shared" si="64"/>
        <v>71.501500000000007</v>
      </c>
      <c r="I479" s="11">
        <f t="shared" si="65"/>
        <v>-71.501500000000007</v>
      </c>
      <c r="J479" s="2">
        <f>IF(ISNA(VLOOKUP(C479,'Com Enrolled Accounts'!$A:$B,2,0))=TRUE,0,VLOOKUP(C479,'Com Enrolled Accounts'!$A:$B,2,0))</f>
        <v>0</v>
      </c>
      <c r="K479" s="11">
        <f t="shared" si="66"/>
        <v>0</v>
      </c>
      <c r="L479" s="2">
        <f>IF(ISNA(VLOOKUP(C479,'Com Enrolled Accounts'!$A:$C,3,0))=TRUE,0,VLOOKUP(C479,'Com Enrolled Accounts'!$A:$C,3,0))</f>
        <v>0</v>
      </c>
      <c r="M479" s="2">
        <f t="shared" si="67"/>
        <v>0</v>
      </c>
      <c r="N479" s="11">
        <f t="shared" si="63"/>
        <v>0</v>
      </c>
    </row>
    <row r="480" spans="1:14" x14ac:dyDescent="0.25">
      <c r="A480" s="13"/>
      <c r="B480" s="13"/>
      <c r="C480" s="13"/>
      <c r="D480" s="14"/>
      <c r="E480" s="14"/>
      <c r="F480" s="2">
        <f t="shared" si="61"/>
        <v>86.501500000000007</v>
      </c>
      <c r="G480" s="2">
        <f t="shared" si="62"/>
        <v>15</v>
      </c>
      <c r="H480" s="11">
        <f t="shared" si="64"/>
        <v>71.501500000000007</v>
      </c>
      <c r="I480" s="11">
        <f t="shared" si="65"/>
        <v>-71.501500000000007</v>
      </c>
      <c r="J480" s="2">
        <f>IF(ISNA(VLOOKUP(C480,'Com Enrolled Accounts'!$A:$B,2,0))=TRUE,0,VLOOKUP(C480,'Com Enrolled Accounts'!$A:$B,2,0))</f>
        <v>0</v>
      </c>
      <c r="K480" s="11">
        <f t="shared" si="66"/>
        <v>0</v>
      </c>
      <c r="L480" s="2">
        <f>IF(ISNA(VLOOKUP(C480,'Com Enrolled Accounts'!$A:$C,3,0))=TRUE,0,VLOOKUP(C480,'Com Enrolled Accounts'!$A:$C,3,0))</f>
        <v>0</v>
      </c>
      <c r="M480" s="2">
        <f t="shared" si="67"/>
        <v>0</v>
      </c>
      <c r="N480" s="11">
        <f t="shared" si="63"/>
        <v>0</v>
      </c>
    </row>
    <row r="481" spans="1:14" x14ac:dyDescent="0.25">
      <c r="A481" s="13"/>
      <c r="B481" s="13"/>
      <c r="C481" s="13"/>
      <c r="D481" s="14"/>
      <c r="E481" s="14"/>
      <c r="F481" s="2">
        <f t="shared" si="61"/>
        <v>86.501500000000007</v>
      </c>
      <c r="G481" s="2">
        <f t="shared" si="62"/>
        <v>15</v>
      </c>
      <c r="H481" s="11">
        <f t="shared" si="64"/>
        <v>71.501500000000007</v>
      </c>
      <c r="I481" s="11">
        <f t="shared" si="65"/>
        <v>-71.501500000000007</v>
      </c>
      <c r="J481" s="2">
        <f>IF(ISNA(VLOOKUP(C481,'Com Enrolled Accounts'!$A:$B,2,0))=TRUE,0,VLOOKUP(C481,'Com Enrolled Accounts'!$A:$B,2,0))</f>
        <v>0</v>
      </c>
      <c r="K481" s="11">
        <f t="shared" si="66"/>
        <v>0</v>
      </c>
      <c r="L481" s="2">
        <f>IF(ISNA(VLOOKUP(C481,'Com Enrolled Accounts'!$A:$C,3,0))=TRUE,0,VLOOKUP(C481,'Com Enrolled Accounts'!$A:$C,3,0))</f>
        <v>0</v>
      </c>
      <c r="M481" s="2">
        <f t="shared" si="67"/>
        <v>0</v>
      </c>
      <c r="N481" s="11">
        <f t="shared" si="63"/>
        <v>0</v>
      </c>
    </row>
    <row r="482" spans="1:14" x14ac:dyDescent="0.25">
      <c r="A482" s="13"/>
      <c r="B482" s="13"/>
      <c r="C482" s="13"/>
      <c r="D482" s="14"/>
      <c r="E482" s="14"/>
      <c r="F482" s="2">
        <f t="shared" si="61"/>
        <v>86.501500000000007</v>
      </c>
      <c r="G482" s="2">
        <f t="shared" si="62"/>
        <v>15</v>
      </c>
      <c r="H482" s="11">
        <f t="shared" si="64"/>
        <v>71.501500000000007</v>
      </c>
      <c r="I482" s="11">
        <f t="shared" si="65"/>
        <v>-71.501500000000007</v>
      </c>
      <c r="J482" s="2">
        <f>IF(ISNA(VLOOKUP(C482,'Com Enrolled Accounts'!$A:$B,2,0))=TRUE,0,VLOOKUP(C482,'Com Enrolled Accounts'!$A:$B,2,0))</f>
        <v>0</v>
      </c>
      <c r="K482" s="11">
        <f t="shared" si="66"/>
        <v>0</v>
      </c>
      <c r="L482" s="2">
        <f>IF(ISNA(VLOOKUP(C482,'Com Enrolled Accounts'!$A:$C,3,0))=TRUE,0,VLOOKUP(C482,'Com Enrolled Accounts'!$A:$C,3,0))</f>
        <v>0</v>
      </c>
      <c r="M482" s="2">
        <f t="shared" si="67"/>
        <v>0</v>
      </c>
      <c r="N482" s="11">
        <f t="shared" si="63"/>
        <v>0</v>
      </c>
    </row>
    <row r="483" spans="1:14" x14ac:dyDescent="0.25">
      <c r="A483" s="13"/>
      <c r="B483" s="13"/>
      <c r="C483" s="13"/>
      <c r="D483" s="14"/>
      <c r="E483" s="14"/>
      <c r="F483" s="2">
        <f t="shared" si="61"/>
        <v>86.501500000000007</v>
      </c>
      <c r="G483" s="2">
        <f t="shared" si="62"/>
        <v>15</v>
      </c>
      <c r="H483" s="11">
        <f t="shared" si="64"/>
        <v>71.501500000000007</v>
      </c>
      <c r="I483" s="11">
        <f t="shared" si="65"/>
        <v>-71.501500000000007</v>
      </c>
      <c r="J483" s="2">
        <f>IF(ISNA(VLOOKUP(C483,'Com Enrolled Accounts'!$A:$B,2,0))=TRUE,0,VLOOKUP(C483,'Com Enrolled Accounts'!$A:$B,2,0))</f>
        <v>0</v>
      </c>
      <c r="K483" s="11">
        <f t="shared" si="66"/>
        <v>0</v>
      </c>
      <c r="L483" s="2">
        <f>IF(ISNA(VLOOKUP(C483,'Com Enrolled Accounts'!$A:$C,3,0))=TRUE,0,VLOOKUP(C483,'Com Enrolled Accounts'!$A:$C,3,0))</f>
        <v>0</v>
      </c>
      <c r="M483" s="2">
        <f t="shared" si="67"/>
        <v>0</v>
      </c>
      <c r="N483" s="11">
        <f t="shared" si="63"/>
        <v>0</v>
      </c>
    </row>
    <row r="484" spans="1:14" x14ac:dyDescent="0.25">
      <c r="A484" s="13"/>
      <c r="B484" s="13"/>
      <c r="C484" s="13"/>
      <c r="D484" s="14"/>
      <c r="E484" s="14"/>
      <c r="F484" s="2">
        <f t="shared" si="61"/>
        <v>86.501500000000007</v>
      </c>
      <c r="G484" s="2">
        <f t="shared" si="62"/>
        <v>15</v>
      </c>
      <c r="H484" s="11">
        <f t="shared" si="64"/>
        <v>71.501500000000007</v>
      </c>
      <c r="I484" s="11">
        <f t="shared" si="65"/>
        <v>-71.501500000000007</v>
      </c>
      <c r="J484" s="2">
        <f>IF(ISNA(VLOOKUP(C484,'Com Enrolled Accounts'!$A:$B,2,0))=TRUE,0,VLOOKUP(C484,'Com Enrolled Accounts'!$A:$B,2,0))</f>
        <v>0</v>
      </c>
      <c r="K484" s="11">
        <f t="shared" si="66"/>
        <v>0</v>
      </c>
      <c r="L484" s="2">
        <f>IF(ISNA(VLOOKUP(C484,'Com Enrolled Accounts'!$A:$C,3,0))=TRUE,0,VLOOKUP(C484,'Com Enrolled Accounts'!$A:$C,3,0))</f>
        <v>0</v>
      </c>
      <c r="M484" s="2">
        <f t="shared" si="67"/>
        <v>0</v>
      </c>
      <c r="N484" s="11">
        <f t="shared" si="63"/>
        <v>0</v>
      </c>
    </row>
    <row r="485" spans="1:14" x14ac:dyDescent="0.25">
      <c r="A485" s="13"/>
      <c r="B485" s="13"/>
      <c r="C485" s="13"/>
      <c r="D485" s="14"/>
      <c r="E485" s="14"/>
      <c r="F485" s="2">
        <f t="shared" si="61"/>
        <v>86.501500000000007</v>
      </c>
      <c r="G485" s="2">
        <f t="shared" si="62"/>
        <v>15</v>
      </c>
      <c r="H485" s="11">
        <f t="shared" si="64"/>
        <v>71.501500000000007</v>
      </c>
      <c r="I485" s="11">
        <f t="shared" si="65"/>
        <v>-71.501500000000007</v>
      </c>
      <c r="J485" s="2">
        <f>IF(ISNA(VLOOKUP(C485,'Com Enrolled Accounts'!$A:$B,2,0))=TRUE,0,VLOOKUP(C485,'Com Enrolled Accounts'!$A:$B,2,0))</f>
        <v>0</v>
      </c>
      <c r="K485" s="11">
        <f t="shared" si="66"/>
        <v>0</v>
      </c>
      <c r="L485" s="2">
        <f>IF(ISNA(VLOOKUP(C485,'Com Enrolled Accounts'!$A:$C,3,0))=TRUE,0,VLOOKUP(C485,'Com Enrolled Accounts'!$A:$C,3,0))</f>
        <v>0</v>
      </c>
      <c r="M485" s="2">
        <f t="shared" si="67"/>
        <v>0</v>
      </c>
      <c r="N485" s="11">
        <f t="shared" si="63"/>
        <v>0</v>
      </c>
    </row>
    <row r="486" spans="1:14" x14ac:dyDescent="0.25">
      <c r="A486" s="13"/>
      <c r="B486" s="13"/>
      <c r="C486" s="13"/>
      <c r="D486" s="14"/>
      <c r="E486" s="14"/>
      <c r="F486" s="2">
        <f t="shared" si="61"/>
        <v>86.501500000000007</v>
      </c>
      <c r="G486" s="2">
        <f t="shared" si="62"/>
        <v>15</v>
      </c>
      <c r="H486" s="11">
        <f t="shared" si="64"/>
        <v>71.501500000000007</v>
      </c>
      <c r="I486" s="11">
        <f t="shared" si="65"/>
        <v>-71.501500000000007</v>
      </c>
      <c r="J486" s="2">
        <f>IF(ISNA(VLOOKUP(C486,'Com Enrolled Accounts'!$A:$B,2,0))=TRUE,0,VLOOKUP(C486,'Com Enrolled Accounts'!$A:$B,2,0))</f>
        <v>0</v>
      </c>
      <c r="K486" s="11">
        <f t="shared" si="66"/>
        <v>0</v>
      </c>
      <c r="L486" s="2">
        <f>IF(ISNA(VLOOKUP(C486,'Com Enrolled Accounts'!$A:$C,3,0))=TRUE,0,VLOOKUP(C486,'Com Enrolled Accounts'!$A:$C,3,0))</f>
        <v>0</v>
      </c>
      <c r="M486" s="2">
        <f t="shared" si="67"/>
        <v>0</v>
      </c>
      <c r="N486" s="11">
        <f t="shared" si="63"/>
        <v>0</v>
      </c>
    </row>
    <row r="487" spans="1:14" x14ac:dyDescent="0.25">
      <c r="A487" s="13"/>
      <c r="B487" s="13"/>
      <c r="C487" s="13"/>
      <c r="D487" s="14"/>
      <c r="E487" s="14"/>
      <c r="F487" s="2">
        <f t="shared" si="61"/>
        <v>86.501500000000007</v>
      </c>
      <c r="G487" s="2">
        <f t="shared" si="62"/>
        <v>15</v>
      </c>
      <c r="H487" s="11">
        <f t="shared" si="64"/>
        <v>71.501500000000007</v>
      </c>
      <c r="I487" s="11">
        <f t="shared" si="65"/>
        <v>-71.501500000000007</v>
      </c>
      <c r="J487" s="2">
        <f>IF(ISNA(VLOOKUP(C487,'Com Enrolled Accounts'!$A:$B,2,0))=TRUE,0,VLOOKUP(C487,'Com Enrolled Accounts'!$A:$B,2,0))</f>
        <v>0</v>
      </c>
      <c r="K487" s="11">
        <f t="shared" si="66"/>
        <v>0</v>
      </c>
      <c r="L487" s="2">
        <f>IF(ISNA(VLOOKUP(C487,'Com Enrolled Accounts'!$A:$C,3,0))=TRUE,0,VLOOKUP(C487,'Com Enrolled Accounts'!$A:$C,3,0))</f>
        <v>0</v>
      </c>
      <c r="M487" s="2">
        <f t="shared" si="67"/>
        <v>0</v>
      </c>
      <c r="N487" s="11">
        <f t="shared" si="63"/>
        <v>0</v>
      </c>
    </row>
    <row r="488" spans="1:14" x14ac:dyDescent="0.25">
      <c r="A488" s="13"/>
      <c r="B488" s="13"/>
      <c r="C488" s="13"/>
      <c r="D488" s="14"/>
      <c r="E488" s="14"/>
      <c r="F488" s="2">
        <f t="shared" si="61"/>
        <v>86.501500000000007</v>
      </c>
      <c r="G488" s="2">
        <f t="shared" si="62"/>
        <v>15</v>
      </c>
      <c r="H488" s="11">
        <f t="shared" si="64"/>
        <v>71.501500000000007</v>
      </c>
      <c r="I488" s="11">
        <f t="shared" si="65"/>
        <v>-71.501500000000007</v>
      </c>
      <c r="J488" s="2">
        <f>IF(ISNA(VLOOKUP(C488,'Com Enrolled Accounts'!$A:$B,2,0))=TRUE,0,VLOOKUP(C488,'Com Enrolled Accounts'!$A:$B,2,0))</f>
        <v>0</v>
      </c>
      <c r="K488" s="11">
        <f t="shared" si="66"/>
        <v>0</v>
      </c>
      <c r="L488" s="2">
        <f>IF(ISNA(VLOOKUP(C488,'Com Enrolled Accounts'!$A:$C,3,0))=TRUE,0,VLOOKUP(C488,'Com Enrolled Accounts'!$A:$C,3,0))</f>
        <v>0</v>
      </c>
      <c r="M488" s="2">
        <f t="shared" si="67"/>
        <v>0</v>
      </c>
      <c r="N488" s="11">
        <f t="shared" si="63"/>
        <v>0</v>
      </c>
    </row>
    <row r="489" spans="1:14" x14ac:dyDescent="0.25">
      <c r="A489" s="13"/>
      <c r="B489" s="13"/>
      <c r="C489" s="13"/>
      <c r="D489" s="14"/>
      <c r="E489" s="14"/>
      <c r="F489" s="2">
        <f t="shared" si="61"/>
        <v>86.501500000000007</v>
      </c>
      <c r="G489" s="2">
        <f t="shared" si="62"/>
        <v>15</v>
      </c>
      <c r="H489" s="11">
        <f t="shared" si="64"/>
        <v>71.501500000000007</v>
      </c>
      <c r="I489" s="11">
        <f t="shared" si="65"/>
        <v>-71.501500000000007</v>
      </c>
      <c r="J489" s="2">
        <f>IF(ISNA(VLOOKUP(C489,'Com Enrolled Accounts'!$A:$B,2,0))=TRUE,0,VLOOKUP(C489,'Com Enrolled Accounts'!$A:$B,2,0))</f>
        <v>0</v>
      </c>
      <c r="K489" s="11">
        <f t="shared" si="66"/>
        <v>0</v>
      </c>
      <c r="L489" s="2">
        <f>IF(ISNA(VLOOKUP(C489,'Com Enrolled Accounts'!$A:$C,3,0))=TRUE,0,VLOOKUP(C489,'Com Enrolled Accounts'!$A:$C,3,0))</f>
        <v>0</v>
      </c>
      <c r="M489" s="2">
        <f t="shared" si="67"/>
        <v>0</v>
      </c>
      <c r="N489" s="11">
        <f t="shared" si="63"/>
        <v>0</v>
      </c>
    </row>
    <row r="490" spans="1:14" x14ac:dyDescent="0.25">
      <c r="A490" s="13"/>
      <c r="B490" s="13"/>
      <c r="C490" s="13"/>
      <c r="D490" s="14"/>
      <c r="E490" s="14"/>
      <c r="F490" s="2">
        <f t="shared" si="61"/>
        <v>86.501500000000007</v>
      </c>
      <c r="G490" s="2">
        <f t="shared" si="62"/>
        <v>15</v>
      </c>
      <c r="H490" s="11">
        <f t="shared" si="64"/>
        <v>71.501500000000007</v>
      </c>
      <c r="I490" s="11">
        <f t="shared" si="65"/>
        <v>-71.501500000000007</v>
      </c>
      <c r="J490" s="2">
        <f>IF(ISNA(VLOOKUP(C490,'Com Enrolled Accounts'!$A:$B,2,0))=TRUE,0,VLOOKUP(C490,'Com Enrolled Accounts'!$A:$B,2,0))</f>
        <v>0</v>
      </c>
      <c r="K490" s="11">
        <f t="shared" si="66"/>
        <v>0</v>
      </c>
      <c r="L490" s="2">
        <f>IF(ISNA(VLOOKUP(C490,'Com Enrolled Accounts'!$A:$C,3,0))=TRUE,0,VLOOKUP(C490,'Com Enrolled Accounts'!$A:$C,3,0))</f>
        <v>0</v>
      </c>
      <c r="M490" s="2">
        <f t="shared" si="67"/>
        <v>0</v>
      </c>
      <c r="N490" s="11">
        <f t="shared" si="63"/>
        <v>0</v>
      </c>
    </row>
    <row r="491" spans="1:14" x14ac:dyDescent="0.25">
      <c r="A491" s="13"/>
      <c r="B491" s="13"/>
      <c r="C491" s="13"/>
      <c r="D491" s="14"/>
      <c r="E491" s="14"/>
      <c r="F491" s="2">
        <f t="shared" si="61"/>
        <v>86.501500000000007</v>
      </c>
      <c r="G491" s="2">
        <f t="shared" si="62"/>
        <v>15</v>
      </c>
      <c r="H491" s="11">
        <f t="shared" si="64"/>
        <v>71.501500000000007</v>
      </c>
      <c r="I491" s="11">
        <f t="shared" si="65"/>
        <v>-71.501500000000007</v>
      </c>
      <c r="J491" s="2">
        <f>IF(ISNA(VLOOKUP(C491,'Com Enrolled Accounts'!$A:$B,2,0))=TRUE,0,VLOOKUP(C491,'Com Enrolled Accounts'!$A:$B,2,0))</f>
        <v>0</v>
      </c>
      <c r="K491" s="11">
        <f t="shared" si="66"/>
        <v>0</v>
      </c>
      <c r="L491" s="2">
        <f>IF(ISNA(VLOOKUP(C491,'Com Enrolled Accounts'!$A:$C,3,0))=TRUE,0,VLOOKUP(C491,'Com Enrolled Accounts'!$A:$C,3,0))</f>
        <v>0</v>
      </c>
      <c r="M491" s="2">
        <f t="shared" si="67"/>
        <v>0</v>
      </c>
      <c r="N491" s="11">
        <f t="shared" si="63"/>
        <v>0</v>
      </c>
    </row>
    <row r="492" spans="1:14" x14ac:dyDescent="0.25">
      <c r="A492" s="13"/>
      <c r="B492" s="13"/>
      <c r="C492" s="13"/>
      <c r="D492" s="14"/>
      <c r="E492" s="14"/>
      <c r="F492" s="2">
        <f t="shared" si="61"/>
        <v>86.501500000000007</v>
      </c>
      <c r="G492" s="2">
        <f t="shared" si="62"/>
        <v>15</v>
      </c>
      <c r="H492" s="11">
        <f t="shared" si="64"/>
        <v>71.501500000000007</v>
      </c>
      <c r="I492" s="11">
        <f t="shared" si="65"/>
        <v>-71.501500000000007</v>
      </c>
      <c r="J492" s="2">
        <f>IF(ISNA(VLOOKUP(C492,'Com Enrolled Accounts'!$A:$B,2,0))=TRUE,0,VLOOKUP(C492,'Com Enrolled Accounts'!$A:$B,2,0))</f>
        <v>0</v>
      </c>
      <c r="K492" s="11">
        <f t="shared" si="66"/>
        <v>0</v>
      </c>
      <c r="L492" s="2">
        <f>IF(ISNA(VLOOKUP(C492,'Com Enrolled Accounts'!$A:$C,3,0))=TRUE,0,VLOOKUP(C492,'Com Enrolled Accounts'!$A:$C,3,0))</f>
        <v>0</v>
      </c>
      <c r="M492" s="2">
        <f t="shared" si="67"/>
        <v>0</v>
      </c>
      <c r="N492" s="11">
        <f t="shared" si="63"/>
        <v>0</v>
      </c>
    </row>
    <row r="493" spans="1:14" x14ac:dyDescent="0.25">
      <c r="A493" s="13"/>
      <c r="B493" s="13"/>
      <c r="C493" s="13"/>
      <c r="D493" s="14"/>
      <c r="E493" s="14"/>
      <c r="F493" s="2">
        <f t="shared" si="61"/>
        <v>86.501500000000007</v>
      </c>
      <c r="G493" s="2">
        <f t="shared" si="62"/>
        <v>15</v>
      </c>
      <c r="H493" s="11">
        <f t="shared" si="64"/>
        <v>71.501500000000007</v>
      </c>
      <c r="I493" s="11">
        <f t="shared" si="65"/>
        <v>-71.501500000000007</v>
      </c>
      <c r="J493" s="2">
        <f>IF(ISNA(VLOOKUP(C493,'Com Enrolled Accounts'!$A:$B,2,0))=TRUE,0,VLOOKUP(C493,'Com Enrolled Accounts'!$A:$B,2,0))</f>
        <v>0</v>
      </c>
      <c r="K493" s="11">
        <f t="shared" si="66"/>
        <v>0</v>
      </c>
      <c r="L493" s="2">
        <f>IF(ISNA(VLOOKUP(C493,'Com Enrolled Accounts'!$A:$C,3,0))=TRUE,0,VLOOKUP(C493,'Com Enrolled Accounts'!$A:$C,3,0))</f>
        <v>0</v>
      </c>
      <c r="M493" s="2">
        <f t="shared" si="67"/>
        <v>0</v>
      </c>
      <c r="N493" s="11">
        <f t="shared" si="63"/>
        <v>0</v>
      </c>
    </row>
    <row r="494" spans="1:14" x14ac:dyDescent="0.25">
      <c r="A494" s="13"/>
      <c r="B494" s="13"/>
      <c r="C494" s="13"/>
      <c r="D494" s="14"/>
      <c r="E494" s="14"/>
      <c r="F494" s="2">
        <f t="shared" si="61"/>
        <v>86.501500000000007</v>
      </c>
      <c r="G494" s="2">
        <f t="shared" si="62"/>
        <v>15</v>
      </c>
      <c r="H494" s="11">
        <f t="shared" si="64"/>
        <v>71.501500000000007</v>
      </c>
      <c r="I494" s="11">
        <f t="shared" si="65"/>
        <v>-71.501500000000007</v>
      </c>
      <c r="J494" s="2">
        <f>IF(ISNA(VLOOKUP(C494,'Com Enrolled Accounts'!$A:$B,2,0))=TRUE,0,VLOOKUP(C494,'Com Enrolled Accounts'!$A:$B,2,0))</f>
        <v>0</v>
      </c>
      <c r="K494" s="11">
        <f t="shared" si="66"/>
        <v>0</v>
      </c>
      <c r="L494" s="2">
        <f>IF(ISNA(VLOOKUP(C494,'Com Enrolled Accounts'!$A:$C,3,0))=TRUE,0,VLOOKUP(C494,'Com Enrolled Accounts'!$A:$C,3,0))</f>
        <v>0</v>
      </c>
      <c r="M494" s="2">
        <f t="shared" si="67"/>
        <v>0</v>
      </c>
      <c r="N494" s="11">
        <f t="shared" si="63"/>
        <v>0</v>
      </c>
    </row>
    <row r="495" spans="1:14" x14ac:dyDescent="0.25">
      <c r="A495" s="13"/>
      <c r="B495" s="13"/>
      <c r="C495" s="13"/>
      <c r="D495" s="14"/>
      <c r="E495" s="14"/>
      <c r="F495" s="2">
        <f t="shared" si="61"/>
        <v>86.501500000000007</v>
      </c>
      <c r="G495" s="2">
        <f t="shared" si="62"/>
        <v>15</v>
      </c>
      <c r="H495" s="11">
        <f t="shared" si="64"/>
        <v>71.501500000000007</v>
      </c>
      <c r="I495" s="11">
        <f t="shared" si="65"/>
        <v>-71.501500000000007</v>
      </c>
      <c r="J495" s="2">
        <f>IF(ISNA(VLOOKUP(C495,'Com Enrolled Accounts'!$A:$B,2,0))=TRUE,0,VLOOKUP(C495,'Com Enrolled Accounts'!$A:$B,2,0))</f>
        <v>0</v>
      </c>
      <c r="K495" s="11">
        <f t="shared" si="66"/>
        <v>0</v>
      </c>
      <c r="L495" s="2">
        <f>IF(ISNA(VLOOKUP(C495,'Com Enrolled Accounts'!$A:$C,3,0))=TRUE,0,VLOOKUP(C495,'Com Enrolled Accounts'!$A:$C,3,0))</f>
        <v>0</v>
      </c>
      <c r="M495" s="2">
        <f t="shared" si="67"/>
        <v>0</v>
      </c>
      <c r="N495" s="11">
        <f t="shared" si="63"/>
        <v>0</v>
      </c>
    </row>
    <row r="496" spans="1:14" x14ac:dyDescent="0.25">
      <c r="A496" s="13"/>
      <c r="B496" s="13"/>
      <c r="C496" s="13"/>
      <c r="D496" s="14"/>
      <c r="E496" s="14"/>
      <c r="F496" s="2">
        <f t="shared" si="61"/>
        <v>86.501500000000007</v>
      </c>
      <c r="G496" s="2">
        <f t="shared" si="62"/>
        <v>15</v>
      </c>
      <c r="H496" s="11">
        <f t="shared" si="64"/>
        <v>71.501500000000007</v>
      </c>
      <c r="I496" s="11">
        <f t="shared" si="65"/>
        <v>-71.501500000000007</v>
      </c>
      <c r="J496" s="2">
        <f>IF(ISNA(VLOOKUP(C496,'Com Enrolled Accounts'!$A:$B,2,0))=TRUE,0,VLOOKUP(C496,'Com Enrolled Accounts'!$A:$B,2,0))</f>
        <v>0</v>
      </c>
      <c r="K496" s="11">
        <f t="shared" si="66"/>
        <v>0</v>
      </c>
      <c r="L496" s="2">
        <f>IF(ISNA(VLOOKUP(C496,'Com Enrolled Accounts'!$A:$C,3,0))=TRUE,0,VLOOKUP(C496,'Com Enrolled Accounts'!$A:$C,3,0))</f>
        <v>0</v>
      </c>
      <c r="M496" s="2">
        <f t="shared" si="67"/>
        <v>0</v>
      </c>
      <c r="N496" s="11">
        <f t="shared" si="63"/>
        <v>0</v>
      </c>
    </row>
    <row r="497" spans="1:14" x14ac:dyDescent="0.25">
      <c r="A497" s="13"/>
      <c r="B497" s="13"/>
      <c r="C497" s="13"/>
      <c r="D497" s="14"/>
      <c r="E497" s="14"/>
      <c r="F497" s="2">
        <f t="shared" si="61"/>
        <v>86.501500000000007</v>
      </c>
      <c r="G497" s="2">
        <f t="shared" si="62"/>
        <v>15</v>
      </c>
      <c r="H497" s="11">
        <f t="shared" si="64"/>
        <v>71.501500000000007</v>
      </c>
      <c r="I497" s="11">
        <f t="shared" si="65"/>
        <v>-71.501500000000007</v>
      </c>
      <c r="J497" s="2">
        <f>IF(ISNA(VLOOKUP(C497,'Com Enrolled Accounts'!$A:$B,2,0))=TRUE,0,VLOOKUP(C497,'Com Enrolled Accounts'!$A:$B,2,0))</f>
        <v>0</v>
      </c>
      <c r="K497" s="11">
        <f t="shared" si="66"/>
        <v>0</v>
      </c>
      <c r="L497" s="2">
        <f>IF(ISNA(VLOOKUP(C497,'Com Enrolled Accounts'!$A:$C,3,0))=TRUE,0,VLOOKUP(C497,'Com Enrolled Accounts'!$A:$C,3,0))</f>
        <v>0</v>
      </c>
      <c r="M497" s="2">
        <f t="shared" si="67"/>
        <v>0</v>
      </c>
      <c r="N497" s="11">
        <f t="shared" si="63"/>
        <v>0</v>
      </c>
    </row>
    <row r="498" spans="1:14" x14ac:dyDescent="0.25">
      <c r="A498" s="13"/>
      <c r="B498" s="13"/>
      <c r="C498" s="13"/>
      <c r="D498" s="14"/>
      <c r="E498" s="14"/>
      <c r="F498" s="2">
        <f t="shared" si="61"/>
        <v>86.501500000000007</v>
      </c>
      <c r="G498" s="2">
        <f t="shared" si="62"/>
        <v>15</v>
      </c>
      <c r="H498" s="11">
        <f t="shared" si="64"/>
        <v>71.501500000000007</v>
      </c>
      <c r="I498" s="11">
        <f t="shared" si="65"/>
        <v>-71.501500000000007</v>
      </c>
      <c r="J498" s="2">
        <f>IF(ISNA(VLOOKUP(C498,'Com Enrolled Accounts'!$A:$B,2,0))=TRUE,0,VLOOKUP(C498,'Com Enrolled Accounts'!$A:$B,2,0))</f>
        <v>0</v>
      </c>
      <c r="K498" s="11">
        <f t="shared" si="66"/>
        <v>0</v>
      </c>
      <c r="L498" s="2">
        <f>IF(ISNA(VLOOKUP(C498,'Com Enrolled Accounts'!$A:$C,3,0))=TRUE,0,VLOOKUP(C498,'Com Enrolled Accounts'!$A:$C,3,0))</f>
        <v>0</v>
      </c>
      <c r="M498" s="2">
        <f t="shared" si="67"/>
        <v>0</v>
      </c>
      <c r="N498" s="11">
        <f t="shared" si="63"/>
        <v>0</v>
      </c>
    </row>
    <row r="499" spans="1:14" x14ac:dyDescent="0.25">
      <c r="A499" s="13"/>
      <c r="B499" s="13"/>
      <c r="C499" s="13"/>
      <c r="D499" s="14"/>
      <c r="E499" s="14"/>
      <c r="F499" s="2">
        <f t="shared" si="61"/>
        <v>86.501500000000007</v>
      </c>
      <c r="G499" s="2">
        <f t="shared" si="62"/>
        <v>15</v>
      </c>
      <c r="H499" s="11">
        <f t="shared" si="64"/>
        <v>71.501500000000007</v>
      </c>
      <c r="I499" s="11">
        <f t="shared" si="65"/>
        <v>-71.501500000000007</v>
      </c>
      <c r="J499" s="2">
        <f>IF(ISNA(VLOOKUP(C499,'Com Enrolled Accounts'!$A:$B,2,0))=TRUE,0,VLOOKUP(C499,'Com Enrolled Accounts'!$A:$B,2,0))</f>
        <v>0</v>
      </c>
      <c r="K499" s="11">
        <f t="shared" si="66"/>
        <v>0</v>
      </c>
      <c r="L499" s="2">
        <f>IF(ISNA(VLOOKUP(C499,'Com Enrolled Accounts'!$A:$C,3,0))=TRUE,0,VLOOKUP(C499,'Com Enrolled Accounts'!$A:$C,3,0))</f>
        <v>0</v>
      </c>
      <c r="M499" s="2">
        <f t="shared" si="67"/>
        <v>0</v>
      </c>
      <c r="N499" s="11">
        <f t="shared" si="63"/>
        <v>0</v>
      </c>
    </row>
    <row r="500" spans="1:14" x14ac:dyDescent="0.25">
      <c r="A500" s="13"/>
      <c r="B500" s="13"/>
      <c r="C500" s="13"/>
      <c r="D500" s="14"/>
      <c r="E500" s="14"/>
      <c r="F500" s="2">
        <f t="shared" si="61"/>
        <v>86.501500000000007</v>
      </c>
      <c r="G500" s="2">
        <f t="shared" si="62"/>
        <v>15</v>
      </c>
      <c r="H500" s="11">
        <f t="shared" si="64"/>
        <v>71.501500000000007</v>
      </c>
      <c r="I500" s="11">
        <f t="shared" si="65"/>
        <v>-71.501500000000007</v>
      </c>
      <c r="J500" s="2">
        <f>IF(ISNA(VLOOKUP(C500,'Com Enrolled Accounts'!$A:$B,2,0))=TRUE,0,VLOOKUP(C500,'Com Enrolled Accounts'!$A:$B,2,0))</f>
        <v>0</v>
      </c>
      <c r="K500" s="11">
        <f t="shared" si="66"/>
        <v>0</v>
      </c>
      <c r="L500" s="2">
        <f>IF(ISNA(VLOOKUP(C500,'Com Enrolled Accounts'!$A:$C,3,0))=TRUE,0,VLOOKUP(C500,'Com Enrolled Accounts'!$A:$C,3,0))</f>
        <v>0</v>
      </c>
      <c r="M500" s="2">
        <f t="shared" si="67"/>
        <v>0</v>
      </c>
      <c r="N500" s="11">
        <f t="shared" si="63"/>
        <v>0</v>
      </c>
    </row>
    <row r="501" spans="1:14" x14ac:dyDescent="0.25">
      <c r="A501" s="13"/>
      <c r="B501" s="13"/>
      <c r="C501" s="13"/>
      <c r="D501" s="14"/>
      <c r="E501" s="14"/>
      <c r="F501" s="2">
        <f t="shared" si="61"/>
        <v>86.501500000000007</v>
      </c>
      <c r="G501" s="2">
        <f t="shared" si="62"/>
        <v>15</v>
      </c>
      <c r="H501" s="11">
        <f t="shared" si="64"/>
        <v>71.501500000000007</v>
      </c>
      <c r="I501" s="11">
        <f t="shared" si="65"/>
        <v>-71.501500000000007</v>
      </c>
      <c r="J501" s="2">
        <f>IF(ISNA(VLOOKUP(C501,'Com Enrolled Accounts'!$A:$B,2,0))=TRUE,0,VLOOKUP(C501,'Com Enrolled Accounts'!$A:$B,2,0))</f>
        <v>0</v>
      </c>
      <c r="K501" s="11">
        <f t="shared" si="66"/>
        <v>0</v>
      </c>
      <c r="L501" s="2">
        <f>IF(ISNA(VLOOKUP(C501,'Com Enrolled Accounts'!$A:$C,3,0))=TRUE,0,VLOOKUP(C501,'Com Enrolled Accounts'!$A:$C,3,0))</f>
        <v>0</v>
      </c>
      <c r="M501" s="2">
        <f t="shared" si="67"/>
        <v>0</v>
      </c>
      <c r="N501" s="11">
        <f t="shared" si="63"/>
        <v>0</v>
      </c>
    </row>
    <row r="502" spans="1:14" x14ac:dyDescent="0.25">
      <c r="A502" s="13"/>
      <c r="B502" s="13"/>
      <c r="C502" s="13"/>
      <c r="D502" s="14"/>
      <c r="E502" s="14"/>
      <c r="F502" s="2">
        <f t="shared" si="61"/>
        <v>86.501500000000007</v>
      </c>
      <c r="G502" s="2">
        <f t="shared" si="62"/>
        <v>15</v>
      </c>
      <c r="H502" s="11">
        <f t="shared" si="64"/>
        <v>71.501500000000007</v>
      </c>
      <c r="I502" s="11">
        <f t="shared" si="65"/>
        <v>-71.501500000000007</v>
      </c>
      <c r="J502" s="2">
        <f>IF(ISNA(VLOOKUP(C502,'Com Enrolled Accounts'!$A:$B,2,0))=TRUE,0,VLOOKUP(C502,'Com Enrolled Accounts'!$A:$B,2,0))</f>
        <v>0</v>
      </c>
      <c r="K502" s="11">
        <f t="shared" si="66"/>
        <v>0</v>
      </c>
      <c r="L502" s="2">
        <f>IF(ISNA(VLOOKUP(C502,'Com Enrolled Accounts'!$A:$C,3,0))=TRUE,0,VLOOKUP(C502,'Com Enrolled Accounts'!$A:$C,3,0))</f>
        <v>0</v>
      </c>
      <c r="M502" s="2">
        <f t="shared" si="67"/>
        <v>0</v>
      </c>
      <c r="N502" s="11">
        <f t="shared" si="63"/>
        <v>0</v>
      </c>
    </row>
    <row r="503" spans="1:14" x14ac:dyDescent="0.25">
      <c r="A503" s="13"/>
      <c r="B503" s="13"/>
      <c r="C503" s="13"/>
      <c r="D503" s="14"/>
      <c r="E503" s="14"/>
      <c r="F503" s="2">
        <f t="shared" si="61"/>
        <v>86.501500000000007</v>
      </c>
      <c r="G503" s="2">
        <f t="shared" si="62"/>
        <v>15</v>
      </c>
      <c r="H503" s="11">
        <f t="shared" si="64"/>
        <v>71.501500000000007</v>
      </c>
      <c r="I503" s="11">
        <f t="shared" si="65"/>
        <v>-71.501500000000007</v>
      </c>
      <c r="J503" s="2">
        <f>IF(ISNA(VLOOKUP(C503,'Com Enrolled Accounts'!$A:$B,2,0))=TRUE,0,VLOOKUP(C503,'Com Enrolled Accounts'!$A:$B,2,0))</f>
        <v>0</v>
      </c>
      <c r="K503" s="11">
        <f t="shared" si="66"/>
        <v>0</v>
      </c>
      <c r="L503" s="2">
        <f>IF(ISNA(VLOOKUP(C503,'Com Enrolled Accounts'!$A:$C,3,0))=TRUE,0,VLOOKUP(C503,'Com Enrolled Accounts'!$A:$C,3,0))</f>
        <v>0</v>
      </c>
      <c r="M503" s="2">
        <f t="shared" si="67"/>
        <v>0</v>
      </c>
      <c r="N503" s="11">
        <f t="shared" si="63"/>
        <v>0</v>
      </c>
    </row>
    <row r="504" spans="1:14" x14ac:dyDescent="0.25">
      <c r="A504" s="13"/>
      <c r="B504" s="13"/>
      <c r="C504" s="13"/>
      <c r="D504" s="14"/>
      <c r="E504" s="14"/>
      <c r="F504" s="2">
        <f t="shared" si="61"/>
        <v>86.501500000000007</v>
      </c>
      <c r="G504" s="2">
        <f t="shared" si="62"/>
        <v>15</v>
      </c>
      <c r="H504" s="11">
        <f t="shared" si="64"/>
        <v>71.501500000000007</v>
      </c>
      <c r="I504" s="11">
        <f t="shared" si="65"/>
        <v>-71.501500000000007</v>
      </c>
      <c r="J504" s="2">
        <f>IF(ISNA(VLOOKUP(C504,'Com Enrolled Accounts'!$A:$B,2,0))=TRUE,0,VLOOKUP(C504,'Com Enrolled Accounts'!$A:$B,2,0))</f>
        <v>0</v>
      </c>
      <c r="K504" s="11">
        <f t="shared" si="66"/>
        <v>0</v>
      </c>
      <c r="L504" s="2">
        <f>IF(ISNA(VLOOKUP(C504,'Com Enrolled Accounts'!$A:$C,3,0))=TRUE,0,VLOOKUP(C504,'Com Enrolled Accounts'!$A:$C,3,0))</f>
        <v>0</v>
      </c>
      <c r="M504" s="2">
        <f t="shared" si="67"/>
        <v>0</v>
      </c>
      <c r="N504" s="11">
        <f t="shared" si="63"/>
        <v>0</v>
      </c>
    </row>
    <row r="505" spans="1:14" x14ac:dyDescent="0.25">
      <c r="A505" s="13"/>
      <c r="B505" s="13"/>
      <c r="C505" s="13"/>
      <c r="D505" s="14"/>
      <c r="E505" s="14"/>
      <c r="F505" s="2">
        <f t="shared" si="61"/>
        <v>86.501500000000007</v>
      </c>
      <c r="G505" s="2">
        <f t="shared" si="62"/>
        <v>15</v>
      </c>
      <c r="H505" s="11">
        <f t="shared" si="64"/>
        <v>71.501500000000007</v>
      </c>
      <c r="I505" s="11">
        <f t="shared" si="65"/>
        <v>-71.501500000000007</v>
      </c>
      <c r="J505" s="2">
        <f>IF(ISNA(VLOOKUP(C505,'Com Enrolled Accounts'!$A:$B,2,0))=TRUE,0,VLOOKUP(C505,'Com Enrolled Accounts'!$A:$B,2,0))</f>
        <v>0</v>
      </c>
      <c r="K505" s="11">
        <f t="shared" si="66"/>
        <v>0</v>
      </c>
      <c r="L505" s="2">
        <f>IF(ISNA(VLOOKUP(C505,'Com Enrolled Accounts'!$A:$C,3,0))=TRUE,0,VLOOKUP(C505,'Com Enrolled Accounts'!$A:$C,3,0))</f>
        <v>0</v>
      </c>
      <c r="M505" s="2">
        <f t="shared" si="67"/>
        <v>0</v>
      </c>
      <c r="N505" s="11">
        <f t="shared" si="63"/>
        <v>0</v>
      </c>
    </row>
    <row r="506" spans="1:14" x14ac:dyDescent="0.25">
      <c r="A506" s="13"/>
      <c r="B506" s="13"/>
      <c r="C506" s="13"/>
      <c r="D506" s="14"/>
      <c r="E506" s="14"/>
      <c r="F506" s="2">
        <f t="shared" si="61"/>
        <v>86.501500000000007</v>
      </c>
      <c r="G506" s="2">
        <f t="shared" si="62"/>
        <v>15</v>
      </c>
      <c r="H506" s="11">
        <f t="shared" si="64"/>
        <v>71.501500000000007</v>
      </c>
      <c r="I506" s="11">
        <f t="shared" si="65"/>
        <v>-71.501500000000007</v>
      </c>
      <c r="J506" s="2">
        <f>IF(ISNA(VLOOKUP(C506,'Com Enrolled Accounts'!$A:$B,2,0))=TRUE,0,VLOOKUP(C506,'Com Enrolled Accounts'!$A:$B,2,0))</f>
        <v>0</v>
      </c>
      <c r="K506" s="11">
        <f t="shared" si="66"/>
        <v>0</v>
      </c>
      <c r="L506" s="2">
        <f>IF(ISNA(VLOOKUP(C506,'Com Enrolled Accounts'!$A:$C,3,0))=TRUE,0,VLOOKUP(C506,'Com Enrolled Accounts'!$A:$C,3,0))</f>
        <v>0</v>
      </c>
      <c r="M506" s="2">
        <f t="shared" si="67"/>
        <v>0</v>
      </c>
      <c r="N506" s="11">
        <f t="shared" si="63"/>
        <v>0</v>
      </c>
    </row>
    <row r="507" spans="1:14" x14ac:dyDescent="0.25">
      <c r="A507" s="13"/>
      <c r="B507" s="13"/>
      <c r="C507" s="13"/>
      <c r="D507" s="14"/>
      <c r="E507" s="14"/>
      <c r="F507" s="2">
        <f t="shared" si="61"/>
        <v>86.501500000000007</v>
      </c>
      <c r="G507" s="2">
        <f t="shared" si="62"/>
        <v>15</v>
      </c>
      <c r="H507" s="11">
        <f t="shared" si="64"/>
        <v>71.501500000000007</v>
      </c>
      <c r="I507" s="11">
        <f t="shared" si="65"/>
        <v>-71.501500000000007</v>
      </c>
      <c r="J507" s="2">
        <f>IF(ISNA(VLOOKUP(C507,'Com Enrolled Accounts'!$A:$B,2,0))=TRUE,0,VLOOKUP(C507,'Com Enrolled Accounts'!$A:$B,2,0))</f>
        <v>0</v>
      </c>
      <c r="K507" s="11">
        <f t="shared" si="66"/>
        <v>0</v>
      </c>
      <c r="L507" s="2">
        <f>IF(ISNA(VLOOKUP(C507,'Com Enrolled Accounts'!$A:$C,3,0))=TRUE,0,VLOOKUP(C507,'Com Enrolled Accounts'!$A:$C,3,0))</f>
        <v>0</v>
      </c>
      <c r="M507" s="2">
        <f t="shared" si="67"/>
        <v>0</v>
      </c>
      <c r="N507" s="11">
        <f t="shared" si="63"/>
        <v>0</v>
      </c>
    </row>
    <row r="508" spans="1:14" x14ac:dyDescent="0.25">
      <c r="A508" s="13"/>
      <c r="B508" s="13"/>
      <c r="C508" s="13"/>
      <c r="D508" s="14"/>
      <c r="E508" s="14"/>
      <c r="F508" s="2">
        <f t="shared" si="61"/>
        <v>86.501500000000007</v>
      </c>
      <c r="G508" s="2">
        <f t="shared" si="62"/>
        <v>15</v>
      </c>
      <c r="H508" s="11">
        <f t="shared" si="64"/>
        <v>71.501500000000007</v>
      </c>
      <c r="I508" s="11">
        <f t="shared" si="65"/>
        <v>-71.501500000000007</v>
      </c>
      <c r="J508" s="2">
        <f>IF(ISNA(VLOOKUP(C508,'Com Enrolled Accounts'!$A:$B,2,0))=TRUE,0,VLOOKUP(C508,'Com Enrolled Accounts'!$A:$B,2,0))</f>
        <v>0</v>
      </c>
      <c r="K508" s="11">
        <f t="shared" si="66"/>
        <v>0</v>
      </c>
      <c r="L508" s="2">
        <f>IF(ISNA(VLOOKUP(C508,'Com Enrolled Accounts'!$A:$C,3,0))=TRUE,0,VLOOKUP(C508,'Com Enrolled Accounts'!$A:$C,3,0))</f>
        <v>0</v>
      </c>
      <c r="M508" s="2">
        <f t="shared" si="67"/>
        <v>0</v>
      </c>
      <c r="N508" s="11">
        <f t="shared" si="63"/>
        <v>0</v>
      </c>
    </row>
    <row r="509" spans="1:14" x14ac:dyDescent="0.25">
      <c r="A509" s="13"/>
      <c r="B509" s="13"/>
      <c r="C509" s="13"/>
      <c r="D509" s="14"/>
      <c r="E509" s="14"/>
      <c r="F509" s="2">
        <f t="shared" si="61"/>
        <v>86.501500000000007</v>
      </c>
      <c r="G509" s="2">
        <f t="shared" si="62"/>
        <v>15</v>
      </c>
      <c r="H509" s="11">
        <f t="shared" si="64"/>
        <v>71.501500000000007</v>
      </c>
      <c r="I509" s="11">
        <f t="shared" si="65"/>
        <v>-71.501500000000007</v>
      </c>
      <c r="J509" s="2">
        <f>IF(ISNA(VLOOKUP(C509,'Com Enrolled Accounts'!$A:$B,2,0))=TRUE,0,VLOOKUP(C509,'Com Enrolled Accounts'!$A:$B,2,0))</f>
        <v>0</v>
      </c>
      <c r="K509" s="11">
        <f t="shared" si="66"/>
        <v>0</v>
      </c>
      <c r="L509" s="2">
        <f>IF(ISNA(VLOOKUP(C509,'Com Enrolled Accounts'!$A:$C,3,0))=TRUE,0,VLOOKUP(C509,'Com Enrolled Accounts'!$A:$C,3,0))</f>
        <v>0</v>
      </c>
      <c r="M509" s="2">
        <f t="shared" si="67"/>
        <v>0</v>
      </c>
      <c r="N509" s="11">
        <f t="shared" si="63"/>
        <v>0</v>
      </c>
    </row>
    <row r="510" spans="1:14" x14ac:dyDescent="0.25">
      <c r="A510" s="13"/>
      <c r="B510" s="13"/>
      <c r="C510" s="13"/>
      <c r="D510" s="14"/>
      <c r="E510" s="14"/>
      <c r="F510" s="2">
        <f t="shared" si="61"/>
        <v>86.501500000000007</v>
      </c>
      <c r="G510" s="2">
        <f t="shared" si="62"/>
        <v>15</v>
      </c>
      <c r="H510" s="11">
        <f t="shared" si="64"/>
        <v>71.501500000000007</v>
      </c>
      <c r="I510" s="11">
        <f t="shared" si="65"/>
        <v>-71.501500000000007</v>
      </c>
      <c r="J510" s="2">
        <f>IF(ISNA(VLOOKUP(C510,'Com Enrolled Accounts'!$A:$B,2,0))=TRUE,0,VLOOKUP(C510,'Com Enrolled Accounts'!$A:$B,2,0))</f>
        <v>0</v>
      </c>
      <c r="K510" s="11">
        <f t="shared" si="66"/>
        <v>0</v>
      </c>
      <c r="L510" s="2">
        <f>IF(ISNA(VLOOKUP(C510,'Com Enrolled Accounts'!$A:$C,3,0))=TRUE,0,VLOOKUP(C510,'Com Enrolled Accounts'!$A:$C,3,0))</f>
        <v>0</v>
      </c>
      <c r="M510" s="2">
        <f t="shared" si="67"/>
        <v>0</v>
      </c>
      <c r="N510" s="11">
        <f t="shared" si="63"/>
        <v>0</v>
      </c>
    </row>
    <row r="511" spans="1:14" x14ac:dyDescent="0.25">
      <c r="A511" s="13"/>
      <c r="B511" s="13"/>
      <c r="C511" s="13"/>
      <c r="D511" s="14"/>
      <c r="E511" s="14"/>
      <c r="F511" s="2">
        <f t="shared" si="61"/>
        <v>86.501500000000007</v>
      </c>
      <c r="G511" s="2">
        <f t="shared" si="62"/>
        <v>15</v>
      </c>
      <c r="H511" s="11">
        <f t="shared" si="64"/>
        <v>71.501500000000007</v>
      </c>
      <c r="I511" s="11">
        <f t="shared" si="65"/>
        <v>-71.501500000000007</v>
      </c>
      <c r="J511" s="2">
        <f>IF(ISNA(VLOOKUP(C511,'Com Enrolled Accounts'!$A:$B,2,0))=TRUE,0,VLOOKUP(C511,'Com Enrolled Accounts'!$A:$B,2,0))</f>
        <v>0</v>
      </c>
      <c r="K511" s="11">
        <f t="shared" si="66"/>
        <v>0</v>
      </c>
      <c r="L511" s="2">
        <f>IF(ISNA(VLOOKUP(C511,'Com Enrolled Accounts'!$A:$C,3,0))=TRUE,0,VLOOKUP(C511,'Com Enrolled Accounts'!$A:$C,3,0))</f>
        <v>0</v>
      </c>
      <c r="M511" s="2">
        <f t="shared" si="67"/>
        <v>0</v>
      </c>
      <c r="N511" s="11">
        <f t="shared" si="63"/>
        <v>0</v>
      </c>
    </row>
    <row r="512" spans="1:14" x14ac:dyDescent="0.25">
      <c r="A512" s="13"/>
      <c r="B512" s="13"/>
      <c r="C512" s="13"/>
      <c r="D512" s="14"/>
      <c r="E512" s="14"/>
      <c r="F512" s="2">
        <f t="shared" si="61"/>
        <v>86.501500000000007</v>
      </c>
      <c r="G512" s="2">
        <f t="shared" si="62"/>
        <v>15</v>
      </c>
      <c r="H512" s="11">
        <f t="shared" si="64"/>
        <v>71.501500000000007</v>
      </c>
      <c r="I512" s="11">
        <f t="shared" si="65"/>
        <v>-71.501500000000007</v>
      </c>
      <c r="J512" s="2">
        <f>IF(ISNA(VLOOKUP(C512,'Com Enrolled Accounts'!$A:$B,2,0))=TRUE,0,VLOOKUP(C512,'Com Enrolled Accounts'!$A:$B,2,0))</f>
        <v>0</v>
      </c>
      <c r="K512" s="11">
        <f t="shared" si="66"/>
        <v>0</v>
      </c>
      <c r="L512" s="2">
        <f>IF(ISNA(VLOOKUP(C512,'Com Enrolled Accounts'!$A:$C,3,0))=TRUE,0,VLOOKUP(C512,'Com Enrolled Accounts'!$A:$C,3,0))</f>
        <v>0</v>
      </c>
      <c r="M512" s="2">
        <f t="shared" si="67"/>
        <v>0</v>
      </c>
      <c r="N512" s="11">
        <f t="shared" si="63"/>
        <v>0</v>
      </c>
    </row>
    <row r="513" spans="1:14" x14ac:dyDescent="0.25">
      <c r="A513" s="13"/>
      <c r="B513" s="13"/>
      <c r="C513" s="13"/>
      <c r="D513" s="14"/>
      <c r="E513" s="14"/>
      <c r="F513" s="2">
        <f t="shared" si="61"/>
        <v>86.501500000000007</v>
      </c>
      <c r="G513" s="2">
        <f t="shared" si="62"/>
        <v>15</v>
      </c>
      <c r="H513" s="11">
        <f t="shared" si="64"/>
        <v>71.501500000000007</v>
      </c>
      <c r="I513" s="11">
        <f t="shared" si="65"/>
        <v>-71.501500000000007</v>
      </c>
      <c r="J513" s="2">
        <f>IF(ISNA(VLOOKUP(C513,'Com Enrolled Accounts'!$A:$B,2,0))=TRUE,0,VLOOKUP(C513,'Com Enrolled Accounts'!$A:$B,2,0))</f>
        <v>0</v>
      </c>
      <c r="K513" s="11">
        <f t="shared" si="66"/>
        <v>0</v>
      </c>
      <c r="L513" s="2">
        <f>IF(ISNA(VLOOKUP(C513,'Com Enrolled Accounts'!$A:$C,3,0))=TRUE,0,VLOOKUP(C513,'Com Enrolled Accounts'!$A:$C,3,0))</f>
        <v>0</v>
      </c>
      <c r="M513" s="2">
        <f t="shared" si="67"/>
        <v>0</v>
      </c>
      <c r="N513" s="11">
        <f t="shared" si="63"/>
        <v>0</v>
      </c>
    </row>
    <row r="514" spans="1:14" x14ac:dyDescent="0.25">
      <c r="A514" s="13"/>
      <c r="B514" s="13"/>
      <c r="C514" s="13"/>
      <c r="D514" s="14"/>
      <c r="E514" s="14"/>
      <c r="F514" s="2">
        <f t="shared" si="61"/>
        <v>86.501500000000007</v>
      </c>
      <c r="G514" s="2">
        <f t="shared" si="62"/>
        <v>15</v>
      </c>
      <c r="H514" s="11">
        <f t="shared" si="64"/>
        <v>71.501500000000007</v>
      </c>
      <c r="I514" s="11">
        <f t="shared" si="65"/>
        <v>-71.501500000000007</v>
      </c>
      <c r="J514" s="2">
        <f>IF(ISNA(VLOOKUP(C514,'Com Enrolled Accounts'!$A:$B,2,0))=TRUE,0,VLOOKUP(C514,'Com Enrolled Accounts'!$A:$B,2,0))</f>
        <v>0</v>
      </c>
      <c r="K514" s="11">
        <f t="shared" si="66"/>
        <v>0</v>
      </c>
      <c r="L514" s="2">
        <f>IF(ISNA(VLOOKUP(C514,'Com Enrolled Accounts'!$A:$C,3,0))=TRUE,0,VLOOKUP(C514,'Com Enrolled Accounts'!$A:$C,3,0))</f>
        <v>0</v>
      </c>
      <c r="M514" s="2">
        <f t="shared" si="67"/>
        <v>0</v>
      </c>
      <c r="N514" s="11">
        <f t="shared" si="63"/>
        <v>0</v>
      </c>
    </row>
    <row r="515" spans="1:14" x14ac:dyDescent="0.25">
      <c r="A515" s="13"/>
      <c r="B515" s="13"/>
      <c r="C515" s="13"/>
      <c r="D515" s="14"/>
      <c r="E515" s="14"/>
      <c r="F515" s="2">
        <f t="shared" si="61"/>
        <v>86.501500000000007</v>
      </c>
      <c r="G515" s="2">
        <f t="shared" si="62"/>
        <v>15</v>
      </c>
      <c r="H515" s="11">
        <f t="shared" si="64"/>
        <v>71.501500000000007</v>
      </c>
      <c r="I515" s="11">
        <f t="shared" si="65"/>
        <v>-71.501500000000007</v>
      </c>
      <c r="J515" s="2">
        <f>IF(ISNA(VLOOKUP(C515,'Com Enrolled Accounts'!$A:$B,2,0))=TRUE,0,VLOOKUP(C515,'Com Enrolled Accounts'!$A:$B,2,0))</f>
        <v>0</v>
      </c>
      <c r="K515" s="11">
        <f t="shared" si="66"/>
        <v>0</v>
      </c>
      <c r="L515" s="2">
        <f>IF(ISNA(VLOOKUP(C515,'Com Enrolled Accounts'!$A:$C,3,0))=TRUE,0,VLOOKUP(C515,'Com Enrolled Accounts'!$A:$C,3,0))</f>
        <v>0</v>
      </c>
      <c r="M515" s="2">
        <f t="shared" si="67"/>
        <v>0</v>
      </c>
      <c r="N515" s="11">
        <f t="shared" si="63"/>
        <v>0</v>
      </c>
    </row>
    <row r="516" spans="1:14" x14ac:dyDescent="0.25">
      <c r="A516" s="13"/>
      <c r="B516" s="13"/>
      <c r="C516" s="13"/>
      <c r="D516" s="14"/>
      <c r="E516" s="14"/>
      <c r="F516" s="2">
        <f t="shared" si="61"/>
        <v>86.501500000000007</v>
      </c>
      <c r="G516" s="2">
        <f t="shared" si="62"/>
        <v>15</v>
      </c>
      <c r="H516" s="11">
        <f t="shared" si="64"/>
        <v>71.501500000000007</v>
      </c>
      <c r="I516" s="11">
        <f t="shared" si="65"/>
        <v>-71.501500000000007</v>
      </c>
      <c r="J516" s="2">
        <f>IF(ISNA(VLOOKUP(C516,'Com Enrolled Accounts'!$A:$B,2,0))=TRUE,0,VLOOKUP(C516,'Com Enrolled Accounts'!$A:$B,2,0))</f>
        <v>0</v>
      </c>
      <c r="K516" s="11">
        <f t="shared" si="66"/>
        <v>0</v>
      </c>
      <c r="L516" s="2">
        <f>IF(ISNA(VLOOKUP(C516,'Com Enrolled Accounts'!$A:$C,3,0))=TRUE,0,VLOOKUP(C516,'Com Enrolled Accounts'!$A:$C,3,0))</f>
        <v>0</v>
      </c>
      <c r="M516" s="2">
        <f t="shared" si="67"/>
        <v>0</v>
      </c>
      <c r="N516" s="11">
        <f t="shared" si="63"/>
        <v>0</v>
      </c>
    </row>
    <row r="517" spans="1:14" x14ac:dyDescent="0.25">
      <c r="A517" s="13"/>
      <c r="B517" s="13"/>
      <c r="C517" s="13"/>
      <c r="D517" s="14"/>
      <c r="E517" s="14"/>
      <c r="F517" s="2">
        <f t="shared" si="61"/>
        <v>86.501500000000007</v>
      </c>
      <c r="G517" s="2">
        <f t="shared" si="62"/>
        <v>15</v>
      </c>
      <c r="H517" s="11">
        <f t="shared" si="64"/>
        <v>71.501500000000007</v>
      </c>
      <c r="I517" s="11">
        <f t="shared" si="65"/>
        <v>-71.501500000000007</v>
      </c>
      <c r="J517" s="2">
        <f>IF(ISNA(VLOOKUP(C517,'Com Enrolled Accounts'!$A:$B,2,0))=TRUE,0,VLOOKUP(C517,'Com Enrolled Accounts'!$A:$B,2,0))</f>
        <v>0</v>
      </c>
      <c r="K517" s="11">
        <f t="shared" si="66"/>
        <v>0</v>
      </c>
      <c r="L517" s="2">
        <f>IF(ISNA(VLOOKUP(C517,'Com Enrolled Accounts'!$A:$C,3,0))=TRUE,0,VLOOKUP(C517,'Com Enrolled Accounts'!$A:$C,3,0))</f>
        <v>0</v>
      </c>
      <c r="M517" s="2">
        <f t="shared" si="67"/>
        <v>0</v>
      </c>
      <c r="N517" s="11">
        <f t="shared" si="63"/>
        <v>0</v>
      </c>
    </row>
    <row r="518" spans="1:14" x14ac:dyDescent="0.25">
      <c r="A518" s="13"/>
      <c r="B518" s="13"/>
      <c r="C518" s="13"/>
      <c r="D518" s="14"/>
      <c r="E518" s="14"/>
      <c r="F518" s="2">
        <f t="shared" si="61"/>
        <v>86.501500000000007</v>
      </c>
      <c r="G518" s="2">
        <f t="shared" si="62"/>
        <v>15</v>
      </c>
      <c r="H518" s="11">
        <f t="shared" si="64"/>
        <v>71.501500000000007</v>
      </c>
      <c r="I518" s="11">
        <f t="shared" si="65"/>
        <v>-71.501500000000007</v>
      </c>
      <c r="J518" s="2">
        <f>IF(ISNA(VLOOKUP(C518,'Com Enrolled Accounts'!$A:$B,2,0))=TRUE,0,VLOOKUP(C518,'Com Enrolled Accounts'!$A:$B,2,0))</f>
        <v>0</v>
      </c>
      <c r="K518" s="11">
        <f t="shared" si="66"/>
        <v>0</v>
      </c>
      <c r="L518" s="2">
        <f>IF(ISNA(VLOOKUP(C518,'Com Enrolled Accounts'!$A:$C,3,0))=TRUE,0,VLOOKUP(C518,'Com Enrolled Accounts'!$A:$C,3,0))</f>
        <v>0</v>
      </c>
      <c r="M518" s="2">
        <f t="shared" si="67"/>
        <v>0</v>
      </c>
      <c r="N518" s="11">
        <f t="shared" si="63"/>
        <v>0</v>
      </c>
    </row>
    <row r="519" spans="1:14" x14ac:dyDescent="0.25">
      <c r="A519" s="13"/>
      <c r="B519" s="13"/>
      <c r="C519" s="13"/>
      <c r="D519" s="14"/>
      <c r="E519" s="14"/>
      <c r="F519" s="2">
        <f t="shared" si="61"/>
        <v>86.501500000000007</v>
      </c>
      <c r="G519" s="2">
        <f t="shared" si="62"/>
        <v>15</v>
      </c>
      <c r="H519" s="11">
        <f t="shared" si="64"/>
        <v>71.501500000000007</v>
      </c>
      <c r="I519" s="11">
        <f t="shared" si="65"/>
        <v>-71.501500000000007</v>
      </c>
      <c r="J519" s="2">
        <f>IF(ISNA(VLOOKUP(C519,'Com Enrolled Accounts'!$A:$B,2,0))=TRUE,0,VLOOKUP(C519,'Com Enrolled Accounts'!$A:$B,2,0))</f>
        <v>0</v>
      </c>
      <c r="K519" s="11">
        <f t="shared" si="66"/>
        <v>0</v>
      </c>
      <c r="L519" s="2">
        <f>IF(ISNA(VLOOKUP(C519,'Com Enrolled Accounts'!$A:$C,3,0))=TRUE,0,VLOOKUP(C519,'Com Enrolled Accounts'!$A:$C,3,0))</f>
        <v>0</v>
      </c>
      <c r="M519" s="2">
        <f t="shared" si="67"/>
        <v>0</v>
      </c>
      <c r="N519" s="11">
        <f t="shared" si="63"/>
        <v>0</v>
      </c>
    </row>
    <row r="520" spans="1:14" x14ac:dyDescent="0.25">
      <c r="A520" s="13"/>
      <c r="B520" s="13"/>
      <c r="C520" s="13"/>
      <c r="D520" s="14"/>
      <c r="E520" s="14"/>
      <c r="F520" s="2">
        <f t="shared" si="61"/>
        <v>86.501500000000007</v>
      </c>
      <c r="G520" s="2">
        <f t="shared" si="62"/>
        <v>15</v>
      </c>
      <c r="H520" s="11">
        <f t="shared" si="64"/>
        <v>71.501500000000007</v>
      </c>
      <c r="I520" s="11">
        <f t="shared" si="65"/>
        <v>-71.501500000000007</v>
      </c>
      <c r="J520" s="2">
        <f>IF(ISNA(VLOOKUP(C520,'Com Enrolled Accounts'!$A:$B,2,0))=TRUE,0,VLOOKUP(C520,'Com Enrolled Accounts'!$A:$B,2,0))</f>
        <v>0</v>
      </c>
      <c r="K520" s="11">
        <f t="shared" si="66"/>
        <v>0</v>
      </c>
      <c r="L520" s="2">
        <f>IF(ISNA(VLOOKUP(C520,'Com Enrolled Accounts'!$A:$C,3,0))=TRUE,0,VLOOKUP(C520,'Com Enrolled Accounts'!$A:$C,3,0))</f>
        <v>0</v>
      </c>
      <c r="M520" s="2">
        <f t="shared" si="67"/>
        <v>0</v>
      </c>
      <c r="N520" s="11">
        <f t="shared" si="63"/>
        <v>0</v>
      </c>
    </row>
    <row r="521" spans="1:14" x14ac:dyDescent="0.25">
      <c r="A521" s="13"/>
      <c r="B521" s="13"/>
      <c r="C521" s="13"/>
      <c r="D521" s="14"/>
      <c r="E521" s="14"/>
      <c r="F521" s="2">
        <f t="shared" ref="F521:F584" si="68">WPPCom</f>
        <v>86.501500000000007</v>
      </c>
      <c r="G521" s="2">
        <f t="shared" ref="G521:G584" si="69">TSCom</f>
        <v>15</v>
      </c>
      <c r="H521" s="11">
        <f t="shared" si="64"/>
        <v>71.501500000000007</v>
      </c>
      <c r="I521" s="11">
        <f t="shared" si="65"/>
        <v>-71.501500000000007</v>
      </c>
      <c r="J521" s="2">
        <f>IF(ISNA(VLOOKUP(C521,'Com Enrolled Accounts'!$A:$B,2,0))=TRUE,0,VLOOKUP(C521,'Com Enrolled Accounts'!$A:$B,2,0))</f>
        <v>0</v>
      </c>
      <c r="K521" s="11">
        <f t="shared" si="66"/>
        <v>0</v>
      </c>
      <c r="L521" s="2">
        <f>IF(ISNA(VLOOKUP(C521,'Com Enrolled Accounts'!$A:$C,3,0))=TRUE,0,VLOOKUP(C521,'Com Enrolled Accounts'!$A:$C,3,0))</f>
        <v>0</v>
      </c>
      <c r="M521" s="2">
        <f t="shared" si="67"/>
        <v>0</v>
      </c>
      <c r="N521" s="11">
        <f t="shared" ref="N521:N584" si="70">IF(M521&lt;0,0,M521*D521)</f>
        <v>0</v>
      </c>
    </row>
    <row r="522" spans="1:14" x14ac:dyDescent="0.25">
      <c r="A522" s="13"/>
      <c r="B522" s="13"/>
      <c r="C522" s="13"/>
      <c r="D522" s="14"/>
      <c r="E522" s="14"/>
      <c r="F522" s="2">
        <f t="shared" si="68"/>
        <v>86.501500000000007</v>
      </c>
      <c r="G522" s="2">
        <f t="shared" si="69"/>
        <v>15</v>
      </c>
      <c r="H522" s="11">
        <f t="shared" ref="H522:H585" si="71">F522-G522</f>
        <v>71.501500000000007</v>
      </c>
      <c r="I522" s="11">
        <f t="shared" ref="I522:I585" si="72">E522-H522</f>
        <v>-71.501500000000007</v>
      </c>
      <c r="J522" s="2">
        <f>IF(ISNA(VLOOKUP(C522,'Com Enrolled Accounts'!$A:$B,2,0))=TRUE,0,VLOOKUP(C522,'Com Enrolled Accounts'!$A:$B,2,0))</f>
        <v>0</v>
      </c>
      <c r="K522" s="11">
        <f t="shared" ref="K522:K585" si="73">IF(J522=0,0,J522-I522)</f>
        <v>0</v>
      </c>
      <c r="L522" s="2">
        <f>IF(ISNA(VLOOKUP(C522,'Com Enrolled Accounts'!$A:$C,3,0))=TRUE,0,VLOOKUP(C522,'Com Enrolled Accounts'!$A:$C,3,0))</f>
        <v>0</v>
      </c>
      <c r="M522" s="2">
        <f t="shared" ref="M522:M585" si="74">IF(L522&gt;K522,K522,L522)</f>
        <v>0</v>
      </c>
      <c r="N522" s="11">
        <f t="shared" si="70"/>
        <v>0</v>
      </c>
    </row>
    <row r="523" spans="1:14" x14ac:dyDescent="0.25">
      <c r="A523" s="13"/>
      <c r="B523" s="13"/>
      <c r="C523" s="13"/>
      <c r="D523" s="14"/>
      <c r="E523" s="14"/>
      <c r="F523" s="2">
        <f t="shared" si="68"/>
        <v>86.501500000000007</v>
      </c>
      <c r="G523" s="2">
        <f t="shared" si="69"/>
        <v>15</v>
      </c>
      <c r="H523" s="11">
        <f t="shared" si="71"/>
        <v>71.501500000000007</v>
      </c>
      <c r="I523" s="11">
        <f t="shared" si="72"/>
        <v>-71.501500000000007</v>
      </c>
      <c r="J523" s="2">
        <f>IF(ISNA(VLOOKUP(C523,'Com Enrolled Accounts'!$A:$B,2,0))=TRUE,0,VLOOKUP(C523,'Com Enrolled Accounts'!$A:$B,2,0))</f>
        <v>0</v>
      </c>
      <c r="K523" s="11">
        <f t="shared" si="73"/>
        <v>0</v>
      </c>
      <c r="L523" s="2">
        <f>IF(ISNA(VLOOKUP(C523,'Com Enrolled Accounts'!$A:$C,3,0))=TRUE,0,VLOOKUP(C523,'Com Enrolled Accounts'!$A:$C,3,0))</f>
        <v>0</v>
      </c>
      <c r="M523" s="2">
        <f t="shared" si="74"/>
        <v>0</v>
      </c>
      <c r="N523" s="11">
        <f t="shared" si="70"/>
        <v>0</v>
      </c>
    </row>
    <row r="524" spans="1:14" x14ac:dyDescent="0.25">
      <c r="A524" s="13"/>
      <c r="B524" s="13"/>
      <c r="C524" s="13"/>
      <c r="D524" s="14"/>
      <c r="E524" s="14"/>
      <c r="F524" s="2">
        <f t="shared" si="68"/>
        <v>86.501500000000007</v>
      </c>
      <c r="G524" s="2">
        <f t="shared" si="69"/>
        <v>15</v>
      </c>
      <c r="H524" s="11">
        <f t="shared" si="71"/>
        <v>71.501500000000007</v>
      </c>
      <c r="I524" s="11">
        <f t="shared" si="72"/>
        <v>-71.501500000000007</v>
      </c>
      <c r="J524" s="2">
        <f>IF(ISNA(VLOOKUP(C524,'Com Enrolled Accounts'!$A:$B,2,0))=TRUE,0,VLOOKUP(C524,'Com Enrolled Accounts'!$A:$B,2,0))</f>
        <v>0</v>
      </c>
      <c r="K524" s="11">
        <f t="shared" si="73"/>
        <v>0</v>
      </c>
      <c r="L524" s="2">
        <f>IF(ISNA(VLOOKUP(C524,'Com Enrolled Accounts'!$A:$C,3,0))=TRUE,0,VLOOKUP(C524,'Com Enrolled Accounts'!$A:$C,3,0))</f>
        <v>0</v>
      </c>
      <c r="M524" s="2">
        <f t="shared" si="74"/>
        <v>0</v>
      </c>
      <c r="N524" s="11">
        <f t="shared" si="70"/>
        <v>0</v>
      </c>
    </row>
    <row r="525" spans="1:14" x14ac:dyDescent="0.25">
      <c r="A525" s="13"/>
      <c r="B525" s="13"/>
      <c r="C525" s="13"/>
      <c r="D525" s="14"/>
      <c r="E525" s="14"/>
      <c r="F525" s="2">
        <f t="shared" si="68"/>
        <v>86.501500000000007</v>
      </c>
      <c r="G525" s="2">
        <f t="shared" si="69"/>
        <v>15</v>
      </c>
      <c r="H525" s="11">
        <f t="shared" si="71"/>
        <v>71.501500000000007</v>
      </c>
      <c r="I525" s="11">
        <f t="shared" si="72"/>
        <v>-71.501500000000007</v>
      </c>
      <c r="J525" s="2">
        <f>IF(ISNA(VLOOKUP(C525,'Com Enrolled Accounts'!$A:$B,2,0))=TRUE,0,VLOOKUP(C525,'Com Enrolled Accounts'!$A:$B,2,0))</f>
        <v>0</v>
      </c>
      <c r="K525" s="11">
        <f t="shared" si="73"/>
        <v>0</v>
      </c>
      <c r="L525" s="2">
        <f>IF(ISNA(VLOOKUP(C525,'Com Enrolled Accounts'!$A:$C,3,0))=TRUE,0,VLOOKUP(C525,'Com Enrolled Accounts'!$A:$C,3,0))</f>
        <v>0</v>
      </c>
      <c r="M525" s="2">
        <f t="shared" si="74"/>
        <v>0</v>
      </c>
      <c r="N525" s="11">
        <f t="shared" si="70"/>
        <v>0</v>
      </c>
    </row>
    <row r="526" spans="1:14" x14ac:dyDescent="0.25">
      <c r="A526" s="13"/>
      <c r="B526" s="13"/>
      <c r="C526" s="13"/>
      <c r="D526" s="14"/>
      <c r="E526" s="14"/>
      <c r="F526" s="2">
        <f t="shared" si="68"/>
        <v>86.501500000000007</v>
      </c>
      <c r="G526" s="2">
        <f t="shared" si="69"/>
        <v>15</v>
      </c>
      <c r="H526" s="11">
        <f t="shared" si="71"/>
        <v>71.501500000000007</v>
      </c>
      <c r="I526" s="11">
        <f t="shared" si="72"/>
        <v>-71.501500000000007</v>
      </c>
      <c r="J526" s="2">
        <f>IF(ISNA(VLOOKUP(C526,'Com Enrolled Accounts'!$A:$B,2,0))=TRUE,0,VLOOKUP(C526,'Com Enrolled Accounts'!$A:$B,2,0))</f>
        <v>0</v>
      </c>
      <c r="K526" s="11">
        <f t="shared" si="73"/>
        <v>0</v>
      </c>
      <c r="L526" s="2">
        <f>IF(ISNA(VLOOKUP(C526,'Com Enrolled Accounts'!$A:$C,3,0))=TRUE,0,VLOOKUP(C526,'Com Enrolled Accounts'!$A:$C,3,0))</f>
        <v>0</v>
      </c>
      <c r="M526" s="2">
        <f t="shared" si="74"/>
        <v>0</v>
      </c>
      <c r="N526" s="11">
        <f t="shared" si="70"/>
        <v>0</v>
      </c>
    </row>
    <row r="527" spans="1:14" x14ac:dyDescent="0.25">
      <c r="A527" s="13"/>
      <c r="B527" s="13"/>
      <c r="C527" s="13"/>
      <c r="D527" s="14"/>
      <c r="E527" s="14"/>
      <c r="F527" s="2">
        <f t="shared" si="68"/>
        <v>86.501500000000007</v>
      </c>
      <c r="G527" s="2">
        <f t="shared" si="69"/>
        <v>15</v>
      </c>
      <c r="H527" s="11">
        <f t="shared" si="71"/>
        <v>71.501500000000007</v>
      </c>
      <c r="I527" s="11">
        <f t="shared" si="72"/>
        <v>-71.501500000000007</v>
      </c>
      <c r="J527" s="2">
        <f>IF(ISNA(VLOOKUP(C527,'Com Enrolled Accounts'!$A:$B,2,0))=TRUE,0,VLOOKUP(C527,'Com Enrolled Accounts'!$A:$B,2,0))</f>
        <v>0</v>
      </c>
      <c r="K527" s="11">
        <f t="shared" si="73"/>
        <v>0</v>
      </c>
      <c r="L527" s="2">
        <f>IF(ISNA(VLOOKUP(C527,'Com Enrolled Accounts'!$A:$C,3,0))=TRUE,0,VLOOKUP(C527,'Com Enrolled Accounts'!$A:$C,3,0))</f>
        <v>0</v>
      </c>
      <c r="M527" s="2">
        <f t="shared" si="74"/>
        <v>0</v>
      </c>
      <c r="N527" s="11">
        <f t="shared" si="70"/>
        <v>0</v>
      </c>
    </row>
    <row r="528" spans="1:14" x14ac:dyDescent="0.25">
      <c r="A528" s="13"/>
      <c r="B528" s="13"/>
      <c r="C528" s="13"/>
      <c r="D528" s="14"/>
      <c r="E528" s="14"/>
      <c r="F528" s="2">
        <f t="shared" si="68"/>
        <v>86.501500000000007</v>
      </c>
      <c r="G528" s="2">
        <f t="shared" si="69"/>
        <v>15</v>
      </c>
      <c r="H528" s="11">
        <f t="shared" si="71"/>
        <v>71.501500000000007</v>
      </c>
      <c r="I528" s="11">
        <f t="shared" si="72"/>
        <v>-71.501500000000007</v>
      </c>
      <c r="J528" s="2">
        <f>IF(ISNA(VLOOKUP(C528,'Com Enrolled Accounts'!$A:$B,2,0))=TRUE,0,VLOOKUP(C528,'Com Enrolled Accounts'!$A:$B,2,0))</f>
        <v>0</v>
      </c>
      <c r="K528" s="11">
        <f t="shared" si="73"/>
        <v>0</v>
      </c>
      <c r="L528" s="2">
        <f>IF(ISNA(VLOOKUP(C528,'Com Enrolled Accounts'!$A:$C,3,0))=TRUE,0,VLOOKUP(C528,'Com Enrolled Accounts'!$A:$C,3,0))</f>
        <v>0</v>
      </c>
      <c r="M528" s="2">
        <f t="shared" si="74"/>
        <v>0</v>
      </c>
      <c r="N528" s="11">
        <f t="shared" si="70"/>
        <v>0</v>
      </c>
    </row>
    <row r="529" spans="1:14" x14ac:dyDescent="0.25">
      <c r="A529" s="13"/>
      <c r="B529" s="13"/>
      <c r="C529" s="13"/>
      <c r="D529" s="14"/>
      <c r="E529" s="14"/>
      <c r="F529" s="2">
        <f t="shared" si="68"/>
        <v>86.501500000000007</v>
      </c>
      <c r="G529" s="2">
        <f t="shared" si="69"/>
        <v>15</v>
      </c>
      <c r="H529" s="11">
        <f t="shared" si="71"/>
        <v>71.501500000000007</v>
      </c>
      <c r="I529" s="11">
        <f t="shared" si="72"/>
        <v>-71.501500000000007</v>
      </c>
      <c r="J529" s="2">
        <f>IF(ISNA(VLOOKUP(C529,'Com Enrolled Accounts'!$A:$B,2,0))=TRUE,0,VLOOKUP(C529,'Com Enrolled Accounts'!$A:$B,2,0))</f>
        <v>0</v>
      </c>
      <c r="K529" s="11">
        <f t="shared" si="73"/>
        <v>0</v>
      </c>
      <c r="L529" s="2">
        <f>IF(ISNA(VLOOKUP(C529,'Com Enrolled Accounts'!$A:$C,3,0))=TRUE,0,VLOOKUP(C529,'Com Enrolled Accounts'!$A:$C,3,0))</f>
        <v>0</v>
      </c>
      <c r="M529" s="2">
        <f t="shared" si="74"/>
        <v>0</v>
      </c>
      <c r="N529" s="11">
        <f t="shared" si="70"/>
        <v>0</v>
      </c>
    </row>
    <row r="530" spans="1:14" x14ac:dyDescent="0.25">
      <c r="A530" s="13"/>
      <c r="B530" s="13"/>
      <c r="C530" s="13"/>
      <c r="D530" s="14"/>
      <c r="E530" s="14"/>
      <c r="F530" s="2">
        <f t="shared" si="68"/>
        <v>86.501500000000007</v>
      </c>
      <c r="G530" s="2">
        <f t="shared" si="69"/>
        <v>15</v>
      </c>
      <c r="H530" s="11">
        <f t="shared" si="71"/>
        <v>71.501500000000007</v>
      </c>
      <c r="I530" s="11">
        <f t="shared" si="72"/>
        <v>-71.501500000000007</v>
      </c>
      <c r="J530" s="2">
        <f>IF(ISNA(VLOOKUP(C530,'Com Enrolled Accounts'!$A:$B,2,0))=TRUE,0,VLOOKUP(C530,'Com Enrolled Accounts'!$A:$B,2,0))</f>
        <v>0</v>
      </c>
      <c r="K530" s="11">
        <f t="shared" si="73"/>
        <v>0</v>
      </c>
      <c r="L530" s="2">
        <f>IF(ISNA(VLOOKUP(C530,'Com Enrolled Accounts'!$A:$C,3,0))=TRUE,0,VLOOKUP(C530,'Com Enrolled Accounts'!$A:$C,3,0))</f>
        <v>0</v>
      </c>
      <c r="M530" s="2">
        <f t="shared" si="74"/>
        <v>0</v>
      </c>
      <c r="N530" s="11">
        <f t="shared" si="70"/>
        <v>0</v>
      </c>
    </row>
    <row r="531" spans="1:14" x14ac:dyDescent="0.25">
      <c r="A531" s="13"/>
      <c r="B531" s="13"/>
      <c r="C531" s="13"/>
      <c r="D531" s="14"/>
      <c r="E531" s="14"/>
      <c r="F531" s="2">
        <f t="shared" si="68"/>
        <v>86.501500000000007</v>
      </c>
      <c r="G531" s="2">
        <f t="shared" si="69"/>
        <v>15</v>
      </c>
      <c r="H531" s="11">
        <f t="shared" si="71"/>
        <v>71.501500000000007</v>
      </c>
      <c r="I531" s="11">
        <f t="shared" si="72"/>
        <v>-71.501500000000007</v>
      </c>
      <c r="J531" s="2">
        <f>IF(ISNA(VLOOKUP(C531,'Com Enrolled Accounts'!$A:$B,2,0))=TRUE,0,VLOOKUP(C531,'Com Enrolled Accounts'!$A:$B,2,0))</f>
        <v>0</v>
      </c>
      <c r="K531" s="11">
        <f t="shared" si="73"/>
        <v>0</v>
      </c>
      <c r="L531" s="2">
        <f>IF(ISNA(VLOOKUP(C531,'Com Enrolled Accounts'!$A:$C,3,0))=TRUE,0,VLOOKUP(C531,'Com Enrolled Accounts'!$A:$C,3,0))</f>
        <v>0</v>
      </c>
      <c r="M531" s="2">
        <f t="shared" si="74"/>
        <v>0</v>
      </c>
      <c r="N531" s="11">
        <f t="shared" si="70"/>
        <v>0</v>
      </c>
    </row>
    <row r="532" spans="1:14" x14ac:dyDescent="0.25">
      <c r="A532" s="13"/>
      <c r="B532" s="13"/>
      <c r="C532" s="13"/>
      <c r="D532" s="14"/>
      <c r="E532" s="14"/>
      <c r="F532" s="2">
        <f t="shared" si="68"/>
        <v>86.501500000000007</v>
      </c>
      <c r="G532" s="2">
        <f t="shared" si="69"/>
        <v>15</v>
      </c>
      <c r="H532" s="11">
        <f t="shared" si="71"/>
        <v>71.501500000000007</v>
      </c>
      <c r="I532" s="11">
        <f t="shared" si="72"/>
        <v>-71.501500000000007</v>
      </c>
      <c r="J532" s="2">
        <f>IF(ISNA(VLOOKUP(C532,'Com Enrolled Accounts'!$A:$B,2,0))=TRUE,0,VLOOKUP(C532,'Com Enrolled Accounts'!$A:$B,2,0))</f>
        <v>0</v>
      </c>
      <c r="K532" s="11">
        <f t="shared" si="73"/>
        <v>0</v>
      </c>
      <c r="L532" s="2">
        <f>IF(ISNA(VLOOKUP(C532,'Com Enrolled Accounts'!$A:$C,3,0))=TRUE,0,VLOOKUP(C532,'Com Enrolled Accounts'!$A:$C,3,0))</f>
        <v>0</v>
      </c>
      <c r="M532" s="2">
        <f t="shared" si="74"/>
        <v>0</v>
      </c>
      <c r="N532" s="11">
        <f t="shared" si="70"/>
        <v>0</v>
      </c>
    </row>
    <row r="533" spans="1:14" x14ac:dyDescent="0.25">
      <c r="A533" s="13"/>
      <c r="B533" s="13"/>
      <c r="C533" s="13"/>
      <c r="D533" s="14"/>
      <c r="E533" s="14"/>
      <c r="F533" s="2">
        <f t="shared" si="68"/>
        <v>86.501500000000007</v>
      </c>
      <c r="G533" s="2">
        <f t="shared" si="69"/>
        <v>15</v>
      </c>
      <c r="H533" s="11">
        <f t="shared" si="71"/>
        <v>71.501500000000007</v>
      </c>
      <c r="I533" s="11">
        <f t="shared" si="72"/>
        <v>-71.501500000000007</v>
      </c>
      <c r="J533" s="2">
        <f>IF(ISNA(VLOOKUP(C533,'Com Enrolled Accounts'!$A:$B,2,0))=TRUE,0,VLOOKUP(C533,'Com Enrolled Accounts'!$A:$B,2,0))</f>
        <v>0</v>
      </c>
      <c r="K533" s="11">
        <f t="shared" si="73"/>
        <v>0</v>
      </c>
      <c r="L533" s="2">
        <f>IF(ISNA(VLOOKUP(C533,'Com Enrolled Accounts'!$A:$C,3,0))=TRUE,0,VLOOKUP(C533,'Com Enrolled Accounts'!$A:$C,3,0))</f>
        <v>0</v>
      </c>
      <c r="M533" s="2">
        <f t="shared" si="74"/>
        <v>0</v>
      </c>
      <c r="N533" s="11">
        <f t="shared" si="70"/>
        <v>0</v>
      </c>
    </row>
    <row r="534" spans="1:14" x14ac:dyDescent="0.25">
      <c r="A534" s="13"/>
      <c r="B534" s="13"/>
      <c r="C534" s="13"/>
      <c r="D534" s="14"/>
      <c r="E534" s="14"/>
      <c r="F534" s="2">
        <f t="shared" si="68"/>
        <v>86.501500000000007</v>
      </c>
      <c r="G534" s="2">
        <f t="shared" si="69"/>
        <v>15</v>
      </c>
      <c r="H534" s="11">
        <f t="shared" si="71"/>
        <v>71.501500000000007</v>
      </c>
      <c r="I534" s="11">
        <f t="shared" si="72"/>
        <v>-71.501500000000007</v>
      </c>
      <c r="J534" s="2">
        <f>IF(ISNA(VLOOKUP(C534,'Com Enrolled Accounts'!$A:$B,2,0))=TRUE,0,VLOOKUP(C534,'Com Enrolled Accounts'!$A:$B,2,0))</f>
        <v>0</v>
      </c>
      <c r="K534" s="11">
        <f t="shared" si="73"/>
        <v>0</v>
      </c>
      <c r="L534" s="2">
        <f>IF(ISNA(VLOOKUP(C534,'Com Enrolled Accounts'!$A:$C,3,0))=TRUE,0,VLOOKUP(C534,'Com Enrolled Accounts'!$A:$C,3,0))</f>
        <v>0</v>
      </c>
      <c r="M534" s="2">
        <f t="shared" si="74"/>
        <v>0</v>
      </c>
      <c r="N534" s="11">
        <f t="shared" si="70"/>
        <v>0</v>
      </c>
    </row>
    <row r="535" spans="1:14" x14ac:dyDescent="0.25">
      <c r="A535" s="13"/>
      <c r="B535" s="13"/>
      <c r="C535" s="13"/>
      <c r="D535" s="14"/>
      <c r="E535" s="14"/>
      <c r="F535" s="2">
        <f t="shared" si="68"/>
        <v>86.501500000000007</v>
      </c>
      <c r="G535" s="2">
        <f t="shared" si="69"/>
        <v>15</v>
      </c>
      <c r="H535" s="11">
        <f t="shared" si="71"/>
        <v>71.501500000000007</v>
      </c>
      <c r="I535" s="11">
        <f t="shared" si="72"/>
        <v>-71.501500000000007</v>
      </c>
      <c r="J535" s="2">
        <f>IF(ISNA(VLOOKUP(C535,'Com Enrolled Accounts'!$A:$B,2,0))=TRUE,0,VLOOKUP(C535,'Com Enrolled Accounts'!$A:$B,2,0))</f>
        <v>0</v>
      </c>
      <c r="K535" s="11">
        <f t="shared" si="73"/>
        <v>0</v>
      </c>
      <c r="L535" s="2">
        <f>IF(ISNA(VLOOKUP(C535,'Com Enrolled Accounts'!$A:$C,3,0))=TRUE,0,VLOOKUP(C535,'Com Enrolled Accounts'!$A:$C,3,0))</f>
        <v>0</v>
      </c>
      <c r="M535" s="2">
        <f t="shared" si="74"/>
        <v>0</v>
      </c>
      <c r="N535" s="11">
        <f t="shared" si="70"/>
        <v>0</v>
      </c>
    </row>
    <row r="536" spans="1:14" x14ac:dyDescent="0.25">
      <c r="A536" s="13"/>
      <c r="B536" s="13"/>
      <c r="C536" s="13"/>
      <c r="D536" s="14"/>
      <c r="E536" s="14"/>
      <c r="F536" s="2">
        <f t="shared" si="68"/>
        <v>86.501500000000007</v>
      </c>
      <c r="G536" s="2">
        <f t="shared" si="69"/>
        <v>15</v>
      </c>
      <c r="H536" s="11">
        <f t="shared" si="71"/>
        <v>71.501500000000007</v>
      </c>
      <c r="I536" s="11">
        <f t="shared" si="72"/>
        <v>-71.501500000000007</v>
      </c>
      <c r="J536" s="2">
        <f>IF(ISNA(VLOOKUP(C536,'Com Enrolled Accounts'!$A:$B,2,0))=TRUE,0,VLOOKUP(C536,'Com Enrolled Accounts'!$A:$B,2,0))</f>
        <v>0</v>
      </c>
      <c r="K536" s="11">
        <f t="shared" si="73"/>
        <v>0</v>
      </c>
      <c r="L536" s="2">
        <f>IF(ISNA(VLOOKUP(C536,'Com Enrolled Accounts'!$A:$C,3,0))=TRUE,0,VLOOKUP(C536,'Com Enrolled Accounts'!$A:$C,3,0))</f>
        <v>0</v>
      </c>
      <c r="M536" s="2">
        <f t="shared" si="74"/>
        <v>0</v>
      </c>
      <c r="N536" s="11">
        <f t="shared" si="70"/>
        <v>0</v>
      </c>
    </row>
    <row r="537" spans="1:14" x14ac:dyDescent="0.25">
      <c r="A537" s="13"/>
      <c r="B537" s="13"/>
      <c r="C537" s="13"/>
      <c r="D537" s="14"/>
      <c r="E537" s="14"/>
      <c r="F537" s="2">
        <f t="shared" si="68"/>
        <v>86.501500000000007</v>
      </c>
      <c r="G537" s="2">
        <f t="shared" si="69"/>
        <v>15</v>
      </c>
      <c r="H537" s="11">
        <f t="shared" si="71"/>
        <v>71.501500000000007</v>
      </c>
      <c r="I537" s="11">
        <f t="shared" si="72"/>
        <v>-71.501500000000007</v>
      </c>
      <c r="J537" s="2">
        <f>IF(ISNA(VLOOKUP(C537,'Com Enrolled Accounts'!$A:$B,2,0))=TRUE,0,VLOOKUP(C537,'Com Enrolled Accounts'!$A:$B,2,0))</f>
        <v>0</v>
      </c>
      <c r="K537" s="11">
        <f t="shared" si="73"/>
        <v>0</v>
      </c>
      <c r="L537" s="2">
        <f>IF(ISNA(VLOOKUP(C537,'Com Enrolled Accounts'!$A:$C,3,0))=TRUE,0,VLOOKUP(C537,'Com Enrolled Accounts'!$A:$C,3,0))</f>
        <v>0</v>
      </c>
      <c r="M537" s="2">
        <f t="shared" si="74"/>
        <v>0</v>
      </c>
      <c r="N537" s="11">
        <f t="shared" si="70"/>
        <v>0</v>
      </c>
    </row>
    <row r="538" spans="1:14" x14ac:dyDescent="0.25">
      <c r="A538" s="13"/>
      <c r="B538" s="13"/>
      <c r="C538" s="13"/>
      <c r="D538" s="14"/>
      <c r="E538" s="14"/>
      <c r="F538" s="2">
        <f t="shared" si="68"/>
        <v>86.501500000000007</v>
      </c>
      <c r="G538" s="2">
        <f t="shared" si="69"/>
        <v>15</v>
      </c>
      <c r="H538" s="11">
        <f t="shared" si="71"/>
        <v>71.501500000000007</v>
      </c>
      <c r="I538" s="11">
        <f t="shared" si="72"/>
        <v>-71.501500000000007</v>
      </c>
      <c r="J538" s="2">
        <f>IF(ISNA(VLOOKUP(C538,'Com Enrolled Accounts'!$A:$B,2,0))=TRUE,0,VLOOKUP(C538,'Com Enrolled Accounts'!$A:$B,2,0))</f>
        <v>0</v>
      </c>
      <c r="K538" s="11">
        <f t="shared" si="73"/>
        <v>0</v>
      </c>
      <c r="L538" s="2">
        <f>IF(ISNA(VLOOKUP(C538,'Com Enrolled Accounts'!$A:$C,3,0))=TRUE,0,VLOOKUP(C538,'Com Enrolled Accounts'!$A:$C,3,0))</f>
        <v>0</v>
      </c>
      <c r="M538" s="2">
        <f t="shared" si="74"/>
        <v>0</v>
      </c>
      <c r="N538" s="11">
        <f t="shared" si="70"/>
        <v>0</v>
      </c>
    </row>
    <row r="539" spans="1:14" x14ac:dyDescent="0.25">
      <c r="A539" s="13"/>
      <c r="B539" s="13"/>
      <c r="C539" s="13"/>
      <c r="D539" s="14"/>
      <c r="E539" s="14"/>
      <c r="F539" s="2">
        <f t="shared" si="68"/>
        <v>86.501500000000007</v>
      </c>
      <c r="G539" s="2">
        <f t="shared" si="69"/>
        <v>15</v>
      </c>
      <c r="H539" s="11">
        <f t="shared" si="71"/>
        <v>71.501500000000007</v>
      </c>
      <c r="I539" s="11">
        <f t="shared" si="72"/>
        <v>-71.501500000000007</v>
      </c>
      <c r="J539" s="2">
        <f>IF(ISNA(VLOOKUP(C539,'Com Enrolled Accounts'!$A:$B,2,0))=TRUE,0,VLOOKUP(C539,'Com Enrolled Accounts'!$A:$B,2,0))</f>
        <v>0</v>
      </c>
      <c r="K539" s="11">
        <f t="shared" si="73"/>
        <v>0</v>
      </c>
      <c r="L539" s="2">
        <f>IF(ISNA(VLOOKUP(C539,'Com Enrolled Accounts'!$A:$C,3,0))=TRUE,0,VLOOKUP(C539,'Com Enrolled Accounts'!$A:$C,3,0))</f>
        <v>0</v>
      </c>
      <c r="M539" s="2">
        <f t="shared" si="74"/>
        <v>0</v>
      </c>
      <c r="N539" s="11">
        <f t="shared" si="70"/>
        <v>0</v>
      </c>
    </row>
    <row r="540" spans="1:14" x14ac:dyDescent="0.25">
      <c r="A540" s="13"/>
      <c r="B540" s="13"/>
      <c r="C540" s="13"/>
      <c r="D540" s="14"/>
      <c r="E540" s="14"/>
      <c r="F540" s="2">
        <f t="shared" si="68"/>
        <v>86.501500000000007</v>
      </c>
      <c r="G540" s="2">
        <f t="shared" si="69"/>
        <v>15</v>
      </c>
      <c r="H540" s="11">
        <f t="shared" si="71"/>
        <v>71.501500000000007</v>
      </c>
      <c r="I540" s="11">
        <f t="shared" si="72"/>
        <v>-71.501500000000007</v>
      </c>
      <c r="J540" s="2">
        <f>IF(ISNA(VLOOKUP(C540,'Com Enrolled Accounts'!$A:$B,2,0))=TRUE,0,VLOOKUP(C540,'Com Enrolled Accounts'!$A:$B,2,0))</f>
        <v>0</v>
      </c>
      <c r="K540" s="11">
        <f t="shared" si="73"/>
        <v>0</v>
      </c>
      <c r="L540" s="2">
        <f>IF(ISNA(VLOOKUP(C540,'Com Enrolled Accounts'!$A:$C,3,0))=TRUE,0,VLOOKUP(C540,'Com Enrolled Accounts'!$A:$C,3,0))</f>
        <v>0</v>
      </c>
      <c r="M540" s="2">
        <f t="shared" si="74"/>
        <v>0</v>
      </c>
      <c r="N540" s="11">
        <f t="shared" si="70"/>
        <v>0</v>
      </c>
    </row>
    <row r="541" spans="1:14" x14ac:dyDescent="0.25">
      <c r="A541" s="13"/>
      <c r="B541" s="13"/>
      <c r="C541" s="13"/>
      <c r="D541" s="14"/>
      <c r="E541" s="14"/>
      <c r="F541" s="2">
        <f t="shared" si="68"/>
        <v>86.501500000000007</v>
      </c>
      <c r="G541" s="2">
        <f t="shared" si="69"/>
        <v>15</v>
      </c>
      <c r="H541" s="11">
        <f t="shared" si="71"/>
        <v>71.501500000000007</v>
      </c>
      <c r="I541" s="11">
        <f t="shared" si="72"/>
        <v>-71.501500000000007</v>
      </c>
      <c r="J541" s="2">
        <f>IF(ISNA(VLOOKUP(C541,'Com Enrolled Accounts'!$A:$B,2,0))=TRUE,0,VLOOKUP(C541,'Com Enrolled Accounts'!$A:$B,2,0))</f>
        <v>0</v>
      </c>
      <c r="K541" s="11">
        <f t="shared" si="73"/>
        <v>0</v>
      </c>
      <c r="L541" s="2">
        <f>IF(ISNA(VLOOKUP(C541,'Com Enrolled Accounts'!$A:$C,3,0))=TRUE,0,VLOOKUP(C541,'Com Enrolled Accounts'!$A:$C,3,0))</f>
        <v>0</v>
      </c>
      <c r="M541" s="2">
        <f t="shared" si="74"/>
        <v>0</v>
      </c>
      <c r="N541" s="11">
        <f t="shared" si="70"/>
        <v>0</v>
      </c>
    </row>
    <row r="542" spans="1:14" x14ac:dyDescent="0.25">
      <c r="A542" s="13"/>
      <c r="B542" s="13"/>
      <c r="C542" s="13"/>
      <c r="D542" s="14"/>
      <c r="E542" s="14"/>
      <c r="F542" s="2">
        <f t="shared" si="68"/>
        <v>86.501500000000007</v>
      </c>
      <c r="G542" s="2">
        <f t="shared" si="69"/>
        <v>15</v>
      </c>
      <c r="H542" s="11">
        <f t="shared" si="71"/>
        <v>71.501500000000007</v>
      </c>
      <c r="I542" s="11">
        <f t="shared" si="72"/>
        <v>-71.501500000000007</v>
      </c>
      <c r="J542" s="2">
        <f>IF(ISNA(VLOOKUP(C542,'Com Enrolled Accounts'!$A:$B,2,0))=TRUE,0,VLOOKUP(C542,'Com Enrolled Accounts'!$A:$B,2,0))</f>
        <v>0</v>
      </c>
      <c r="K542" s="11">
        <f t="shared" si="73"/>
        <v>0</v>
      </c>
      <c r="L542" s="2">
        <f>IF(ISNA(VLOOKUP(C542,'Com Enrolled Accounts'!$A:$C,3,0))=TRUE,0,VLOOKUP(C542,'Com Enrolled Accounts'!$A:$C,3,0))</f>
        <v>0</v>
      </c>
      <c r="M542" s="2">
        <f t="shared" si="74"/>
        <v>0</v>
      </c>
      <c r="N542" s="11">
        <f t="shared" si="70"/>
        <v>0</v>
      </c>
    </row>
    <row r="543" spans="1:14" x14ac:dyDescent="0.25">
      <c r="A543" s="13"/>
      <c r="B543" s="13"/>
      <c r="C543" s="13"/>
      <c r="D543" s="14"/>
      <c r="E543" s="14"/>
      <c r="F543" s="2">
        <f t="shared" si="68"/>
        <v>86.501500000000007</v>
      </c>
      <c r="G543" s="2">
        <f t="shared" si="69"/>
        <v>15</v>
      </c>
      <c r="H543" s="11">
        <f t="shared" si="71"/>
        <v>71.501500000000007</v>
      </c>
      <c r="I543" s="11">
        <f t="shared" si="72"/>
        <v>-71.501500000000007</v>
      </c>
      <c r="J543" s="2">
        <f>IF(ISNA(VLOOKUP(C543,'Com Enrolled Accounts'!$A:$B,2,0))=TRUE,0,VLOOKUP(C543,'Com Enrolled Accounts'!$A:$B,2,0))</f>
        <v>0</v>
      </c>
      <c r="K543" s="11">
        <f t="shared" si="73"/>
        <v>0</v>
      </c>
      <c r="L543" s="2">
        <f>IF(ISNA(VLOOKUP(C543,'Com Enrolled Accounts'!$A:$C,3,0))=TRUE,0,VLOOKUP(C543,'Com Enrolled Accounts'!$A:$C,3,0))</f>
        <v>0</v>
      </c>
      <c r="M543" s="2">
        <f t="shared" si="74"/>
        <v>0</v>
      </c>
      <c r="N543" s="11">
        <f t="shared" si="70"/>
        <v>0</v>
      </c>
    </row>
    <row r="544" spans="1:14" x14ac:dyDescent="0.25">
      <c r="A544" s="13"/>
      <c r="B544" s="13"/>
      <c r="C544" s="13"/>
      <c r="D544" s="14"/>
      <c r="E544" s="14"/>
      <c r="F544" s="2">
        <f t="shared" si="68"/>
        <v>86.501500000000007</v>
      </c>
      <c r="G544" s="2">
        <f t="shared" si="69"/>
        <v>15</v>
      </c>
      <c r="H544" s="11">
        <f t="shared" si="71"/>
        <v>71.501500000000007</v>
      </c>
      <c r="I544" s="11">
        <f t="shared" si="72"/>
        <v>-71.501500000000007</v>
      </c>
      <c r="J544" s="2">
        <f>IF(ISNA(VLOOKUP(C544,'Com Enrolled Accounts'!$A:$B,2,0))=TRUE,0,VLOOKUP(C544,'Com Enrolled Accounts'!$A:$B,2,0))</f>
        <v>0</v>
      </c>
      <c r="K544" s="11">
        <f t="shared" si="73"/>
        <v>0</v>
      </c>
      <c r="L544" s="2">
        <f>IF(ISNA(VLOOKUP(C544,'Com Enrolled Accounts'!$A:$C,3,0))=TRUE,0,VLOOKUP(C544,'Com Enrolled Accounts'!$A:$C,3,0))</f>
        <v>0</v>
      </c>
      <c r="M544" s="2">
        <f t="shared" si="74"/>
        <v>0</v>
      </c>
      <c r="N544" s="11">
        <f t="shared" si="70"/>
        <v>0</v>
      </c>
    </row>
    <row r="545" spans="1:14" x14ac:dyDescent="0.25">
      <c r="A545" s="13"/>
      <c r="B545" s="13"/>
      <c r="C545" s="13"/>
      <c r="D545" s="14"/>
      <c r="E545" s="14"/>
      <c r="F545" s="2">
        <f t="shared" si="68"/>
        <v>86.501500000000007</v>
      </c>
      <c r="G545" s="2">
        <f t="shared" si="69"/>
        <v>15</v>
      </c>
      <c r="H545" s="11">
        <f t="shared" si="71"/>
        <v>71.501500000000007</v>
      </c>
      <c r="I545" s="11">
        <f t="shared" si="72"/>
        <v>-71.501500000000007</v>
      </c>
      <c r="J545" s="2">
        <f>IF(ISNA(VLOOKUP(C545,'Com Enrolled Accounts'!$A:$B,2,0))=TRUE,0,VLOOKUP(C545,'Com Enrolled Accounts'!$A:$B,2,0))</f>
        <v>0</v>
      </c>
      <c r="K545" s="11">
        <f t="shared" si="73"/>
        <v>0</v>
      </c>
      <c r="L545" s="2">
        <f>IF(ISNA(VLOOKUP(C545,'Com Enrolled Accounts'!$A:$C,3,0))=TRUE,0,VLOOKUP(C545,'Com Enrolled Accounts'!$A:$C,3,0))</f>
        <v>0</v>
      </c>
      <c r="M545" s="2">
        <f t="shared" si="74"/>
        <v>0</v>
      </c>
      <c r="N545" s="11">
        <f t="shared" si="70"/>
        <v>0</v>
      </c>
    </row>
    <row r="546" spans="1:14" x14ac:dyDescent="0.25">
      <c r="A546" s="13"/>
      <c r="B546" s="13"/>
      <c r="C546" s="13"/>
      <c r="D546" s="14"/>
      <c r="E546" s="14"/>
      <c r="F546" s="2">
        <f t="shared" si="68"/>
        <v>86.501500000000007</v>
      </c>
      <c r="G546" s="2">
        <f t="shared" si="69"/>
        <v>15</v>
      </c>
      <c r="H546" s="11">
        <f t="shared" si="71"/>
        <v>71.501500000000007</v>
      </c>
      <c r="I546" s="11">
        <f t="shared" si="72"/>
        <v>-71.501500000000007</v>
      </c>
      <c r="J546" s="2">
        <f>IF(ISNA(VLOOKUP(C546,'Com Enrolled Accounts'!$A:$B,2,0))=TRUE,0,VLOOKUP(C546,'Com Enrolled Accounts'!$A:$B,2,0))</f>
        <v>0</v>
      </c>
      <c r="K546" s="11">
        <f t="shared" si="73"/>
        <v>0</v>
      </c>
      <c r="L546" s="2">
        <f>IF(ISNA(VLOOKUP(C546,'Com Enrolled Accounts'!$A:$C,3,0))=TRUE,0,VLOOKUP(C546,'Com Enrolled Accounts'!$A:$C,3,0))</f>
        <v>0</v>
      </c>
      <c r="M546" s="2">
        <f t="shared" si="74"/>
        <v>0</v>
      </c>
      <c r="N546" s="11">
        <f t="shared" si="70"/>
        <v>0</v>
      </c>
    </row>
    <row r="547" spans="1:14" x14ac:dyDescent="0.25">
      <c r="A547" s="13"/>
      <c r="B547" s="13"/>
      <c r="C547" s="13"/>
      <c r="D547" s="14"/>
      <c r="E547" s="14"/>
      <c r="F547" s="2">
        <f t="shared" si="68"/>
        <v>86.501500000000007</v>
      </c>
      <c r="G547" s="2">
        <f t="shared" si="69"/>
        <v>15</v>
      </c>
      <c r="H547" s="11">
        <f t="shared" si="71"/>
        <v>71.501500000000007</v>
      </c>
      <c r="I547" s="11">
        <f t="shared" si="72"/>
        <v>-71.501500000000007</v>
      </c>
      <c r="J547" s="2">
        <f>IF(ISNA(VLOOKUP(C547,'Com Enrolled Accounts'!$A:$B,2,0))=TRUE,0,VLOOKUP(C547,'Com Enrolled Accounts'!$A:$B,2,0))</f>
        <v>0</v>
      </c>
      <c r="K547" s="11">
        <f t="shared" si="73"/>
        <v>0</v>
      </c>
      <c r="L547" s="2">
        <f>IF(ISNA(VLOOKUP(C547,'Com Enrolled Accounts'!$A:$C,3,0))=TRUE,0,VLOOKUP(C547,'Com Enrolled Accounts'!$A:$C,3,0))</f>
        <v>0</v>
      </c>
      <c r="M547" s="2">
        <f t="shared" si="74"/>
        <v>0</v>
      </c>
      <c r="N547" s="11">
        <f t="shared" si="70"/>
        <v>0</v>
      </c>
    </row>
    <row r="548" spans="1:14" x14ac:dyDescent="0.25">
      <c r="A548" s="13"/>
      <c r="B548" s="13"/>
      <c r="C548" s="13"/>
      <c r="D548" s="14"/>
      <c r="E548" s="14"/>
      <c r="F548" s="2">
        <f t="shared" si="68"/>
        <v>86.501500000000007</v>
      </c>
      <c r="G548" s="2">
        <f t="shared" si="69"/>
        <v>15</v>
      </c>
      <c r="H548" s="11">
        <f t="shared" si="71"/>
        <v>71.501500000000007</v>
      </c>
      <c r="I548" s="11">
        <f t="shared" si="72"/>
        <v>-71.501500000000007</v>
      </c>
      <c r="J548" s="2">
        <f>IF(ISNA(VLOOKUP(C548,'Com Enrolled Accounts'!$A:$B,2,0))=TRUE,0,VLOOKUP(C548,'Com Enrolled Accounts'!$A:$B,2,0))</f>
        <v>0</v>
      </c>
      <c r="K548" s="11">
        <f t="shared" si="73"/>
        <v>0</v>
      </c>
      <c r="L548" s="2">
        <f>IF(ISNA(VLOOKUP(C548,'Com Enrolled Accounts'!$A:$C,3,0))=TRUE,0,VLOOKUP(C548,'Com Enrolled Accounts'!$A:$C,3,0))</f>
        <v>0</v>
      </c>
      <c r="M548" s="2">
        <f t="shared" si="74"/>
        <v>0</v>
      </c>
      <c r="N548" s="11">
        <f t="shared" si="70"/>
        <v>0</v>
      </c>
    </row>
    <row r="549" spans="1:14" x14ac:dyDescent="0.25">
      <c r="A549" s="13"/>
      <c r="B549" s="13"/>
      <c r="C549" s="13"/>
      <c r="D549" s="14"/>
      <c r="E549" s="14"/>
      <c r="F549" s="2">
        <f t="shared" si="68"/>
        <v>86.501500000000007</v>
      </c>
      <c r="G549" s="2">
        <f t="shared" si="69"/>
        <v>15</v>
      </c>
      <c r="H549" s="11">
        <f t="shared" si="71"/>
        <v>71.501500000000007</v>
      </c>
      <c r="I549" s="11">
        <f t="shared" si="72"/>
        <v>-71.501500000000007</v>
      </c>
      <c r="J549" s="2">
        <f>IF(ISNA(VLOOKUP(C549,'Com Enrolled Accounts'!$A:$B,2,0))=TRUE,0,VLOOKUP(C549,'Com Enrolled Accounts'!$A:$B,2,0))</f>
        <v>0</v>
      </c>
      <c r="K549" s="11">
        <f t="shared" si="73"/>
        <v>0</v>
      </c>
      <c r="L549" s="2">
        <f>IF(ISNA(VLOOKUP(C549,'Com Enrolled Accounts'!$A:$C,3,0))=TRUE,0,VLOOKUP(C549,'Com Enrolled Accounts'!$A:$C,3,0))</f>
        <v>0</v>
      </c>
      <c r="M549" s="2">
        <f t="shared" si="74"/>
        <v>0</v>
      </c>
      <c r="N549" s="11">
        <f t="shared" si="70"/>
        <v>0</v>
      </c>
    </row>
    <row r="550" spans="1:14" x14ac:dyDescent="0.25">
      <c r="A550" s="13"/>
      <c r="B550" s="13"/>
      <c r="C550" s="13"/>
      <c r="D550" s="14"/>
      <c r="E550" s="14"/>
      <c r="F550" s="2">
        <f t="shared" si="68"/>
        <v>86.501500000000007</v>
      </c>
      <c r="G550" s="2">
        <f t="shared" si="69"/>
        <v>15</v>
      </c>
      <c r="H550" s="11">
        <f t="shared" si="71"/>
        <v>71.501500000000007</v>
      </c>
      <c r="I550" s="11">
        <f t="shared" si="72"/>
        <v>-71.501500000000007</v>
      </c>
      <c r="J550" s="2">
        <f>IF(ISNA(VLOOKUP(C550,'Com Enrolled Accounts'!$A:$B,2,0))=TRUE,0,VLOOKUP(C550,'Com Enrolled Accounts'!$A:$B,2,0))</f>
        <v>0</v>
      </c>
      <c r="K550" s="11">
        <f t="shared" si="73"/>
        <v>0</v>
      </c>
      <c r="L550" s="2">
        <f>IF(ISNA(VLOOKUP(C550,'Com Enrolled Accounts'!$A:$C,3,0))=TRUE,0,VLOOKUP(C550,'Com Enrolled Accounts'!$A:$C,3,0))</f>
        <v>0</v>
      </c>
      <c r="M550" s="2">
        <f t="shared" si="74"/>
        <v>0</v>
      </c>
      <c r="N550" s="11">
        <f t="shared" si="70"/>
        <v>0</v>
      </c>
    </row>
    <row r="551" spans="1:14" x14ac:dyDescent="0.25">
      <c r="A551" s="13"/>
      <c r="B551" s="13"/>
      <c r="C551" s="13"/>
      <c r="D551" s="14"/>
      <c r="E551" s="14"/>
      <c r="F551" s="2">
        <f t="shared" si="68"/>
        <v>86.501500000000007</v>
      </c>
      <c r="G551" s="2">
        <f t="shared" si="69"/>
        <v>15</v>
      </c>
      <c r="H551" s="11">
        <f t="shared" si="71"/>
        <v>71.501500000000007</v>
      </c>
      <c r="I551" s="11">
        <f t="shared" si="72"/>
        <v>-71.501500000000007</v>
      </c>
      <c r="J551" s="2">
        <f>IF(ISNA(VLOOKUP(C551,'Com Enrolled Accounts'!$A:$B,2,0))=TRUE,0,VLOOKUP(C551,'Com Enrolled Accounts'!$A:$B,2,0))</f>
        <v>0</v>
      </c>
      <c r="K551" s="11">
        <f t="shared" si="73"/>
        <v>0</v>
      </c>
      <c r="L551" s="2">
        <f>IF(ISNA(VLOOKUP(C551,'Com Enrolled Accounts'!$A:$C,3,0))=TRUE,0,VLOOKUP(C551,'Com Enrolled Accounts'!$A:$C,3,0))</f>
        <v>0</v>
      </c>
      <c r="M551" s="2">
        <f t="shared" si="74"/>
        <v>0</v>
      </c>
      <c r="N551" s="11">
        <f t="shared" si="70"/>
        <v>0</v>
      </c>
    </row>
    <row r="552" spans="1:14" x14ac:dyDescent="0.25">
      <c r="A552" s="13"/>
      <c r="B552" s="13"/>
      <c r="C552" s="13"/>
      <c r="D552" s="14"/>
      <c r="E552" s="14"/>
      <c r="F552" s="2">
        <f t="shared" si="68"/>
        <v>86.501500000000007</v>
      </c>
      <c r="G552" s="2">
        <f t="shared" si="69"/>
        <v>15</v>
      </c>
      <c r="H552" s="11">
        <f t="shared" si="71"/>
        <v>71.501500000000007</v>
      </c>
      <c r="I552" s="11">
        <f t="shared" si="72"/>
        <v>-71.501500000000007</v>
      </c>
      <c r="J552" s="2">
        <f>IF(ISNA(VLOOKUP(C552,'Com Enrolled Accounts'!$A:$B,2,0))=TRUE,0,VLOOKUP(C552,'Com Enrolled Accounts'!$A:$B,2,0))</f>
        <v>0</v>
      </c>
      <c r="K552" s="11">
        <f t="shared" si="73"/>
        <v>0</v>
      </c>
      <c r="L552" s="2">
        <f>IF(ISNA(VLOOKUP(C552,'Com Enrolled Accounts'!$A:$C,3,0))=TRUE,0,VLOOKUP(C552,'Com Enrolled Accounts'!$A:$C,3,0))</f>
        <v>0</v>
      </c>
      <c r="M552" s="2">
        <f t="shared" si="74"/>
        <v>0</v>
      </c>
      <c r="N552" s="11">
        <f t="shared" si="70"/>
        <v>0</v>
      </c>
    </row>
    <row r="553" spans="1:14" x14ac:dyDescent="0.25">
      <c r="A553" s="13"/>
      <c r="B553" s="13"/>
      <c r="C553" s="13"/>
      <c r="D553" s="14"/>
      <c r="E553" s="14"/>
      <c r="F553" s="2">
        <f t="shared" si="68"/>
        <v>86.501500000000007</v>
      </c>
      <c r="G553" s="2">
        <f t="shared" si="69"/>
        <v>15</v>
      </c>
      <c r="H553" s="11">
        <f t="shared" si="71"/>
        <v>71.501500000000007</v>
      </c>
      <c r="I553" s="11">
        <f t="shared" si="72"/>
        <v>-71.501500000000007</v>
      </c>
      <c r="J553" s="2">
        <f>IF(ISNA(VLOOKUP(C553,'Com Enrolled Accounts'!$A:$B,2,0))=TRUE,0,VLOOKUP(C553,'Com Enrolled Accounts'!$A:$B,2,0))</f>
        <v>0</v>
      </c>
      <c r="K553" s="11">
        <f t="shared" si="73"/>
        <v>0</v>
      </c>
      <c r="L553" s="2">
        <f>IF(ISNA(VLOOKUP(C553,'Com Enrolled Accounts'!$A:$C,3,0))=TRUE,0,VLOOKUP(C553,'Com Enrolled Accounts'!$A:$C,3,0))</f>
        <v>0</v>
      </c>
      <c r="M553" s="2">
        <f t="shared" si="74"/>
        <v>0</v>
      </c>
      <c r="N553" s="11">
        <f t="shared" si="70"/>
        <v>0</v>
      </c>
    </row>
    <row r="554" spans="1:14" x14ac:dyDescent="0.25">
      <c r="A554" s="13"/>
      <c r="B554" s="13"/>
      <c r="C554" s="13"/>
      <c r="D554" s="14"/>
      <c r="E554" s="14"/>
      <c r="F554" s="2">
        <f t="shared" si="68"/>
        <v>86.501500000000007</v>
      </c>
      <c r="G554" s="2">
        <f t="shared" si="69"/>
        <v>15</v>
      </c>
      <c r="H554" s="11">
        <f t="shared" si="71"/>
        <v>71.501500000000007</v>
      </c>
      <c r="I554" s="11">
        <f t="shared" si="72"/>
        <v>-71.501500000000007</v>
      </c>
      <c r="J554" s="2">
        <f>IF(ISNA(VLOOKUP(C554,'Com Enrolled Accounts'!$A:$B,2,0))=TRUE,0,VLOOKUP(C554,'Com Enrolled Accounts'!$A:$B,2,0))</f>
        <v>0</v>
      </c>
      <c r="K554" s="11">
        <f t="shared" si="73"/>
        <v>0</v>
      </c>
      <c r="L554" s="2">
        <f>IF(ISNA(VLOOKUP(C554,'Com Enrolled Accounts'!$A:$C,3,0))=TRUE,0,VLOOKUP(C554,'Com Enrolled Accounts'!$A:$C,3,0))</f>
        <v>0</v>
      </c>
      <c r="M554" s="2">
        <f t="shared" si="74"/>
        <v>0</v>
      </c>
      <c r="N554" s="11">
        <f t="shared" si="70"/>
        <v>0</v>
      </c>
    </row>
    <row r="555" spans="1:14" x14ac:dyDescent="0.25">
      <c r="A555" s="13"/>
      <c r="B555" s="13"/>
      <c r="C555" s="13"/>
      <c r="D555" s="14"/>
      <c r="E555" s="14"/>
      <c r="F555" s="2">
        <f t="shared" si="68"/>
        <v>86.501500000000007</v>
      </c>
      <c r="G555" s="2">
        <f t="shared" si="69"/>
        <v>15</v>
      </c>
      <c r="H555" s="11">
        <f t="shared" si="71"/>
        <v>71.501500000000007</v>
      </c>
      <c r="I555" s="11">
        <f t="shared" si="72"/>
        <v>-71.501500000000007</v>
      </c>
      <c r="J555" s="2">
        <f>IF(ISNA(VLOOKUP(C555,'Com Enrolled Accounts'!$A:$B,2,0))=TRUE,0,VLOOKUP(C555,'Com Enrolled Accounts'!$A:$B,2,0))</f>
        <v>0</v>
      </c>
      <c r="K555" s="11">
        <f t="shared" si="73"/>
        <v>0</v>
      </c>
      <c r="L555" s="2">
        <f>IF(ISNA(VLOOKUP(C555,'Com Enrolled Accounts'!$A:$C,3,0))=TRUE,0,VLOOKUP(C555,'Com Enrolled Accounts'!$A:$C,3,0))</f>
        <v>0</v>
      </c>
      <c r="M555" s="2">
        <f t="shared" si="74"/>
        <v>0</v>
      </c>
      <c r="N555" s="11">
        <f t="shared" si="70"/>
        <v>0</v>
      </c>
    </row>
    <row r="556" spans="1:14" x14ac:dyDescent="0.25">
      <c r="A556" s="13"/>
      <c r="B556" s="13"/>
      <c r="C556" s="13"/>
      <c r="D556" s="14"/>
      <c r="E556" s="14"/>
      <c r="F556" s="2">
        <f t="shared" si="68"/>
        <v>86.501500000000007</v>
      </c>
      <c r="G556" s="2">
        <f t="shared" si="69"/>
        <v>15</v>
      </c>
      <c r="H556" s="11">
        <f t="shared" si="71"/>
        <v>71.501500000000007</v>
      </c>
      <c r="I556" s="11">
        <f t="shared" si="72"/>
        <v>-71.501500000000007</v>
      </c>
      <c r="J556" s="2">
        <f>IF(ISNA(VLOOKUP(C556,'Com Enrolled Accounts'!$A:$B,2,0))=TRUE,0,VLOOKUP(C556,'Com Enrolled Accounts'!$A:$B,2,0))</f>
        <v>0</v>
      </c>
      <c r="K556" s="11">
        <f t="shared" si="73"/>
        <v>0</v>
      </c>
      <c r="L556" s="2">
        <f>IF(ISNA(VLOOKUP(C556,'Com Enrolled Accounts'!$A:$C,3,0))=TRUE,0,VLOOKUP(C556,'Com Enrolled Accounts'!$A:$C,3,0))</f>
        <v>0</v>
      </c>
      <c r="M556" s="2">
        <f t="shared" si="74"/>
        <v>0</v>
      </c>
      <c r="N556" s="11">
        <f t="shared" si="70"/>
        <v>0</v>
      </c>
    </row>
    <row r="557" spans="1:14" x14ac:dyDescent="0.25">
      <c r="A557" s="13"/>
      <c r="B557" s="13"/>
      <c r="C557" s="13"/>
      <c r="D557" s="14"/>
      <c r="E557" s="14"/>
      <c r="F557" s="2">
        <f t="shared" si="68"/>
        <v>86.501500000000007</v>
      </c>
      <c r="G557" s="2">
        <f t="shared" si="69"/>
        <v>15</v>
      </c>
      <c r="H557" s="11">
        <f t="shared" si="71"/>
        <v>71.501500000000007</v>
      </c>
      <c r="I557" s="11">
        <f t="shared" si="72"/>
        <v>-71.501500000000007</v>
      </c>
      <c r="J557" s="2">
        <f>IF(ISNA(VLOOKUP(C557,'Com Enrolled Accounts'!$A:$B,2,0))=TRUE,0,VLOOKUP(C557,'Com Enrolled Accounts'!$A:$B,2,0))</f>
        <v>0</v>
      </c>
      <c r="K557" s="11">
        <f t="shared" si="73"/>
        <v>0</v>
      </c>
      <c r="L557" s="2">
        <f>IF(ISNA(VLOOKUP(C557,'Com Enrolled Accounts'!$A:$C,3,0))=TRUE,0,VLOOKUP(C557,'Com Enrolled Accounts'!$A:$C,3,0))</f>
        <v>0</v>
      </c>
      <c r="M557" s="2">
        <f t="shared" si="74"/>
        <v>0</v>
      </c>
      <c r="N557" s="11">
        <f t="shared" si="70"/>
        <v>0</v>
      </c>
    </row>
    <row r="558" spans="1:14" x14ac:dyDescent="0.25">
      <c r="A558" s="13"/>
      <c r="B558" s="13"/>
      <c r="C558" s="13"/>
      <c r="D558" s="14"/>
      <c r="E558" s="14"/>
      <c r="F558" s="2">
        <f t="shared" si="68"/>
        <v>86.501500000000007</v>
      </c>
      <c r="G558" s="2">
        <f t="shared" si="69"/>
        <v>15</v>
      </c>
      <c r="H558" s="11">
        <f t="shared" si="71"/>
        <v>71.501500000000007</v>
      </c>
      <c r="I558" s="11">
        <f t="shared" si="72"/>
        <v>-71.501500000000007</v>
      </c>
      <c r="J558" s="2">
        <f>IF(ISNA(VLOOKUP(C558,'Com Enrolled Accounts'!$A:$B,2,0))=TRUE,0,VLOOKUP(C558,'Com Enrolled Accounts'!$A:$B,2,0))</f>
        <v>0</v>
      </c>
      <c r="K558" s="11">
        <f t="shared" si="73"/>
        <v>0</v>
      </c>
      <c r="L558" s="2">
        <f>IF(ISNA(VLOOKUP(C558,'Com Enrolled Accounts'!$A:$C,3,0))=TRUE,0,VLOOKUP(C558,'Com Enrolled Accounts'!$A:$C,3,0))</f>
        <v>0</v>
      </c>
      <c r="M558" s="2">
        <f t="shared" si="74"/>
        <v>0</v>
      </c>
      <c r="N558" s="11">
        <f t="shared" si="70"/>
        <v>0</v>
      </c>
    </row>
    <row r="559" spans="1:14" x14ac:dyDescent="0.25">
      <c r="A559" s="13"/>
      <c r="B559" s="13"/>
      <c r="C559" s="13"/>
      <c r="D559" s="14"/>
      <c r="E559" s="14"/>
      <c r="F559" s="2">
        <f t="shared" si="68"/>
        <v>86.501500000000007</v>
      </c>
      <c r="G559" s="2">
        <f t="shared" si="69"/>
        <v>15</v>
      </c>
      <c r="H559" s="11">
        <f t="shared" si="71"/>
        <v>71.501500000000007</v>
      </c>
      <c r="I559" s="11">
        <f t="shared" si="72"/>
        <v>-71.501500000000007</v>
      </c>
      <c r="J559" s="2">
        <f>IF(ISNA(VLOOKUP(C559,'Com Enrolled Accounts'!$A:$B,2,0))=TRUE,0,VLOOKUP(C559,'Com Enrolled Accounts'!$A:$B,2,0))</f>
        <v>0</v>
      </c>
      <c r="K559" s="11">
        <f t="shared" si="73"/>
        <v>0</v>
      </c>
      <c r="L559" s="2">
        <f>IF(ISNA(VLOOKUP(C559,'Com Enrolled Accounts'!$A:$C,3,0))=TRUE,0,VLOOKUP(C559,'Com Enrolled Accounts'!$A:$C,3,0))</f>
        <v>0</v>
      </c>
      <c r="M559" s="2">
        <f t="shared" si="74"/>
        <v>0</v>
      </c>
      <c r="N559" s="11">
        <f t="shared" si="70"/>
        <v>0</v>
      </c>
    </row>
    <row r="560" spans="1:14" x14ac:dyDescent="0.25">
      <c r="A560" s="13"/>
      <c r="B560" s="13"/>
      <c r="C560" s="13"/>
      <c r="D560" s="14"/>
      <c r="E560" s="14"/>
      <c r="F560" s="2">
        <f t="shared" si="68"/>
        <v>86.501500000000007</v>
      </c>
      <c r="G560" s="2">
        <f t="shared" si="69"/>
        <v>15</v>
      </c>
      <c r="H560" s="11">
        <f t="shared" si="71"/>
        <v>71.501500000000007</v>
      </c>
      <c r="I560" s="11">
        <f t="shared" si="72"/>
        <v>-71.501500000000007</v>
      </c>
      <c r="J560" s="2">
        <f>IF(ISNA(VLOOKUP(C560,'Com Enrolled Accounts'!$A:$B,2,0))=TRUE,0,VLOOKUP(C560,'Com Enrolled Accounts'!$A:$B,2,0))</f>
        <v>0</v>
      </c>
      <c r="K560" s="11">
        <f t="shared" si="73"/>
        <v>0</v>
      </c>
      <c r="L560" s="2">
        <f>IF(ISNA(VLOOKUP(C560,'Com Enrolled Accounts'!$A:$C,3,0))=TRUE,0,VLOOKUP(C560,'Com Enrolled Accounts'!$A:$C,3,0))</f>
        <v>0</v>
      </c>
      <c r="M560" s="2">
        <f t="shared" si="74"/>
        <v>0</v>
      </c>
      <c r="N560" s="11">
        <f t="shared" si="70"/>
        <v>0</v>
      </c>
    </row>
    <row r="561" spans="1:14" x14ac:dyDescent="0.25">
      <c r="A561" s="13"/>
      <c r="B561" s="13"/>
      <c r="C561" s="13"/>
      <c r="D561" s="14"/>
      <c r="E561" s="14"/>
      <c r="F561" s="2">
        <f t="shared" si="68"/>
        <v>86.501500000000007</v>
      </c>
      <c r="G561" s="2">
        <f t="shared" si="69"/>
        <v>15</v>
      </c>
      <c r="H561" s="11">
        <f t="shared" si="71"/>
        <v>71.501500000000007</v>
      </c>
      <c r="I561" s="11">
        <f t="shared" si="72"/>
        <v>-71.501500000000007</v>
      </c>
      <c r="J561" s="2">
        <f>IF(ISNA(VLOOKUP(C561,'Com Enrolled Accounts'!$A:$B,2,0))=TRUE,0,VLOOKUP(C561,'Com Enrolled Accounts'!$A:$B,2,0))</f>
        <v>0</v>
      </c>
      <c r="K561" s="11">
        <f t="shared" si="73"/>
        <v>0</v>
      </c>
      <c r="L561" s="2">
        <f>IF(ISNA(VLOOKUP(C561,'Com Enrolled Accounts'!$A:$C,3,0))=TRUE,0,VLOOKUP(C561,'Com Enrolled Accounts'!$A:$C,3,0))</f>
        <v>0</v>
      </c>
      <c r="M561" s="2">
        <f t="shared" si="74"/>
        <v>0</v>
      </c>
      <c r="N561" s="11">
        <f t="shared" si="70"/>
        <v>0</v>
      </c>
    </row>
    <row r="562" spans="1:14" x14ac:dyDescent="0.25">
      <c r="A562" s="13"/>
      <c r="B562" s="13"/>
      <c r="C562" s="13"/>
      <c r="D562" s="14"/>
      <c r="E562" s="14"/>
      <c r="F562" s="2">
        <f t="shared" si="68"/>
        <v>86.501500000000007</v>
      </c>
      <c r="G562" s="2">
        <f t="shared" si="69"/>
        <v>15</v>
      </c>
      <c r="H562" s="11">
        <f t="shared" si="71"/>
        <v>71.501500000000007</v>
      </c>
      <c r="I562" s="11">
        <f t="shared" si="72"/>
        <v>-71.501500000000007</v>
      </c>
      <c r="J562" s="2">
        <f>IF(ISNA(VLOOKUP(C562,'Com Enrolled Accounts'!$A:$B,2,0))=TRUE,0,VLOOKUP(C562,'Com Enrolled Accounts'!$A:$B,2,0))</f>
        <v>0</v>
      </c>
      <c r="K562" s="11">
        <f t="shared" si="73"/>
        <v>0</v>
      </c>
      <c r="L562" s="2">
        <f>IF(ISNA(VLOOKUP(C562,'Com Enrolled Accounts'!$A:$C,3,0))=TRUE,0,VLOOKUP(C562,'Com Enrolled Accounts'!$A:$C,3,0))</f>
        <v>0</v>
      </c>
      <c r="M562" s="2">
        <f t="shared" si="74"/>
        <v>0</v>
      </c>
      <c r="N562" s="11">
        <f t="shared" si="70"/>
        <v>0</v>
      </c>
    </row>
    <row r="563" spans="1:14" x14ac:dyDescent="0.25">
      <c r="A563" s="13"/>
      <c r="B563" s="13"/>
      <c r="C563" s="13"/>
      <c r="D563" s="14"/>
      <c r="E563" s="14"/>
      <c r="F563" s="2">
        <f t="shared" si="68"/>
        <v>86.501500000000007</v>
      </c>
      <c r="G563" s="2">
        <f t="shared" si="69"/>
        <v>15</v>
      </c>
      <c r="H563" s="11">
        <f t="shared" si="71"/>
        <v>71.501500000000007</v>
      </c>
      <c r="I563" s="11">
        <f t="shared" si="72"/>
        <v>-71.501500000000007</v>
      </c>
      <c r="J563" s="2">
        <f>IF(ISNA(VLOOKUP(C563,'Com Enrolled Accounts'!$A:$B,2,0))=TRUE,0,VLOOKUP(C563,'Com Enrolled Accounts'!$A:$B,2,0))</f>
        <v>0</v>
      </c>
      <c r="K563" s="11">
        <f t="shared" si="73"/>
        <v>0</v>
      </c>
      <c r="L563" s="2">
        <f>IF(ISNA(VLOOKUP(C563,'Com Enrolled Accounts'!$A:$C,3,0))=TRUE,0,VLOOKUP(C563,'Com Enrolled Accounts'!$A:$C,3,0))</f>
        <v>0</v>
      </c>
      <c r="M563" s="2">
        <f t="shared" si="74"/>
        <v>0</v>
      </c>
      <c r="N563" s="11">
        <f t="shared" si="70"/>
        <v>0</v>
      </c>
    </row>
    <row r="564" spans="1:14" x14ac:dyDescent="0.25">
      <c r="A564" s="13"/>
      <c r="B564" s="13"/>
      <c r="C564" s="13"/>
      <c r="D564" s="14"/>
      <c r="E564" s="14"/>
      <c r="F564" s="2">
        <f t="shared" si="68"/>
        <v>86.501500000000007</v>
      </c>
      <c r="G564" s="2">
        <f t="shared" si="69"/>
        <v>15</v>
      </c>
      <c r="H564" s="11">
        <f t="shared" si="71"/>
        <v>71.501500000000007</v>
      </c>
      <c r="I564" s="11">
        <f t="shared" si="72"/>
        <v>-71.501500000000007</v>
      </c>
      <c r="J564" s="2">
        <f>IF(ISNA(VLOOKUP(C564,'Com Enrolled Accounts'!$A:$B,2,0))=TRUE,0,VLOOKUP(C564,'Com Enrolled Accounts'!$A:$B,2,0))</f>
        <v>0</v>
      </c>
      <c r="K564" s="11">
        <f t="shared" si="73"/>
        <v>0</v>
      </c>
      <c r="L564" s="2">
        <f>IF(ISNA(VLOOKUP(C564,'Com Enrolled Accounts'!$A:$C,3,0))=TRUE,0,VLOOKUP(C564,'Com Enrolled Accounts'!$A:$C,3,0))</f>
        <v>0</v>
      </c>
      <c r="M564" s="2">
        <f t="shared" si="74"/>
        <v>0</v>
      </c>
      <c r="N564" s="11">
        <f t="shared" si="70"/>
        <v>0</v>
      </c>
    </row>
    <row r="565" spans="1:14" x14ac:dyDescent="0.25">
      <c r="A565" s="13"/>
      <c r="B565" s="13"/>
      <c r="C565" s="13"/>
      <c r="D565" s="14"/>
      <c r="E565" s="14"/>
      <c r="F565" s="2">
        <f t="shared" si="68"/>
        <v>86.501500000000007</v>
      </c>
      <c r="G565" s="2">
        <f t="shared" si="69"/>
        <v>15</v>
      </c>
      <c r="H565" s="11">
        <f t="shared" si="71"/>
        <v>71.501500000000007</v>
      </c>
      <c r="I565" s="11">
        <f t="shared" si="72"/>
        <v>-71.501500000000007</v>
      </c>
      <c r="J565" s="2">
        <f>IF(ISNA(VLOOKUP(C565,'Com Enrolled Accounts'!$A:$B,2,0))=TRUE,0,VLOOKUP(C565,'Com Enrolled Accounts'!$A:$B,2,0))</f>
        <v>0</v>
      </c>
      <c r="K565" s="11">
        <f t="shared" si="73"/>
        <v>0</v>
      </c>
      <c r="L565" s="2">
        <f>IF(ISNA(VLOOKUP(C565,'Com Enrolled Accounts'!$A:$C,3,0))=TRUE,0,VLOOKUP(C565,'Com Enrolled Accounts'!$A:$C,3,0))</f>
        <v>0</v>
      </c>
      <c r="M565" s="2">
        <f t="shared" si="74"/>
        <v>0</v>
      </c>
      <c r="N565" s="11">
        <f t="shared" si="70"/>
        <v>0</v>
      </c>
    </row>
    <row r="566" spans="1:14" x14ac:dyDescent="0.25">
      <c r="A566" s="13"/>
      <c r="B566" s="13"/>
      <c r="C566" s="13"/>
      <c r="D566" s="14"/>
      <c r="E566" s="14"/>
      <c r="F566" s="2">
        <f t="shared" si="68"/>
        <v>86.501500000000007</v>
      </c>
      <c r="G566" s="2">
        <f t="shared" si="69"/>
        <v>15</v>
      </c>
      <c r="H566" s="11">
        <f t="shared" si="71"/>
        <v>71.501500000000007</v>
      </c>
      <c r="I566" s="11">
        <f t="shared" si="72"/>
        <v>-71.501500000000007</v>
      </c>
      <c r="J566" s="2">
        <f>IF(ISNA(VLOOKUP(C566,'Com Enrolled Accounts'!$A:$B,2,0))=TRUE,0,VLOOKUP(C566,'Com Enrolled Accounts'!$A:$B,2,0))</f>
        <v>0</v>
      </c>
      <c r="K566" s="11">
        <f t="shared" si="73"/>
        <v>0</v>
      </c>
      <c r="L566" s="2">
        <f>IF(ISNA(VLOOKUP(C566,'Com Enrolled Accounts'!$A:$C,3,0))=TRUE,0,VLOOKUP(C566,'Com Enrolled Accounts'!$A:$C,3,0))</f>
        <v>0</v>
      </c>
      <c r="M566" s="2">
        <f t="shared" si="74"/>
        <v>0</v>
      </c>
      <c r="N566" s="11">
        <f t="shared" si="70"/>
        <v>0</v>
      </c>
    </row>
    <row r="567" spans="1:14" x14ac:dyDescent="0.25">
      <c r="A567" s="13"/>
      <c r="B567" s="13"/>
      <c r="C567" s="13"/>
      <c r="D567" s="14"/>
      <c r="E567" s="14"/>
      <c r="F567" s="2">
        <f t="shared" si="68"/>
        <v>86.501500000000007</v>
      </c>
      <c r="G567" s="2">
        <f t="shared" si="69"/>
        <v>15</v>
      </c>
      <c r="H567" s="11">
        <f t="shared" si="71"/>
        <v>71.501500000000007</v>
      </c>
      <c r="I567" s="11">
        <f t="shared" si="72"/>
        <v>-71.501500000000007</v>
      </c>
      <c r="J567" s="2">
        <f>IF(ISNA(VLOOKUP(C567,'Com Enrolled Accounts'!$A:$B,2,0))=TRUE,0,VLOOKUP(C567,'Com Enrolled Accounts'!$A:$B,2,0))</f>
        <v>0</v>
      </c>
      <c r="K567" s="11">
        <f t="shared" si="73"/>
        <v>0</v>
      </c>
      <c r="L567" s="2">
        <f>IF(ISNA(VLOOKUP(C567,'Com Enrolled Accounts'!$A:$C,3,0))=TRUE,0,VLOOKUP(C567,'Com Enrolled Accounts'!$A:$C,3,0))</f>
        <v>0</v>
      </c>
      <c r="M567" s="2">
        <f t="shared" si="74"/>
        <v>0</v>
      </c>
      <c r="N567" s="11">
        <f t="shared" si="70"/>
        <v>0</v>
      </c>
    </row>
    <row r="568" spans="1:14" x14ac:dyDescent="0.25">
      <c r="A568" s="13"/>
      <c r="B568" s="13"/>
      <c r="C568" s="13"/>
      <c r="D568" s="14"/>
      <c r="E568" s="14"/>
      <c r="F568" s="2">
        <f t="shared" si="68"/>
        <v>86.501500000000007</v>
      </c>
      <c r="G568" s="2">
        <f t="shared" si="69"/>
        <v>15</v>
      </c>
      <c r="H568" s="11">
        <f t="shared" si="71"/>
        <v>71.501500000000007</v>
      </c>
      <c r="I568" s="11">
        <f t="shared" si="72"/>
        <v>-71.501500000000007</v>
      </c>
      <c r="J568" s="2">
        <f>IF(ISNA(VLOOKUP(C568,'Com Enrolled Accounts'!$A:$B,2,0))=TRUE,0,VLOOKUP(C568,'Com Enrolled Accounts'!$A:$B,2,0))</f>
        <v>0</v>
      </c>
      <c r="K568" s="11">
        <f t="shared" si="73"/>
        <v>0</v>
      </c>
      <c r="L568" s="2">
        <f>IF(ISNA(VLOOKUP(C568,'Com Enrolled Accounts'!$A:$C,3,0))=TRUE,0,VLOOKUP(C568,'Com Enrolled Accounts'!$A:$C,3,0))</f>
        <v>0</v>
      </c>
      <c r="M568" s="2">
        <f t="shared" si="74"/>
        <v>0</v>
      </c>
      <c r="N568" s="11">
        <f t="shared" si="70"/>
        <v>0</v>
      </c>
    </row>
    <row r="569" spans="1:14" x14ac:dyDescent="0.25">
      <c r="A569" s="13"/>
      <c r="B569" s="13"/>
      <c r="C569" s="13"/>
      <c r="D569" s="14"/>
      <c r="E569" s="14"/>
      <c r="F569" s="2">
        <f t="shared" si="68"/>
        <v>86.501500000000007</v>
      </c>
      <c r="G569" s="2">
        <f t="shared" si="69"/>
        <v>15</v>
      </c>
      <c r="H569" s="11">
        <f t="shared" si="71"/>
        <v>71.501500000000007</v>
      </c>
      <c r="I569" s="11">
        <f t="shared" si="72"/>
        <v>-71.501500000000007</v>
      </c>
      <c r="J569" s="2">
        <f>IF(ISNA(VLOOKUP(C569,'Com Enrolled Accounts'!$A:$B,2,0))=TRUE,0,VLOOKUP(C569,'Com Enrolled Accounts'!$A:$B,2,0))</f>
        <v>0</v>
      </c>
      <c r="K569" s="11">
        <f t="shared" si="73"/>
        <v>0</v>
      </c>
      <c r="L569" s="2">
        <f>IF(ISNA(VLOOKUP(C569,'Com Enrolled Accounts'!$A:$C,3,0))=TRUE,0,VLOOKUP(C569,'Com Enrolled Accounts'!$A:$C,3,0))</f>
        <v>0</v>
      </c>
      <c r="M569" s="2">
        <f t="shared" si="74"/>
        <v>0</v>
      </c>
      <c r="N569" s="11">
        <f t="shared" si="70"/>
        <v>0</v>
      </c>
    </row>
    <row r="570" spans="1:14" x14ac:dyDescent="0.25">
      <c r="A570" s="13"/>
      <c r="B570" s="13"/>
      <c r="C570" s="13"/>
      <c r="D570" s="14"/>
      <c r="E570" s="14"/>
      <c r="F570" s="2">
        <f t="shared" si="68"/>
        <v>86.501500000000007</v>
      </c>
      <c r="G570" s="2">
        <f t="shared" si="69"/>
        <v>15</v>
      </c>
      <c r="H570" s="11">
        <f t="shared" si="71"/>
        <v>71.501500000000007</v>
      </c>
      <c r="I570" s="11">
        <f t="shared" si="72"/>
        <v>-71.501500000000007</v>
      </c>
      <c r="J570" s="2">
        <f>IF(ISNA(VLOOKUP(C570,'Com Enrolled Accounts'!$A:$B,2,0))=TRUE,0,VLOOKUP(C570,'Com Enrolled Accounts'!$A:$B,2,0))</f>
        <v>0</v>
      </c>
      <c r="K570" s="11">
        <f t="shared" si="73"/>
        <v>0</v>
      </c>
      <c r="L570" s="2">
        <f>IF(ISNA(VLOOKUP(C570,'Com Enrolled Accounts'!$A:$C,3,0))=TRUE,0,VLOOKUP(C570,'Com Enrolled Accounts'!$A:$C,3,0))</f>
        <v>0</v>
      </c>
      <c r="M570" s="2">
        <f t="shared" si="74"/>
        <v>0</v>
      </c>
      <c r="N570" s="11">
        <f t="shared" si="70"/>
        <v>0</v>
      </c>
    </row>
    <row r="571" spans="1:14" x14ac:dyDescent="0.25">
      <c r="A571" s="13"/>
      <c r="B571" s="13"/>
      <c r="C571" s="13"/>
      <c r="D571" s="14"/>
      <c r="E571" s="14"/>
      <c r="F571" s="2">
        <f t="shared" si="68"/>
        <v>86.501500000000007</v>
      </c>
      <c r="G571" s="2">
        <f t="shared" si="69"/>
        <v>15</v>
      </c>
      <c r="H571" s="11">
        <f t="shared" si="71"/>
        <v>71.501500000000007</v>
      </c>
      <c r="I571" s="11">
        <f t="shared" si="72"/>
        <v>-71.501500000000007</v>
      </c>
      <c r="J571" s="2">
        <f>IF(ISNA(VLOOKUP(C571,'Com Enrolled Accounts'!$A:$B,2,0))=TRUE,0,VLOOKUP(C571,'Com Enrolled Accounts'!$A:$B,2,0))</f>
        <v>0</v>
      </c>
      <c r="K571" s="11">
        <f t="shared" si="73"/>
        <v>0</v>
      </c>
      <c r="L571" s="2">
        <f>IF(ISNA(VLOOKUP(C571,'Com Enrolled Accounts'!$A:$C,3,0))=TRUE,0,VLOOKUP(C571,'Com Enrolled Accounts'!$A:$C,3,0))</f>
        <v>0</v>
      </c>
      <c r="M571" s="2">
        <f t="shared" si="74"/>
        <v>0</v>
      </c>
      <c r="N571" s="11">
        <f t="shared" si="70"/>
        <v>0</v>
      </c>
    </row>
    <row r="572" spans="1:14" x14ac:dyDescent="0.25">
      <c r="A572" s="13"/>
      <c r="B572" s="13"/>
      <c r="C572" s="13"/>
      <c r="D572" s="14"/>
      <c r="E572" s="14"/>
      <c r="F572" s="2">
        <f t="shared" si="68"/>
        <v>86.501500000000007</v>
      </c>
      <c r="G572" s="2">
        <f t="shared" si="69"/>
        <v>15</v>
      </c>
      <c r="H572" s="11">
        <f t="shared" si="71"/>
        <v>71.501500000000007</v>
      </c>
      <c r="I572" s="11">
        <f t="shared" si="72"/>
        <v>-71.501500000000007</v>
      </c>
      <c r="J572" s="2">
        <f>IF(ISNA(VLOOKUP(C572,'Com Enrolled Accounts'!$A:$B,2,0))=TRUE,0,VLOOKUP(C572,'Com Enrolled Accounts'!$A:$B,2,0))</f>
        <v>0</v>
      </c>
      <c r="K572" s="11">
        <f t="shared" si="73"/>
        <v>0</v>
      </c>
      <c r="L572" s="2">
        <f>IF(ISNA(VLOOKUP(C572,'Com Enrolled Accounts'!$A:$C,3,0))=TRUE,0,VLOOKUP(C572,'Com Enrolled Accounts'!$A:$C,3,0))</f>
        <v>0</v>
      </c>
      <c r="M572" s="2">
        <f t="shared" si="74"/>
        <v>0</v>
      </c>
      <c r="N572" s="11">
        <f t="shared" si="70"/>
        <v>0</v>
      </c>
    </row>
    <row r="573" spans="1:14" x14ac:dyDescent="0.25">
      <c r="A573" s="13"/>
      <c r="B573" s="13"/>
      <c r="C573" s="13"/>
      <c r="D573" s="14"/>
      <c r="E573" s="14"/>
      <c r="F573" s="2">
        <f t="shared" si="68"/>
        <v>86.501500000000007</v>
      </c>
      <c r="G573" s="2">
        <f t="shared" si="69"/>
        <v>15</v>
      </c>
      <c r="H573" s="11">
        <f t="shared" si="71"/>
        <v>71.501500000000007</v>
      </c>
      <c r="I573" s="11">
        <f t="shared" si="72"/>
        <v>-71.501500000000007</v>
      </c>
      <c r="J573" s="2">
        <f>IF(ISNA(VLOOKUP(C573,'Com Enrolled Accounts'!$A:$B,2,0))=TRUE,0,VLOOKUP(C573,'Com Enrolled Accounts'!$A:$B,2,0))</f>
        <v>0</v>
      </c>
      <c r="K573" s="11">
        <f t="shared" si="73"/>
        <v>0</v>
      </c>
      <c r="L573" s="2">
        <f>IF(ISNA(VLOOKUP(C573,'Com Enrolled Accounts'!$A:$C,3,0))=TRUE,0,VLOOKUP(C573,'Com Enrolled Accounts'!$A:$C,3,0))</f>
        <v>0</v>
      </c>
      <c r="M573" s="2">
        <f t="shared" si="74"/>
        <v>0</v>
      </c>
      <c r="N573" s="11">
        <f t="shared" si="70"/>
        <v>0</v>
      </c>
    </row>
    <row r="574" spans="1:14" x14ac:dyDescent="0.25">
      <c r="A574" s="13"/>
      <c r="B574" s="13"/>
      <c r="C574" s="13"/>
      <c r="D574" s="14"/>
      <c r="E574" s="14"/>
      <c r="F574" s="2">
        <f t="shared" si="68"/>
        <v>86.501500000000007</v>
      </c>
      <c r="G574" s="2">
        <f t="shared" si="69"/>
        <v>15</v>
      </c>
      <c r="H574" s="11">
        <f t="shared" si="71"/>
        <v>71.501500000000007</v>
      </c>
      <c r="I574" s="11">
        <f t="shared" si="72"/>
        <v>-71.501500000000007</v>
      </c>
      <c r="J574" s="2">
        <f>IF(ISNA(VLOOKUP(C574,'Com Enrolled Accounts'!$A:$B,2,0))=TRUE,0,VLOOKUP(C574,'Com Enrolled Accounts'!$A:$B,2,0))</f>
        <v>0</v>
      </c>
      <c r="K574" s="11">
        <f t="shared" si="73"/>
        <v>0</v>
      </c>
      <c r="L574" s="2">
        <f>IF(ISNA(VLOOKUP(C574,'Com Enrolled Accounts'!$A:$C,3,0))=TRUE,0,VLOOKUP(C574,'Com Enrolled Accounts'!$A:$C,3,0))</f>
        <v>0</v>
      </c>
      <c r="M574" s="2">
        <f t="shared" si="74"/>
        <v>0</v>
      </c>
      <c r="N574" s="11">
        <f t="shared" si="70"/>
        <v>0</v>
      </c>
    </row>
    <row r="575" spans="1:14" x14ac:dyDescent="0.25">
      <c r="A575" s="13"/>
      <c r="B575" s="13"/>
      <c r="C575" s="13"/>
      <c r="D575" s="14"/>
      <c r="E575" s="14"/>
      <c r="F575" s="2">
        <f t="shared" si="68"/>
        <v>86.501500000000007</v>
      </c>
      <c r="G575" s="2">
        <f t="shared" si="69"/>
        <v>15</v>
      </c>
      <c r="H575" s="11">
        <f t="shared" si="71"/>
        <v>71.501500000000007</v>
      </c>
      <c r="I575" s="11">
        <f t="shared" si="72"/>
        <v>-71.501500000000007</v>
      </c>
      <c r="J575" s="2">
        <f>IF(ISNA(VLOOKUP(C575,'Com Enrolled Accounts'!$A:$B,2,0))=TRUE,0,VLOOKUP(C575,'Com Enrolled Accounts'!$A:$B,2,0))</f>
        <v>0</v>
      </c>
      <c r="K575" s="11">
        <f t="shared" si="73"/>
        <v>0</v>
      </c>
      <c r="L575" s="2">
        <f>IF(ISNA(VLOOKUP(C575,'Com Enrolled Accounts'!$A:$C,3,0))=TRUE,0,VLOOKUP(C575,'Com Enrolled Accounts'!$A:$C,3,0))</f>
        <v>0</v>
      </c>
      <c r="M575" s="2">
        <f t="shared" si="74"/>
        <v>0</v>
      </c>
      <c r="N575" s="11">
        <f t="shared" si="70"/>
        <v>0</v>
      </c>
    </row>
    <row r="576" spans="1:14" x14ac:dyDescent="0.25">
      <c r="A576" s="13"/>
      <c r="B576" s="13"/>
      <c r="C576" s="13"/>
      <c r="D576" s="14"/>
      <c r="E576" s="14"/>
      <c r="F576" s="2">
        <f t="shared" si="68"/>
        <v>86.501500000000007</v>
      </c>
      <c r="G576" s="2">
        <f t="shared" si="69"/>
        <v>15</v>
      </c>
      <c r="H576" s="11">
        <f t="shared" si="71"/>
        <v>71.501500000000007</v>
      </c>
      <c r="I576" s="11">
        <f t="shared" si="72"/>
        <v>-71.501500000000007</v>
      </c>
      <c r="J576" s="2">
        <f>IF(ISNA(VLOOKUP(C576,'Com Enrolled Accounts'!$A:$B,2,0))=TRUE,0,VLOOKUP(C576,'Com Enrolled Accounts'!$A:$B,2,0))</f>
        <v>0</v>
      </c>
      <c r="K576" s="11">
        <f t="shared" si="73"/>
        <v>0</v>
      </c>
      <c r="L576" s="2">
        <f>IF(ISNA(VLOOKUP(C576,'Com Enrolled Accounts'!$A:$C,3,0))=TRUE,0,VLOOKUP(C576,'Com Enrolled Accounts'!$A:$C,3,0))</f>
        <v>0</v>
      </c>
      <c r="M576" s="2">
        <f t="shared" si="74"/>
        <v>0</v>
      </c>
      <c r="N576" s="11">
        <f t="shared" si="70"/>
        <v>0</v>
      </c>
    </row>
    <row r="577" spans="1:14" x14ac:dyDescent="0.25">
      <c r="A577" s="13"/>
      <c r="B577" s="13"/>
      <c r="C577" s="13"/>
      <c r="D577" s="14"/>
      <c r="E577" s="14"/>
      <c r="F577" s="2">
        <f t="shared" si="68"/>
        <v>86.501500000000007</v>
      </c>
      <c r="G577" s="2">
        <f t="shared" si="69"/>
        <v>15</v>
      </c>
      <c r="H577" s="11">
        <f t="shared" si="71"/>
        <v>71.501500000000007</v>
      </c>
      <c r="I577" s="11">
        <f t="shared" si="72"/>
        <v>-71.501500000000007</v>
      </c>
      <c r="J577" s="2">
        <f>IF(ISNA(VLOOKUP(C577,'Com Enrolled Accounts'!$A:$B,2,0))=TRUE,0,VLOOKUP(C577,'Com Enrolled Accounts'!$A:$B,2,0))</f>
        <v>0</v>
      </c>
      <c r="K577" s="11">
        <f t="shared" si="73"/>
        <v>0</v>
      </c>
      <c r="L577" s="2">
        <f>IF(ISNA(VLOOKUP(C577,'Com Enrolled Accounts'!$A:$C,3,0))=TRUE,0,VLOOKUP(C577,'Com Enrolled Accounts'!$A:$C,3,0))</f>
        <v>0</v>
      </c>
      <c r="M577" s="2">
        <f t="shared" si="74"/>
        <v>0</v>
      </c>
      <c r="N577" s="11">
        <f t="shared" si="70"/>
        <v>0</v>
      </c>
    </row>
    <row r="578" spans="1:14" x14ac:dyDescent="0.25">
      <c r="A578" s="13"/>
      <c r="B578" s="13"/>
      <c r="C578" s="13"/>
      <c r="D578" s="14"/>
      <c r="E578" s="14"/>
      <c r="F578" s="2">
        <f t="shared" si="68"/>
        <v>86.501500000000007</v>
      </c>
      <c r="G578" s="2">
        <f t="shared" si="69"/>
        <v>15</v>
      </c>
      <c r="H578" s="11">
        <f t="shared" si="71"/>
        <v>71.501500000000007</v>
      </c>
      <c r="I578" s="11">
        <f t="shared" si="72"/>
        <v>-71.501500000000007</v>
      </c>
      <c r="J578" s="2">
        <f>IF(ISNA(VLOOKUP(C578,'Com Enrolled Accounts'!$A:$B,2,0))=TRUE,0,VLOOKUP(C578,'Com Enrolled Accounts'!$A:$B,2,0))</f>
        <v>0</v>
      </c>
      <c r="K578" s="11">
        <f t="shared" si="73"/>
        <v>0</v>
      </c>
      <c r="L578" s="2">
        <f>IF(ISNA(VLOOKUP(C578,'Com Enrolled Accounts'!$A:$C,3,0))=TRUE,0,VLOOKUP(C578,'Com Enrolled Accounts'!$A:$C,3,0))</f>
        <v>0</v>
      </c>
      <c r="M578" s="2">
        <f t="shared" si="74"/>
        <v>0</v>
      </c>
      <c r="N578" s="11">
        <f t="shared" si="70"/>
        <v>0</v>
      </c>
    </row>
    <row r="579" spans="1:14" x14ac:dyDescent="0.25">
      <c r="A579" s="13"/>
      <c r="B579" s="13"/>
      <c r="C579" s="13"/>
      <c r="D579" s="14"/>
      <c r="E579" s="14"/>
      <c r="F579" s="2">
        <f t="shared" si="68"/>
        <v>86.501500000000007</v>
      </c>
      <c r="G579" s="2">
        <f t="shared" si="69"/>
        <v>15</v>
      </c>
      <c r="H579" s="11">
        <f t="shared" si="71"/>
        <v>71.501500000000007</v>
      </c>
      <c r="I579" s="11">
        <f t="shared" si="72"/>
        <v>-71.501500000000007</v>
      </c>
      <c r="J579" s="2">
        <f>IF(ISNA(VLOOKUP(C579,'Com Enrolled Accounts'!$A:$B,2,0))=TRUE,0,VLOOKUP(C579,'Com Enrolled Accounts'!$A:$B,2,0))</f>
        <v>0</v>
      </c>
      <c r="K579" s="11">
        <f t="shared" si="73"/>
        <v>0</v>
      </c>
      <c r="L579" s="2">
        <f>IF(ISNA(VLOOKUP(C579,'Com Enrolled Accounts'!$A:$C,3,0))=TRUE,0,VLOOKUP(C579,'Com Enrolled Accounts'!$A:$C,3,0))</f>
        <v>0</v>
      </c>
      <c r="M579" s="2">
        <f t="shared" si="74"/>
        <v>0</v>
      </c>
      <c r="N579" s="11">
        <f t="shared" si="70"/>
        <v>0</v>
      </c>
    </row>
    <row r="580" spans="1:14" x14ac:dyDescent="0.25">
      <c r="A580" s="13"/>
      <c r="B580" s="13"/>
      <c r="C580" s="13"/>
      <c r="D580" s="14"/>
      <c r="E580" s="14"/>
      <c r="F580" s="2">
        <f t="shared" si="68"/>
        <v>86.501500000000007</v>
      </c>
      <c r="G580" s="2">
        <f t="shared" si="69"/>
        <v>15</v>
      </c>
      <c r="H580" s="11">
        <f t="shared" si="71"/>
        <v>71.501500000000007</v>
      </c>
      <c r="I580" s="11">
        <f t="shared" si="72"/>
        <v>-71.501500000000007</v>
      </c>
      <c r="J580" s="2">
        <f>IF(ISNA(VLOOKUP(C580,'Com Enrolled Accounts'!$A:$B,2,0))=TRUE,0,VLOOKUP(C580,'Com Enrolled Accounts'!$A:$B,2,0))</f>
        <v>0</v>
      </c>
      <c r="K580" s="11">
        <f t="shared" si="73"/>
        <v>0</v>
      </c>
      <c r="L580" s="2">
        <f>IF(ISNA(VLOOKUP(C580,'Com Enrolled Accounts'!$A:$C,3,0))=TRUE,0,VLOOKUP(C580,'Com Enrolled Accounts'!$A:$C,3,0))</f>
        <v>0</v>
      </c>
      <c r="M580" s="2">
        <f t="shared" si="74"/>
        <v>0</v>
      </c>
      <c r="N580" s="11">
        <f t="shared" si="70"/>
        <v>0</v>
      </c>
    </row>
    <row r="581" spans="1:14" x14ac:dyDescent="0.25">
      <c r="A581" s="13"/>
      <c r="B581" s="13"/>
      <c r="C581" s="13"/>
      <c r="D581" s="14"/>
      <c r="E581" s="14"/>
      <c r="F581" s="2">
        <f t="shared" si="68"/>
        <v>86.501500000000007</v>
      </c>
      <c r="G581" s="2">
        <f t="shared" si="69"/>
        <v>15</v>
      </c>
      <c r="H581" s="11">
        <f t="shared" si="71"/>
        <v>71.501500000000007</v>
      </c>
      <c r="I581" s="11">
        <f t="shared" si="72"/>
        <v>-71.501500000000007</v>
      </c>
      <c r="J581" s="2">
        <f>IF(ISNA(VLOOKUP(C581,'Com Enrolled Accounts'!$A:$B,2,0))=TRUE,0,VLOOKUP(C581,'Com Enrolled Accounts'!$A:$B,2,0))</f>
        <v>0</v>
      </c>
      <c r="K581" s="11">
        <f t="shared" si="73"/>
        <v>0</v>
      </c>
      <c r="L581" s="2">
        <f>IF(ISNA(VLOOKUP(C581,'Com Enrolled Accounts'!$A:$C,3,0))=TRUE,0,VLOOKUP(C581,'Com Enrolled Accounts'!$A:$C,3,0))</f>
        <v>0</v>
      </c>
      <c r="M581" s="2">
        <f t="shared" si="74"/>
        <v>0</v>
      </c>
      <c r="N581" s="11">
        <f t="shared" si="70"/>
        <v>0</v>
      </c>
    </row>
    <row r="582" spans="1:14" x14ac:dyDescent="0.25">
      <c r="A582" s="13"/>
      <c r="B582" s="13"/>
      <c r="C582" s="13"/>
      <c r="D582" s="14"/>
      <c r="E582" s="14"/>
      <c r="F582" s="2">
        <f t="shared" si="68"/>
        <v>86.501500000000007</v>
      </c>
      <c r="G582" s="2">
        <f t="shared" si="69"/>
        <v>15</v>
      </c>
      <c r="H582" s="11">
        <f t="shared" si="71"/>
        <v>71.501500000000007</v>
      </c>
      <c r="I582" s="11">
        <f t="shared" si="72"/>
        <v>-71.501500000000007</v>
      </c>
      <c r="J582" s="2">
        <f>IF(ISNA(VLOOKUP(C582,'Com Enrolled Accounts'!$A:$B,2,0))=TRUE,0,VLOOKUP(C582,'Com Enrolled Accounts'!$A:$B,2,0))</f>
        <v>0</v>
      </c>
      <c r="K582" s="11">
        <f t="shared" si="73"/>
        <v>0</v>
      </c>
      <c r="L582" s="2">
        <f>IF(ISNA(VLOOKUP(C582,'Com Enrolled Accounts'!$A:$C,3,0))=TRUE,0,VLOOKUP(C582,'Com Enrolled Accounts'!$A:$C,3,0))</f>
        <v>0</v>
      </c>
      <c r="M582" s="2">
        <f t="shared" si="74"/>
        <v>0</v>
      </c>
      <c r="N582" s="11">
        <f t="shared" si="70"/>
        <v>0</v>
      </c>
    </row>
    <row r="583" spans="1:14" x14ac:dyDescent="0.25">
      <c r="A583" s="13"/>
      <c r="B583" s="13"/>
      <c r="C583" s="13"/>
      <c r="D583" s="14"/>
      <c r="E583" s="14"/>
      <c r="F583" s="2">
        <f t="shared" si="68"/>
        <v>86.501500000000007</v>
      </c>
      <c r="G583" s="2">
        <f t="shared" si="69"/>
        <v>15</v>
      </c>
      <c r="H583" s="11">
        <f t="shared" si="71"/>
        <v>71.501500000000007</v>
      </c>
      <c r="I583" s="11">
        <f t="shared" si="72"/>
        <v>-71.501500000000007</v>
      </c>
      <c r="J583" s="2">
        <f>IF(ISNA(VLOOKUP(C583,'Com Enrolled Accounts'!$A:$B,2,0))=TRUE,0,VLOOKUP(C583,'Com Enrolled Accounts'!$A:$B,2,0))</f>
        <v>0</v>
      </c>
      <c r="K583" s="11">
        <f t="shared" si="73"/>
        <v>0</v>
      </c>
      <c r="L583" s="2">
        <f>IF(ISNA(VLOOKUP(C583,'Com Enrolled Accounts'!$A:$C,3,0))=TRUE,0,VLOOKUP(C583,'Com Enrolled Accounts'!$A:$C,3,0))</f>
        <v>0</v>
      </c>
      <c r="M583" s="2">
        <f t="shared" si="74"/>
        <v>0</v>
      </c>
      <c r="N583" s="11">
        <f t="shared" si="70"/>
        <v>0</v>
      </c>
    </row>
    <row r="584" spans="1:14" x14ac:dyDescent="0.25">
      <c r="A584" s="13"/>
      <c r="B584" s="13"/>
      <c r="C584" s="13"/>
      <c r="D584" s="14"/>
      <c r="E584" s="14"/>
      <c r="F584" s="2">
        <f t="shared" si="68"/>
        <v>86.501500000000007</v>
      </c>
      <c r="G584" s="2">
        <f t="shared" si="69"/>
        <v>15</v>
      </c>
      <c r="H584" s="11">
        <f t="shared" si="71"/>
        <v>71.501500000000007</v>
      </c>
      <c r="I584" s="11">
        <f t="shared" si="72"/>
        <v>-71.501500000000007</v>
      </c>
      <c r="J584" s="2">
        <f>IF(ISNA(VLOOKUP(C584,'Com Enrolled Accounts'!$A:$B,2,0))=TRUE,0,VLOOKUP(C584,'Com Enrolled Accounts'!$A:$B,2,0))</f>
        <v>0</v>
      </c>
      <c r="K584" s="11">
        <f t="shared" si="73"/>
        <v>0</v>
      </c>
      <c r="L584" s="2">
        <f>IF(ISNA(VLOOKUP(C584,'Com Enrolled Accounts'!$A:$C,3,0))=TRUE,0,VLOOKUP(C584,'Com Enrolled Accounts'!$A:$C,3,0))</f>
        <v>0</v>
      </c>
      <c r="M584" s="2">
        <f t="shared" si="74"/>
        <v>0</v>
      </c>
      <c r="N584" s="11">
        <f t="shared" si="70"/>
        <v>0</v>
      </c>
    </row>
    <row r="585" spans="1:14" x14ac:dyDescent="0.25">
      <c r="A585" s="13"/>
      <c r="B585" s="13"/>
      <c r="C585" s="13"/>
      <c r="D585" s="14"/>
      <c r="E585" s="14"/>
      <c r="F585" s="2">
        <f t="shared" ref="F585:F648" si="75">WPPCom</f>
        <v>86.501500000000007</v>
      </c>
      <c r="G585" s="2">
        <f t="shared" ref="G585:G648" si="76">TSCom</f>
        <v>15</v>
      </c>
      <c r="H585" s="11">
        <f t="shared" si="71"/>
        <v>71.501500000000007</v>
      </c>
      <c r="I585" s="11">
        <f t="shared" si="72"/>
        <v>-71.501500000000007</v>
      </c>
      <c r="J585" s="2">
        <f>IF(ISNA(VLOOKUP(C585,'Com Enrolled Accounts'!$A:$B,2,0))=TRUE,0,VLOOKUP(C585,'Com Enrolled Accounts'!$A:$B,2,0))</f>
        <v>0</v>
      </c>
      <c r="K585" s="11">
        <f t="shared" si="73"/>
        <v>0</v>
      </c>
      <c r="L585" s="2">
        <f>IF(ISNA(VLOOKUP(C585,'Com Enrolled Accounts'!$A:$C,3,0))=TRUE,0,VLOOKUP(C585,'Com Enrolled Accounts'!$A:$C,3,0))</f>
        <v>0</v>
      </c>
      <c r="M585" s="2">
        <f t="shared" si="74"/>
        <v>0</v>
      </c>
      <c r="N585" s="11">
        <f t="shared" ref="N585:N648" si="77">IF(M585&lt;0,0,M585*D585)</f>
        <v>0</v>
      </c>
    </row>
    <row r="586" spans="1:14" x14ac:dyDescent="0.25">
      <c r="A586" s="13"/>
      <c r="B586" s="13"/>
      <c r="C586" s="13"/>
      <c r="D586" s="14"/>
      <c r="E586" s="14"/>
      <c r="F586" s="2">
        <f t="shared" si="75"/>
        <v>86.501500000000007</v>
      </c>
      <c r="G586" s="2">
        <f t="shared" si="76"/>
        <v>15</v>
      </c>
      <c r="H586" s="11">
        <f t="shared" ref="H586:H649" si="78">F586-G586</f>
        <v>71.501500000000007</v>
      </c>
      <c r="I586" s="11">
        <f t="shared" ref="I586:I649" si="79">E586-H586</f>
        <v>-71.501500000000007</v>
      </c>
      <c r="J586" s="2">
        <f>IF(ISNA(VLOOKUP(C586,'Com Enrolled Accounts'!$A:$B,2,0))=TRUE,0,VLOOKUP(C586,'Com Enrolled Accounts'!$A:$B,2,0))</f>
        <v>0</v>
      </c>
      <c r="K586" s="11">
        <f t="shared" ref="K586:K649" si="80">IF(J586=0,0,J586-I586)</f>
        <v>0</v>
      </c>
      <c r="L586" s="2">
        <f>IF(ISNA(VLOOKUP(C586,'Com Enrolled Accounts'!$A:$C,3,0))=TRUE,0,VLOOKUP(C586,'Com Enrolled Accounts'!$A:$C,3,0))</f>
        <v>0</v>
      </c>
      <c r="M586" s="2">
        <f t="shared" ref="M586:M649" si="81">IF(L586&gt;K586,K586,L586)</f>
        <v>0</v>
      </c>
      <c r="N586" s="11">
        <f t="shared" si="77"/>
        <v>0</v>
      </c>
    </row>
    <row r="587" spans="1:14" x14ac:dyDescent="0.25">
      <c r="A587" s="13"/>
      <c r="B587" s="13"/>
      <c r="C587" s="13"/>
      <c r="D587" s="14"/>
      <c r="E587" s="14"/>
      <c r="F587" s="2">
        <f t="shared" si="75"/>
        <v>86.501500000000007</v>
      </c>
      <c r="G587" s="2">
        <f t="shared" si="76"/>
        <v>15</v>
      </c>
      <c r="H587" s="11">
        <f t="shared" si="78"/>
        <v>71.501500000000007</v>
      </c>
      <c r="I587" s="11">
        <f t="shared" si="79"/>
        <v>-71.501500000000007</v>
      </c>
      <c r="J587" s="2">
        <f>IF(ISNA(VLOOKUP(C587,'Com Enrolled Accounts'!$A:$B,2,0))=TRUE,0,VLOOKUP(C587,'Com Enrolled Accounts'!$A:$B,2,0))</f>
        <v>0</v>
      </c>
      <c r="K587" s="11">
        <f t="shared" si="80"/>
        <v>0</v>
      </c>
      <c r="L587" s="2">
        <f>IF(ISNA(VLOOKUP(C587,'Com Enrolled Accounts'!$A:$C,3,0))=TRUE,0,VLOOKUP(C587,'Com Enrolled Accounts'!$A:$C,3,0))</f>
        <v>0</v>
      </c>
      <c r="M587" s="2">
        <f t="shared" si="81"/>
        <v>0</v>
      </c>
      <c r="N587" s="11">
        <f t="shared" si="77"/>
        <v>0</v>
      </c>
    </row>
    <row r="588" spans="1:14" x14ac:dyDescent="0.25">
      <c r="A588" s="13"/>
      <c r="B588" s="13"/>
      <c r="C588" s="13"/>
      <c r="D588" s="14"/>
      <c r="E588" s="14"/>
      <c r="F588" s="2">
        <f t="shared" si="75"/>
        <v>86.501500000000007</v>
      </c>
      <c r="G588" s="2">
        <f t="shared" si="76"/>
        <v>15</v>
      </c>
      <c r="H588" s="11">
        <f t="shared" si="78"/>
        <v>71.501500000000007</v>
      </c>
      <c r="I588" s="11">
        <f t="shared" si="79"/>
        <v>-71.501500000000007</v>
      </c>
      <c r="J588" s="2">
        <f>IF(ISNA(VLOOKUP(C588,'Com Enrolled Accounts'!$A:$B,2,0))=TRUE,0,VLOOKUP(C588,'Com Enrolled Accounts'!$A:$B,2,0))</f>
        <v>0</v>
      </c>
      <c r="K588" s="11">
        <f t="shared" si="80"/>
        <v>0</v>
      </c>
      <c r="L588" s="2">
        <f>IF(ISNA(VLOOKUP(C588,'Com Enrolled Accounts'!$A:$C,3,0))=TRUE,0,VLOOKUP(C588,'Com Enrolled Accounts'!$A:$C,3,0))</f>
        <v>0</v>
      </c>
      <c r="M588" s="2">
        <f t="shared" si="81"/>
        <v>0</v>
      </c>
      <c r="N588" s="11">
        <f t="shared" si="77"/>
        <v>0</v>
      </c>
    </row>
    <row r="589" spans="1:14" x14ac:dyDescent="0.25">
      <c r="A589" s="13"/>
      <c r="B589" s="13"/>
      <c r="C589" s="13"/>
      <c r="D589" s="14"/>
      <c r="E589" s="14"/>
      <c r="F589" s="2">
        <f t="shared" si="75"/>
        <v>86.501500000000007</v>
      </c>
      <c r="G589" s="2">
        <f t="shared" si="76"/>
        <v>15</v>
      </c>
      <c r="H589" s="11">
        <f t="shared" si="78"/>
        <v>71.501500000000007</v>
      </c>
      <c r="I589" s="11">
        <f t="shared" si="79"/>
        <v>-71.501500000000007</v>
      </c>
      <c r="J589" s="2">
        <f>IF(ISNA(VLOOKUP(C589,'Com Enrolled Accounts'!$A:$B,2,0))=TRUE,0,VLOOKUP(C589,'Com Enrolled Accounts'!$A:$B,2,0))</f>
        <v>0</v>
      </c>
      <c r="K589" s="11">
        <f t="shared" si="80"/>
        <v>0</v>
      </c>
      <c r="L589" s="2">
        <f>IF(ISNA(VLOOKUP(C589,'Com Enrolled Accounts'!$A:$C,3,0))=TRUE,0,VLOOKUP(C589,'Com Enrolled Accounts'!$A:$C,3,0))</f>
        <v>0</v>
      </c>
      <c r="M589" s="2">
        <f t="shared" si="81"/>
        <v>0</v>
      </c>
      <c r="N589" s="11">
        <f t="shared" si="77"/>
        <v>0</v>
      </c>
    </row>
    <row r="590" spans="1:14" x14ac:dyDescent="0.25">
      <c r="A590" s="13"/>
      <c r="B590" s="13"/>
      <c r="C590" s="13"/>
      <c r="D590" s="14"/>
      <c r="E590" s="14"/>
      <c r="F590" s="2">
        <f t="shared" si="75"/>
        <v>86.501500000000007</v>
      </c>
      <c r="G590" s="2">
        <f t="shared" si="76"/>
        <v>15</v>
      </c>
      <c r="H590" s="11">
        <f t="shared" si="78"/>
        <v>71.501500000000007</v>
      </c>
      <c r="I590" s="11">
        <f t="shared" si="79"/>
        <v>-71.501500000000007</v>
      </c>
      <c r="J590" s="2">
        <f>IF(ISNA(VLOOKUP(C590,'Com Enrolled Accounts'!$A:$B,2,0))=TRUE,0,VLOOKUP(C590,'Com Enrolled Accounts'!$A:$B,2,0))</f>
        <v>0</v>
      </c>
      <c r="K590" s="11">
        <f t="shared" si="80"/>
        <v>0</v>
      </c>
      <c r="L590" s="2">
        <f>IF(ISNA(VLOOKUP(C590,'Com Enrolled Accounts'!$A:$C,3,0))=TRUE,0,VLOOKUP(C590,'Com Enrolled Accounts'!$A:$C,3,0))</f>
        <v>0</v>
      </c>
      <c r="M590" s="2">
        <f t="shared" si="81"/>
        <v>0</v>
      </c>
      <c r="N590" s="11">
        <f t="shared" si="77"/>
        <v>0</v>
      </c>
    </row>
    <row r="591" spans="1:14" x14ac:dyDescent="0.25">
      <c r="A591" s="13"/>
      <c r="B591" s="13"/>
      <c r="C591" s="13"/>
      <c r="D591" s="14"/>
      <c r="E591" s="14"/>
      <c r="F591" s="2">
        <f t="shared" si="75"/>
        <v>86.501500000000007</v>
      </c>
      <c r="G591" s="2">
        <f t="shared" si="76"/>
        <v>15</v>
      </c>
      <c r="H591" s="11">
        <f t="shared" si="78"/>
        <v>71.501500000000007</v>
      </c>
      <c r="I591" s="11">
        <f t="shared" si="79"/>
        <v>-71.501500000000007</v>
      </c>
      <c r="J591" s="2">
        <f>IF(ISNA(VLOOKUP(C591,'Com Enrolled Accounts'!$A:$B,2,0))=TRUE,0,VLOOKUP(C591,'Com Enrolled Accounts'!$A:$B,2,0))</f>
        <v>0</v>
      </c>
      <c r="K591" s="11">
        <f t="shared" si="80"/>
        <v>0</v>
      </c>
      <c r="L591" s="2">
        <f>IF(ISNA(VLOOKUP(C591,'Com Enrolled Accounts'!$A:$C,3,0))=TRUE,0,VLOOKUP(C591,'Com Enrolled Accounts'!$A:$C,3,0))</f>
        <v>0</v>
      </c>
      <c r="M591" s="2">
        <f t="shared" si="81"/>
        <v>0</v>
      </c>
      <c r="N591" s="11">
        <f t="shared" si="77"/>
        <v>0</v>
      </c>
    </row>
    <row r="592" spans="1:14" x14ac:dyDescent="0.25">
      <c r="A592" s="13"/>
      <c r="B592" s="13"/>
      <c r="C592" s="13"/>
      <c r="D592" s="14"/>
      <c r="E592" s="14"/>
      <c r="F592" s="2">
        <f t="shared" si="75"/>
        <v>86.501500000000007</v>
      </c>
      <c r="G592" s="2">
        <f t="shared" si="76"/>
        <v>15</v>
      </c>
      <c r="H592" s="11">
        <f t="shared" si="78"/>
        <v>71.501500000000007</v>
      </c>
      <c r="I592" s="11">
        <f t="shared" si="79"/>
        <v>-71.501500000000007</v>
      </c>
      <c r="J592" s="2">
        <f>IF(ISNA(VLOOKUP(C592,'Com Enrolled Accounts'!$A:$B,2,0))=TRUE,0,VLOOKUP(C592,'Com Enrolled Accounts'!$A:$B,2,0))</f>
        <v>0</v>
      </c>
      <c r="K592" s="11">
        <f t="shared" si="80"/>
        <v>0</v>
      </c>
      <c r="L592" s="2">
        <f>IF(ISNA(VLOOKUP(C592,'Com Enrolled Accounts'!$A:$C,3,0))=TRUE,0,VLOOKUP(C592,'Com Enrolled Accounts'!$A:$C,3,0))</f>
        <v>0</v>
      </c>
      <c r="M592" s="2">
        <f t="shared" si="81"/>
        <v>0</v>
      </c>
      <c r="N592" s="11">
        <f t="shared" si="77"/>
        <v>0</v>
      </c>
    </row>
    <row r="593" spans="1:14" x14ac:dyDescent="0.25">
      <c r="A593" s="13"/>
      <c r="B593" s="13"/>
      <c r="C593" s="13"/>
      <c r="D593" s="14"/>
      <c r="E593" s="14"/>
      <c r="F593" s="2">
        <f t="shared" si="75"/>
        <v>86.501500000000007</v>
      </c>
      <c r="G593" s="2">
        <f t="shared" si="76"/>
        <v>15</v>
      </c>
      <c r="H593" s="11">
        <f t="shared" si="78"/>
        <v>71.501500000000007</v>
      </c>
      <c r="I593" s="11">
        <f t="shared" si="79"/>
        <v>-71.501500000000007</v>
      </c>
      <c r="J593" s="2">
        <f>IF(ISNA(VLOOKUP(C593,'Com Enrolled Accounts'!$A:$B,2,0))=TRUE,0,VLOOKUP(C593,'Com Enrolled Accounts'!$A:$B,2,0))</f>
        <v>0</v>
      </c>
      <c r="K593" s="11">
        <f t="shared" si="80"/>
        <v>0</v>
      </c>
      <c r="L593" s="2">
        <f>IF(ISNA(VLOOKUP(C593,'Com Enrolled Accounts'!$A:$C,3,0))=TRUE,0,VLOOKUP(C593,'Com Enrolled Accounts'!$A:$C,3,0))</f>
        <v>0</v>
      </c>
      <c r="M593" s="2">
        <f t="shared" si="81"/>
        <v>0</v>
      </c>
      <c r="N593" s="11">
        <f t="shared" si="77"/>
        <v>0</v>
      </c>
    </row>
    <row r="594" spans="1:14" x14ac:dyDescent="0.25">
      <c r="A594" s="13"/>
      <c r="B594" s="13"/>
      <c r="C594" s="13"/>
      <c r="D594" s="14"/>
      <c r="E594" s="14"/>
      <c r="F594" s="2">
        <f t="shared" si="75"/>
        <v>86.501500000000007</v>
      </c>
      <c r="G594" s="2">
        <f t="shared" si="76"/>
        <v>15</v>
      </c>
      <c r="H594" s="11">
        <f t="shared" si="78"/>
        <v>71.501500000000007</v>
      </c>
      <c r="I594" s="11">
        <f t="shared" si="79"/>
        <v>-71.501500000000007</v>
      </c>
      <c r="J594" s="2">
        <f>IF(ISNA(VLOOKUP(C594,'Com Enrolled Accounts'!$A:$B,2,0))=TRUE,0,VLOOKUP(C594,'Com Enrolled Accounts'!$A:$B,2,0))</f>
        <v>0</v>
      </c>
      <c r="K594" s="11">
        <f t="shared" si="80"/>
        <v>0</v>
      </c>
      <c r="L594" s="2">
        <f>IF(ISNA(VLOOKUP(C594,'Com Enrolled Accounts'!$A:$C,3,0))=TRUE,0,VLOOKUP(C594,'Com Enrolled Accounts'!$A:$C,3,0))</f>
        <v>0</v>
      </c>
      <c r="M594" s="2">
        <f t="shared" si="81"/>
        <v>0</v>
      </c>
      <c r="N594" s="11">
        <f t="shared" si="77"/>
        <v>0</v>
      </c>
    </row>
    <row r="595" spans="1:14" x14ac:dyDescent="0.25">
      <c r="A595" s="13"/>
      <c r="B595" s="13"/>
      <c r="C595" s="13"/>
      <c r="D595" s="14"/>
      <c r="E595" s="14"/>
      <c r="F595" s="2">
        <f t="shared" si="75"/>
        <v>86.501500000000007</v>
      </c>
      <c r="G595" s="2">
        <f t="shared" si="76"/>
        <v>15</v>
      </c>
      <c r="H595" s="11">
        <f t="shared" si="78"/>
        <v>71.501500000000007</v>
      </c>
      <c r="I595" s="11">
        <f t="shared" si="79"/>
        <v>-71.501500000000007</v>
      </c>
      <c r="J595" s="2">
        <f>IF(ISNA(VLOOKUP(C595,'Com Enrolled Accounts'!$A:$B,2,0))=TRUE,0,VLOOKUP(C595,'Com Enrolled Accounts'!$A:$B,2,0))</f>
        <v>0</v>
      </c>
      <c r="K595" s="11">
        <f t="shared" si="80"/>
        <v>0</v>
      </c>
      <c r="L595" s="2">
        <f>IF(ISNA(VLOOKUP(C595,'Com Enrolled Accounts'!$A:$C,3,0))=TRUE,0,VLOOKUP(C595,'Com Enrolled Accounts'!$A:$C,3,0))</f>
        <v>0</v>
      </c>
      <c r="M595" s="2">
        <f t="shared" si="81"/>
        <v>0</v>
      </c>
      <c r="N595" s="11">
        <f t="shared" si="77"/>
        <v>0</v>
      </c>
    </row>
    <row r="596" spans="1:14" x14ac:dyDescent="0.25">
      <c r="A596" s="13"/>
      <c r="B596" s="13"/>
      <c r="C596" s="13"/>
      <c r="D596" s="14"/>
      <c r="E596" s="14"/>
      <c r="F596" s="2">
        <f t="shared" si="75"/>
        <v>86.501500000000007</v>
      </c>
      <c r="G596" s="2">
        <f t="shared" si="76"/>
        <v>15</v>
      </c>
      <c r="H596" s="11">
        <f t="shared" si="78"/>
        <v>71.501500000000007</v>
      </c>
      <c r="I596" s="11">
        <f t="shared" si="79"/>
        <v>-71.501500000000007</v>
      </c>
      <c r="J596" s="2">
        <f>IF(ISNA(VLOOKUP(C596,'Com Enrolled Accounts'!$A:$B,2,0))=TRUE,0,VLOOKUP(C596,'Com Enrolled Accounts'!$A:$B,2,0))</f>
        <v>0</v>
      </c>
      <c r="K596" s="11">
        <f t="shared" si="80"/>
        <v>0</v>
      </c>
      <c r="L596" s="2">
        <f>IF(ISNA(VLOOKUP(C596,'Com Enrolled Accounts'!$A:$C,3,0))=TRUE,0,VLOOKUP(C596,'Com Enrolled Accounts'!$A:$C,3,0))</f>
        <v>0</v>
      </c>
      <c r="M596" s="2">
        <f t="shared" si="81"/>
        <v>0</v>
      </c>
      <c r="N596" s="11">
        <f t="shared" si="77"/>
        <v>0</v>
      </c>
    </row>
    <row r="597" spans="1:14" x14ac:dyDescent="0.25">
      <c r="A597" s="13"/>
      <c r="B597" s="13"/>
      <c r="C597" s="13"/>
      <c r="D597" s="14"/>
      <c r="E597" s="14"/>
      <c r="F597" s="2">
        <f t="shared" si="75"/>
        <v>86.501500000000007</v>
      </c>
      <c r="G597" s="2">
        <f t="shared" si="76"/>
        <v>15</v>
      </c>
      <c r="H597" s="11">
        <f t="shared" si="78"/>
        <v>71.501500000000007</v>
      </c>
      <c r="I597" s="11">
        <f t="shared" si="79"/>
        <v>-71.501500000000007</v>
      </c>
      <c r="J597" s="2">
        <f>IF(ISNA(VLOOKUP(C597,'Com Enrolled Accounts'!$A:$B,2,0))=TRUE,0,VLOOKUP(C597,'Com Enrolled Accounts'!$A:$B,2,0))</f>
        <v>0</v>
      </c>
      <c r="K597" s="11">
        <f t="shared" si="80"/>
        <v>0</v>
      </c>
      <c r="L597" s="2">
        <f>IF(ISNA(VLOOKUP(C597,'Com Enrolled Accounts'!$A:$C,3,0))=TRUE,0,VLOOKUP(C597,'Com Enrolled Accounts'!$A:$C,3,0))</f>
        <v>0</v>
      </c>
      <c r="M597" s="2">
        <f t="shared" si="81"/>
        <v>0</v>
      </c>
      <c r="N597" s="11">
        <f t="shared" si="77"/>
        <v>0</v>
      </c>
    </row>
    <row r="598" spans="1:14" x14ac:dyDescent="0.25">
      <c r="A598" s="13"/>
      <c r="B598" s="13"/>
      <c r="C598" s="13"/>
      <c r="D598" s="14"/>
      <c r="E598" s="14"/>
      <c r="F598" s="2">
        <f t="shared" si="75"/>
        <v>86.501500000000007</v>
      </c>
      <c r="G598" s="2">
        <f t="shared" si="76"/>
        <v>15</v>
      </c>
      <c r="H598" s="11">
        <f t="shared" si="78"/>
        <v>71.501500000000007</v>
      </c>
      <c r="I598" s="11">
        <f t="shared" si="79"/>
        <v>-71.501500000000007</v>
      </c>
      <c r="J598" s="2">
        <f>IF(ISNA(VLOOKUP(C598,'Com Enrolled Accounts'!$A:$B,2,0))=TRUE,0,VLOOKUP(C598,'Com Enrolled Accounts'!$A:$B,2,0))</f>
        <v>0</v>
      </c>
      <c r="K598" s="11">
        <f t="shared" si="80"/>
        <v>0</v>
      </c>
      <c r="L598" s="2">
        <f>IF(ISNA(VLOOKUP(C598,'Com Enrolled Accounts'!$A:$C,3,0))=TRUE,0,VLOOKUP(C598,'Com Enrolled Accounts'!$A:$C,3,0))</f>
        <v>0</v>
      </c>
      <c r="M598" s="2">
        <f t="shared" si="81"/>
        <v>0</v>
      </c>
      <c r="N598" s="11">
        <f t="shared" si="77"/>
        <v>0</v>
      </c>
    </row>
    <row r="599" spans="1:14" x14ac:dyDescent="0.25">
      <c r="A599" s="13"/>
      <c r="B599" s="13"/>
      <c r="C599" s="13"/>
      <c r="D599" s="14"/>
      <c r="E599" s="14"/>
      <c r="F599" s="2">
        <f t="shared" si="75"/>
        <v>86.501500000000007</v>
      </c>
      <c r="G599" s="2">
        <f t="shared" si="76"/>
        <v>15</v>
      </c>
      <c r="H599" s="11">
        <f t="shared" si="78"/>
        <v>71.501500000000007</v>
      </c>
      <c r="I599" s="11">
        <f t="shared" si="79"/>
        <v>-71.501500000000007</v>
      </c>
      <c r="J599" s="2">
        <f>IF(ISNA(VLOOKUP(C599,'Com Enrolled Accounts'!$A:$B,2,0))=TRUE,0,VLOOKUP(C599,'Com Enrolled Accounts'!$A:$B,2,0))</f>
        <v>0</v>
      </c>
      <c r="K599" s="11">
        <f t="shared" si="80"/>
        <v>0</v>
      </c>
      <c r="L599" s="2">
        <f>IF(ISNA(VLOOKUP(C599,'Com Enrolled Accounts'!$A:$C,3,0))=TRUE,0,VLOOKUP(C599,'Com Enrolled Accounts'!$A:$C,3,0))</f>
        <v>0</v>
      </c>
      <c r="M599" s="2">
        <f t="shared" si="81"/>
        <v>0</v>
      </c>
      <c r="N599" s="11">
        <f t="shared" si="77"/>
        <v>0</v>
      </c>
    </row>
    <row r="600" spans="1:14" x14ac:dyDescent="0.25">
      <c r="A600" s="13"/>
      <c r="B600" s="13"/>
      <c r="C600" s="13"/>
      <c r="D600" s="14"/>
      <c r="E600" s="14"/>
      <c r="F600" s="2">
        <f t="shared" si="75"/>
        <v>86.501500000000007</v>
      </c>
      <c r="G600" s="2">
        <f t="shared" si="76"/>
        <v>15</v>
      </c>
      <c r="H600" s="11">
        <f t="shared" si="78"/>
        <v>71.501500000000007</v>
      </c>
      <c r="I600" s="11">
        <f t="shared" si="79"/>
        <v>-71.501500000000007</v>
      </c>
      <c r="J600" s="2">
        <f>IF(ISNA(VLOOKUP(C600,'Com Enrolled Accounts'!$A:$B,2,0))=TRUE,0,VLOOKUP(C600,'Com Enrolled Accounts'!$A:$B,2,0))</f>
        <v>0</v>
      </c>
      <c r="K600" s="11">
        <f t="shared" si="80"/>
        <v>0</v>
      </c>
      <c r="L600" s="2">
        <f>IF(ISNA(VLOOKUP(C600,'Com Enrolled Accounts'!$A:$C,3,0))=TRUE,0,VLOOKUP(C600,'Com Enrolled Accounts'!$A:$C,3,0))</f>
        <v>0</v>
      </c>
      <c r="M600" s="2">
        <f t="shared" si="81"/>
        <v>0</v>
      </c>
      <c r="N600" s="11">
        <f t="shared" si="77"/>
        <v>0</v>
      </c>
    </row>
    <row r="601" spans="1:14" x14ac:dyDescent="0.25">
      <c r="A601" s="13"/>
      <c r="B601" s="13"/>
      <c r="C601" s="13"/>
      <c r="D601" s="14"/>
      <c r="E601" s="14"/>
      <c r="F601" s="2">
        <f t="shared" si="75"/>
        <v>86.501500000000007</v>
      </c>
      <c r="G601" s="2">
        <f t="shared" si="76"/>
        <v>15</v>
      </c>
      <c r="H601" s="11">
        <f t="shared" si="78"/>
        <v>71.501500000000007</v>
      </c>
      <c r="I601" s="11">
        <f t="shared" si="79"/>
        <v>-71.501500000000007</v>
      </c>
      <c r="J601" s="2">
        <f>IF(ISNA(VLOOKUP(C601,'Com Enrolled Accounts'!$A:$B,2,0))=TRUE,0,VLOOKUP(C601,'Com Enrolled Accounts'!$A:$B,2,0))</f>
        <v>0</v>
      </c>
      <c r="K601" s="11">
        <f t="shared" si="80"/>
        <v>0</v>
      </c>
      <c r="L601" s="2">
        <f>IF(ISNA(VLOOKUP(C601,'Com Enrolled Accounts'!$A:$C,3,0))=TRUE,0,VLOOKUP(C601,'Com Enrolled Accounts'!$A:$C,3,0))</f>
        <v>0</v>
      </c>
      <c r="M601" s="2">
        <f t="shared" si="81"/>
        <v>0</v>
      </c>
      <c r="N601" s="11">
        <f t="shared" si="77"/>
        <v>0</v>
      </c>
    </row>
    <row r="602" spans="1:14" x14ac:dyDescent="0.25">
      <c r="A602" s="13"/>
      <c r="B602" s="13"/>
      <c r="C602" s="13"/>
      <c r="D602" s="14"/>
      <c r="E602" s="14"/>
      <c r="F602" s="2">
        <f t="shared" si="75"/>
        <v>86.501500000000007</v>
      </c>
      <c r="G602" s="2">
        <f t="shared" si="76"/>
        <v>15</v>
      </c>
      <c r="H602" s="11">
        <f t="shared" si="78"/>
        <v>71.501500000000007</v>
      </c>
      <c r="I602" s="11">
        <f t="shared" si="79"/>
        <v>-71.501500000000007</v>
      </c>
      <c r="J602" s="2">
        <f>IF(ISNA(VLOOKUP(C602,'Com Enrolled Accounts'!$A:$B,2,0))=TRUE,0,VLOOKUP(C602,'Com Enrolled Accounts'!$A:$B,2,0))</f>
        <v>0</v>
      </c>
      <c r="K602" s="11">
        <f t="shared" si="80"/>
        <v>0</v>
      </c>
      <c r="L602" s="2">
        <f>IF(ISNA(VLOOKUP(C602,'Com Enrolled Accounts'!$A:$C,3,0))=TRUE,0,VLOOKUP(C602,'Com Enrolled Accounts'!$A:$C,3,0))</f>
        <v>0</v>
      </c>
      <c r="M602" s="2">
        <f t="shared" si="81"/>
        <v>0</v>
      </c>
      <c r="N602" s="11">
        <f t="shared" si="77"/>
        <v>0</v>
      </c>
    </row>
    <row r="603" spans="1:14" x14ac:dyDescent="0.25">
      <c r="A603" s="13"/>
      <c r="B603" s="13"/>
      <c r="C603" s="13"/>
      <c r="D603" s="14"/>
      <c r="E603" s="14"/>
      <c r="F603" s="2">
        <f t="shared" si="75"/>
        <v>86.501500000000007</v>
      </c>
      <c r="G603" s="2">
        <f t="shared" si="76"/>
        <v>15</v>
      </c>
      <c r="H603" s="11">
        <f t="shared" si="78"/>
        <v>71.501500000000007</v>
      </c>
      <c r="I603" s="11">
        <f t="shared" si="79"/>
        <v>-71.501500000000007</v>
      </c>
      <c r="J603" s="2">
        <f>IF(ISNA(VLOOKUP(C603,'Com Enrolled Accounts'!$A:$B,2,0))=TRUE,0,VLOOKUP(C603,'Com Enrolled Accounts'!$A:$B,2,0))</f>
        <v>0</v>
      </c>
      <c r="K603" s="11">
        <f t="shared" si="80"/>
        <v>0</v>
      </c>
      <c r="L603" s="2">
        <f>IF(ISNA(VLOOKUP(C603,'Com Enrolled Accounts'!$A:$C,3,0))=TRUE,0,VLOOKUP(C603,'Com Enrolled Accounts'!$A:$C,3,0))</f>
        <v>0</v>
      </c>
      <c r="M603" s="2">
        <f t="shared" si="81"/>
        <v>0</v>
      </c>
      <c r="N603" s="11">
        <f t="shared" si="77"/>
        <v>0</v>
      </c>
    </row>
    <row r="604" spans="1:14" x14ac:dyDescent="0.25">
      <c r="A604" s="13"/>
      <c r="B604" s="13"/>
      <c r="C604" s="13"/>
      <c r="D604" s="14"/>
      <c r="E604" s="14"/>
      <c r="F604" s="2">
        <f t="shared" si="75"/>
        <v>86.501500000000007</v>
      </c>
      <c r="G604" s="2">
        <f t="shared" si="76"/>
        <v>15</v>
      </c>
      <c r="H604" s="11">
        <f t="shared" si="78"/>
        <v>71.501500000000007</v>
      </c>
      <c r="I604" s="11">
        <f t="shared" si="79"/>
        <v>-71.501500000000007</v>
      </c>
      <c r="J604" s="2">
        <f>IF(ISNA(VLOOKUP(C604,'Com Enrolled Accounts'!$A:$B,2,0))=TRUE,0,VLOOKUP(C604,'Com Enrolled Accounts'!$A:$B,2,0))</f>
        <v>0</v>
      </c>
      <c r="K604" s="11">
        <f t="shared" si="80"/>
        <v>0</v>
      </c>
      <c r="L604" s="2">
        <f>IF(ISNA(VLOOKUP(C604,'Com Enrolled Accounts'!$A:$C,3,0))=TRUE,0,VLOOKUP(C604,'Com Enrolled Accounts'!$A:$C,3,0))</f>
        <v>0</v>
      </c>
      <c r="M604" s="2">
        <f t="shared" si="81"/>
        <v>0</v>
      </c>
      <c r="N604" s="11">
        <f t="shared" si="77"/>
        <v>0</v>
      </c>
    </row>
    <row r="605" spans="1:14" x14ac:dyDescent="0.25">
      <c r="A605" s="13"/>
      <c r="B605" s="13"/>
      <c r="C605" s="13"/>
      <c r="D605" s="14"/>
      <c r="E605" s="14"/>
      <c r="F605" s="2">
        <f t="shared" si="75"/>
        <v>86.501500000000007</v>
      </c>
      <c r="G605" s="2">
        <f t="shared" si="76"/>
        <v>15</v>
      </c>
      <c r="H605" s="11">
        <f t="shared" si="78"/>
        <v>71.501500000000007</v>
      </c>
      <c r="I605" s="11">
        <f t="shared" si="79"/>
        <v>-71.501500000000007</v>
      </c>
      <c r="J605" s="2">
        <f>IF(ISNA(VLOOKUP(C605,'Com Enrolled Accounts'!$A:$B,2,0))=TRUE,0,VLOOKUP(C605,'Com Enrolled Accounts'!$A:$B,2,0))</f>
        <v>0</v>
      </c>
      <c r="K605" s="11">
        <f t="shared" si="80"/>
        <v>0</v>
      </c>
      <c r="L605" s="2">
        <f>IF(ISNA(VLOOKUP(C605,'Com Enrolled Accounts'!$A:$C,3,0))=TRUE,0,VLOOKUP(C605,'Com Enrolled Accounts'!$A:$C,3,0))</f>
        <v>0</v>
      </c>
      <c r="M605" s="2">
        <f t="shared" si="81"/>
        <v>0</v>
      </c>
      <c r="N605" s="11">
        <f t="shared" si="77"/>
        <v>0</v>
      </c>
    </row>
    <row r="606" spans="1:14" x14ac:dyDescent="0.25">
      <c r="A606" s="13"/>
      <c r="B606" s="13"/>
      <c r="C606" s="13"/>
      <c r="D606" s="14"/>
      <c r="E606" s="14"/>
      <c r="F606" s="2">
        <f t="shared" si="75"/>
        <v>86.501500000000007</v>
      </c>
      <c r="G606" s="2">
        <f t="shared" si="76"/>
        <v>15</v>
      </c>
      <c r="H606" s="11">
        <f t="shared" si="78"/>
        <v>71.501500000000007</v>
      </c>
      <c r="I606" s="11">
        <f t="shared" si="79"/>
        <v>-71.501500000000007</v>
      </c>
      <c r="J606" s="2">
        <f>IF(ISNA(VLOOKUP(C606,'Com Enrolled Accounts'!$A:$B,2,0))=TRUE,0,VLOOKUP(C606,'Com Enrolled Accounts'!$A:$B,2,0))</f>
        <v>0</v>
      </c>
      <c r="K606" s="11">
        <f t="shared" si="80"/>
        <v>0</v>
      </c>
      <c r="L606" s="2">
        <f>IF(ISNA(VLOOKUP(C606,'Com Enrolled Accounts'!$A:$C,3,0))=TRUE,0,VLOOKUP(C606,'Com Enrolled Accounts'!$A:$C,3,0))</f>
        <v>0</v>
      </c>
      <c r="M606" s="2">
        <f t="shared" si="81"/>
        <v>0</v>
      </c>
      <c r="N606" s="11">
        <f t="shared" si="77"/>
        <v>0</v>
      </c>
    </row>
    <row r="607" spans="1:14" x14ac:dyDescent="0.25">
      <c r="A607" s="13"/>
      <c r="B607" s="13"/>
      <c r="C607" s="13"/>
      <c r="D607" s="14"/>
      <c r="E607" s="14"/>
      <c r="F607" s="2">
        <f t="shared" si="75"/>
        <v>86.501500000000007</v>
      </c>
      <c r="G607" s="2">
        <f t="shared" si="76"/>
        <v>15</v>
      </c>
      <c r="H607" s="11">
        <f t="shared" si="78"/>
        <v>71.501500000000007</v>
      </c>
      <c r="I607" s="11">
        <f t="shared" si="79"/>
        <v>-71.501500000000007</v>
      </c>
      <c r="J607" s="2">
        <f>IF(ISNA(VLOOKUP(C607,'Com Enrolled Accounts'!$A:$B,2,0))=TRUE,0,VLOOKUP(C607,'Com Enrolled Accounts'!$A:$B,2,0))</f>
        <v>0</v>
      </c>
      <c r="K607" s="11">
        <f t="shared" si="80"/>
        <v>0</v>
      </c>
      <c r="L607" s="2">
        <f>IF(ISNA(VLOOKUP(C607,'Com Enrolled Accounts'!$A:$C,3,0))=TRUE,0,VLOOKUP(C607,'Com Enrolled Accounts'!$A:$C,3,0))</f>
        <v>0</v>
      </c>
      <c r="M607" s="2">
        <f t="shared" si="81"/>
        <v>0</v>
      </c>
      <c r="N607" s="11">
        <f t="shared" si="77"/>
        <v>0</v>
      </c>
    </row>
    <row r="608" spans="1:14" x14ac:dyDescent="0.25">
      <c r="A608" s="13"/>
      <c r="B608" s="13"/>
      <c r="C608" s="13"/>
      <c r="D608" s="14"/>
      <c r="E608" s="14"/>
      <c r="F608" s="2">
        <f t="shared" si="75"/>
        <v>86.501500000000007</v>
      </c>
      <c r="G608" s="2">
        <f t="shared" si="76"/>
        <v>15</v>
      </c>
      <c r="H608" s="11">
        <f t="shared" si="78"/>
        <v>71.501500000000007</v>
      </c>
      <c r="I608" s="11">
        <f t="shared" si="79"/>
        <v>-71.501500000000007</v>
      </c>
      <c r="J608" s="2">
        <f>IF(ISNA(VLOOKUP(C608,'Com Enrolled Accounts'!$A:$B,2,0))=TRUE,0,VLOOKUP(C608,'Com Enrolled Accounts'!$A:$B,2,0))</f>
        <v>0</v>
      </c>
      <c r="K608" s="11">
        <f t="shared" si="80"/>
        <v>0</v>
      </c>
      <c r="L608" s="2">
        <f>IF(ISNA(VLOOKUP(C608,'Com Enrolled Accounts'!$A:$C,3,0))=TRUE,0,VLOOKUP(C608,'Com Enrolled Accounts'!$A:$C,3,0))</f>
        <v>0</v>
      </c>
      <c r="M608" s="2">
        <f t="shared" si="81"/>
        <v>0</v>
      </c>
      <c r="N608" s="11">
        <f t="shared" si="77"/>
        <v>0</v>
      </c>
    </row>
    <row r="609" spans="1:14" x14ac:dyDescent="0.25">
      <c r="A609" s="13"/>
      <c r="B609" s="13"/>
      <c r="C609" s="13"/>
      <c r="D609" s="14"/>
      <c r="E609" s="14"/>
      <c r="F609" s="2">
        <f t="shared" si="75"/>
        <v>86.501500000000007</v>
      </c>
      <c r="G609" s="2">
        <f t="shared" si="76"/>
        <v>15</v>
      </c>
      <c r="H609" s="11">
        <f t="shared" si="78"/>
        <v>71.501500000000007</v>
      </c>
      <c r="I609" s="11">
        <f t="shared" si="79"/>
        <v>-71.501500000000007</v>
      </c>
      <c r="J609" s="2">
        <f>IF(ISNA(VLOOKUP(C609,'Com Enrolled Accounts'!$A:$B,2,0))=TRUE,0,VLOOKUP(C609,'Com Enrolled Accounts'!$A:$B,2,0))</f>
        <v>0</v>
      </c>
      <c r="K609" s="11">
        <f t="shared" si="80"/>
        <v>0</v>
      </c>
      <c r="L609" s="2">
        <f>IF(ISNA(VLOOKUP(C609,'Com Enrolled Accounts'!$A:$C,3,0))=TRUE,0,VLOOKUP(C609,'Com Enrolled Accounts'!$A:$C,3,0))</f>
        <v>0</v>
      </c>
      <c r="M609" s="2">
        <f t="shared" si="81"/>
        <v>0</v>
      </c>
      <c r="N609" s="11">
        <f t="shared" si="77"/>
        <v>0</v>
      </c>
    </row>
    <row r="610" spans="1:14" x14ac:dyDescent="0.25">
      <c r="A610" s="13"/>
      <c r="B610" s="13"/>
      <c r="C610" s="13"/>
      <c r="D610" s="14"/>
      <c r="E610" s="14"/>
      <c r="F610" s="2">
        <f t="shared" si="75"/>
        <v>86.501500000000007</v>
      </c>
      <c r="G610" s="2">
        <f t="shared" si="76"/>
        <v>15</v>
      </c>
      <c r="H610" s="11">
        <f t="shared" si="78"/>
        <v>71.501500000000007</v>
      </c>
      <c r="I610" s="11">
        <f t="shared" si="79"/>
        <v>-71.501500000000007</v>
      </c>
      <c r="J610" s="2">
        <f>IF(ISNA(VLOOKUP(C610,'Com Enrolled Accounts'!$A:$B,2,0))=TRUE,0,VLOOKUP(C610,'Com Enrolled Accounts'!$A:$B,2,0))</f>
        <v>0</v>
      </c>
      <c r="K610" s="11">
        <f t="shared" si="80"/>
        <v>0</v>
      </c>
      <c r="L610" s="2">
        <f>IF(ISNA(VLOOKUP(C610,'Com Enrolled Accounts'!$A:$C,3,0))=TRUE,0,VLOOKUP(C610,'Com Enrolled Accounts'!$A:$C,3,0))</f>
        <v>0</v>
      </c>
      <c r="M610" s="2">
        <f t="shared" si="81"/>
        <v>0</v>
      </c>
      <c r="N610" s="11">
        <f t="shared" si="77"/>
        <v>0</v>
      </c>
    </row>
    <row r="611" spans="1:14" x14ac:dyDescent="0.25">
      <c r="A611" s="13"/>
      <c r="B611" s="13"/>
      <c r="C611" s="13"/>
      <c r="D611" s="14"/>
      <c r="E611" s="14"/>
      <c r="F611" s="2">
        <f t="shared" si="75"/>
        <v>86.501500000000007</v>
      </c>
      <c r="G611" s="2">
        <f t="shared" si="76"/>
        <v>15</v>
      </c>
      <c r="H611" s="11">
        <f t="shared" si="78"/>
        <v>71.501500000000007</v>
      </c>
      <c r="I611" s="11">
        <f t="shared" si="79"/>
        <v>-71.501500000000007</v>
      </c>
      <c r="J611" s="2">
        <f>IF(ISNA(VLOOKUP(C611,'Com Enrolled Accounts'!$A:$B,2,0))=TRUE,0,VLOOKUP(C611,'Com Enrolled Accounts'!$A:$B,2,0))</f>
        <v>0</v>
      </c>
      <c r="K611" s="11">
        <f t="shared" si="80"/>
        <v>0</v>
      </c>
      <c r="L611" s="2">
        <f>IF(ISNA(VLOOKUP(C611,'Com Enrolled Accounts'!$A:$C,3,0))=TRUE,0,VLOOKUP(C611,'Com Enrolled Accounts'!$A:$C,3,0))</f>
        <v>0</v>
      </c>
      <c r="M611" s="2">
        <f t="shared" si="81"/>
        <v>0</v>
      </c>
      <c r="N611" s="11">
        <f t="shared" si="77"/>
        <v>0</v>
      </c>
    </row>
    <row r="612" spans="1:14" x14ac:dyDescent="0.25">
      <c r="A612" s="13"/>
      <c r="B612" s="13"/>
      <c r="C612" s="13"/>
      <c r="D612" s="14"/>
      <c r="E612" s="14"/>
      <c r="F612" s="2">
        <f t="shared" si="75"/>
        <v>86.501500000000007</v>
      </c>
      <c r="G612" s="2">
        <f t="shared" si="76"/>
        <v>15</v>
      </c>
      <c r="H612" s="11">
        <f t="shared" si="78"/>
        <v>71.501500000000007</v>
      </c>
      <c r="I612" s="11">
        <f t="shared" si="79"/>
        <v>-71.501500000000007</v>
      </c>
      <c r="J612" s="2">
        <f>IF(ISNA(VLOOKUP(C612,'Com Enrolled Accounts'!$A:$B,2,0))=TRUE,0,VLOOKUP(C612,'Com Enrolled Accounts'!$A:$B,2,0))</f>
        <v>0</v>
      </c>
      <c r="K612" s="11">
        <f t="shared" si="80"/>
        <v>0</v>
      </c>
      <c r="L612" s="2">
        <f>IF(ISNA(VLOOKUP(C612,'Com Enrolled Accounts'!$A:$C,3,0))=TRUE,0,VLOOKUP(C612,'Com Enrolled Accounts'!$A:$C,3,0))</f>
        <v>0</v>
      </c>
      <c r="M612" s="2">
        <f t="shared" si="81"/>
        <v>0</v>
      </c>
      <c r="N612" s="11">
        <f t="shared" si="77"/>
        <v>0</v>
      </c>
    </row>
    <row r="613" spans="1:14" x14ac:dyDescent="0.25">
      <c r="A613" s="13"/>
      <c r="B613" s="13"/>
      <c r="C613" s="13"/>
      <c r="D613" s="14"/>
      <c r="E613" s="14"/>
      <c r="F613" s="2">
        <f t="shared" si="75"/>
        <v>86.501500000000007</v>
      </c>
      <c r="G613" s="2">
        <f t="shared" si="76"/>
        <v>15</v>
      </c>
      <c r="H613" s="11">
        <f t="shared" si="78"/>
        <v>71.501500000000007</v>
      </c>
      <c r="I613" s="11">
        <f t="shared" si="79"/>
        <v>-71.501500000000007</v>
      </c>
      <c r="J613" s="2">
        <f>IF(ISNA(VLOOKUP(C613,'Com Enrolled Accounts'!$A:$B,2,0))=TRUE,0,VLOOKUP(C613,'Com Enrolled Accounts'!$A:$B,2,0))</f>
        <v>0</v>
      </c>
      <c r="K613" s="11">
        <f t="shared" si="80"/>
        <v>0</v>
      </c>
      <c r="L613" s="2">
        <f>IF(ISNA(VLOOKUP(C613,'Com Enrolled Accounts'!$A:$C,3,0))=TRUE,0,VLOOKUP(C613,'Com Enrolled Accounts'!$A:$C,3,0))</f>
        <v>0</v>
      </c>
      <c r="M613" s="2">
        <f t="shared" si="81"/>
        <v>0</v>
      </c>
      <c r="N613" s="11">
        <f t="shared" si="77"/>
        <v>0</v>
      </c>
    </row>
    <row r="614" spans="1:14" x14ac:dyDescent="0.25">
      <c r="A614" s="13"/>
      <c r="B614" s="13"/>
      <c r="C614" s="13"/>
      <c r="D614" s="14"/>
      <c r="E614" s="14"/>
      <c r="F614" s="2">
        <f t="shared" si="75"/>
        <v>86.501500000000007</v>
      </c>
      <c r="G614" s="2">
        <f t="shared" si="76"/>
        <v>15</v>
      </c>
      <c r="H614" s="11">
        <f t="shared" si="78"/>
        <v>71.501500000000007</v>
      </c>
      <c r="I614" s="11">
        <f t="shared" si="79"/>
        <v>-71.501500000000007</v>
      </c>
      <c r="J614" s="2">
        <f>IF(ISNA(VLOOKUP(C614,'Com Enrolled Accounts'!$A:$B,2,0))=TRUE,0,VLOOKUP(C614,'Com Enrolled Accounts'!$A:$B,2,0))</f>
        <v>0</v>
      </c>
      <c r="K614" s="11">
        <f t="shared" si="80"/>
        <v>0</v>
      </c>
      <c r="L614" s="2">
        <f>IF(ISNA(VLOOKUP(C614,'Com Enrolled Accounts'!$A:$C,3,0))=TRUE,0,VLOOKUP(C614,'Com Enrolled Accounts'!$A:$C,3,0))</f>
        <v>0</v>
      </c>
      <c r="M614" s="2">
        <f t="shared" si="81"/>
        <v>0</v>
      </c>
      <c r="N614" s="11">
        <f t="shared" si="77"/>
        <v>0</v>
      </c>
    </row>
    <row r="615" spans="1:14" x14ac:dyDescent="0.25">
      <c r="A615" s="13"/>
      <c r="B615" s="13"/>
      <c r="C615" s="13"/>
      <c r="D615" s="14"/>
      <c r="E615" s="14"/>
      <c r="F615" s="2">
        <f t="shared" si="75"/>
        <v>86.501500000000007</v>
      </c>
      <c r="G615" s="2">
        <f t="shared" si="76"/>
        <v>15</v>
      </c>
      <c r="H615" s="11">
        <f t="shared" si="78"/>
        <v>71.501500000000007</v>
      </c>
      <c r="I615" s="11">
        <f t="shared" si="79"/>
        <v>-71.501500000000007</v>
      </c>
      <c r="J615" s="2">
        <f>IF(ISNA(VLOOKUP(C615,'Com Enrolled Accounts'!$A:$B,2,0))=TRUE,0,VLOOKUP(C615,'Com Enrolled Accounts'!$A:$B,2,0))</f>
        <v>0</v>
      </c>
      <c r="K615" s="11">
        <f t="shared" si="80"/>
        <v>0</v>
      </c>
      <c r="L615" s="2">
        <f>IF(ISNA(VLOOKUP(C615,'Com Enrolled Accounts'!$A:$C,3,0))=TRUE,0,VLOOKUP(C615,'Com Enrolled Accounts'!$A:$C,3,0))</f>
        <v>0</v>
      </c>
      <c r="M615" s="2">
        <f t="shared" si="81"/>
        <v>0</v>
      </c>
      <c r="N615" s="11">
        <f t="shared" si="77"/>
        <v>0</v>
      </c>
    </row>
    <row r="616" spans="1:14" x14ac:dyDescent="0.25">
      <c r="A616" s="13"/>
      <c r="B616" s="13"/>
      <c r="C616" s="13"/>
      <c r="D616" s="14"/>
      <c r="E616" s="14"/>
      <c r="F616" s="2">
        <f t="shared" si="75"/>
        <v>86.501500000000007</v>
      </c>
      <c r="G616" s="2">
        <f t="shared" si="76"/>
        <v>15</v>
      </c>
      <c r="H616" s="11">
        <f t="shared" si="78"/>
        <v>71.501500000000007</v>
      </c>
      <c r="I616" s="11">
        <f t="shared" si="79"/>
        <v>-71.501500000000007</v>
      </c>
      <c r="J616" s="2">
        <f>IF(ISNA(VLOOKUP(C616,'Com Enrolled Accounts'!$A:$B,2,0))=TRUE,0,VLOOKUP(C616,'Com Enrolled Accounts'!$A:$B,2,0))</f>
        <v>0</v>
      </c>
      <c r="K616" s="11">
        <f t="shared" si="80"/>
        <v>0</v>
      </c>
      <c r="L616" s="2">
        <f>IF(ISNA(VLOOKUP(C616,'Com Enrolled Accounts'!$A:$C,3,0))=TRUE,0,VLOOKUP(C616,'Com Enrolled Accounts'!$A:$C,3,0))</f>
        <v>0</v>
      </c>
      <c r="M616" s="2">
        <f t="shared" si="81"/>
        <v>0</v>
      </c>
      <c r="N616" s="11">
        <f t="shared" si="77"/>
        <v>0</v>
      </c>
    </row>
    <row r="617" spans="1:14" x14ac:dyDescent="0.25">
      <c r="A617" s="13"/>
      <c r="B617" s="13"/>
      <c r="C617" s="13"/>
      <c r="D617" s="14"/>
      <c r="E617" s="14"/>
      <c r="F617" s="2">
        <f t="shared" si="75"/>
        <v>86.501500000000007</v>
      </c>
      <c r="G617" s="2">
        <f t="shared" si="76"/>
        <v>15</v>
      </c>
      <c r="H617" s="11">
        <f t="shared" si="78"/>
        <v>71.501500000000007</v>
      </c>
      <c r="I617" s="11">
        <f t="shared" si="79"/>
        <v>-71.501500000000007</v>
      </c>
      <c r="J617" s="2">
        <f>IF(ISNA(VLOOKUP(C617,'Com Enrolled Accounts'!$A:$B,2,0))=TRUE,0,VLOOKUP(C617,'Com Enrolled Accounts'!$A:$B,2,0))</f>
        <v>0</v>
      </c>
      <c r="K617" s="11">
        <f t="shared" si="80"/>
        <v>0</v>
      </c>
      <c r="L617" s="2">
        <f>IF(ISNA(VLOOKUP(C617,'Com Enrolled Accounts'!$A:$C,3,0))=TRUE,0,VLOOKUP(C617,'Com Enrolled Accounts'!$A:$C,3,0))</f>
        <v>0</v>
      </c>
      <c r="M617" s="2">
        <f t="shared" si="81"/>
        <v>0</v>
      </c>
      <c r="N617" s="11">
        <f t="shared" si="77"/>
        <v>0</v>
      </c>
    </row>
    <row r="618" spans="1:14" x14ac:dyDescent="0.25">
      <c r="A618" s="13"/>
      <c r="B618" s="13"/>
      <c r="C618" s="13"/>
      <c r="D618" s="14"/>
      <c r="E618" s="14"/>
      <c r="F618" s="2">
        <f t="shared" si="75"/>
        <v>86.501500000000007</v>
      </c>
      <c r="G618" s="2">
        <f t="shared" si="76"/>
        <v>15</v>
      </c>
      <c r="H618" s="11">
        <f t="shared" si="78"/>
        <v>71.501500000000007</v>
      </c>
      <c r="I618" s="11">
        <f t="shared" si="79"/>
        <v>-71.501500000000007</v>
      </c>
      <c r="J618" s="2">
        <f>IF(ISNA(VLOOKUP(C618,'Com Enrolled Accounts'!$A:$B,2,0))=TRUE,0,VLOOKUP(C618,'Com Enrolled Accounts'!$A:$B,2,0))</f>
        <v>0</v>
      </c>
      <c r="K618" s="11">
        <f t="shared" si="80"/>
        <v>0</v>
      </c>
      <c r="L618" s="2">
        <f>IF(ISNA(VLOOKUP(C618,'Com Enrolled Accounts'!$A:$C,3,0))=TRUE,0,VLOOKUP(C618,'Com Enrolled Accounts'!$A:$C,3,0))</f>
        <v>0</v>
      </c>
      <c r="M618" s="2">
        <f t="shared" si="81"/>
        <v>0</v>
      </c>
      <c r="N618" s="11">
        <f t="shared" si="77"/>
        <v>0</v>
      </c>
    </row>
    <row r="619" spans="1:14" x14ac:dyDescent="0.25">
      <c r="A619" s="13"/>
      <c r="B619" s="13"/>
      <c r="C619" s="13"/>
      <c r="D619" s="14"/>
      <c r="E619" s="14"/>
      <c r="F619" s="2">
        <f t="shared" si="75"/>
        <v>86.501500000000007</v>
      </c>
      <c r="G619" s="2">
        <f t="shared" si="76"/>
        <v>15</v>
      </c>
      <c r="H619" s="11">
        <f t="shared" si="78"/>
        <v>71.501500000000007</v>
      </c>
      <c r="I619" s="11">
        <f t="shared" si="79"/>
        <v>-71.501500000000007</v>
      </c>
      <c r="J619" s="2">
        <f>IF(ISNA(VLOOKUP(C619,'Com Enrolled Accounts'!$A:$B,2,0))=TRUE,0,VLOOKUP(C619,'Com Enrolled Accounts'!$A:$B,2,0))</f>
        <v>0</v>
      </c>
      <c r="K619" s="11">
        <f t="shared" si="80"/>
        <v>0</v>
      </c>
      <c r="L619" s="2">
        <f>IF(ISNA(VLOOKUP(C619,'Com Enrolled Accounts'!$A:$C,3,0))=TRUE,0,VLOOKUP(C619,'Com Enrolled Accounts'!$A:$C,3,0))</f>
        <v>0</v>
      </c>
      <c r="M619" s="2">
        <f t="shared" si="81"/>
        <v>0</v>
      </c>
      <c r="N619" s="11">
        <f t="shared" si="77"/>
        <v>0</v>
      </c>
    </row>
    <row r="620" spans="1:14" x14ac:dyDescent="0.25">
      <c r="A620" s="13"/>
      <c r="B620" s="13"/>
      <c r="C620" s="13"/>
      <c r="D620" s="14"/>
      <c r="E620" s="14"/>
      <c r="F620" s="2">
        <f t="shared" si="75"/>
        <v>86.501500000000007</v>
      </c>
      <c r="G620" s="2">
        <f t="shared" si="76"/>
        <v>15</v>
      </c>
      <c r="H620" s="11">
        <f t="shared" si="78"/>
        <v>71.501500000000007</v>
      </c>
      <c r="I620" s="11">
        <f t="shared" si="79"/>
        <v>-71.501500000000007</v>
      </c>
      <c r="J620" s="2">
        <f>IF(ISNA(VLOOKUP(C620,'Com Enrolled Accounts'!$A:$B,2,0))=TRUE,0,VLOOKUP(C620,'Com Enrolled Accounts'!$A:$B,2,0))</f>
        <v>0</v>
      </c>
      <c r="K620" s="11">
        <f t="shared" si="80"/>
        <v>0</v>
      </c>
      <c r="L620" s="2">
        <f>IF(ISNA(VLOOKUP(C620,'Com Enrolled Accounts'!$A:$C,3,0))=TRUE,0,VLOOKUP(C620,'Com Enrolled Accounts'!$A:$C,3,0))</f>
        <v>0</v>
      </c>
      <c r="M620" s="2">
        <f t="shared" si="81"/>
        <v>0</v>
      </c>
      <c r="N620" s="11">
        <f t="shared" si="77"/>
        <v>0</v>
      </c>
    </row>
    <row r="621" spans="1:14" x14ac:dyDescent="0.25">
      <c r="A621" s="13"/>
      <c r="B621" s="13"/>
      <c r="C621" s="13"/>
      <c r="D621" s="14"/>
      <c r="E621" s="14"/>
      <c r="F621" s="2">
        <f t="shared" si="75"/>
        <v>86.501500000000007</v>
      </c>
      <c r="G621" s="2">
        <f t="shared" si="76"/>
        <v>15</v>
      </c>
      <c r="H621" s="11">
        <f t="shared" si="78"/>
        <v>71.501500000000007</v>
      </c>
      <c r="I621" s="11">
        <f t="shared" si="79"/>
        <v>-71.501500000000007</v>
      </c>
      <c r="J621" s="2">
        <f>IF(ISNA(VLOOKUP(C621,'Com Enrolled Accounts'!$A:$B,2,0))=TRUE,0,VLOOKUP(C621,'Com Enrolled Accounts'!$A:$B,2,0))</f>
        <v>0</v>
      </c>
      <c r="K621" s="11">
        <f t="shared" si="80"/>
        <v>0</v>
      </c>
      <c r="L621" s="2">
        <f>IF(ISNA(VLOOKUP(C621,'Com Enrolled Accounts'!$A:$C,3,0))=TRUE,0,VLOOKUP(C621,'Com Enrolled Accounts'!$A:$C,3,0))</f>
        <v>0</v>
      </c>
      <c r="M621" s="2">
        <f t="shared" si="81"/>
        <v>0</v>
      </c>
      <c r="N621" s="11">
        <f t="shared" si="77"/>
        <v>0</v>
      </c>
    </row>
    <row r="622" spans="1:14" x14ac:dyDescent="0.25">
      <c r="A622" s="13"/>
      <c r="B622" s="13"/>
      <c r="C622" s="13"/>
      <c r="D622" s="14"/>
      <c r="E622" s="14"/>
      <c r="F622" s="2">
        <f t="shared" si="75"/>
        <v>86.501500000000007</v>
      </c>
      <c r="G622" s="2">
        <f t="shared" si="76"/>
        <v>15</v>
      </c>
      <c r="H622" s="11">
        <f t="shared" si="78"/>
        <v>71.501500000000007</v>
      </c>
      <c r="I622" s="11">
        <f t="shared" si="79"/>
        <v>-71.501500000000007</v>
      </c>
      <c r="J622" s="2">
        <f>IF(ISNA(VLOOKUP(C622,'Com Enrolled Accounts'!$A:$B,2,0))=TRUE,0,VLOOKUP(C622,'Com Enrolled Accounts'!$A:$B,2,0))</f>
        <v>0</v>
      </c>
      <c r="K622" s="11">
        <f t="shared" si="80"/>
        <v>0</v>
      </c>
      <c r="L622" s="2">
        <f>IF(ISNA(VLOOKUP(C622,'Com Enrolled Accounts'!$A:$C,3,0))=TRUE,0,VLOOKUP(C622,'Com Enrolled Accounts'!$A:$C,3,0))</f>
        <v>0</v>
      </c>
      <c r="M622" s="2">
        <f t="shared" si="81"/>
        <v>0</v>
      </c>
      <c r="N622" s="11">
        <f t="shared" si="77"/>
        <v>0</v>
      </c>
    </row>
    <row r="623" spans="1:14" x14ac:dyDescent="0.25">
      <c r="A623" s="13"/>
      <c r="B623" s="13"/>
      <c r="C623" s="13"/>
      <c r="D623" s="14"/>
      <c r="E623" s="14"/>
      <c r="F623" s="2">
        <f t="shared" si="75"/>
        <v>86.501500000000007</v>
      </c>
      <c r="G623" s="2">
        <f t="shared" si="76"/>
        <v>15</v>
      </c>
      <c r="H623" s="11">
        <f t="shared" si="78"/>
        <v>71.501500000000007</v>
      </c>
      <c r="I623" s="11">
        <f t="shared" si="79"/>
        <v>-71.501500000000007</v>
      </c>
      <c r="J623" s="2">
        <f>IF(ISNA(VLOOKUP(C623,'Com Enrolled Accounts'!$A:$B,2,0))=TRUE,0,VLOOKUP(C623,'Com Enrolled Accounts'!$A:$B,2,0))</f>
        <v>0</v>
      </c>
      <c r="K623" s="11">
        <f t="shared" si="80"/>
        <v>0</v>
      </c>
      <c r="L623" s="2">
        <f>IF(ISNA(VLOOKUP(C623,'Com Enrolled Accounts'!$A:$C,3,0))=TRUE,0,VLOOKUP(C623,'Com Enrolled Accounts'!$A:$C,3,0))</f>
        <v>0</v>
      </c>
      <c r="M623" s="2">
        <f t="shared" si="81"/>
        <v>0</v>
      </c>
      <c r="N623" s="11">
        <f t="shared" si="77"/>
        <v>0</v>
      </c>
    </row>
    <row r="624" spans="1:14" x14ac:dyDescent="0.25">
      <c r="A624" s="13"/>
      <c r="B624" s="13"/>
      <c r="C624" s="13"/>
      <c r="D624" s="14"/>
      <c r="E624" s="14"/>
      <c r="F624" s="2">
        <f t="shared" si="75"/>
        <v>86.501500000000007</v>
      </c>
      <c r="G624" s="2">
        <f t="shared" si="76"/>
        <v>15</v>
      </c>
      <c r="H624" s="11">
        <f t="shared" si="78"/>
        <v>71.501500000000007</v>
      </c>
      <c r="I624" s="11">
        <f t="shared" si="79"/>
        <v>-71.501500000000007</v>
      </c>
      <c r="J624" s="2">
        <f>IF(ISNA(VLOOKUP(C624,'Com Enrolled Accounts'!$A:$B,2,0))=TRUE,0,VLOOKUP(C624,'Com Enrolled Accounts'!$A:$B,2,0))</f>
        <v>0</v>
      </c>
      <c r="K624" s="11">
        <f t="shared" si="80"/>
        <v>0</v>
      </c>
      <c r="L624" s="2">
        <f>IF(ISNA(VLOOKUP(C624,'Com Enrolled Accounts'!$A:$C,3,0))=TRUE,0,VLOOKUP(C624,'Com Enrolled Accounts'!$A:$C,3,0))</f>
        <v>0</v>
      </c>
      <c r="M624" s="2">
        <f t="shared" si="81"/>
        <v>0</v>
      </c>
      <c r="N624" s="11">
        <f t="shared" si="77"/>
        <v>0</v>
      </c>
    </row>
    <row r="625" spans="1:14" x14ac:dyDescent="0.25">
      <c r="A625" s="13"/>
      <c r="B625" s="13"/>
      <c r="C625" s="13"/>
      <c r="D625" s="14"/>
      <c r="E625" s="14"/>
      <c r="F625" s="2">
        <f t="shared" si="75"/>
        <v>86.501500000000007</v>
      </c>
      <c r="G625" s="2">
        <f t="shared" si="76"/>
        <v>15</v>
      </c>
      <c r="H625" s="11">
        <f t="shared" si="78"/>
        <v>71.501500000000007</v>
      </c>
      <c r="I625" s="11">
        <f t="shared" si="79"/>
        <v>-71.501500000000007</v>
      </c>
      <c r="J625" s="2">
        <f>IF(ISNA(VLOOKUP(C625,'Com Enrolled Accounts'!$A:$B,2,0))=TRUE,0,VLOOKUP(C625,'Com Enrolled Accounts'!$A:$B,2,0))</f>
        <v>0</v>
      </c>
      <c r="K625" s="11">
        <f t="shared" si="80"/>
        <v>0</v>
      </c>
      <c r="L625" s="2">
        <f>IF(ISNA(VLOOKUP(C625,'Com Enrolled Accounts'!$A:$C,3,0))=TRUE,0,VLOOKUP(C625,'Com Enrolled Accounts'!$A:$C,3,0))</f>
        <v>0</v>
      </c>
      <c r="M625" s="2">
        <f t="shared" si="81"/>
        <v>0</v>
      </c>
      <c r="N625" s="11">
        <f t="shared" si="77"/>
        <v>0</v>
      </c>
    </row>
    <row r="626" spans="1:14" x14ac:dyDescent="0.25">
      <c r="A626" s="13"/>
      <c r="B626" s="13"/>
      <c r="C626" s="13"/>
      <c r="D626" s="14"/>
      <c r="E626" s="14"/>
      <c r="F626" s="2">
        <f t="shared" si="75"/>
        <v>86.501500000000007</v>
      </c>
      <c r="G626" s="2">
        <f t="shared" si="76"/>
        <v>15</v>
      </c>
      <c r="H626" s="11">
        <f t="shared" si="78"/>
        <v>71.501500000000007</v>
      </c>
      <c r="I626" s="11">
        <f t="shared" si="79"/>
        <v>-71.501500000000007</v>
      </c>
      <c r="J626" s="2">
        <f>IF(ISNA(VLOOKUP(C626,'Com Enrolled Accounts'!$A:$B,2,0))=TRUE,0,VLOOKUP(C626,'Com Enrolled Accounts'!$A:$B,2,0))</f>
        <v>0</v>
      </c>
      <c r="K626" s="11">
        <f t="shared" si="80"/>
        <v>0</v>
      </c>
      <c r="L626" s="2">
        <f>IF(ISNA(VLOOKUP(C626,'Com Enrolled Accounts'!$A:$C,3,0))=TRUE,0,VLOOKUP(C626,'Com Enrolled Accounts'!$A:$C,3,0))</f>
        <v>0</v>
      </c>
      <c r="M626" s="2">
        <f t="shared" si="81"/>
        <v>0</v>
      </c>
      <c r="N626" s="11">
        <f t="shared" si="77"/>
        <v>0</v>
      </c>
    </row>
    <row r="627" spans="1:14" x14ac:dyDescent="0.25">
      <c r="A627" s="13"/>
      <c r="B627" s="13"/>
      <c r="C627" s="13"/>
      <c r="D627" s="14"/>
      <c r="E627" s="14"/>
      <c r="F627" s="2">
        <f t="shared" si="75"/>
        <v>86.501500000000007</v>
      </c>
      <c r="G627" s="2">
        <f t="shared" si="76"/>
        <v>15</v>
      </c>
      <c r="H627" s="11">
        <f t="shared" si="78"/>
        <v>71.501500000000007</v>
      </c>
      <c r="I627" s="11">
        <f t="shared" si="79"/>
        <v>-71.501500000000007</v>
      </c>
      <c r="J627" s="2">
        <f>IF(ISNA(VLOOKUP(C627,'Com Enrolled Accounts'!$A:$B,2,0))=TRUE,0,VLOOKUP(C627,'Com Enrolled Accounts'!$A:$B,2,0))</f>
        <v>0</v>
      </c>
      <c r="K627" s="11">
        <f t="shared" si="80"/>
        <v>0</v>
      </c>
      <c r="L627" s="2">
        <f>IF(ISNA(VLOOKUP(C627,'Com Enrolled Accounts'!$A:$C,3,0))=TRUE,0,VLOOKUP(C627,'Com Enrolled Accounts'!$A:$C,3,0))</f>
        <v>0</v>
      </c>
      <c r="M627" s="2">
        <f t="shared" si="81"/>
        <v>0</v>
      </c>
      <c r="N627" s="11">
        <f t="shared" si="77"/>
        <v>0</v>
      </c>
    </row>
    <row r="628" spans="1:14" x14ac:dyDescent="0.25">
      <c r="A628" s="13"/>
      <c r="B628" s="13"/>
      <c r="C628" s="13"/>
      <c r="D628" s="14"/>
      <c r="E628" s="14"/>
      <c r="F628" s="2">
        <f t="shared" si="75"/>
        <v>86.501500000000007</v>
      </c>
      <c r="G628" s="2">
        <f t="shared" si="76"/>
        <v>15</v>
      </c>
      <c r="H628" s="11">
        <f t="shared" si="78"/>
        <v>71.501500000000007</v>
      </c>
      <c r="I628" s="11">
        <f t="shared" si="79"/>
        <v>-71.501500000000007</v>
      </c>
      <c r="J628" s="2">
        <f>IF(ISNA(VLOOKUP(C628,'Com Enrolled Accounts'!$A:$B,2,0))=TRUE,0,VLOOKUP(C628,'Com Enrolled Accounts'!$A:$B,2,0))</f>
        <v>0</v>
      </c>
      <c r="K628" s="11">
        <f t="shared" si="80"/>
        <v>0</v>
      </c>
      <c r="L628" s="2">
        <f>IF(ISNA(VLOOKUP(C628,'Com Enrolled Accounts'!$A:$C,3,0))=TRUE,0,VLOOKUP(C628,'Com Enrolled Accounts'!$A:$C,3,0))</f>
        <v>0</v>
      </c>
      <c r="M628" s="2">
        <f t="shared" si="81"/>
        <v>0</v>
      </c>
      <c r="N628" s="11">
        <f t="shared" si="77"/>
        <v>0</v>
      </c>
    </row>
    <row r="629" spans="1:14" x14ac:dyDescent="0.25">
      <c r="A629" s="13"/>
      <c r="B629" s="13"/>
      <c r="C629" s="13"/>
      <c r="D629" s="14"/>
      <c r="E629" s="14"/>
      <c r="F629" s="2">
        <f t="shared" si="75"/>
        <v>86.501500000000007</v>
      </c>
      <c r="G629" s="2">
        <f t="shared" si="76"/>
        <v>15</v>
      </c>
      <c r="H629" s="11">
        <f t="shared" si="78"/>
        <v>71.501500000000007</v>
      </c>
      <c r="I629" s="11">
        <f t="shared" si="79"/>
        <v>-71.501500000000007</v>
      </c>
      <c r="J629" s="2">
        <f>IF(ISNA(VLOOKUP(C629,'Com Enrolled Accounts'!$A:$B,2,0))=TRUE,0,VLOOKUP(C629,'Com Enrolled Accounts'!$A:$B,2,0))</f>
        <v>0</v>
      </c>
      <c r="K629" s="11">
        <f t="shared" si="80"/>
        <v>0</v>
      </c>
      <c r="L629" s="2">
        <f>IF(ISNA(VLOOKUP(C629,'Com Enrolled Accounts'!$A:$C,3,0))=TRUE,0,VLOOKUP(C629,'Com Enrolled Accounts'!$A:$C,3,0))</f>
        <v>0</v>
      </c>
      <c r="M629" s="2">
        <f t="shared" si="81"/>
        <v>0</v>
      </c>
      <c r="N629" s="11">
        <f t="shared" si="77"/>
        <v>0</v>
      </c>
    </row>
    <row r="630" spans="1:14" x14ac:dyDescent="0.25">
      <c r="A630" s="13"/>
      <c r="B630" s="13"/>
      <c r="C630" s="13"/>
      <c r="D630" s="14"/>
      <c r="E630" s="14"/>
      <c r="F630" s="2">
        <f t="shared" si="75"/>
        <v>86.501500000000007</v>
      </c>
      <c r="G630" s="2">
        <f t="shared" si="76"/>
        <v>15</v>
      </c>
      <c r="H630" s="11">
        <f t="shared" si="78"/>
        <v>71.501500000000007</v>
      </c>
      <c r="I630" s="11">
        <f t="shared" si="79"/>
        <v>-71.501500000000007</v>
      </c>
      <c r="J630" s="2">
        <f>IF(ISNA(VLOOKUP(C630,'Com Enrolled Accounts'!$A:$B,2,0))=TRUE,0,VLOOKUP(C630,'Com Enrolled Accounts'!$A:$B,2,0))</f>
        <v>0</v>
      </c>
      <c r="K630" s="11">
        <f t="shared" si="80"/>
        <v>0</v>
      </c>
      <c r="L630" s="2">
        <f>IF(ISNA(VLOOKUP(C630,'Com Enrolled Accounts'!$A:$C,3,0))=TRUE,0,VLOOKUP(C630,'Com Enrolled Accounts'!$A:$C,3,0))</f>
        <v>0</v>
      </c>
      <c r="M630" s="2">
        <f t="shared" si="81"/>
        <v>0</v>
      </c>
      <c r="N630" s="11">
        <f t="shared" si="77"/>
        <v>0</v>
      </c>
    </row>
    <row r="631" spans="1:14" x14ac:dyDescent="0.25">
      <c r="A631" s="13"/>
      <c r="B631" s="13"/>
      <c r="C631" s="13"/>
      <c r="D631" s="14"/>
      <c r="E631" s="14"/>
      <c r="F631" s="2">
        <f t="shared" si="75"/>
        <v>86.501500000000007</v>
      </c>
      <c r="G631" s="2">
        <f t="shared" si="76"/>
        <v>15</v>
      </c>
      <c r="H631" s="11">
        <f t="shared" si="78"/>
        <v>71.501500000000007</v>
      </c>
      <c r="I631" s="11">
        <f t="shared" si="79"/>
        <v>-71.501500000000007</v>
      </c>
      <c r="J631" s="2">
        <f>IF(ISNA(VLOOKUP(C631,'Com Enrolled Accounts'!$A:$B,2,0))=TRUE,0,VLOOKUP(C631,'Com Enrolled Accounts'!$A:$B,2,0))</f>
        <v>0</v>
      </c>
      <c r="K631" s="11">
        <f t="shared" si="80"/>
        <v>0</v>
      </c>
      <c r="L631" s="2">
        <f>IF(ISNA(VLOOKUP(C631,'Com Enrolled Accounts'!$A:$C,3,0))=TRUE,0,VLOOKUP(C631,'Com Enrolled Accounts'!$A:$C,3,0))</f>
        <v>0</v>
      </c>
      <c r="M631" s="2">
        <f t="shared" si="81"/>
        <v>0</v>
      </c>
      <c r="N631" s="11">
        <f t="shared" si="77"/>
        <v>0</v>
      </c>
    </row>
    <row r="632" spans="1:14" x14ac:dyDescent="0.25">
      <c r="A632" s="13"/>
      <c r="B632" s="13"/>
      <c r="C632" s="13"/>
      <c r="D632" s="14"/>
      <c r="E632" s="14"/>
      <c r="F632" s="2">
        <f t="shared" si="75"/>
        <v>86.501500000000007</v>
      </c>
      <c r="G632" s="2">
        <f t="shared" si="76"/>
        <v>15</v>
      </c>
      <c r="H632" s="11">
        <f t="shared" si="78"/>
        <v>71.501500000000007</v>
      </c>
      <c r="I632" s="11">
        <f t="shared" si="79"/>
        <v>-71.501500000000007</v>
      </c>
      <c r="J632" s="2">
        <f>IF(ISNA(VLOOKUP(C632,'Com Enrolled Accounts'!$A:$B,2,0))=TRUE,0,VLOOKUP(C632,'Com Enrolled Accounts'!$A:$B,2,0))</f>
        <v>0</v>
      </c>
      <c r="K632" s="11">
        <f t="shared" si="80"/>
        <v>0</v>
      </c>
      <c r="L632" s="2">
        <f>IF(ISNA(VLOOKUP(C632,'Com Enrolled Accounts'!$A:$C,3,0))=TRUE,0,VLOOKUP(C632,'Com Enrolled Accounts'!$A:$C,3,0))</f>
        <v>0</v>
      </c>
      <c r="M632" s="2">
        <f t="shared" si="81"/>
        <v>0</v>
      </c>
      <c r="N632" s="11">
        <f t="shared" si="77"/>
        <v>0</v>
      </c>
    </row>
    <row r="633" spans="1:14" x14ac:dyDescent="0.25">
      <c r="A633" s="13"/>
      <c r="B633" s="13"/>
      <c r="C633" s="13"/>
      <c r="D633" s="14"/>
      <c r="E633" s="14"/>
      <c r="F633" s="2">
        <f t="shared" si="75"/>
        <v>86.501500000000007</v>
      </c>
      <c r="G633" s="2">
        <f t="shared" si="76"/>
        <v>15</v>
      </c>
      <c r="H633" s="11">
        <f t="shared" si="78"/>
        <v>71.501500000000007</v>
      </c>
      <c r="I633" s="11">
        <f t="shared" si="79"/>
        <v>-71.501500000000007</v>
      </c>
      <c r="J633" s="2">
        <f>IF(ISNA(VLOOKUP(C633,'Com Enrolled Accounts'!$A:$B,2,0))=TRUE,0,VLOOKUP(C633,'Com Enrolled Accounts'!$A:$B,2,0))</f>
        <v>0</v>
      </c>
      <c r="K633" s="11">
        <f t="shared" si="80"/>
        <v>0</v>
      </c>
      <c r="L633" s="2">
        <f>IF(ISNA(VLOOKUP(C633,'Com Enrolled Accounts'!$A:$C,3,0))=TRUE,0,VLOOKUP(C633,'Com Enrolled Accounts'!$A:$C,3,0))</f>
        <v>0</v>
      </c>
      <c r="M633" s="2">
        <f t="shared" si="81"/>
        <v>0</v>
      </c>
      <c r="N633" s="11">
        <f t="shared" si="77"/>
        <v>0</v>
      </c>
    </row>
    <row r="634" spans="1:14" x14ac:dyDescent="0.25">
      <c r="A634" s="13"/>
      <c r="B634" s="13"/>
      <c r="C634" s="13"/>
      <c r="D634" s="14"/>
      <c r="E634" s="14"/>
      <c r="F634" s="2">
        <f t="shared" si="75"/>
        <v>86.501500000000007</v>
      </c>
      <c r="G634" s="2">
        <f t="shared" si="76"/>
        <v>15</v>
      </c>
      <c r="H634" s="11">
        <f t="shared" si="78"/>
        <v>71.501500000000007</v>
      </c>
      <c r="I634" s="11">
        <f t="shared" si="79"/>
        <v>-71.501500000000007</v>
      </c>
      <c r="J634" s="2">
        <f>IF(ISNA(VLOOKUP(C634,'Com Enrolled Accounts'!$A:$B,2,0))=TRUE,0,VLOOKUP(C634,'Com Enrolled Accounts'!$A:$B,2,0))</f>
        <v>0</v>
      </c>
      <c r="K634" s="11">
        <f t="shared" si="80"/>
        <v>0</v>
      </c>
      <c r="L634" s="2">
        <f>IF(ISNA(VLOOKUP(C634,'Com Enrolled Accounts'!$A:$C,3,0))=TRUE,0,VLOOKUP(C634,'Com Enrolled Accounts'!$A:$C,3,0))</f>
        <v>0</v>
      </c>
      <c r="M634" s="2">
        <f t="shared" si="81"/>
        <v>0</v>
      </c>
      <c r="N634" s="11">
        <f t="shared" si="77"/>
        <v>0</v>
      </c>
    </row>
    <row r="635" spans="1:14" x14ac:dyDescent="0.25">
      <c r="A635" s="13"/>
      <c r="B635" s="13"/>
      <c r="C635" s="13"/>
      <c r="D635" s="14"/>
      <c r="E635" s="14"/>
      <c r="F635" s="2">
        <f t="shared" si="75"/>
        <v>86.501500000000007</v>
      </c>
      <c r="G635" s="2">
        <f t="shared" si="76"/>
        <v>15</v>
      </c>
      <c r="H635" s="11">
        <f t="shared" si="78"/>
        <v>71.501500000000007</v>
      </c>
      <c r="I635" s="11">
        <f t="shared" si="79"/>
        <v>-71.501500000000007</v>
      </c>
      <c r="J635" s="2">
        <f>IF(ISNA(VLOOKUP(C635,'Com Enrolled Accounts'!$A:$B,2,0))=TRUE,0,VLOOKUP(C635,'Com Enrolled Accounts'!$A:$B,2,0))</f>
        <v>0</v>
      </c>
      <c r="K635" s="11">
        <f t="shared" si="80"/>
        <v>0</v>
      </c>
      <c r="L635" s="2">
        <f>IF(ISNA(VLOOKUP(C635,'Com Enrolled Accounts'!$A:$C,3,0))=TRUE,0,VLOOKUP(C635,'Com Enrolled Accounts'!$A:$C,3,0))</f>
        <v>0</v>
      </c>
      <c r="M635" s="2">
        <f t="shared" si="81"/>
        <v>0</v>
      </c>
      <c r="N635" s="11">
        <f t="shared" si="77"/>
        <v>0</v>
      </c>
    </row>
    <row r="636" spans="1:14" x14ac:dyDescent="0.25">
      <c r="A636" s="13"/>
      <c r="B636" s="13"/>
      <c r="C636" s="13"/>
      <c r="D636" s="14"/>
      <c r="E636" s="14"/>
      <c r="F636" s="2">
        <f t="shared" si="75"/>
        <v>86.501500000000007</v>
      </c>
      <c r="G636" s="2">
        <f t="shared" si="76"/>
        <v>15</v>
      </c>
      <c r="H636" s="11">
        <f t="shared" si="78"/>
        <v>71.501500000000007</v>
      </c>
      <c r="I636" s="11">
        <f t="shared" si="79"/>
        <v>-71.501500000000007</v>
      </c>
      <c r="J636" s="2">
        <f>IF(ISNA(VLOOKUP(C636,'Com Enrolled Accounts'!$A:$B,2,0))=TRUE,0,VLOOKUP(C636,'Com Enrolled Accounts'!$A:$B,2,0))</f>
        <v>0</v>
      </c>
      <c r="K636" s="11">
        <f t="shared" si="80"/>
        <v>0</v>
      </c>
      <c r="L636" s="2">
        <f>IF(ISNA(VLOOKUP(C636,'Com Enrolled Accounts'!$A:$C,3,0))=TRUE,0,VLOOKUP(C636,'Com Enrolled Accounts'!$A:$C,3,0))</f>
        <v>0</v>
      </c>
      <c r="M636" s="2">
        <f t="shared" si="81"/>
        <v>0</v>
      </c>
      <c r="N636" s="11">
        <f t="shared" si="77"/>
        <v>0</v>
      </c>
    </row>
    <row r="637" spans="1:14" x14ac:dyDescent="0.25">
      <c r="A637" s="13"/>
      <c r="B637" s="13"/>
      <c r="C637" s="13"/>
      <c r="D637" s="14"/>
      <c r="E637" s="14"/>
      <c r="F637" s="2">
        <f t="shared" si="75"/>
        <v>86.501500000000007</v>
      </c>
      <c r="G637" s="2">
        <f t="shared" si="76"/>
        <v>15</v>
      </c>
      <c r="H637" s="11">
        <f t="shared" si="78"/>
        <v>71.501500000000007</v>
      </c>
      <c r="I637" s="11">
        <f t="shared" si="79"/>
        <v>-71.501500000000007</v>
      </c>
      <c r="J637" s="2">
        <f>IF(ISNA(VLOOKUP(C637,'Com Enrolled Accounts'!$A:$B,2,0))=TRUE,0,VLOOKUP(C637,'Com Enrolled Accounts'!$A:$B,2,0))</f>
        <v>0</v>
      </c>
      <c r="K637" s="11">
        <f t="shared" si="80"/>
        <v>0</v>
      </c>
      <c r="L637" s="2">
        <f>IF(ISNA(VLOOKUP(C637,'Com Enrolled Accounts'!$A:$C,3,0))=TRUE,0,VLOOKUP(C637,'Com Enrolled Accounts'!$A:$C,3,0))</f>
        <v>0</v>
      </c>
      <c r="M637" s="2">
        <f t="shared" si="81"/>
        <v>0</v>
      </c>
      <c r="N637" s="11">
        <f t="shared" si="77"/>
        <v>0</v>
      </c>
    </row>
    <row r="638" spans="1:14" x14ac:dyDescent="0.25">
      <c r="A638" s="13"/>
      <c r="B638" s="13"/>
      <c r="C638" s="13"/>
      <c r="D638" s="14"/>
      <c r="E638" s="14"/>
      <c r="F638" s="2">
        <f t="shared" si="75"/>
        <v>86.501500000000007</v>
      </c>
      <c r="G638" s="2">
        <f t="shared" si="76"/>
        <v>15</v>
      </c>
      <c r="H638" s="11">
        <f t="shared" si="78"/>
        <v>71.501500000000007</v>
      </c>
      <c r="I638" s="11">
        <f t="shared" si="79"/>
        <v>-71.501500000000007</v>
      </c>
      <c r="J638" s="2">
        <f>IF(ISNA(VLOOKUP(C638,'Com Enrolled Accounts'!$A:$B,2,0))=TRUE,0,VLOOKUP(C638,'Com Enrolled Accounts'!$A:$B,2,0))</f>
        <v>0</v>
      </c>
      <c r="K638" s="11">
        <f t="shared" si="80"/>
        <v>0</v>
      </c>
      <c r="L638" s="2">
        <f>IF(ISNA(VLOOKUP(C638,'Com Enrolled Accounts'!$A:$C,3,0))=TRUE,0,VLOOKUP(C638,'Com Enrolled Accounts'!$A:$C,3,0))</f>
        <v>0</v>
      </c>
      <c r="M638" s="2">
        <f t="shared" si="81"/>
        <v>0</v>
      </c>
      <c r="N638" s="11">
        <f t="shared" si="77"/>
        <v>0</v>
      </c>
    </row>
    <row r="639" spans="1:14" x14ac:dyDescent="0.25">
      <c r="A639" s="13"/>
      <c r="B639" s="13"/>
      <c r="C639" s="13"/>
      <c r="D639" s="14"/>
      <c r="E639" s="14"/>
      <c r="F639" s="2">
        <f t="shared" si="75"/>
        <v>86.501500000000007</v>
      </c>
      <c r="G639" s="2">
        <f t="shared" si="76"/>
        <v>15</v>
      </c>
      <c r="H639" s="11">
        <f t="shared" si="78"/>
        <v>71.501500000000007</v>
      </c>
      <c r="I639" s="11">
        <f t="shared" si="79"/>
        <v>-71.501500000000007</v>
      </c>
      <c r="J639" s="2">
        <f>IF(ISNA(VLOOKUP(C639,'Com Enrolled Accounts'!$A:$B,2,0))=TRUE,0,VLOOKUP(C639,'Com Enrolled Accounts'!$A:$B,2,0))</f>
        <v>0</v>
      </c>
      <c r="K639" s="11">
        <f t="shared" si="80"/>
        <v>0</v>
      </c>
      <c r="L639" s="2">
        <f>IF(ISNA(VLOOKUP(C639,'Com Enrolled Accounts'!$A:$C,3,0))=TRUE,0,VLOOKUP(C639,'Com Enrolled Accounts'!$A:$C,3,0))</f>
        <v>0</v>
      </c>
      <c r="M639" s="2">
        <f t="shared" si="81"/>
        <v>0</v>
      </c>
      <c r="N639" s="11">
        <f t="shared" si="77"/>
        <v>0</v>
      </c>
    </row>
    <row r="640" spans="1:14" x14ac:dyDescent="0.25">
      <c r="A640" s="13"/>
      <c r="B640" s="13"/>
      <c r="C640" s="13"/>
      <c r="D640" s="14"/>
      <c r="E640" s="14"/>
      <c r="F640" s="2">
        <f t="shared" si="75"/>
        <v>86.501500000000007</v>
      </c>
      <c r="G640" s="2">
        <f t="shared" si="76"/>
        <v>15</v>
      </c>
      <c r="H640" s="11">
        <f t="shared" si="78"/>
        <v>71.501500000000007</v>
      </c>
      <c r="I640" s="11">
        <f t="shared" si="79"/>
        <v>-71.501500000000007</v>
      </c>
      <c r="J640" s="2">
        <f>IF(ISNA(VLOOKUP(C640,'Com Enrolled Accounts'!$A:$B,2,0))=TRUE,0,VLOOKUP(C640,'Com Enrolled Accounts'!$A:$B,2,0))</f>
        <v>0</v>
      </c>
      <c r="K640" s="11">
        <f t="shared" si="80"/>
        <v>0</v>
      </c>
      <c r="L640" s="2">
        <f>IF(ISNA(VLOOKUP(C640,'Com Enrolled Accounts'!$A:$C,3,0))=TRUE,0,VLOOKUP(C640,'Com Enrolled Accounts'!$A:$C,3,0))</f>
        <v>0</v>
      </c>
      <c r="M640" s="2">
        <f t="shared" si="81"/>
        <v>0</v>
      </c>
      <c r="N640" s="11">
        <f t="shared" si="77"/>
        <v>0</v>
      </c>
    </row>
    <row r="641" spans="1:14" x14ac:dyDescent="0.25">
      <c r="A641" s="13"/>
      <c r="B641" s="13"/>
      <c r="C641" s="13"/>
      <c r="D641" s="14"/>
      <c r="E641" s="14"/>
      <c r="F641" s="2">
        <f t="shared" si="75"/>
        <v>86.501500000000007</v>
      </c>
      <c r="G641" s="2">
        <f t="shared" si="76"/>
        <v>15</v>
      </c>
      <c r="H641" s="11">
        <f t="shared" si="78"/>
        <v>71.501500000000007</v>
      </c>
      <c r="I641" s="11">
        <f t="shared" si="79"/>
        <v>-71.501500000000007</v>
      </c>
      <c r="J641" s="2">
        <f>IF(ISNA(VLOOKUP(C641,'Com Enrolled Accounts'!$A:$B,2,0))=TRUE,0,VLOOKUP(C641,'Com Enrolled Accounts'!$A:$B,2,0))</f>
        <v>0</v>
      </c>
      <c r="K641" s="11">
        <f t="shared" si="80"/>
        <v>0</v>
      </c>
      <c r="L641" s="2">
        <f>IF(ISNA(VLOOKUP(C641,'Com Enrolled Accounts'!$A:$C,3,0))=TRUE,0,VLOOKUP(C641,'Com Enrolled Accounts'!$A:$C,3,0))</f>
        <v>0</v>
      </c>
      <c r="M641" s="2">
        <f t="shared" si="81"/>
        <v>0</v>
      </c>
      <c r="N641" s="11">
        <f t="shared" si="77"/>
        <v>0</v>
      </c>
    </row>
    <row r="642" spans="1:14" x14ac:dyDescent="0.25">
      <c r="A642" s="13"/>
      <c r="B642" s="13"/>
      <c r="C642" s="13"/>
      <c r="D642" s="14"/>
      <c r="E642" s="14"/>
      <c r="F642" s="2">
        <f t="shared" si="75"/>
        <v>86.501500000000007</v>
      </c>
      <c r="G642" s="2">
        <f t="shared" si="76"/>
        <v>15</v>
      </c>
      <c r="H642" s="11">
        <f t="shared" si="78"/>
        <v>71.501500000000007</v>
      </c>
      <c r="I642" s="11">
        <f t="shared" si="79"/>
        <v>-71.501500000000007</v>
      </c>
      <c r="J642" s="2">
        <f>IF(ISNA(VLOOKUP(C642,'Com Enrolled Accounts'!$A:$B,2,0))=TRUE,0,VLOOKUP(C642,'Com Enrolled Accounts'!$A:$B,2,0))</f>
        <v>0</v>
      </c>
      <c r="K642" s="11">
        <f t="shared" si="80"/>
        <v>0</v>
      </c>
      <c r="L642" s="2">
        <f>IF(ISNA(VLOOKUP(C642,'Com Enrolled Accounts'!$A:$C,3,0))=TRUE,0,VLOOKUP(C642,'Com Enrolled Accounts'!$A:$C,3,0))</f>
        <v>0</v>
      </c>
      <c r="M642" s="2">
        <f t="shared" si="81"/>
        <v>0</v>
      </c>
      <c r="N642" s="11">
        <f t="shared" si="77"/>
        <v>0</v>
      </c>
    </row>
    <row r="643" spans="1:14" x14ac:dyDescent="0.25">
      <c r="A643" s="13"/>
      <c r="B643" s="13"/>
      <c r="C643" s="13"/>
      <c r="D643" s="14"/>
      <c r="E643" s="14"/>
      <c r="F643" s="2">
        <f t="shared" si="75"/>
        <v>86.501500000000007</v>
      </c>
      <c r="G643" s="2">
        <f t="shared" si="76"/>
        <v>15</v>
      </c>
      <c r="H643" s="11">
        <f t="shared" si="78"/>
        <v>71.501500000000007</v>
      </c>
      <c r="I643" s="11">
        <f t="shared" si="79"/>
        <v>-71.501500000000007</v>
      </c>
      <c r="J643" s="2">
        <f>IF(ISNA(VLOOKUP(C643,'Com Enrolled Accounts'!$A:$B,2,0))=TRUE,0,VLOOKUP(C643,'Com Enrolled Accounts'!$A:$B,2,0))</f>
        <v>0</v>
      </c>
      <c r="K643" s="11">
        <f t="shared" si="80"/>
        <v>0</v>
      </c>
      <c r="L643" s="2">
        <f>IF(ISNA(VLOOKUP(C643,'Com Enrolled Accounts'!$A:$C,3,0))=TRUE,0,VLOOKUP(C643,'Com Enrolled Accounts'!$A:$C,3,0))</f>
        <v>0</v>
      </c>
      <c r="M643" s="2">
        <f t="shared" si="81"/>
        <v>0</v>
      </c>
      <c r="N643" s="11">
        <f t="shared" si="77"/>
        <v>0</v>
      </c>
    </row>
    <row r="644" spans="1:14" x14ac:dyDescent="0.25">
      <c r="A644" s="13"/>
      <c r="B644" s="13"/>
      <c r="C644" s="13"/>
      <c r="D644" s="14"/>
      <c r="E644" s="14"/>
      <c r="F644" s="2">
        <f t="shared" si="75"/>
        <v>86.501500000000007</v>
      </c>
      <c r="G644" s="2">
        <f t="shared" si="76"/>
        <v>15</v>
      </c>
      <c r="H644" s="11">
        <f t="shared" si="78"/>
        <v>71.501500000000007</v>
      </c>
      <c r="I644" s="11">
        <f t="shared" si="79"/>
        <v>-71.501500000000007</v>
      </c>
      <c r="J644" s="2">
        <f>IF(ISNA(VLOOKUP(C644,'Com Enrolled Accounts'!$A:$B,2,0))=TRUE,0,VLOOKUP(C644,'Com Enrolled Accounts'!$A:$B,2,0))</f>
        <v>0</v>
      </c>
      <c r="K644" s="11">
        <f t="shared" si="80"/>
        <v>0</v>
      </c>
      <c r="L644" s="2">
        <f>IF(ISNA(VLOOKUP(C644,'Com Enrolled Accounts'!$A:$C,3,0))=TRUE,0,VLOOKUP(C644,'Com Enrolled Accounts'!$A:$C,3,0))</f>
        <v>0</v>
      </c>
      <c r="M644" s="2">
        <f t="shared" si="81"/>
        <v>0</v>
      </c>
      <c r="N644" s="11">
        <f t="shared" si="77"/>
        <v>0</v>
      </c>
    </row>
    <row r="645" spans="1:14" x14ac:dyDescent="0.25">
      <c r="A645" s="13"/>
      <c r="B645" s="13"/>
      <c r="C645" s="13"/>
      <c r="D645" s="14"/>
      <c r="E645" s="14"/>
      <c r="F645" s="2">
        <f t="shared" si="75"/>
        <v>86.501500000000007</v>
      </c>
      <c r="G645" s="2">
        <f t="shared" si="76"/>
        <v>15</v>
      </c>
      <c r="H645" s="11">
        <f t="shared" si="78"/>
        <v>71.501500000000007</v>
      </c>
      <c r="I645" s="11">
        <f t="shared" si="79"/>
        <v>-71.501500000000007</v>
      </c>
      <c r="J645" s="2">
        <f>IF(ISNA(VLOOKUP(C645,'Com Enrolled Accounts'!$A:$B,2,0))=TRUE,0,VLOOKUP(C645,'Com Enrolled Accounts'!$A:$B,2,0))</f>
        <v>0</v>
      </c>
      <c r="K645" s="11">
        <f t="shared" si="80"/>
        <v>0</v>
      </c>
      <c r="L645" s="2">
        <f>IF(ISNA(VLOOKUP(C645,'Com Enrolled Accounts'!$A:$C,3,0))=TRUE,0,VLOOKUP(C645,'Com Enrolled Accounts'!$A:$C,3,0))</f>
        <v>0</v>
      </c>
      <c r="M645" s="2">
        <f t="shared" si="81"/>
        <v>0</v>
      </c>
      <c r="N645" s="11">
        <f t="shared" si="77"/>
        <v>0</v>
      </c>
    </row>
    <row r="646" spans="1:14" x14ac:dyDescent="0.25">
      <c r="A646" s="13"/>
      <c r="B646" s="13"/>
      <c r="C646" s="13"/>
      <c r="D646" s="14"/>
      <c r="E646" s="14"/>
      <c r="F646" s="2">
        <f t="shared" si="75"/>
        <v>86.501500000000007</v>
      </c>
      <c r="G646" s="2">
        <f t="shared" si="76"/>
        <v>15</v>
      </c>
      <c r="H646" s="11">
        <f t="shared" si="78"/>
        <v>71.501500000000007</v>
      </c>
      <c r="I646" s="11">
        <f t="shared" si="79"/>
        <v>-71.501500000000007</v>
      </c>
      <c r="J646" s="2">
        <f>IF(ISNA(VLOOKUP(C646,'Com Enrolled Accounts'!$A:$B,2,0))=TRUE,0,VLOOKUP(C646,'Com Enrolled Accounts'!$A:$B,2,0))</f>
        <v>0</v>
      </c>
      <c r="K646" s="11">
        <f t="shared" si="80"/>
        <v>0</v>
      </c>
      <c r="L646" s="2">
        <f>IF(ISNA(VLOOKUP(C646,'Com Enrolled Accounts'!$A:$C,3,0))=TRUE,0,VLOOKUP(C646,'Com Enrolled Accounts'!$A:$C,3,0))</f>
        <v>0</v>
      </c>
      <c r="M646" s="2">
        <f t="shared" si="81"/>
        <v>0</v>
      </c>
      <c r="N646" s="11">
        <f t="shared" si="77"/>
        <v>0</v>
      </c>
    </row>
    <row r="647" spans="1:14" x14ac:dyDescent="0.25">
      <c r="A647" s="13"/>
      <c r="B647" s="13"/>
      <c r="C647" s="13"/>
      <c r="D647" s="14"/>
      <c r="E647" s="14"/>
      <c r="F647" s="2">
        <f t="shared" si="75"/>
        <v>86.501500000000007</v>
      </c>
      <c r="G647" s="2">
        <f t="shared" si="76"/>
        <v>15</v>
      </c>
      <c r="H647" s="11">
        <f t="shared" si="78"/>
        <v>71.501500000000007</v>
      </c>
      <c r="I647" s="11">
        <f t="shared" si="79"/>
        <v>-71.501500000000007</v>
      </c>
      <c r="J647" s="2">
        <f>IF(ISNA(VLOOKUP(C647,'Com Enrolled Accounts'!$A:$B,2,0))=TRUE,0,VLOOKUP(C647,'Com Enrolled Accounts'!$A:$B,2,0))</f>
        <v>0</v>
      </c>
      <c r="K647" s="11">
        <f t="shared" si="80"/>
        <v>0</v>
      </c>
      <c r="L647" s="2">
        <f>IF(ISNA(VLOOKUP(C647,'Com Enrolled Accounts'!$A:$C,3,0))=TRUE,0,VLOOKUP(C647,'Com Enrolled Accounts'!$A:$C,3,0))</f>
        <v>0</v>
      </c>
      <c r="M647" s="2">
        <f t="shared" si="81"/>
        <v>0</v>
      </c>
      <c r="N647" s="11">
        <f t="shared" si="77"/>
        <v>0</v>
      </c>
    </row>
    <row r="648" spans="1:14" x14ac:dyDescent="0.25">
      <c r="A648" s="13"/>
      <c r="B648" s="13"/>
      <c r="C648" s="13"/>
      <c r="D648" s="14"/>
      <c r="E648" s="14"/>
      <c r="F648" s="2">
        <f t="shared" si="75"/>
        <v>86.501500000000007</v>
      </c>
      <c r="G648" s="2">
        <f t="shared" si="76"/>
        <v>15</v>
      </c>
      <c r="H648" s="11">
        <f t="shared" si="78"/>
        <v>71.501500000000007</v>
      </c>
      <c r="I648" s="11">
        <f t="shared" si="79"/>
        <v>-71.501500000000007</v>
      </c>
      <c r="J648" s="2">
        <f>IF(ISNA(VLOOKUP(C648,'Com Enrolled Accounts'!$A:$B,2,0))=TRUE,0,VLOOKUP(C648,'Com Enrolled Accounts'!$A:$B,2,0))</f>
        <v>0</v>
      </c>
      <c r="K648" s="11">
        <f t="shared" si="80"/>
        <v>0</v>
      </c>
      <c r="L648" s="2">
        <f>IF(ISNA(VLOOKUP(C648,'Com Enrolled Accounts'!$A:$C,3,0))=TRUE,0,VLOOKUP(C648,'Com Enrolled Accounts'!$A:$C,3,0))</f>
        <v>0</v>
      </c>
      <c r="M648" s="2">
        <f t="shared" si="81"/>
        <v>0</v>
      </c>
      <c r="N648" s="11">
        <f t="shared" si="77"/>
        <v>0</v>
      </c>
    </row>
    <row r="649" spans="1:14" x14ac:dyDescent="0.25">
      <c r="A649" s="13"/>
      <c r="B649" s="13"/>
      <c r="C649" s="13"/>
      <c r="D649" s="14"/>
      <c r="E649" s="14"/>
      <c r="F649" s="2">
        <f t="shared" ref="F649:F712" si="82">WPPCom</f>
        <v>86.501500000000007</v>
      </c>
      <c r="G649" s="2">
        <f t="shared" ref="G649:G712" si="83">TSCom</f>
        <v>15</v>
      </c>
      <c r="H649" s="11">
        <f t="shared" si="78"/>
        <v>71.501500000000007</v>
      </c>
      <c r="I649" s="11">
        <f t="shared" si="79"/>
        <v>-71.501500000000007</v>
      </c>
      <c r="J649" s="2">
        <f>IF(ISNA(VLOOKUP(C649,'Com Enrolled Accounts'!$A:$B,2,0))=TRUE,0,VLOOKUP(C649,'Com Enrolled Accounts'!$A:$B,2,0))</f>
        <v>0</v>
      </c>
      <c r="K649" s="11">
        <f t="shared" si="80"/>
        <v>0</v>
      </c>
      <c r="L649" s="2">
        <f>IF(ISNA(VLOOKUP(C649,'Com Enrolled Accounts'!$A:$C,3,0))=TRUE,0,VLOOKUP(C649,'Com Enrolled Accounts'!$A:$C,3,0))</f>
        <v>0</v>
      </c>
      <c r="M649" s="2">
        <f t="shared" si="81"/>
        <v>0</v>
      </c>
      <c r="N649" s="11">
        <f t="shared" ref="N649:N712" si="84">IF(M649&lt;0,0,M649*D649)</f>
        <v>0</v>
      </c>
    </row>
    <row r="650" spans="1:14" x14ac:dyDescent="0.25">
      <c r="A650" s="13"/>
      <c r="B650" s="13"/>
      <c r="C650" s="13"/>
      <c r="D650" s="14"/>
      <c r="E650" s="14"/>
      <c r="F650" s="2">
        <f t="shared" si="82"/>
        <v>86.501500000000007</v>
      </c>
      <c r="G650" s="2">
        <f t="shared" si="83"/>
        <v>15</v>
      </c>
      <c r="H650" s="11">
        <f t="shared" ref="H650:H713" si="85">F650-G650</f>
        <v>71.501500000000007</v>
      </c>
      <c r="I650" s="11">
        <f t="shared" ref="I650:I713" si="86">E650-H650</f>
        <v>-71.501500000000007</v>
      </c>
      <c r="J650" s="2">
        <f>IF(ISNA(VLOOKUP(C650,'Com Enrolled Accounts'!$A:$B,2,0))=TRUE,0,VLOOKUP(C650,'Com Enrolled Accounts'!$A:$B,2,0))</f>
        <v>0</v>
      </c>
      <c r="K650" s="11">
        <f t="shared" ref="K650:K713" si="87">IF(J650=0,0,J650-I650)</f>
        <v>0</v>
      </c>
      <c r="L650" s="2">
        <f>IF(ISNA(VLOOKUP(C650,'Com Enrolled Accounts'!$A:$C,3,0))=TRUE,0,VLOOKUP(C650,'Com Enrolled Accounts'!$A:$C,3,0))</f>
        <v>0</v>
      </c>
      <c r="M650" s="2">
        <f t="shared" ref="M650:M713" si="88">IF(L650&gt;K650,K650,L650)</f>
        <v>0</v>
      </c>
      <c r="N650" s="11">
        <f t="shared" si="84"/>
        <v>0</v>
      </c>
    </row>
    <row r="651" spans="1:14" x14ac:dyDescent="0.25">
      <c r="A651" s="13"/>
      <c r="B651" s="13"/>
      <c r="C651" s="13"/>
      <c r="D651" s="14"/>
      <c r="E651" s="14"/>
      <c r="F651" s="2">
        <f t="shared" si="82"/>
        <v>86.501500000000007</v>
      </c>
      <c r="G651" s="2">
        <f t="shared" si="83"/>
        <v>15</v>
      </c>
      <c r="H651" s="11">
        <f t="shared" si="85"/>
        <v>71.501500000000007</v>
      </c>
      <c r="I651" s="11">
        <f t="shared" si="86"/>
        <v>-71.501500000000007</v>
      </c>
      <c r="J651" s="2">
        <f>IF(ISNA(VLOOKUP(C651,'Com Enrolled Accounts'!$A:$B,2,0))=TRUE,0,VLOOKUP(C651,'Com Enrolled Accounts'!$A:$B,2,0))</f>
        <v>0</v>
      </c>
      <c r="K651" s="11">
        <f t="shared" si="87"/>
        <v>0</v>
      </c>
      <c r="L651" s="2">
        <f>IF(ISNA(VLOOKUP(C651,'Com Enrolled Accounts'!$A:$C,3,0))=TRUE,0,VLOOKUP(C651,'Com Enrolled Accounts'!$A:$C,3,0))</f>
        <v>0</v>
      </c>
      <c r="M651" s="2">
        <f t="shared" si="88"/>
        <v>0</v>
      </c>
      <c r="N651" s="11">
        <f t="shared" si="84"/>
        <v>0</v>
      </c>
    </row>
    <row r="652" spans="1:14" x14ac:dyDescent="0.25">
      <c r="A652" s="13"/>
      <c r="B652" s="13"/>
      <c r="C652" s="13"/>
      <c r="D652" s="14"/>
      <c r="E652" s="14"/>
      <c r="F652" s="2">
        <f t="shared" si="82"/>
        <v>86.501500000000007</v>
      </c>
      <c r="G652" s="2">
        <f t="shared" si="83"/>
        <v>15</v>
      </c>
      <c r="H652" s="11">
        <f t="shared" si="85"/>
        <v>71.501500000000007</v>
      </c>
      <c r="I652" s="11">
        <f t="shared" si="86"/>
        <v>-71.501500000000007</v>
      </c>
      <c r="J652" s="2">
        <f>IF(ISNA(VLOOKUP(C652,'Com Enrolled Accounts'!$A:$B,2,0))=TRUE,0,VLOOKUP(C652,'Com Enrolled Accounts'!$A:$B,2,0))</f>
        <v>0</v>
      </c>
      <c r="K652" s="11">
        <f t="shared" si="87"/>
        <v>0</v>
      </c>
      <c r="L652" s="2">
        <f>IF(ISNA(VLOOKUP(C652,'Com Enrolled Accounts'!$A:$C,3,0))=TRUE,0,VLOOKUP(C652,'Com Enrolled Accounts'!$A:$C,3,0))</f>
        <v>0</v>
      </c>
      <c r="M652" s="2">
        <f t="shared" si="88"/>
        <v>0</v>
      </c>
      <c r="N652" s="11">
        <f t="shared" si="84"/>
        <v>0</v>
      </c>
    </row>
    <row r="653" spans="1:14" x14ac:dyDescent="0.25">
      <c r="A653" s="13"/>
      <c r="B653" s="13"/>
      <c r="C653" s="13"/>
      <c r="D653" s="14"/>
      <c r="E653" s="14"/>
      <c r="F653" s="2">
        <f t="shared" si="82"/>
        <v>86.501500000000007</v>
      </c>
      <c r="G653" s="2">
        <f t="shared" si="83"/>
        <v>15</v>
      </c>
      <c r="H653" s="11">
        <f t="shared" si="85"/>
        <v>71.501500000000007</v>
      </c>
      <c r="I653" s="11">
        <f t="shared" si="86"/>
        <v>-71.501500000000007</v>
      </c>
      <c r="J653" s="2">
        <f>IF(ISNA(VLOOKUP(C653,'Com Enrolled Accounts'!$A:$B,2,0))=TRUE,0,VLOOKUP(C653,'Com Enrolled Accounts'!$A:$B,2,0))</f>
        <v>0</v>
      </c>
      <c r="K653" s="11">
        <f t="shared" si="87"/>
        <v>0</v>
      </c>
      <c r="L653" s="2">
        <f>IF(ISNA(VLOOKUP(C653,'Com Enrolled Accounts'!$A:$C,3,0))=TRUE,0,VLOOKUP(C653,'Com Enrolled Accounts'!$A:$C,3,0))</f>
        <v>0</v>
      </c>
      <c r="M653" s="2">
        <f t="shared" si="88"/>
        <v>0</v>
      </c>
      <c r="N653" s="11">
        <f t="shared" si="84"/>
        <v>0</v>
      </c>
    </row>
    <row r="654" spans="1:14" x14ac:dyDescent="0.25">
      <c r="A654" s="13"/>
      <c r="B654" s="13"/>
      <c r="C654" s="13"/>
      <c r="D654" s="14"/>
      <c r="E654" s="14"/>
      <c r="F654" s="2">
        <f t="shared" si="82"/>
        <v>86.501500000000007</v>
      </c>
      <c r="G654" s="2">
        <f t="shared" si="83"/>
        <v>15</v>
      </c>
      <c r="H654" s="11">
        <f t="shared" si="85"/>
        <v>71.501500000000007</v>
      </c>
      <c r="I654" s="11">
        <f t="shared" si="86"/>
        <v>-71.501500000000007</v>
      </c>
      <c r="J654" s="2">
        <f>IF(ISNA(VLOOKUP(C654,'Com Enrolled Accounts'!$A:$B,2,0))=TRUE,0,VLOOKUP(C654,'Com Enrolled Accounts'!$A:$B,2,0))</f>
        <v>0</v>
      </c>
      <c r="K654" s="11">
        <f t="shared" si="87"/>
        <v>0</v>
      </c>
      <c r="L654" s="2">
        <f>IF(ISNA(VLOOKUP(C654,'Com Enrolled Accounts'!$A:$C,3,0))=TRUE,0,VLOOKUP(C654,'Com Enrolled Accounts'!$A:$C,3,0))</f>
        <v>0</v>
      </c>
      <c r="M654" s="2">
        <f t="shared" si="88"/>
        <v>0</v>
      </c>
      <c r="N654" s="11">
        <f t="shared" si="84"/>
        <v>0</v>
      </c>
    </row>
    <row r="655" spans="1:14" x14ac:dyDescent="0.25">
      <c r="A655" s="13"/>
      <c r="B655" s="13"/>
      <c r="C655" s="13"/>
      <c r="D655" s="14"/>
      <c r="E655" s="14"/>
      <c r="F655" s="2">
        <f t="shared" si="82"/>
        <v>86.501500000000007</v>
      </c>
      <c r="G655" s="2">
        <f t="shared" si="83"/>
        <v>15</v>
      </c>
      <c r="H655" s="11">
        <f t="shared" si="85"/>
        <v>71.501500000000007</v>
      </c>
      <c r="I655" s="11">
        <f t="shared" si="86"/>
        <v>-71.501500000000007</v>
      </c>
      <c r="J655" s="2">
        <f>IF(ISNA(VLOOKUP(C655,'Com Enrolled Accounts'!$A:$B,2,0))=TRUE,0,VLOOKUP(C655,'Com Enrolled Accounts'!$A:$B,2,0))</f>
        <v>0</v>
      </c>
      <c r="K655" s="11">
        <f t="shared" si="87"/>
        <v>0</v>
      </c>
      <c r="L655" s="2">
        <f>IF(ISNA(VLOOKUP(C655,'Com Enrolled Accounts'!$A:$C,3,0))=TRUE,0,VLOOKUP(C655,'Com Enrolled Accounts'!$A:$C,3,0))</f>
        <v>0</v>
      </c>
      <c r="M655" s="2">
        <f t="shared" si="88"/>
        <v>0</v>
      </c>
      <c r="N655" s="11">
        <f t="shared" si="84"/>
        <v>0</v>
      </c>
    </row>
    <row r="656" spans="1:14" x14ac:dyDescent="0.25">
      <c r="A656" s="13"/>
      <c r="B656" s="13"/>
      <c r="C656" s="13"/>
      <c r="D656" s="14"/>
      <c r="E656" s="14"/>
      <c r="F656" s="2">
        <f t="shared" si="82"/>
        <v>86.501500000000007</v>
      </c>
      <c r="G656" s="2">
        <f t="shared" si="83"/>
        <v>15</v>
      </c>
      <c r="H656" s="11">
        <f t="shared" si="85"/>
        <v>71.501500000000007</v>
      </c>
      <c r="I656" s="11">
        <f t="shared" si="86"/>
        <v>-71.501500000000007</v>
      </c>
      <c r="J656" s="2">
        <f>IF(ISNA(VLOOKUP(C656,'Com Enrolled Accounts'!$A:$B,2,0))=TRUE,0,VLOOKUP(C656,'Com Enrolled Accounts'!$A:$B,2,0))</f>
        <v>0</v>
      </c>
      <c r="K656" s="11">
        <f t="shared" si="87"/>
        <v>0</v>
      </c>
      <c r="L656" s="2">
        <f>IF(ISNA(VLOOKUP(C656,'Com Enrolled Accounts'!$A:$C,3,0))=TRUE,0,VLOOKUP(C656,'Com Enrolled Accounts'!$A:$C,3,0))</f>
        <v>0</v>
      </c>
      <c r="M656" s="2">
        <f t="shared" si="88"/>
        <v>0</v>
      </c>
      <c r="N656" s="11">
        <f t="shared" si="84"/>
        <v>0</v>
      </c>
    </row>
    <row r="657" spans="1:14" x14ac:dyDescent="0.25">
      <c r="A657" s="13"/>
      <c r="B657" s="13"/>
      <c r="C657" s="13"/>
      <c r="D657" s="14"/>
      <c r="E657" s="14"/>
      <c r="F657" s="2">
        <f t="shared" si="82"/>
        <v>86.501500000000007</v>
      </c>
      <c r="G657" s="2">
        <f t="shared" si="83"/>
        <v>15</v>
      </c>
      <c r="H657" s="11">
        <f t="shared" si="85"/>
        <v>71.501500000000007</v>
      </c>
      <c r="I657" s="11">
        <f t="shared" si="86"/>
        <v>-71.501500000000007</v>
      </c>
      <c r="J657" s="2">
        <f>IF(ISNA(VLOOKUP(C657,'Com Enrolled Accounts'!$A:$B,2,0))=TRUE,0,VLOOKUP(C657,'Com Enrolled Accounts'!$A:$B,2,0))</f>
        <v>0</v>
      </c>
      <c r="K657" s="11">
        <f t="shared" si="87"/>
        <v>0</v>
      </c>
      <c r="L657" s="2">
        <f>IF(ISNA(VLOOKUP(C657,'Com Enrolled Accounts'!$A:$C,3,0))=TRUE,0,VLOOKUP(C657,'Com Enrolled Accounts'!$A:$C,3,0))</f>
        <v>0</v>
      </c>
      <c r="M657" s="2">
        <f t="shared" si="88"/>
        <v>0</v>
      </c>
      <c r="N657" s="11">
        <f t="shared" si="84"/>
        <v>0</v>
      </c>
    </row>
    <row r="658" spans="1:14" x14ac:dyDescent="0.25">
      <c r="A658" s="13"/>
      <c r="B658" s="13"/>
      <c r="C658" s="13"/>
      <c r="D658" s="14"/>
      <c r="E658" s="14"/>
      <c r="F658" s="2">
        <f t="shared" si="82"/>
        <v>86.501500000000007</v>
      </c>
      <c r="G658" s="2">
        <f t="shared" si="83"/>
        <v>15</v>
      </c>
      <c r="H658" s="11">
        <f t="shared" si="85"/>
        <v>71.501500000000007</v>
      </c>
      <c r="I658" s="11">
        <f t="shared" si="86"/>
        <v>-71.501500000000007</v>
      </c>
      <c r="J658" s="2">
        <f>IF(ISNA(VLOOKUP(C658,'Com Enrolled Accounts'!$A:$B,2,0))=TRUE,0,VLOOKUP(C658,'Com Enrolled Accounts'!$A:$B,2,0))</f>
        <v>0</v>
      </c>
      <c r="K658" s="11">
        <f t="shared" si="87"/>
        <v>0</v>
      </c>
      <c r="L658" s="2">
        <f>IF(ISNA(VLOOKUP(C658,'Com Enrolled Accounts'!$A:$C,3,0))=TRUE,0,VLOOKUP(C658,'Com Enrolled Accounts'!$A:$C,3,0))</f>
        <v>0</v>
      </c>
      <c r="M658" s="2">
        <f t="shared" si="88"/>
        <v>0</v>
      </c>
      <c r="N658" s="11">
        <f t="shared" si="84"/>
        <v>0</v>
      </c>
    </row>
    <row r="659" spans="1:14" x14ac:dyDescent="0.25">
      <c r="A659" s="13"/>
      <c r="B659" s="13"/>
      <c r="C659" s="13"/>
      <c r="D659" s="14"/>
      <c r="E659" s="14"/>
      <c r="F659" s="2">
        <f t="shared" si="82"/>
        <v>86.501500000000007</v>
      </c>
      <c r="G659" s="2">
        <f t="shared" si="83"/>
        <v>15</v>
      </c>
      <c r="H659" s="11">
        <f t="shared" si="85"/>
        <v>71.501500000000007</v>
      </c>
      <c r="I659" s="11">
        <f t="shared" si="86"/>
        <v>-71.501500000000007</v>
      </c>
      <c r="J659" s="2">
        <f>IF(ISNA(VLOOKUP(C659,'Com Enrolled Accounts'!$A:$B,2,0))=TRUE,0,VLOOKUP(C659,'Com Enrolled Accounts'!$A:$B,2,0))</f>
        <v>0</v>
      </c>
      <c r="K659" s="11">
        <f t="shared" si="87"/>
        <v>0</v>
      </c>
      <c r="L659" s="2">
        <f>IF(ISNA(VLOOKUP(C659,'Com Enrolled Accounts'!$A:$C,3,0))=TRUE,0,VLOOKUP(C659,'Com Enrolled Accounts'!$A:$C,3,0))</f>
        <v>0</v>
      </c>
      <c r="M659" s="2">
        <f t="shared" si="88"/>
        <v>0</v>
      </c>
      <c r="N659" s="11">
        <f t="shared" si="84"/>
        <v>0</v>
      </c>
    </row>
    <row r="660" spans="1:14" x14ac:dyDescent="0.25">
      <c r="A660" s="13"/>
      <c r="B660" s="13"/>
      <c r="C660" s="13"/>
      <c r="D660" s="14"/>
      <c r="E660" s="14"/>
      <c r="F660" s="2">
        <f t="shared" si="82"/>
        <v>86.501500000000007</v>
      </c>
      <c r="G660" s="2">
        <f t="shared" si="83"/>
        <v>15</v>
      </c>
      <c r="H660" s="11">
        <f t="shared" si="85"/>
        <v>71.501500000000007</v>
      </c>
      <c r="I660" s="11">
        <f t="shared" si="86"/>
        <v>-71.501500000000007</v>
      </c>
      <c r="J660" s="2">
        <f>IF(ISNA(VLOOKUP(C660,'Com Enrolled Accounts'!$A:$B,2,0))=TRUE,0,VLOOKUP(C660,'Com Enrolled Accounts'!$A:$B,2,0))</f>
        <v>0</v>
      </c>
      <c r="K660" s="11">
        <f t="shared" si="87"/>
        <v>0</v>
      </c>
      <c r="L660" s="2">
        <f>IF(ISNA(VLOOKUP(C660,'Com Enrolled Accounts'!$A:$C,3,0))=TRUE,0,VLOOKUP(C660,'Com Enrolled Accounts'!$A:$C,3,0))</f>
        <v>0</v>
      </c>
      <c r="M660" s="2">
        <f t="shared" si="88"/>
        <v>0</v>
      </c>
      <c r="N660" s="11">
        <f t="shared" si="84"/>
        <v>0</v>
      </c>
    </row>
    <row r="661" spans="1:14" x14ac:dyDescent="0.25">
      <c r="A661" s="13"/>
      <c r="B661" s="13"/>
      <c r="C661" s="13"/>
      <c r="D661" s="14"/>
      <c r="E661" s="14"/>
      <c r="F661" s="2">
        <f t="shared" si="82"/>
        <v>86.501500000000007</v>
      </c>
      <c r="G661" s="2">
        <f t="shared" si="83"/>
        <v>15</v>
      </c>
      <c r="H661" s="11">
        <f t="shared" si="85"/>
        <v>71.501500000000007</v>
      </c>
      <c r="I661" s="11">
        <f t="shared" si="86"/>
        <v>-71.501500000000007</v>
      </c>
      <c r="J661" s="2">
        <f>IF(ISNA(VLOOKUP(C661,'Com Enrolled Accounts'!$A:$B,2,0))=TRUE,0,VLOOKUP(C661,'Com Enrolled Accounts'!$A:$B,2,0))</f>
        <v>0</v>
      </c>
      <c r="K661" s="11">
        <f t="shared" si="87"/>
        <v>0</v>
      </c>
      <c r="L661" s="2">
        <f>IF(ISNA(VLOOKUP(C661,'Com Enrolled Accounts'!$A:$C,3,0))=TRUE,0,VLOOKUP(C661,'Com Enrolled Accounts'!$A:$C,3,0))</f>
        <v>0</v>
      </c>
      <c r="M661" s="2">
        <f t="shared" si="88"/>
        <v>0</v>
      </c>
      <c r="N661" s="11">
        <f t="shared" si="84"/>
        <v>0</v>
      </c>
    </row>
    <row r="662" spans="1:14" x14ac:dyDescent="0.25">
      <c r="A662" s="13"/>
      <c r="B662" s="13"/>
      <c r="C662" s="13"/>
      <c r="D662" s="14"/>
      <c r="E662" s="14"/>
      <c r="F662" s="2">
        <f t="shared" si="82"/>
        <v>86.501500000000007</v>
      </c>
      <c r="G662" s="2">
        <f t="shared" si="83"/>
        <v>15</v>
      </c>
      <c r="H662" s="11">
        <f t="shared" si="85"/>
        <v>71.501500000000007</v>
      </c>
      <c r="I662" s="11">
        <f t="shared" si="86"/>
        <v>-71.501500000000007</v>
      </c>
      <c r="J662" s="2">
        <f>IF(ISNA(VLOOKUP(C662,'Com Enrolled Accounts'!$A:$B,2,0))=TRUE,0,VLOOKUP(C662,'Com Enrolled Accounts'!$A:$B,2,0))</f>
        <v>0</v>
      </c>
      <c r="K662" s="11">
        <f t="shared" si="87"/>
        <v>0</v>
      </c>
      <c r="L662" s="2">
        <f>IF(ISNA(VLOOKUP(C662,'Com Enrolled Accounts'!$A:$C,3,0))=TRUE,0,VLOOKUP(C662,'Com Enrolled Accounts'!$A:$C,3,0))</f>
        <v>0</v>
      </c>
      <c r="M662" s="2">
        <f t="shared" si="88"/>
        <v>0</v>
      </c>
      <c r="N662" s="11">
        <f t="shared" si="84"/>
        <v>0</v>
      </c>
    </row>
    <row r="663" spans="1:14" x14ac:dyDescent="0.25">
      <c r="A663" s="13"/>
      <c r="B663" s="13"/>
      <c r="C663" s="13"/>
      <c r="D663" s="14"/>
      <c r="E663" s="14"/>
      <c r="F663" s="2">
        <f t="shared" si="82"/>
        <v>86.501500000000007</v>
      </c>
      <c r="G663" s="2">
        <f t="shared" si="83"/>
        <v>15</v>
      </c>
      <c r="H663" s="11">
        <f t="shared" si="85"/>
        <v>71.501500000000007</v>
      </c>
      <c r="I663" s="11">
        <f t="shared" si="86"/>
        <v>-71.501500000000007</v>
      </c>
      <c r="J663" s="2">
        <f>IF(ISNA(VLOOKUP(C663,'Com Enrolled Accounts'!$A:$B,2,0))=TRUE,0,VLOOKUP(C663,'Com Enrolled Accounts'!$A:$B,2,0))</f>
        <v>0</v>
      </c>
      <c r="K663" s="11">
        <f t="shared" si="87"/>
        <v>0</v>
      </c>
      <c r="L663" s="2">
        <f>IF(ISNA(VLOOKUP(C663,'Com Enrolled Accounts'!$A:$C,3,0))=TRUE,0,VLOOKUP(C663,'Com Enrolled Accounts'!$A:$C,3,0))</f>
        <v>0</v>
      </c>
      <c r="M663" s="2">
        <f t="shared" si="88"/>
        <v>0</v>
      </c>
      <c r="N663" s="11">
        <f t="shared" si="84"/>
        <v>0</v>
      </c>
    </row>
    <row r="664" spans="1:14" x14ac:dyDescent="0.25">
      <c r="A664" s="13"/>
      <c r="B664" s="13"/>
      <c r="C664" s="13"/>
      <c r="D664" s="14"/>
      <c r="E664" s="14"/>
      <c r="F664" s="2">
        <f t="shared" si="82"/>
        <v>86.501500000000007</v>
      </c>
      <c r="G664" s="2">
        <f t="shared" si="83"/>
        <v>15</v>
      </c>
      <c r="H664" s="11">
        <f t="shared" si="85"/>
        <v>71.501500000000007</v>
      </c>
      <c r="I664" s="11">
        <f t="shared" si="86"/>
        <v>-71.501500000000007</v>
      </c>
      <c r="J664" s="2">
        <f>IF(ISNA(VLOOKUP(C664,'Com Enrolled Accounts'!$A:$B,2,0))=TRUE,0,VLOOKUP(C664,'Com Enrolled Accounts'!$A:$B,2,0))</f>
        <v>0</v>
      </c>
      <c r="K664" s="11">
        <f t="shared" si="87"/>
        <v>0</v>
      </c>
      <c r="L664" s="2">
        <f>IF(ISNA(VLOOKUP(C664,'Com Enrolled Accounts'!$A:$C,3,0))=TRUE,0,VLOOKUP(C664,'Com Enrolled Accounts'!$A:$C,3,0))</f>
        <v>0</v>
      </c>
      <c r="M664" s="2">
        <f t="shared" si="88"/>
        <v>0</v>
      </c>
      <c r="N664" s="11">
        <f t="shared" si="84"/>
        <v>0</v>
      </c>
    </row>
    <row r="665" spans="1:14" x14ac:dyDescent="0.25">
      <c r="A665" s="13"/>
      <c r="B665" s="13"/>
      <c r="C665" s="13"/>
      <c r="D665" s="14"/>
      <c r="E665" s="14"/>
      <c r="F665" s="2">
        <f t="shared" si="82"/>
        <v>86.501500000000007</v>
      </c>
      <c r="G665" s="2">
        <f t="shared" si="83"/>
        <v>15</v>
      </c>
      <c r="H665" s="11">
        <f t="shared" si="85"/>
        <v>71.501500000000007</v>
      </c>
      <c r="I665" s="11">
        <f t="shared" si="86"/>
        <v>-71.501500000000007</v>
      </c>
      <c r="J665" s="2">
        <f>IF(ISNA(VLOOKUP(C665,'Com Enrolled Accounts'!$A:$B,2,0))=TRUE,0,VLOOKUP(C665,'Com Enrolled Accounts'!$A:$B,2,0))</f>
        <v>0</v>
      </c>
      <c r="K665" s="11">
        <f t="shared" si="87"/>
        <v>0</v>
      </c>
      <c r="L665" s="2">
        <f>IF(ISNA(VLOOKUP(C665,'Com Enrolled Accounts'!$A:$C,3,0))=TRUE,0,VLOOKUP(C665,'Com Enrolled Accounts'!$A:$C,3,0))</f>
        <v>0</v>
      </c>
      <c r="M665" s="2">
        <f t="shared" si="88"/>
        <v>0</v>
      </c>
      <c r="N665" s="11">
        <f t="shared" si="84"/>
        <v>0</v>
      </c>
    </row>
    <row r="666" spans="1:14" x14ac:dyDescent="0.25">
      <c r="A666" s="13"/>
      <c r="B666" s="13"/>
      <c r="C666" s="13"/>
      <c r="D666" s="14"/>
      <c r="E666" s="14"/>
      <c r="F666" s="2">
        <f t="shared" si="82"/>
        <v>86.501500000000007</v>
      </c>
      <c r="G666" s="2">
        <f t="shared" si="83"/>
        <v>15</v>
      </c>
      <c r="H666" s="11">
        <f t="shared" si="85"/>
        <v>71.501500000000007</v>
      </c>
      <c r="I666" s="11">
        <f t="shared" si="86"/>
        <v>-71.501500000000007</v>
      </c>
      <c r="J666" s="2">
        <f>IF(ISNA(VLOOKUP(C666,'Com Enrolled Accounts'!$A:$B,2,0))=TRUE,0,VLOOKUP(C666,'Com Enrolled Accounts'!$A:$B,2,0))</f>
        <v>0</v>
      </c>
      <c r="K666" s="11">
        <f t="shared" si="87"/>
        <v>0</v>
      </c>
      <c r="L666" s="2">
        <f>IF(ISNA(VLOOKUP(C666,'Com Enrolled Accounts'!$A:$C,3,0))=TRUE,0,VLOOKUP(C666,'Com Enrolled Accounts'!$A:$C,3,0))</f>
        <v>0</v>
      </c>
      <c r="M666" s="2">
        <f t="shared" si="88"/>
        <v>0</v>
      </c>
      <c r="N666" s="11">
        <f t="shared" si="84"/>
        <v>0</v>
      </c>
    </row>
    <row r="667" spans="1:14" x14ac:dyDescent="0.25">
      <c r="A667" s="13"/>
      <c r="B667" s="13"/>
      <c r="C667" s="13"/>
      <c r="D667" s="14"/>
      <c r="E667" s="14"/>
      <c r="F667" s="2">
        <f t="shared" si="82"/>
        <v>86.501500000000007</v>
      </c>
      <c r="G667" s="2">
        <f t="shared" si="83"/>
        <v>15</v>
      </c>
      <c r="H667" s="11">
        <f t="shared" si="85"/>
        <v>71.501500000000007</v>
      </c>
      <c r="I667" s="11">
        <f t="shared" si="86"/>
        <v>-71.501500000000007</v>
      </c>
      <c r="J667" s="2">
        <f>IF(ISNA(VLOOKUP(C667,'Com Enrolled Accounts'!$A:$B,2,0))=TRUE,0,VLOOKUP(C667,'Com Enrolled Accounts'!$A:$B,2,0))</f>
        <v>0</v>
      </c>
      <c r="K667" s="11">
        <f t="shared" si="87"/>
        <v>0</v>
      </c>
      <c r="L667" s="2">
        <f>IF(ISNA(VLOOKUP(C667,'Com Enrolled Accounts'!$A:$C,3,0))=TRUE,0,VLOOKUP(C667,'Com Enrolled Accounts'!$A:$C,3,0))</f>
        <v>0</v>
      </c>
      <c r="M667" s="2">
        <f t="shared" si="88"/>
        <v>0</v>
      </c>
      <c r="N667" s="11">
        <f t="shared" si="84"/>
        <v>0</v>
      </c>
    </row>
    <row r="668" spans="1:14" x14ac:dyDescent="0.25">
      <c r="A668" s="13"/>
      <c r="B668" s="13"/>
      <c r="C668" s="13"/>
      <c r="D668" s="14"/>
      <c r="E668" s="14"/>
      <c r="F668" s="2">
        <f t="shared" si="82"/>
        <v>86.501500000000007</v>
      </c>
      <c r="G668" s="2">
        <f t="shared" si="83"/>
        <v>15</v>
      </c>
      <c r="H668" s="11">
        <f t="shared" si="85"/>
        <v>71.501500000000007</v>
      </c>
      <c r="I668" s="11">
        <f t="shared" si="86"/>
        <v>-71.501500000000007</v>
      </c>
      <c r="J668" s="2">
        <f>IF(ISNA(VLOOKUP(C668,'Com Enrolled Accounts'!$A:$B,2,0))=TRUE,0,VLOOKUP(C668,'Com Enrolled Accounts'!$A:$B,2,0))</f>
        <v>0</v>
      </c>
      <c r="K668" s="11">
        <f t="shared" si="87"/>
        <v>0</v>
      </c>
      <c r="L668" s="2">
        <f>IF(ISNA(VLOOKUP(C668,'Com Enrolled Accounts'!$A:$C,3,0))=TRUE,0,VLOOKUP(C668,'Com Enrolled Accounts'!$A:$C,3,0))</f>
        <v>0</v>
      </c>
      <c r="M668" s="2">
        <f t="shared" si="88"/>
        <v>0</v>
      </c>
      <c r="N668" s="11">
        <f t="shared" si="84"/>
        <v>0</v>
      </c>
    </row>
    <row r="669" spans="1:14" x14ac:dyDescent="0.25">
      <c r="A669" s="13"/>
      <c r="B669" s="13"/>
      <c r="C669" s="13"/>
      <c r="D669" s="14"/>
      <c r="E669" s="14"/>
      <c r="F669" s="2">
        <f t="shared" si="82"/>
        <v>86.501500000000007</v>
      </c>
      <c r="G669" s="2">
        <f t="shared" si="83"/>
        <v>15</v>
      </c>
      <c r="H669" s="11">
        <f t="shared" si="85"/>
        <v>71.501500000000007</v>
      </c>
      <c r="I669" s="11">
        <f t="shared" si="86"/>
        <v>-71.501500000000007</v>
      </c>
      <c r="J669" s="2">
        <f>IF(ISNA(VLOOKUP(C669,'Com Enrolled Accounts'!$A:$B,2,0))=TRUE,0,VLOOKUP(C669,'Com Enrolled Accounts'!$A:$B,2,0))</f>
        <v>0</v>
      </c>
      <c r="K669" s="11">
        <f t="shared" si="87"/>
        <v>0</v>
      </c>
      <c r="L669" s="2">
        <f>IF(ISNA(VLOOKUP(C669,'Com Enrolled Accounts'!$A:$C,3,0))=TRUE,0,VLOOKUP(C669,'Com Enrolled Accounts'!$A:$C,3,0))</f>
        <v>0</v>
      </c>
      <c r="M669" s="2">
        <f t="shared" si="88"/>
        <v>0</v>
      </c>
      <c r="N669" s="11">
        <f t="shared" si="84"/>
        <v>0</v>
      </c>
    </row>
    <row r="670" spans="1:14" x14ac:dyDescent="0.25">
      <c r="A670" s="13"/>
      <c r="B670" s="13"/>
      <c r="C670" s="13"/>
      <c r="D670" s="14"/>
      <c r="E670" s="14"/>
      <c r="F670" s="2">
        <f t="shared" si="82"/>
        <v>86.501500000000007</v>
      </c>
      <c r="G670" s="2">
        <f t="shared" si="83"/>
        <v>15</v>
      </c>
      <c r="H670" s="11">
        <f t="shared" si="85"/>
        <v>71.501500000000007</v>
      </c>
      <c r="I670" s="11">
        <f t="shared" si="86"/>
        <v>-71.501500000000007</v>
      </c>
      <c r="J670" s="2">
        <f>IF(ISNA(VLOOKUP(C670,'Com Enrolled Accounts'!$A:$B,2,0))=TRUE,0,VLOOKUP(C670,'Com Enrolled Accounts'!$A:$B,2,0))</f>
        <v>0</v>
      </c>
      <c r="K670" s="11">
        <f t="shared" si="87"/>
        <v>0</v>
      </c>
      <c r="L670" s="2">
        <f>IF(ISNA(VLOOKUP(C670,'Com Enrolled Accounts'!$A:$C,3,0))=TRUE,0,VLOOKUP(C670,'Com Enrolled Accounts'!$A:$C,3,0))</f>
        <v>0</v>
      </c>
      <c r="M670" s="2">
        <f t="shared" si="88"/>
        <v>0</v>
      </c>
      <c r="N670" s="11">
        <f t="shared" si="84"/>
        <v>0</v>
      </c>
    </row>
    <row r="671" spans="1:14" x14ac:dyDescent="0.25">
      <c r="A671" s="13"/>
      <c r="B671" s="13"/>
      <c r="C671" s="13"/>
      <c r="D671" s="14"/>
      <c r="E671" s="14"/>
      <c r="F671" s="2">
        <f t="shared" si="82"/>
        <v>86.501500000000007</v>
      </c>
      <c r="G671" s="2">
        <f t="shared" si="83"/>
        <v>15</v>
      </c>
      <c r="H671" s="11">
        <f t="shared" si="85"/>
        <v>71.501500000000007</v>
      </c>
      <c r="I671" s="11">
        <f t="shared" si="86"/>
        <v>-71.501500000000007</v>
      </c>
      <c r="J671" s="2">
        <f>IF(ISNA(VLOOKUP(C671,'Com Enrolled Accounts'!$A:$B,2,0))=TRUE,0,VLOOKUP(C671,'Com Enrolled Accounts'!$A:$B,2,0))</f>
        <v>0</v>
      </c>
      <c r="K671" s="11">
        <f t="shared" si="87"/>
        <v>0</v>
      </c>
      <c r="L671" s="2">
        <f>IF(ISNA(VLOOKUP(C671,'Com Enrolled Accounts'!$A:$C,3,0))=TRUE,0,VLOOKUP(C671,'Com Enrolled Accounts'!$A:$C,3,0))</f>
        <v>0</v>
      </c>
      <c r="M671" s="2">
        <f t="shared" si="88"/>
        <v>0</v>
      </c>
      <c r="N671" s="11">
        <f t="shared" si="84"/>
        <v>0</v>
      </c>
    </row>
    <row r="672" spans="1:14" x14ac:dyDescent="0.25">
      <c r="A672" s="13"/>
      <c r="B672" s="13"/>
      <c r="C672" s="13"/>
      <c r="D672" s="14"/>
      <c r="E672" s="14"/>
      <c r="F672" s="2">
        <f t="shared" si="82"/>
        <v>86.501500000000007</v>
      </c>
      <c r="G672" s="2">
        <f t="shared" si="83"/>
        <v>15</v>
      </c>
      <c r="H672" s="11">
        <f t="shared" si="85"/>
        <v>71.501500000000007</v>
      </c>
      <c r="I672" s="11">
        <f t="shared" si="86"/>
        <v>-71.501500000000007</v>
      </c>
      <c r="J672" s="2">
        <f>IF(ISNA(VLOOKUP(C672,'Com Enrolled Accounts'!$A:$B,2,0))=TRUE,0,VLOOKUP(C672,'Com Enrolled Accounts'!$A:$B,2,0))</f>
        <v>0</v>
      </c>
      <c r="K672" s="11">
        <f t="shared" si="87"/>
        <v>0</v>
      </c>
      <c r="L672" s="2">
        <f>IF(ISNA(VLOOKUP(C672,'Com Enrolled Accounts'!$A:$C,3,0))=TRUE,0,VLOOKUP(C672,'Com Enrolled Accounts'!$A:$C,3,0))</f>
        <v>0</v>
      </c>
      <c r="M672" s="2">
        <f t="shared" si="88"/>
        <v>0</v>
      </c>
      <c r="N672" s="11">
        <f t="shared" si="84"/>
        <v>0</v>
      </c>
    </row>
    <row r="673" spans="1:14" x14ac:dyDescent="0.25">
      <c r="A673" s="13"/>
      <c r="B673" s="13"/>
      <c r="C673" s="13"/>
      <c r="D673" s="14"/>
      <c r="E673" s="14"/>
      <c r="F673" s="2">
        <f t="shared" si="82"/>
        <v>86.501500000000007</v>
      </c>
      <c r="G673" s="2">
        <f t="shared" si="83"/>
        <v>15</v>
      </c>
      <c r="H673" s="11">
        <f t="shared" si="85"/>
        <v>71.501500000000007</v>
      </c>
      <c r="I673" s="11">
        <f t="shared" si="86"/>
        <v>-71.501500000000007</v>
      </c>
      <c r="J673" s="2">
        <f>IF(ISNA(VLOOKUP(C673,'Com Enrolled Accounts'!$A:$B,2,0))=TRUE,0,VLOOKUP(C673,'Com Enrolled Accounts'!$A:$B,2,0))</f>
        <v>0</v>
      </c>
      <c r="K673" s="11">
        <f t="shared" si="87"/>
        <v>0</v>
      </c>
      <c r="L673" s="2">
        <f>IF(ISNA(VLOOKUP(C673,'Com Enrolled Accounts'!$A:$C,3,0))=TRUE,0,VLOOKUP(C673,'Com Enrolled Accounts'!$A:$C,3,0))</f>
        <v>0</v>
      </c>
      <c r="M673" s="2">
        <f t="shared" si="88"/>
        <v>0</v>
      </c>
      <c r="N673" s="11">
        <f t="shared" si="84"/>
        <v>0</v>
      </c>
    </row>
    <row r="674" spans="1:14" x14ac:dyDescent="0.25">
      <c r="A674" s="13"/>
      <c r="B674" s="13"/>
      <c r="C674" s="13"/>
      <c r="D674" s="14"/>
      <c r="E674" s="14"/>
      <c r="F674" s="2">
        <f t="shared" si="82"/>
        <v>86.501500000000007</v>
      </c>
      <c r="G674" s="2">
        <f t="shared" si="83"/>
        <v>15</v>
      </c>
      <c r="H674" s="11">
        <f t="shared" si="85"/>
        <v>71.501500000000007</v>
      </c>
      <c r="I674" s="11">
        <f t="shared" si="86"/>
        <v>-71.501500000000007</v>
      </c>
      <c r="J674" s="2">
        <f>IF(ISNA(VLOOKUP(C674,'Com Enrolled Accounts'!$A:$B,2,0))=TRUE,0,VLOOKUP(C674,'Com Enrolled Accounts'!$A:$B,2,0))</f>
        <v>0</v>
      </c>
      <c r="K674" s="11">
        <f t="shared" si="87"/>
        <v>0</v>
      </c>
      <c r="L674" s="2">
        <f>IF(ISNA(VLOOKUP(C674,'Com Enrolled Accounts'!$A:$C,3,0))=TRUE,0,VLOOKUP(C674,'Com Enrolled Accounts'!$A:$C,3,0))</f>
        <v>0</v>
      </c>
      <c r="M674" s="2">
        <f t="shared" si="88"/>
        <v>0</v>
      </c>
      <c r="N674" s="11">
        <f t="shared" si="84"/>
        <v>0</v>
      </c>
    </row>
    <row r="675" spans="1:14" x14ac:dyDescent="0.25">
      <c r="A675" s="13"/>
      <c r="B675" s="13"/>
      <c r="C675" s="13"/>
      <c r="D675" s="14"/>
      <c r="E675" s="14"/>
      <c r="F675" s="2">
        <f t="shared" si="82"/>
        <v>86.501500000000007</v>
      </c>
      <c r="G675" s="2">
        <f t="shared" si="83"/>
        <v>15</v>
      </c>
      <c r="H675" s="11">
        <f t="shared" si="85"/>
        <v>71.501500000000007</v>
      </c>
      <c r="I675" s="11">
        <f t="shared" si="86"/>
        <v>-71.501500000000007</v>
      </c>
      <c r="J675" s="2">
        <f>IF(ISNA(VLOOKUP(C675,'Com Enrolled Accounts'!$A:$B,2,0))=TRUE,0,VLOOKUP(C675,'Com Enrolled Accounts'!$A:$B,2,0))</f>
        <v>0</v>
      </c>
      <c r="K675" s="11">
        <f t="shared" si="87"/>
        <v>0</v>
      </c>
      <c r="L675" s="2">
        <f>IF(ISNA(VLOOKUP(C675,'Com Enrolled Accounts'!$A:$C,3,0))=TRUE,0,VLOOKUP(C675,'Com Enrolled Accounts'!$A:$C,3,0))</f>
        <v>0</v>
      </c>
      <c r="M675" s="2">
        <f t="shared" si="88"/>
        <v>0</v>
      </c>
      <c r="N675" s="11">
        <f t="shared" si="84"/>
        <v>0</v>
      </c>
    </row>
    <row r="676" spans="1:14" x14ac:dyDescent="0.25">
      <c r="A676" s="13"/>
      <c r="B676" s="13"/>
      <c r="C676" s="13"/>
      <c r="D676" s="14"/>
      <c r="E676" s="14"/>
      <c r="F676" s="2">
        <f t="shared" si="82"/>
        <v>86.501500000000007</v>
      </c>
      <c r="G676" s="2">
        <f t="shared" si="83"/>
        <v>15</v>
      </c>
      <c r="H676" s="11">
        <f t="shared" si="85"/>
        <v>71.501500000000007</v>
      </c>
      <c r="I676" s="11">
        <f t="shared" si="86"/>
        <v>-71.501500000000007</v>
      </c>
      <c r="J676" s="2">
        <f>IF(ISNA(VLOOKUP(C676,'Com Enrolled Accounts'!$A:$B,2,0))=TRUE,0,VLOOKUP(C676,'Com Enrolled Accounts'!$A:$B,2,0))</f>
        <v>0</v>
      </c>
      <c r="K676" s="11">
        <f t="shared" si="87"/>
        <v>0</v>
      </c>
      <c r="L676" s="2">
        <f>IF(ISNA(VLOOKUP(C676,'Com Enrolled Accounts'!$A:$C,3,0))=TRUE,0,VLOOKUP(C676,'Com Enrolled Accounts'!$A:$C,3,0))</f>
        <v>0</v>
      </c>
      <c r="M676" s="2">
        <f t="shared" si="88"/>
        <v>0</v>
      </c>
      <c r="N676" s="11">
        <f t="shared" si="84"/>
        <v>0</v>
      </c>
    </row>
    <row r="677" spans="1:14" x14ac:dyDescent="0.25">
      <c r="A677" s="13"/>
      <c r="B677" s="13"/>
      <c r="C677" s="13"/>
      <c r="D677" s="14"/>
      <c r="E677" s="14"/>
      <c r="F677" s="2">
        <f t="shared" si="82"/>
        <v>86.501500000000007</v>
      </c>
      <c r="G677" s="2">
        <f t="shared" si="83"/>
        <v>15</v>
      </c>
      <c r="H677" s="11">
        <f t="shared" si="85"/>
        <v>71.501500000000007</v>
      </c>
      <c r="I677" s="11">
        <f t="shared" si="86"/>
        <v>-71.501500000000007</v>
      </c>
      <c r="J677" s="2">
        <f>IF(ISNA(VLOOKUP(C677,'Com Enrolled Accounts'!$A:$B,2,0))=TRUE,0,VLOOKUP(C677,'Com Enrolled Accounts'!$A:$B,2,0))</f>
        <v>0</v>
      </c>
      <c r="K677" s="11">
        <f t="shared" si="87"/>
        <v>0</v>
      </c>
      <c r="L677" s="2">
        <f>IF(ISNA(VLOOKUP(C677,'Com Enrolled Accounts'!$A:$C,3,0))=TRUE,0,VLOOKUP(C677,'Com Enrolled Accounts'!$A:$C,3,0))</f>
        <v>0</v>
      </c>
      <c r="M677" s="2">
        <f t="shared" si="88"/>
        <v>0</v>
      </c>
      <c r="N677" s="11">
        <f t="shared" si="84"/>
        <v>0</v>
      </c>
    </row>
    <row r="678" spans="1:14" x14ac:dyDescent="0.25">
      <c r="A678" s="13"/>
      <c r="B678" s="13"/>
      <c r="C678" s="13"/>
      <c r="D678" s="14"/>
      <c r="E678" s="14"/>
      <c r="F678" s="2">
        <f t="shared" si="82"/>
        <v>86.501500000000007</v>
      </c>
      <c r="G678" s="2">
        <f t="shared" si="83"/>
        <v>15</v>
      </c>
      <c r="H678" s="11">
        <f t="shared" si="85"/>
        <v>71.501500000000007</v>
      </c>
      <c r="I678" s="11">
        <f t="shared" si="86"/>
        <v>-71.501500000000007</v>
      </c>
      <c r="J678" s="2">
        <f>IF(ISNA(VLOOKUP(C678,'Com Enrolled Accounts'!$A:$B,2,0))=TRUE,0,VLOOKUP(C678,'Com Enrolled Accounts'!$A:$B,2,0))</f>
        <v>0</v>
      </c>
      <c r="K678" s="11">
        <f t="shared" si="87"/>
        <v>0</v>
      </c>
      <c r="L678" s="2">
        <f>IF(ISNA(VLOOKUP(C678,'Com Enrolled Accounts'!$A:$C,3,0))=TRUE,0,VLOOKUP(C678,'Com Enrolled Accounts'!$A:$C,3,0))</f>
        <v>0</v>
      </c>
      <c r="M678" s="2">
        <f t="shared" si="88"/>
        <v>0</v>
      </c>
      <c r="N678" s="11">
        <f t="shared" si="84"/>
        <v>0</v>
      </c>
    </row>
    <row r="679" spans="1:14" x14ac:dyDescent="0.25">
      <c r="A679" s="13"/>
      <c r="B679" s="13"/>
      <c r="C679" s="13"/>
      <c r="D679" s="14"/>
      <c r="E679" s="14"/>
      <c r="F679" s="2">
        <f t="shared" si="82"/>
        <v>86.501500000000007</v>
      </c>
      <c r="G679" s="2">
        <f t="shared" si="83"/>
        <v>15</v>
      </c>
      <c r="H679" s="11">
        <f t="shared" si="85"/>
        <v>71.501500000000007</v>
      </c>
      <c r="I679" s="11">
        <f t="shared" si="86"/>
        <v>-71.501500000000007</v>
      </c>
      <c r="J679" s="2">
        <f>IF(ISNA(VLOOKUP(C679,'Com Enrolled Accounts'!$A:$B,2,0))=TRUE,0,VLOOKUP(C679,'Com Enrolled Accounts'!$A:$B,2,0))</f>
        <v>0</v>
      </c>
      <c r="K679" s="11">
        <f t="shared" si="87"/>
        <v>0</v>
      </c>
      <c r="L679" s="2">
        <f>IF(ISNA(VLOOKUP(C679,'Com Enrolled Accounts'!$A:$C,3,0))=TRUE,0,VLOOKUP(C679,'Com Enrolled Accounts'!$A:$C,3,0))</f>
        <v>0</v>
      </c>
      <c r="M679" s="2">
        <f t="shared" si="88"/>
        <v>0</v>
      </c>
      <c r="N679" s="11">
        <f t="shared" si="84"/>
        <v>0</v>
      </c>
    </row>
    <row r="680" spans="1:14" x14ac:dyDescent="0.25">
      <c r="A680" s="13"/>
      <c r="B680" s="13"/>
      <c r="C680" s="13"/>
      <c r="D680" s="14"/>
      <c r="E680" s="14"/>
      <c r="F680" s="2">
        <f t="shared" si="82"/>
        <v>86.501500000000007</v>
      </c>
      <c r="G680" s="2">
        <f t="shared" si="83"/>
        <v>15</v>
      </c>
      <c r="H680" s="11">
        <f t="shared" si="85"/>
        <v>71.501500000000007</v>
      </c>
      <c r="I680" s="11">
        <f t="shared" si="86"/>
        <v>-71.501500000000007</v>
      </c>
      <c r="J680" s="2">
        <f>IF(ISNA(VLOOKUP(C680,'Com Enrolled Accounts'!$A:$B,2,0))=TRUE,0,VLOOKUP(C680,'Com Enrolled Accounts'!$A:$B,2,0))</f>
        <v>0</v>
      </c>
      <c r="K680" s="11">
        <f t="shared" si="87"/>
        <v>0</v>
      </c>
      <c r="L680" s="2">
        <f>IF(ISNA(VLOOKUP(C680,'Com Enrolled Accounts'!$A:$C,3,0))=TRUE,0,VLOOKUP(C680,'Com Enrolled Accounts'!$A:$C,3,0))</f>
        <v>0</v>
      </c>
      <c r="M680" s="2">
        <f t="shared" si="88"/>
        <v>0</v>
      </c>
      <c r="N680" s="11">
        <f t="shared" si="84"/>
        <v>0</v>
      </c>
    </row>
    <row r="681" spans="1:14" x14ac:dyDescent="0.25">
      <c r="A681" s="13"/>
      <c r="B681" s="13"/>
      <c r="C681" s="13"/>
      <c r="D681" s="14"/>
      <c r="E681" s="14"/>
      <c r="F681" s="2">
        <f t="shared" si="82"/>
        <v>86.501500000000007</v>
      </c>
      <c r="G681" s="2">
        <f t="shared" si="83"/>
        <v>15</v>
      </c>
      <c r="H681" s="11">
        <f t="shared" si="85"/>
        <v>71.501500000000007</v>
      </c>
      <c r="I681" s="11">
        <f t="shared" si="86"/>
        <v>-71.501500000000007</v>
      </c>
      <c r="J681" s="2">
        <f>IF(ISNA(VLOOKUP(C681,'Com Enrolled Accounts'!$A:$B,2,0))=TRUE,0,VLOOKUP(C681,'Com Enrolled Accounts'!$A:$B,2,0))</f>
        <v>0</v>
      </c>
      <c r="K681" s="11">
        <f t="shared" si="87"/>
        <v>0</v>
      </c>
      <c r="L681" s="2">
        <f>IF(ISNA(VLOOKUP(C681,'Com Enrolled Accounts'!$A:$C,3,0))=TRUE,0,VLOOKUP(C681,'Com Enrolled Accounts'!$A:$C,3,0))</f>
        <v>0</v>
      </c>
      <c r="M681" s="2">
        <f t="shared" si="88"/>
        <v>0</v>
      </c>
      <c r="N681" s="11">
        <f t="shared" si="84"/>
        <v>0</v>
      </c>
    </row>
    <row r="682" spans="1:14" x14ac:dyDescent="0.25">
      <c r="A682" s="13"/>
      <c r="B682" s="13"/>
      <c r="C682" s="13"/>
      <c r="D682" s="14"/>
      <c r="E682" s="14"/>
      <c r="F682" s="2">
        <f t="shared" si="82"/>
        <v>86.501500000000007</v>
      </c>
      <c r="G682" s="2">
        <f t="shared" si="83"/>
        <v>15</v>
      </c>
      <c r="H682" s="11">
        <f t="shared" si="85"/>
        <v>71.501500000000007</v>
      </c>
      <c r="I682" s="11">
        <f t="shared" si="86"/>
        <v>-71.501500000000007</v>
      </c>
      <c r="J682" s="2">
        <f>IF(ISNA(VLOOKUP(C682,'Com Enrolled Accounts'!$A:$B,2,0))=TRUE,0,VLOOKUP(C682,'Com Enrolled Accounts'!$A:$B,2,0))</f>
        <v>0</v>
      </c>
      <c r="K682" s="11">
        <f t="shared" si="87"/>
        <v>0</v>
      </c>
      <c r="L682" s="2">
        <f>IF(ISNA(VLOOKUP(C682,'Com Enrolled Accounts'!$A:$C,3,0))=TRUE,0,VLOOKUP(C682,'Com Enrolled Accounts'!$A:$C,3,0))</f>
        <v>0</v>
      </c>
      <c r="M682" s="2">
        <f t="shared" si="88"/>
        <v>0</v>
      </c>
      <c r="N682" s="11">
        <f t="shared" si="84"/>
        <v>0</v>
      </c>
    </row>
    <row r="683" spans="1:14" x14ac:dyDescent="0.25">
      <c r="A683" s="13"/>
      <c r="B683" s="13"/>
      <c r="C683" s="13"/>
      <c r="D683" s="14"/>
      <c r="E683" s="14"/>
      <c r="F683" s="2">
        <f t="shared" si="82"/>
        <v>86.501500000000007</v>
      </c>
      <c r="G683" s="2">
        <f t="shared" si="83"/>
        <v>15</v>
      </c>
      <c r="H683" s="11">
        <f t="shared" si="85"/>
        <v>71.501500000000007</v>
      </c>
      <c r="I683" s="11">
        <f t="shared" si="86"/>
        <v>-71.501500000000007</v>
      </c>
      <c r="J683" s="2">
        <f>IF(ISNA(VLOOKUP(C683,'Com Enrolled Accounts'!$A:$B,2,0))=TRUE,0,VLOOKUP(C683,'Com Enrolled Accounts'!$A:$B,2,0))</f>
        <v>0</v>
      </c>
      <c r="K683" s="11">
        <f t="shared" si="87"/>
        <v>0</v>
      </c>
      <c r="L683" s="2">
        <f>IF(ISNA(VLOOKUP(C683,'Com Enrolled Accounts'!$A:$C,3,0))=TRUE,0,VLOOKUP(C683,'Com Enrolled Accounts'!$A:$C,3,0))</f>
        <v>0</v>
      </c>
      <c r="M683" s="2">
        <f t="shared" si="88"/>
        <v>0</v>
      </c>
      <c r="N683" s="11">
        <f t="shared" si="84"/>
        <v>0</v>
      </c>
    </row>
    <row r="684" spans="1:14" x14ac:dyDescent="0.25">
      <c r="A684" s="13"/>
      <c r="B684" s="13"/>
      <c r="C684" s="13"/>
      <c r="D684" s="14"/>
      <c r="E684" s="14"/>
      <c r="F684" s="2">
        <f t="shared" si="82"/>
        <v>86.501500000000007</v>
      </c>
      <c r="G684" s="2">
        <f t="shared" si="83"/>
        <v>15</v>
      </c>
      <c r="H684" s="11">
        <f t="shared" si="85"/>
        <v>71.501500000000007</v>
      </c>
      <c r="I684" s="11">
        <f t="shared" si="86"/>
        <v>-71.501500000000007</v>
      </c>
      <c r="J684" s="2">
        <f>IF(ISNA(VLOOKUP(C684,'Com Enrolled Accounts'!$A:$B,2,0))=TRUE,0,VLOOKUP(C684,'Com Enrolled Accounts'!$A:$B,2,0))</f>
        <v>0</v>
      </c>
      <c r="K684" s="11">
        <f t="shared" si="87"/>
        <v>0</v>
      </c>
      <c r="L684" s="2">
        <f>IF(ISNA(VLOOKUP(C684,'Com Enrolled Accounts'!$A:$C,3,0))=TRUE,0,VLOOKUP(C684,'Com Enrolled Accounts'!$A:$C,3,0))</f>
        <v>0</v>
      </c>
      <c r="M684" s="2">
        <f t="shared" si="88"/>
        <v>0</v>
      </c>
      <c r="N684" s="11">
        <f t="shared" si="84"/>
        <v>0</v>
      </c>
    </row>
    <row r="685" spans="1:14" x14ac:dyDescent="0.25">
      <c r="A685" s="13"/>
      <c r="B685" s="13"/>
      <c r="C685" s="13"/>
      <c r="D685" s="14"/>
      <c r="E685" s="14"/>
      <c r="F685" s="2">
        <f t="shared" si="82"/>
        <v>86.501500000000007</v>
      </c>
      <c r="G685" s="2">
        <f t="shared" si="83"/>
        <v>15</v>
      </c>
      <c r="H685" s="11">
        <f t="shared" si="85"/>
        <v>71.501500000000007</v>
      </c>
      <c r="I685" s="11">
        <f t="shared" si="86"/>
        <v>-71.501500000000007</v>
      </c>
      <c r="J685" s="2">
        <f>IF(ISNA(VLOOKUP(C685,'Com Enrolled Accounts'!$A:$B,2,0))=TRUE,0,VLOOKUP(C685,'Com Enrolled Accounts'!$A:$B,2,0))</f>
        <v>0</v>
      </c>
      <c r="K685" s="11">
        <f t="shared" si="87"/>
        <v>0</v>
      </c>
      <c r="L685" s="2">
        <f>IF(ISNA(VLOOKUP(C685,'Com Enrolled Accounts'!$A:$C,3,0))=TRUE,0,VLOOKUP(C685,'Com Enrolled Accounts'!$A:$C,3,0))</f>
        <v>0</v>
      </c>
      <c r="M685" s="2">
        <f t="shared" si="88"/>
        <v>0</v>
      </c>
      <c r="N685" s="11">
        <f t="shared" si="84"/>
        <v>0</v>
      </c>
    </row>
    <row r="686" spans="1:14" x14ac:dyDescent="0.25">
      <c r="A686" s="13"/>
      <c r="B686" s="13"/>
      <c r="C686" s="13"/>
      <c r="D686" s="14"/>
      <c r="E686" s="14"/>
      <c r="F686" s="2">
        <f t="shared" si="82"/>
        <v>86.501500000000007</v>
      </c>
      <c r="G686" s="2">
        <f t="shared" si="83"/>
        <v>15</v>
      </c>
      <c r="H686" s="11">
        <f t="shared" si="85"/>
        <v>71.501500000000007</v>
      </c>
      <c r="I686" s="11">
        <f t="shared" si="86"/>
        <v>-71.501500000000007</v>
      </c>
      <c r="J686" s="2">
        <f>IF(ISNA(VLOOKUP(C686,'Com Enrolled Accounts'!$A:$B,2,0))=TRUE,0,VLOOKUP(C686,'Com Enrolled Accounts'!$A:$B,2,0))</f>
        <v>0</v>
      </c>
      <c r="K686" s="11">
        <f t="shared" si="87"/>
        <v>0</v>
      </c>
      <c r="L686" s="2">
        <f>IF(ISNA(VLOOKUP(C686,'Com Enrolled Accounts'!$A:$C,3,0))=TRUE,0,VLOOKUP(C686,'Com Enrolled Accounts'!$A:$C,3,0))</f>
        <v>0</v>
      </c>
      <c r="M686" s="2">
        <f t="shared" si="88"/>
        <v>0</v>
      </c>
      <c r="N686" s="11">
        <f t="shared" si="84"/>
        <v>0</v>
      </c>
    </row>
    <row r="687" spans="1:14" x14ac:dyDescent="0.25">
      <c r="A687" s="13"/>
      <c r="B687" s="13"/>
      <c r="C687" s="13"/>
      <c r="D687" s="14"/>
      <c r="E687" s="14"/>
      <c r="F687" s="2">
        <f t="shared" si="82"/>
        <v>86.501500000000007</v>
      </c>
      <c r="G687" s="2">
        <f t="shared" si="83"/>
        <v>15</v>
      </c>
      <c r="H687" s="11">
        <f t="shared" si="85"/>
        <v>71.501500000000007</v>
      </c>
      <c r="I687" s="11">
        <f t="shared" si="86"/>
        <v>-71.501500000000007</v>
      </c>
      <c r="J687" s="2">
        <f>IF(ISNA(VLOOKUP(C687,'Com Enrolled Accounts'!$A:$B,2,0))=TRUE,0,VLOOKUP(C687,'Com Enrolled Accounts'!$A:$B,2,0))</f>
        <v>0</v>
      </c>
      <c r="K687" s="11">
        <f t="shared" si="87"/>
        <v>0</v>
      </c>
      <c r="L687" s="2">
        <f>IF(ISNA(VLOOKUP(C687,'Com Enrolled Accounts'!$A:$C,3,0))=TRUE,0,VLOOKUP(C687,'Com Enrolled Accounts'!$A:$C,3,0))</f>
        <v>0</v>
      </c>
      <c r="M687" s="2">
        <f t="shared" si="88"/>
        <v>0</v>
      </c>
      <c r="N687" s="11">
        <f t="shared" si="84"/>
        <v>0</v>
      </c>
    </row>
    <row r="688" spans="1:14" x14ac:dyDescent="0.25">
      <c r="A688" s="13"/>
      <c r="B688" s="13"/>
      <c r="C688" s="13"/>
      <c r="D688" s="14"/>
      <c r="E688" s="14"/>
      <c r="F688" s="2">
        <f t="shared" si="82"/>
        <v>86.501500000000007</v>
      </c>
      <c r="G688" s="2">
        <f t="shared" si="83"/>
        <v>15</v>
      </c>
      <c r="H688" s="11">
        <f t="shared" si="85"/>
        <v>71.501500000000007</v>
      </c>
      <c r="I688" s="11">
        <f t="shared" si="86"/>
        <v>-71.501500000000007</v>
      </c>
      <c r="J688" s="2">
        <f>IF(ISNA(VLOOKUP(C688,'Com Enrolled Accounts'!$A:$B,2,0))=TRUE,0,VLOOKUP(C688,'Com Enrolled Accounts'!$A:$B,2,0))</f>
        <v>0</v>
      </c>
      <c r="K688" s="11">
        <f t="shared" si="87"/>
        <v>0</v>
      </c>
      <c r="L688" s="2">
        <f>IF(ISNA(VLOOKUP(C688,'Com Enrolled Accounts'!$A:$C,3,0))=TRUE,0,VLOOKUP(C688,'Com Enrolled Accounts'!$A:$C,3,0))</f>
        <v>0</v>
      </c>
      <c r="M688" s="2">
        <f t="shared" si="88"/>
        <v>0</v>
      </c>
      <c r="N688" s="11">
        <f t="shared" si="84"/>
        <v>0</v>
      </c>
    </row>
    <row r="689" spans="1:14" x14ac:dyDescent="0.25">
      <c r="A689" s="13"/>
      <c r="B689" s="13"/>
      <c r="C689" s="13"/>
      <c r="D689" s="14"/>
      <c r="E689" s="14"/>
      <c r="F689" s="2">
        <f t="shared" si="82"/>
        <v>86.501500000000007</v>
      </c>
      <c r="G689" s="2">
        <f t="shared" si="83"/>
        <v>15</v>
      </c>
      <c r="H689" s="11">
        <f t="shared" si="85"/>
        <v>71.501500000000007</v>
      </c>
      <c r="I689" s="11">
        <f t="shared" si="86"/>
        <v>-71.501500000000007</v>
      </c>
      <c r="J689" s="2">
        <f>IF(ISNA(VLOOKUP(C689,'Com Enrolled Accounts'!$A:$B,2,0))=TRUE,0,VLOOKUP(C689,'Com Enrolled Accounts'!$A:$B,2,0))</f>
        <v>0</v>
      </c>
      <c r="K689" s="11">
        <f t="shared" si="87"/>
        <v>0</v>
      </c>
      <c r="L689" s="2">
        <f>IF(ISNA(VLOOKUP(C689,'Com Enrolled Accounts'!$A:$C,3,0))=TRUE,0,VLOOKUP(C689,'Com Enrolled Accounts'!$A:$C,3,0))</f>
        <v>0</v>
      </c>
      <c r="M689" s="2">
        <f t="shared" si="88"/>
        <v>0</v>
      </c>
      <c r="N689" s="11">
        <f t="shared" si="84"/>
        <v>0</v>
      </c>
    </row>
    <row r="690" spans="1:14" x14ac:dyDescent="0.25">
      <c r="A690" s="13"/>
      <c r="B690" s="13"/>
      <c r="C690" s="13"/>
      <c r="D690" s="14"/>
      <c r="E690" s="14"/>
      <c r="F690" s="2">
        <f t="shared" si="82"/>
        <v>86.501500000000007</v>
      </c>
      <c r="G690" s="2">
        <f t="shared" si="83"/>
        <v>15</v>
      </c>
      <c r="H690" s="11">
        <f t="shared" si="85"/>
        <v>71.501500000000007</v>
      </c>
      <c r="I690" s="11">
        <f t="shared" si="86"/>
        <v>-71.501500000000007</v>
      </c>
      <c r="J690" s="2">
        <f>IF(ISNA(VLOOKUP(C690,'Com Enrolled Accounts'!$A:$B,2,0))=TRUE,0,VLOOKUP(C690,'Com Enrolled Accounts'!$A:$B,2,0))</f>
        <v>0</v>
      </c>
      <c r="K690" s="11">
        <f t="shared" si="87"/>
        <v>0</v>
      </c>
      <c r="L690" s="2">
        <f>IF(ISNA(VLOOKUP(C690,'Com Enrolled Accounts'!$A:$C,3,0))=TRUE,0,VLOOKUP(C690,'Com Enrolled Accounts'!$A:$C,3,0))</f>
        <v>0</v>
      </c>
      <c r="M690" s="2">
        <f t="shared" si="88"/>
        <v>0</v>
      </c>
      <c r="N690" s="11">
        <f t="shared" si="84"/>
        <v>0</v>
      </c>
    </row>
    <row r="691" spans="1:14" x14ac:dyDescent="0.25">
      <c r="A691" s="13"/>
      <c r="B691" s="13"/>
      <c r="C691" s="13"/>
      <c r="D691" s="14"/>
      <c r="E691" s="14"/>
      <c r="F691" s="2">
        <f t="shared" si="82"/>
        <v>86.501500000000007</v>
      </c>
      <c r="G691" s="2">
        <f t="shared" si="83"/>
        <v>15</v>
      </c>
      <c r="H691" s="11">
        <f t="shared" si="85"/>
        <v>71.501500000000007</v>
      </c>
      <c r="I691" s="11">
        <f t="shared" si="86"/>
        <v>-71.501500000000007</v>
      </c>
      <c r="J691" s="2">
        <f>IF(ISNA(VLOOKUP(C691,'Com Enrolled Accounts'!$A:$B,2,0))=TRUE,0,VLOOKUP(C691,'Com Enrolled Accounts'!$A:$B,2,0))</f>
        <v>0</v>
      </c>
      <c r="K691" s="11">
        <f t="shared" si="87"/>
        <v>0</v>
      </c>
      <c r="L691" s="2">
        <f>IF(ISNA(VLOOKUP(C691,'Com Enrolled Accounts'!$A:$C,3,0))=TRUE,0,VLOOKUP(C691,'Com Enrolled Accounts'!$A:$C,3,0))</f>
        <v>0</v>
      </c>
      <c r="M691" s="2">
        <f t="shared" si="88"/>
        <v>0</v>
      </c>
      <c r="N691" s="11">
        <f t="shared" si="84"/>
        <v>0</v>
      </c>
    </row>
    <row r="692" spans="1:14" x14ac:dyDescent="0.25">
      <c r="A692" s="13"/>
      <c r="B692" s="13"/>
      <c r="C692" s="13"/>
      <c r="D692" s="14"/>
      <c r="E692" s="14"/>
      <c r="F692" s="2">
        <f t="shared" si="82"/>
        <v>86.501500000000007</v>
      </c>
      <c r="G692" s="2">
        <f t="shared" si="83"/>
        <v>15</v>
      </c>
      <c r="H692" s="11">
        <f t="shared" si="85"/>
        <v>71.501500000000007</v>
      </c>
      <c r="I692" s="11">
        <f t="shared" si="86"/>
        <v>-71.501500000000007</v>
      </c>
      <c r="J692" s="2">
        <f>IF(ISNA(VLOOKUP(C692,'Com Enrolled Accounts'!$A:$B,2,0))=TRUE,0,VLOOKUP(C692,'Com Enrolled Accounts'!$A:$B,2,0))</f>
        <v>0</v>
      </c>
      <c r="K692" s="11">
        <f t="shared" si="87"/>
        <v>0</v>
      </c>
      <c r="L692" s="2">
        <f>IF(ISNA(VLOOKUP(C692,'Com Enrolled Accounts'!$A:$C,3,0))=TRUE,0,VLOOKUP(C692,'Com Enrolled Accounts'!$A:$C,3,0))</f>
        <v>0</v>
      </c>
      <c r="M692" s="2">
        <f t="shared" si="88"/>
        <v>0</v>
      </c>
      <c r="N692" s="11">
        <f t="shared" si="84"/>
        <v>0</v>
      </c>
    </row>
    <row r="693" spans="1:14" x14ac:dyDescent="0.25">
      <c r="A693" s="13"/>
      <c r="B693" s="13"/>
      <c r="C693" s="13"/>
      <c r="D693" s="14"/>
      <c r="E693" s="14"/>
      <c r="F693" s="2">
        <f t="shared" si="82"/>
        <v>86.501500000000007</v>
      </c>
      <c r="G693" s="2">
        <f t="shared" si="83"/>
        <v>15</v>
      </c>
      <c r="H693" s="11">
        <f t="shared" si="85"/>
        <v>71.501500000000007</v>
      </c>
      <c r="I693" s="11">
        <f t="shared" si="86"/>
        <v>-71.501500000000007</v>
      </c>
      <c r="J693" s="2">
        <f>IF(ISNA(VLOOKUP(C693,'Com Enrolled Accounts'!$A:$B,2,0))=TRUE,0,VLOOKUP(C693,'Com Enrolled Accounts'!$A:$B,2,0))</f>
        <v>0</v>
      </c>
      <c r="K693" s="11">
        <f t="shared" si="87"/>
        <v>0</v>
      </c>
      <c r="L693" s="2">
        <f>IF(ISNA(VLOOKUP(C693,'Com Enrolled Accounts'!$A:$C,3,0))=TRUE,0,VLOOKUP(C693,'Com Enrolled Accounts'!$A:$C,3,0))</f>
        <v>0</v>
      </c>
      <c r="M693" s="2">
        <f t="shared" si="88"/>
        <v>0</v>
      </c>
      <c r="N693" s="11">
        <f t="shared" si="84"/>
        <v>0</v>
      </c>
    </row>
    <row r="694" spans="1:14" x14ac:dyDescent="0.25">
      <c r="A694" s="13"/>
      <c r="B694" s="13"/>
      <c r="C694" s="13"/>
      <c r="D694" s="14"/>
      <c r="E694" s="14"/>
      <c r="F694" s="2">
        <f t="shared" si="82"/>
        <v>86.501500000000007</v>
      </c>
      <c r="G694" s="2">
        <f t="shared" si="83"/>
        <v>15</v>
      </c>
      <c r="H694" s="11">
        <f t="shared" si="85"/>
        <v>71.501500000000007</v>
      </c>
      <c r="I694" s="11">
        <f t="shared" si="86"/>
        <v>-71.501500000000007</v>
      </c>
      <c r="J694" s="2">
        <f>IF(ISNA(VLOOKUP(C694,'Com Enrolled Accounts'!$A:$B,2,0))=TRUE,0,VLOOKUP(C694,'Com Enrolled Accounts'!$A:$B,2,0))</f>
        <v>0</v>
      </c>
      <c r="K694" s="11">
        <f t="shared" si="87"/>
        <v>0</v>
      </c>
      <c r="L694" s="2">
        <f>IF(ISNA(VLOOKUP(C694,'Com Enrolled Accounts'!$A:$C,3,0))=TRUE,0,VLOOKUP(C694,'Com Enrolled Accounts'!$A:$C,3,0))</f>
        <v>0</v>
      </c>
      <c r="M694" s="2">
        <f t="shared" si="88"/>
        <v>0</v>
      </c>
      <c r="N694" s="11">
        <f t="shared" si="84"/>
        <v>0</v>
      </c>
    </row>
    <row r="695" spans="1:14" x14ac:dyDescent="0.25">
      <c r="A695" s="13"/>
      <c r="B695" s="13"/>
      <c r="C695" s="13"/>
      <c r="D695" s="14"/>
      <c r="E695" s="14"/>
      <c r="F695" s="2">
        <f t="shared" si="82"/>
        <v>86.501500000000007</v>
      </c>
      <c r="G695" s="2">
        <f t="shared" si="83"/>
        <v>15</v>
      </c>
      <c r="H695" s="11">
        <f t="shared" si="85"/>
        <v>71.501500000000007</v>
      </c>
      <c r="I695" s="11">
        <f t="shared" si="86"/>
        <v>-71.501500000000007</v>
      </c>
      <c r="J695" s="2">
        <f>IF(ISNA(VLOOKUP(C695,'Com Enrolled Accounts'!$A:$B,2,0))=TRUE,0,VLOOKUP(C695,'Com Enrolled Accounts'!$A:$B,2,0))</f>
        <v>0</v>
      </c>
      <c r="K695" s="11">
        <f t="shared" si="87"/>
        <v>0</v>
      </c>
      <c r="L695" s="2">
        <f>IF(ISNA(VLOOKUP(C695,'Com Enrolled Accounts'!$A:$C,3,0))=TRUE,0,VLOOKUP(C695,'Com Enrolled Accounts'!$A:$C,3,0))</f>
        <v>0</v>
      </c>
      <c r="M695" s="2">
        <f t="shared" si="88"/>
        <v>0</v>
      </c>
      <c r="N695" s="11">
        <f t="shared" si="84"/>
        <v>0</v>
      </c>
    </row>
    <row r="696" spans="1:14" x14ac:dyDescent="0.25">
      <c r="A696" s="13"/>
      <c r="B696" s="13"/>
      <c r="C696" s="13"/>
      <c r="D696" s="14"/>
      <c r="E696" s="14"/>
      <c r="F696" s="2">
        <f t="shared" si="82"/>
        <v>86.501500000000007</v>
      </c>
      <c r="G696" s="2">
        <f t="shared" si="83"/>
        <v>15</v>
      </c>
      <c r="H696" s="11">
        <f t="shared" si="85"/>
        <v>71.501500000000007</v>
      </c>
      <c r="I696" s="11">
        <f t="shared" si="86"/>
        <v>-71.501500000000007</v>
      </c>
      <c r="J696" s="2">
        <f>IF(ISNA(VLOOKUP(C696,'Com Enrolled Accounts'!$A:$B,2,0))=TRUE,0,VLOOKUP(C696,'Com Enrolled Accounts'!$A:$B,2,0))</f>
        <v>0</v>
      </c>
      <c r="K696" s="11">
        <f t="shared" si="87"/>
        <v>0</v>
      </c>
      <c r="L696" s="2">
        <f>IF(ISNA(VLOOKUP(C696,'Com Enrolled Accounts'!$A:$C,3,0))=TRUE,0,VLOOKUP(C696,'Com Enrolled Accounts'!$A:$C,3,0))</f>
        <v>0</v>
      </c>
      <c r="M696" s="2">
        <f t="shared" si="88"/>
        <v>0</v>
      </c>
      <c r="N696" s="11">
        <f t="shared" si="84"/>
        <v>0</v>
      </c>
    </row>
    <row r="697" spans="1:14" x14ac:dyDescent="0.25">
      <c r="A697" s="13"/>
      <c r="B697" s="13"/>
      <c r="C697" s="13"/>
      <c r="D697" s="14"/>
      <c r="E697" s="14"/>
      <c r="F697" s="2">
        <f t="shared" si="82"/>
        <v>86.501500000000007</v>
      </c>
      <c r="G697" s="2">
        <f t="shared" si="83"/>
        <v>15</v>
      </c>
      <c r="H697" s="11">
        <f t="shared" si="85"/>
        <v>71.501500000000007</v>
      </c>
      <c r="I697" s="11">
        <f t="shared" si="86"/>
        <v>-71.501500000000007</v>
      </c>
      <c r="J697" s="2">
        <f>IF(ISNA(VLOOKUP(C697,'Com Enrolled Accounts'!$A:$B,2,0))=TRUE,0,VLOOKUP(C697,'Com Enrolled Accounts'!$A:$B,2,0))</f>
        <v>0</v>
      </c>
      <c r="K697" s="11">
        <f t="shared" si="87"/>
        <v>0</v>
      </c>
      <c r="L697" s="2">
        <f>IF(ISNA(VLOOKUP(C697,'Com Enrolled Accounts'!$A:$C,3,0))=TRUE,0,VLOOKUP(C697,'Com Enrolled Accounts'!$A:$C,3,0))</f>
        <v>0</v>
      </c>
      <c r="M697" s="2">
        <f t="shared" si="88"/>
        <v>0</v>
      </c>
      <c r="N697" s="11">
        <f t="shared" si="84"/>
        <v>0</v>
      </c>
    </row>
    <row r="698" spans="1:14" x14ac:dyDescent="0.25">
      <c r="A698" s="13"/>
      <c r="B698" s="13"/>
      <c r="C698" s="13"/>
      <c r="D698" s="14"/>
      <c r="E698" s="14"/>
      <c r="F698" s="2">
        <f t="shared" si="82"/>
        <v>86.501500000000007</v>
      </c>
      <c r="G698" s="2">
        <f t="shared" si="83"/>
        <v>15</v>
      </c>
      <c r="H698" s="11">
        <f t="shared" si="85"/>
        <v>71.501500000000007</v>
      </c>
      <c r="I698" s="11">
        <f t="shared" si="86"/>
        <v>-71.501500000000007</v>
      </c>
      <c r="J698" s="2">
        <f>IF(ISNA(VLOOKUP(C698,'Com Enrolled Accounts'!$A:$B,2,0))=TRUE,0,VLOOKUP(C698,'Com Enrolled Accounts'!$A:$B,2,0))</f>
        <v>0</v>
      </c>
      <c r="K698" s="11">
        <f t="shared" si="87"/>
        <v>0</v>
      </c>
      <c r="L698" s="2">
        <f>IF(ISNA(VLOOKUP(C698,'Com Enrolled Accounts'!$A:$C,3,0))=TRUE,0,VLOOKUP(C698,'Com Enrolled Accounts'!$A:$C,3,0))</f>
        <v>0</v>
      </c>
      <c r="M698" s="2">
        <f t="shared" si="88"/>
        <v>0</v>
      </c>
      <c r="N698" s="11">
        <f t="shared" si="84"/>
        <v>0</v>
      </c>
    </row>
    <row r="699" spans="1:14" x14ac:dyDescent="0.25">
      <c r="A699" s="13"/>
      <c r="B699" s="13"/>
      <c r="C699" s="13"/>
      <c r="D699" s="14"/>
      <c r="E699" s="14"/>
      <c r="F699" s="2">
        <f t="shared" si="82"/>
        <v>86.501500000000007</v>
      </c>
      <c r="G699" s="2">
        <f t="shared" si="83"/>
        <v>15</v>
      </c>
      <c r="H699" s="11">
        <f t="shared" si="85"/>
        <v>71.501500000000007</v>
      </c>
      <c r="I699" s="11">
        <f t="shared" si="86"/>
        <v>-71.501500000000007</v>
      </c>
      <c r="J699" s="2">
        <f>IF(ISNA(VLOOKUP(C699,'Com Enrolled Accounts'!$A:$B,2,0))=TRUE,0,VLOOKUP(C699,'Com Enrolled Accounts'!$A:$B,2,0))</f>
        <v>0</v>
      </c>
      <c r="K699" s="11">
        <f t="shared" si="87"/>
        <v>0</v>
      </c>
      <c r="L699" s="2">
        <f>IF(ISNA(VLOOKUP(C699,'Com Enrolled Accounts'!$A:$C,3,0))=TRUE,0,VLOOKUP(C699,'Com Enrolled Accounts'!$A:$C,3,0))</f>
        <v>0</v>
      </c>
      <c r="M699" s="2">
        <f t="shared" si="88"/>
        <v>0</v>
      </c>
      <c r="N699" s="11">
        <f t="shared" si="84"/>
        <v>0</v>
      </c>
    </row>
    <row r="700" spans="1:14" x14ac:dyDescent="0.25">
      <c r="A700" s="13"/>
      <c r="B700" s="13"/>
      <c r="C700" s="13"/>
      <c r="D700" s="14"/>
      <c r="E700" s="14"/>
      <c r="F700" s="2">
        <f t="shared" si="82"/>
        <v>86.501500000000007</v>
      </c>
      <c r="G700" s="2">
        <f t="shared" si="83"/>
        <v>15</v>
      </c>
      <c r="H700" s="11">
        <f t="shared" si="85"/>
        <v>71.501500000000007</v>
      </c>
      <c r="I700" s="11">
        <f t="shared" si="86"/>
        <v>-71.501500000000007</v>
      </c>
      <c r="J700" s="2">
        <f>IF(ISNA(VLOOKUP(C700,'Com Enrolled Accounts'!$A:$B,2,0))=TRUE,0,VLOOKUP(C700,'Com Enrolled Accounts'!$A:$B,2,0))</f>
        <v>0</v>
      </c>
      <c r="K700" s="11">
        <f t="shared" si="87"/>
        <v>0</v>
      </c>
      <c r="L700" s="2">
        <f>IF(ISNA(VLOOKUP(C700,'Com Enrolled Accounts'!$A:$C,3,0))=TRUE,0,VLOOKUP(C700,'Com Enrolled Accounts'!$A:$C,3,0))</f>
        <v>0</v>
      </c>
      <c r="M700" s="2">
        <f t="shared" si="88"/>
        <v>0</v>
      </c>
      <c r="N700" s="11">
        <f t="shared" si="84"/>
        <v>0</v>
      </c>
    </row>
    <row r="701" spans="1:14" x14ac:dyDescent="0.25">
      <c r="A701" s="13"/>
      <c r="B701" s="13"/>
      <c r="C701" s="13"/>
      <c r="D701" s="14"/>
      <c r="E701" s="14"/>
      <c r="F701" s="2">
        <f t="shared" si="82"/>
        <v>86.501500000000007</v>
      </c>
      <c r="G701" s="2">
        <f t="shared" si="83"/>
        <v>15</v>
      </c>
      <c r="H701" s="11">
        <f t="shared" si="85"/>
        <v>71.501500000000007</v>
      </c>
      <c r="I701" s="11">
        <f t="shared" si="86"/>
        <v>-71.501500000000007</v>
      </c>
      <c r="J701" s="2">
        <f>IF(ISNA(VLOOKUP(C701,'Com Enrolled Accounts'!$A:$B,2,0))=TRUE,0,VLOOKUP(C701,'Com Enrolled Accounts'!$A:$B,2,0))</f>
        <v>0</v>
      </c>
      <c r="K701" s="11">
        <f t="shared" si="87"/>
        <v>0</v>
      </c>
      <c r="L701" s="2">
        <f>IF(ISNA(VLOOKUP(C701,'Com Enrolled Accounts'!$A:$C,3,0))=TRUE,0,VLOOKUP(C701,'Com Enrolled Accounts'!$A:$C,3,0))</f>
        <v>0</v>
      </c>
      <c r="M701" s="2">
        <f t="shared" si="88"/>
        <v>0</v>
      </c>
      <c r="N701" s="11">
        <f t="shared" si="84"/>
        <v>0</v>
      </c>
    </row>
    <row r="702" spans="1:14" x14ac:dyDescent="0.25">
      <c r="A702" s="13"/>
      <c r="B702" s="13"/>
      <c r="C702" s="13"/>
      <c r="D702" s="14"/>
      <c r="E702" s="14"/>
      <c r="F702" s="2">
        <f t="shared" si="82"/>
        <v>86.501500000000007</v>
      </c>
      <c r="G702" s="2">
        <f t="shared" si="83"/>
        <v>15</v>
      </c>
      <c r="H702" s="11">
        <f t="shared" si="85"/>
        <v>71.501500000000007</v>
      </c>
      <c r="I702" s="11">
        <f t="shared" si="86"/>
        <v>-71.501500000000007</v>
      </c>
      <c r="J702" s="2">
        <f>IF(ISNA(VLOOKUP(C702,'Com Enrolled Accounts'!$A:$B,2,0))=TRUE,0,VLOOKUP(C702,'Com Enrolled Accounts'!$A:$B,2,0))</f>
        <v>0</v>
      </c>
      <c r="K702" s="11">
        <f t="shared" si="87"/>
        <v>0</v>
      </c>
      <c r="L702" s="2">
        <f>IF(ISNA(VLOOKUP(C702,'Com Enrolled Accounts'!$A:$C,3,0))=TRUE,0,VLOOKUP(C702,'Com Enrolled Accounts'!$A:$C,3,0))</f>
        <v>0</v>
      </c>
      <c r="M702" s="2">
        <f t="shared" si="88"/>
        <v>0</v>
      </c>
      <c r="N702" s="11">
        <f t="shared" si="84"/>
        <v>0</v>
      </c>
    </row>
    <row r="703" spans="1:14" x14ac:dyDescent="0.25">
      <c r="A703" s="13"/>
      <c r="B703" s="13"/>
      <c r="C703" s="13"/>
      <c r="D703" s="14"/>
      <c r="E703" s="14"/>
      <c r="F703" s="2">
        <f t="shared" si="82"/>
        <v>86.501500000000007</v>
      </c>
      <c r="G703" s="2">
        <f t="shared" si="83"/>
        <v>15</v>
      </c>
      <c r="H703" s="11">
        <f t="shared" si="85"/>
        <v>71.501500000000007</v>
      </c>
      <c r="I703" s="11">
        <f t="shared" si="86"/>
        <v>-71.501500000000007</v>
      </c>
      <c r="J703" s="2">
        <f>IF(ISNA(VLOOKUP(C703,'Com Enrolled Accounts'!$A:$B,2,0))=TRUE,0,VLOOKUP(C703,'Com Enrolled Accounts'!$A:$B,2,0))</f>
        <v>0</v>
      </c>
      <c r="K703" s="11">
        <f t="shared" si="87"/>
        <v>0</v>
      </c>
      <c r="L703" s="2">
        <f>IF(ISNA(VLOOKUP(C703,'Com Enrolled Accounts'!$A:$C,3,0))=TRUE,0,VLOOKUP(C703,'Com Enrolled Accounts'!$A:$C,3,0))</f>
        <v>0</v>
      </c>
      <c r="M703" s="2">
        <f t="shared" si="88"/>
        <v>0</v>
      </c>
      <c r="N703" s="11">
        <f t="shared" si="84"/>
        <v>0</v>
      </c>
    </row>
    <row r="704" spans="1:14" x14ac:dyDescent="0.25">
      <c r="A704" s="13"/>
      <c r="B704" s="13"/>
      <c r="C704" s="13"/>
      <c r="D704" s="14"/>
      <c r="E704" s="14"/>
      <c r="F704" s="2">
        <f t="shared" si="82"/>
        <v>86.501500000000007</v>
      </c>
      <c r="G704" s="2">
        <f t="shared" si="83"/>
        <v>15</v>
      </c>
      <c r="H704" s="11">
        <f t="shared" si="85"/>
        <v>71.501500000000007</v>
      </c>
      <c r="I704" s="11">
        <f t="shared" si="86"/>
        <v>-71.501500000000007</v>
      </c>
      <c r="J704" s="2">
        <f>IF(ISNA(VLOOKUP(C704,'Com Enrolled Accounts'!$A:$B,2,0))=TRUE,0,VLOOKUP(C704,'Com Enrolled Accounts'!$A:$B,2,0))</f>
        <v>0</v>
      </c>
      <c r="K704" s="11">
        <f t="shared" si="87"/>
        <v>0</v>
      </c>
      <c r="L704" s="2">
        <f>IF(ISNA(VLOOKUP(C704,'Com Enrolled Accounts'!$A:$C,3,0))=TRUE,0,VLOOKUP(C704,'Com Enrolled Accounts'!$A:$C,3,0))</f>
        <v>0</v>
      </c>
      <c r="M704" s="2">
        <f t="shared" si="88"/>
        <v>0</v>
      </c>
      <c r="N704" s="11">
        <f t="shared" si="84"/>
        <v>0</v>
      </c>
    </row>
    <row r="705" spans="1:14" x14ac:dyDescent="0.25">
      <c r="A705" s="13"/>
      <c r="B705" s="13"/>
      <c r="C705" s="13"/>
      <c r="D705" s="14"/>
      <c r="E705" s="14"/>
      <c r="F705" s="2">
        <f t="shared" si="82"/>
        <v>86.501500000000007</v>
      </c>
      <c r="G705" s="2">
        <f t="shared" si="83"/>
        <v>15</v>
      </c>
      <c r="H705" s="11">
        <f t="shared" si="85"/>
        <v>71.501500000000007</v>
      </c>
      <c r="I705" s="11">
        <f t="shared" si="86"/>
        <v>-71.501500000000007</v>
      </c>
      <c r="J705" s="2">
        <f>IF(ISNA(VLOOKUP(C705,'Com Enrolled Accounts'!$A:$B,2,0))=TRUE,0,VLOOKUP(C705,'Com Enrolled Accounts'!$A:$B,2,0))</f>
        <v>0</v>
      </c>
      <c r="K705" s="11">
        <f t="shared" si="87"/>
        <v>0</v>
      </c>
      <c r="L705" s="2">
        <f>IF(ISNA(VLOOKUP(C705,'Com Enrolled Accounts'!$A:$C,3,0))=TRUE,0,VLOOKUP(C705,'Com Enrolled Accounts'!$A:$C,3,0))</f>
        <v>0</v>
      </c>
      <c r="M705" s="2">
        <f t="shared" si="88"/>
        <v>0</v>
      </c>
      <c r="N705" s="11">
        <f t="shared" si="84"/>
        <v>0</v>
      </c>
    </row>
    <row r="706" spans="1:14" x14ac:dyDescent="0.25">
      <c r="A706" s="13"/>
      <c r="B706" s="13"/>
      <c r="C706" s="13"/>
      <c r="D706" s="14"/>
      <c r="E706" s="14"/>
      <c r="F706" s="2">
        <f t="shared" si="82"/>
        <v>86.501500000000007</v>
      </c>
      <c r="G706" s="2">
        <f t="shared" si="83"/>
        <v>15</v>
      </c>
      <c r="H706" s="11">
        <f t="shared" si="85"/>
        <v>71.501500000000007</v>
      </c>
      <c r="I706" s="11">
        <f t="shared" si="86"/>
        <v>-71.501500000000007</v>
      </c>
      <c r="J706" s="2">
        <f>IF(ISNA(VLOOKUP(C706,'Com Enrolled Accounts'!$A:$B,2,0))=TRUE,0,VLOOKUP(C706,'Com Enrolled Accounts'!$A:$B,2,0))</f>
        <v>0</v>
      </c>
      <c r="K706" s="11">
        <f t="shared" si="87"/>
        <v>0</v>
      </c>
      <c r="L706" s="2">
        <f>IF(ISNA(VLOOKUP(C706,'Com Enrolled Accounts'!$A:$C,3,0))=TRUE,0,VLOOKUP(C706,'Com Enrolled Accounts'!$A:$C,3,0))</f>
        <v>0</v>
      </c>
      <c r="M706" s="2">
        <f t="shared" si="88"/>
        <v>0</v>
      </c>
      <c r="N706" s="11">
        <f t="shared" si="84"/>
        <v>0</v>
      </c>
    </row>
    <row r="707" spans="1:14" x14ac:dyDescent="0.25">
      <c r="A707" s="13"/>
      <c r="B707" s="13"/>
      <c r="C707" s="13"/>
      <c r="D707" s="14"/>
      <c r="E707" s="14"/>
      <c r="F707" s="2">
        <f t="shared" si="82"/>
        <v>86.501500000000007</v>
      </c>
      <c r="G707" s="2">
        <f t="shared" si="83"/>
        <v>15</v>
      </c>
      <c r="H707" s="11">
        <f t="shared" si="85"/>
        <v>71.501500000000007</v>
      </c>
      <c r="I707" s="11">
        <f t="shared" si="86"/>
        <v>-71.501500000000007</v>
      </c>
      <c r="J707" s="2">
        <f>IF(ISNA(VLOOKUP(C707,'Com Enrolled Accounts'!$A:$B,2,0))=TRUE,0,VLOOKUP(C707,'Com Enrolled Accounts'!$A:$B,2,0))</f>
        <v>0</v>
      </c>
      <c r="K707" s="11">
        <f t="shared" si="87"/>
        <v>0</v>
      </c>
      <c r="L707" s="2">
        <f>IF(ISNA(VLOOKUP(C707,'Com Enrolled Accounts'!$A:$C,3,0))=TRUE,0,VLOOKUP(C707,'Com Enrolled Accounts'!$A:$C,3,0))</f>
        <v>0</v>
      </c>
      <c r="M707" s="2">
        <f t="shared" si="88"/>
        <v>0</v>
      </c>
      <c r="N707" s="11">
        <f t="shared" si="84"/>
        <v>0</v>
      </c>
    </row>
    <row r="708" spans="1:14" x14ac:dyDescent="0.25">
      <c r="A708" s="13"/>
      <c r="B708" s="13"/>
      <c r="C708" s="13"/>
      <c r="D708" s="14"/>
      <c r="E708" s="14"/>
      <c r="F708" s="2">
        <f t="shared" si="82"/>
        <v>86.501500000000007</v>
      </c>
      <c r="G708" s="2">
        <f t="shared" si="83"/>
        <v>15</v>
      </c>
      <c r="H708" s="11">
        <f t="shared" si="85"/>
        <v>71.501500000000007</v>
      </c>
      <c r="I708" s="11">
        <f t="shared" si="86"/>
        <v>-71.501500000000007</v>
      </c>
      <c r="J708" s="2">
        <f>IF(ISNA(VLOOKUP(C708,'Com Enrolled Accounts'!$A:$B,2,0))=TRUE,0,VLOOKUP(C708,'Com Enrolled Accounts'!$A:$B,2,0))</f>
        <v>0</v>
      </c>
      <c r="K708" s="11">
        <f t="shared" si="87"/>
        <v>0</v>
      </c>
      <c r="L708" s="2">
        <f>IF(ISNA(VLOOKUP(C708,'Com Enrolled Accounts'!$A:$C,3,0))=TRUE,0,VLOOKUP(C708,'Com Enrolled Accounts'!$A:$C,3,0))</f>
        <v>0</v>
      </c>
      <c r="M708" s="2">
        <f t="shared" si="88"/>
        <v>0</v>
      </c>
      <c r="N708" s="11">
        <f t="shared" si="84"/>
        <v>0</v>
      </c>
    </row>
    <row r="709" spans="1:14" x14ac:dyDescent="0.25">
      <c r="A709" s="13"/>
      <c r="B709" s="13"/>
      <c r="C709" s="13"/>
      <c r="D709" s="14"/>
      <c r="E709" s="14"/>
      <c r="F709" s="2">
        <f t="shared" si="82"/>
        <v>86.501500000000007</v>
      </c>
      <c r="G709" s="2">
        <f t="shared" si="83"/>
        <v>15</v>
      </c>
      <c r="H709" s="11">
        <f t="shared" si="85"/>
        <v>71.501500000000007</v>
      </c>
      <c r="I709" s="11">
        <f t="shared" si="86"/>
        <v>-71.501500000000007</v>
      </c>
      <c r="J709" s="2">
        <f>IF(ISNA(VLOOKUP(C709,'Com Enrolled Accounts'!$A:$B,2,0))=TRUE,0,VLOOKUP(C709,'Com Enrolled Accounts'!$A:$B,2,0))</f>
        <v>0</v>
      </c>
      <c r="K709" s="11">
        <f t="shared" si="87"/>
        <v>0</v>
      </c>
      <c r="L709" s="2">
        <f>IF(ISNA(VLOOKUP(C709,'Com Enrolled Accounts'!$A:$C,3,0))=TRUE,0,VLOOKUP(C709,'Com Enrolled Accounts'!$A:$C,3,0))</f>
        <v>0</v>
      </c>
      <c r="M709" s="2">
        <f t="shared" si="88"/>
        <v>0</v>
      </c>
      <c r="N709" s="11">
        <f t="shared" si="84"/>
        <v>0</v>
      </c>
    </row>
    <row r="710" spans="1:14" x14ac:dyDescent="0.25">
      <c r="A710" s="13"/>
      <c r="B710" s="13"/>
      <c r="C710" s="13"/>
      <c r="D710" s="14"/>
      <c r="E710" s="14"/>
      <c r="F710" s="2">
        <f t="shared" si="82"/>
        <v>86.501500000000007</v>
      </c>
      <c r="G710" s="2">
        <f t="shared" si="83"/>
        <v>15</v>
      </c>
      <c r="H710" s="11">
        <f t="shared" si="85"/>
        <v>71.501500000000007</v>
      </c>
      <c r="I710" s="11">
        <f t="shared" si="86"/>
        <v>-71.501500000000007</v>
      </c>
      <c r="J710" s="2">
        <f>IF(ISNA(VLOOKUP(C710,'Com Enrolled Accounts'!$A:$B,2,0))=TRUE,0,VLOOKUP(C710,'Com Enrolled Accounts'!$A:$B,2,0))</f>
        <v>0</v>
      </c>
      <c r="K710" s="11">
        <f t="shared" si="87"/>
        <v>0</v>
      </c>
      <c r="L710" s="2">
        <f>IF(ISNA(VLOOKUP(C710,'Com Enrolled Accounts'!$A:$C,3,0))=TRUE,0,VLOOKUP(C710,'Com Enrolled Accounts'!$A:$C,3,0))</f>
        <v>0</v>
      </c>
      <c r="M710" s="2">
        <f t="shared" si="88"/>
        <v>0</v>
      </c>
      <c r="N710" s="11">
        <f t="shared" si="84"/>
        <v>0</v>
      </c>
    </row>
    <row r="711" spans="1:14" x14ac:dyDescent="0.25">
      <c r="A711" s="13"/>
      <c r="B711" s="13"/>
      <c r="C711" s="13"/>
      <c r="D711" s="14"/>
      <c r="E711" s="14"/>
      <c r="F711" s="2">
        <f t="shared" si="82"/>
        <v>86.501500000000007</v>
      </c>
      <c r="G711" s="2">
        <f t="shared" si="83"/>
        <v>15</v>
      </c>
      <c r="H711" s="11">
        <f t="shared" si="85"/>
        <v>71.501500000000007</v>
      </c>
      <c r="I711" s="11">
        <f t="shared" si="86"/>
        <v>-71.501500000000007</v>
      </c>
      <c r="J711" s="2">
        <f>IF(ISNA(VLOOKUP(C711,'Com Enrolled Accounts'!$A:$B,2,0))=TRUE,0,VLOOKUP(C711,'Com Enrolled Accounts'!$A:$B,2,0))</f>
        <v>0</v>
      </c>
      <c r="K711" s="11">
        <f t="shared" si="87"/>
        <v>0</v>
      </c>
      <c r="L711" s="2">
        <f>IF(ISNA(VLOOKUP(C711,'Com Enrolled Accounts'!$A:$C,3,0))=TRUE,0,VLOOKUP(C711,'Com Enrolled Accounts'!$A:$C,3,0))</f>
        <v>0</v>
      </c>
      <c r="M711" s="2">
        <f t="shared" si="88"/>
        <v>0</v>
      </c>
      <c r="N711" s="11">
        <f t="shared" si="84"/>
        <v>0</v>
      </c>
    </row>
    <row r="712" spans="1:14" x14ac:dyDescent="0.25">
      <c r="A712" s="13"/>
      <c r="B712" s="13"/>
      <c r="C712" s="13"/>
      <c r="D712" s="14"/>
      <c r="E712" s="14"/>
      <c r="F712" s="2">
        <f t="shared" si="82"/>
        <v>86.501500000000007</v>
      </c>
      <c r="G712" s="2">
        <f t="shared" si="83"/>
        <v>15</v>
      </c>
      <c r="H712" s="11">
        <f t="shared" si="85"/>
        <v>71.501500000000007</v>
      </c>
      <c r="I712" s="11">
        <f t="shared" si="86"/>
        <v>-71.501500000000007</v>
      </c>
      <c r="J712" s="2">
        <f>IF(ISNA(VLOOKUP(C712,'Com Enrolled Accounts'!$A:$B,2,0))=TRUE,0,VLOOKUP(C712,'Com Enrolled Accounts'!$A:$B,2,0))</f>
        <v>0</v>
      </c>
      <c r="K712" s="11">
        <f t="shared" si="87"/>
        <v>0</v>
      </c>
      <c r="L712" s="2">
        <f>IF(ISNA(VLOOKUP(C712,'Com Enrolled Accounts'!$A:$C,3,0))=TRUE,0,VLOOKUP(C712,'Com Enrolled Accounts'!$A:$C,3,0))</f>
        <v>0</v>
      </c>
      <c r="M712" s="2">
        <f t="shared" si="88"/>
        <v>0</v>
      </c>
      <c r="N712" s="11">
        <f t="shared" si="84"/>
        <v>0</v>
      </c>
    </row>
    <row r="713" spans="1:14" x14ac:dyDescent="0.25">
      <c r="A713" s="13"/>
      <c r="B713" s="13"/>
      <c r="C713" s="13"/>
      <c r="D713" s="14"/>
      <c r="E713" s="14"/>
      <c r="F713" s="2">
        <f t="shared" ref="F713:F776" si="89">WPPCom</f>
        <v>86.501500000000007</v>
      </c>
      <c r="G713" s="2">
        <f t="shared" ref="G713:G776" si="90">TSCom</f>
        <v>15</v>
      </c>
      <c r="H713" s="11">
        <f t="shared" si="85"/>
        <v>71.501500000000007</v>
      </c>
      <c r="I713" s="11">
        <f t="shared" si="86"/>
        <v>-71.501500000000007</v>
      </c>
      <c r="J713" s="2">
        <f>IF(ISNA(VLOOKUP(C713,'Com Enrolled Accounts'!$A:$B,2,0))=TRUE,0,VLOOKUP(C713,'Com Enrolled Accounts'!$A:$B,2,0))</f>
        <v>0</v>
      </c>
      <c r="K713" s="11">
        <f t="shared" si="87"/>
        <v>0</v>
      </c>
      <c r="L713" s="2">
        <f>IF(ISNA(VLOOKUP(C713,'Com Enrolled Accounts'!$A:$C,3,0))=TRUE,0,VLOOKUP(C713,'Com Enrolled Accounts'!$A:$C,3,0))</f>
        <v>0</v>
      </c>
      <c r="M713" s="2">
        <f t="shared" si="88"/>
        <v>0</v>
      </c>
      <c r="N713" s="11">
        <f t="shared" ref="N713:N776" si="91">IF(M713&lt;0,0,M713*D713)</f>
        <v>0</v>
      </c>
    </row>
    <row r="714" spans="1:14" x14ac:dyDescent="0.25">
      <c r="A714" s="13"/>
      <c r="B714" s="13"/>
      <c r="C714" s="13"/>
      <c r="D714" s="14"/>
      <c r="E714" s="14"/>
      <c r="F714" s="2">
        <f t="shared" si="89"/>
        <v>86.501500000000007</v>
      </c>
      <c r="G714" s="2">
        <f t="shared" si="90"/>
        <v>15</v>
      </c>
      <c r="H714" s="11">
        <f t="shared" ref="H714:H777" si="92">F714-G714</f>
        <v>71.501500000000007</v>
      </c>
      <c r="I714" s="11">
        <f t="shared" ref="I714:I777" si="93">E714-H714</f>
        <v>-71.501500000000007</v>
      </c>
      <c r="J714" s="2">
        <f>IF(ISNA(VLOOKUP(C714,'Com Enrolled Accounts'!$A:$B,2,0))=TRUE,0,VLOOKUP(C714,'Com Enrolled Accounts'!$A:$B,2,0))</f>
        <v>0</v>
      </c>
      <c r="K714" s="11">
        <f t="shared" ref="K714:K777" si="94">IF(J714=0,0,J714-I714)</f>
        <v>0</v>
      </c>
      <c r="L714" s="2">
        <f>IF(ISNA(VLOOKUP(C714,'Com Enrolled Accounts'!$A:$C,3,0))=TRUE,0,VLOOKUP(C714,'Com Enrolled Accounts'!$A:$C,3,0))</f>
        <v>0</v>
      </c>
      <c r="M714" s="2">
        <f t="shared" ref="M714:M777" si="95">IF(L714&gt;K714,K714,L714)</f>
        <v>0</v>
      </c>
      <c r="N714" s="11">
        <f t="shared" si="91"/>
        <v>0</v>
      </c>
    </row>
    <row r="715" spans="1:14" x14ac:dyDescent="0.25">
      <c r="A715" s="13"/>
      <c r="B715" s="13"/>
      <c r="C715" s="13"/>
      <c r="D715" s="14"/>
      <c r="E715" s="14"/>
      <c r="F715" s="2">
        <f t="shared" si="89"/>
        <v>86.501500000000007</v>
      </c>
      <c r="G715" s="2">
        <f t="shared" si="90"/>
        <v>15</v>
      </c>
      <c r="H715" s="11">
        <f t="shared" si="92"/>
        <v>71.501500000000007</v>
      </c>
      <c r="I715" s="11">
        <f t="shared" si="93"/>
        <v>-71.501500000000007</v>
      </c>
      <c r="J715" s="2">
        <f>IF(ISNA(VLOOKUP(C715,'Com Enrolled Accounts'!$A:$B,2,0))=TRUE,0,VLOOKUP(C715,'Com Enrolled Accounts'!$A:$B,2,0))</f>
        <v>0</v>
      </c>
      <c r="K715" s="11">
        <f t="shared" si="94"/>
        <v>0</v>
      </c>
      <c r="L715" s="2">
        <f>IF(ISNA(VLOOKUP(C715,'Com Enrolled Accounts'!$A:$C,3,0))=TRUE,0,VLOOKUP(C715,'Com Enrolled Accounts'!$A:$C,3,0))</f>
        <v>0</v>
      </c>
      <c r="M715" s="2">
        <f t="shared" si="95"/>
        <v>0</v>
      </c>
      <c r="N715" s="11">
        <f t="shared" si="91"/>
        <v>0</v>
      </c>
    </row>
    <row r="716" spans="1:14" x14ac:dyDescent="0.25">
      <c r="A716" s="13"/>
      <c r="B716" s="13"/>
      <c r="C716" s="13"/>
      <c r="D716" s="14"/>
      <c r="E716" s="14"/>
      <c r="F716" s="2">
        <f t="shared" si="89"/>
        <v>86.501500000000007</v>
      </c>
      <c r="G716" s="2">
        <f t="shared" si="90"/>
        <v>15</v>
      </c>
      <c r="H716" s="11">
        <f t="shared" si="92"/>
        <v>71.501500000000007</v>
      </c>
      <c r="I716" s="11">
        <f t="shared" si="93"/>
        <v>-71.501500000000007</v>
      </c>
      <c r="J716" s="2">
        <f>IF(ISNA(VLOOKUP(C716,'Com Enrolled Accounts'!$A:$B,2,0))=TRUE,0,VLOOKUP(C716,'Com Enrolled Accounts'!$A:$B,2,0))</f>
        <v>0</v>
      </c>
      <c r="K716" s="11">
        <f t="shared" si="94"/>
        <v>0</v>
      </c>
      <c r="L716" s="2">
        <f>IF(ISNA(VLOOKUP(C716,'Com Enrolled Accounts'!$A:$C,3,0))=TRUE,0,VLOOKUP(C716,'Com Enrolled Accounts'!$A:$C,3,0))</f>
        <v>0</v>
      </c>
      <c r="M716" s="2">
        <f t="shared" si="95"/>
        <v>0</v>
      </c>
      <c r="N716" s="11">
        <f t="shared" si="91"/>
        <v>0</v>
      </c>
    </row>
    <row r="717" spans="1:14" x14ac:dyDescent="0.25">
      <c r="A717" s="13"/>
      <c r="B717" s="13"/>
      <c r="C717" s="13"/>
      <c r="D717" s="14"/>
      <c r="E717" s="14"/>
      <c r="F717" s="2">
        <f t="shared" si="89"/>
        <v>86.501500000000007</v>
      </c>
      <c r="G717" s="2">
        <f t="shared" si="90"/>
        <v>15</v>
      </c>
      <c r="H717" s="11">
        <f t="shared" si="92"/>
        <v>71.501500000000007</v>
      </c>
      <c r="I717" s="11">
        <f t="shared" si="93"/>
        <v>-71.501500000000007</v>
      </c>
      <c r="J717" s="2">
        <f>IF(ISNA(VLOOKUP(C717,'Com Enrolled Accounts'!$A:$B,2,0))=TRUE,0,VLOOKUP(C717,'Com Enrolled Accounts'!$A:$B,2,0))</f>
        <v>0</v>
      </c>
      <c r="K717" s="11">
        <f t="shared" si="94"/>
        <v>0</v>
      </c>
      <c r="L717" s="2">
        <f>IF(ISNA(VLOOKUP(C717,'Com Enrolled Accounts'!$A:$C,3,0))=TRUE,0,VLOOKUP(C717,'Com Enrolled Accounts'!$A:$C,3,0))</f>
        <v>0</v>
      </c>
      <c r="M717" s="2">
        <f t="shared" si="95"/>
        <v>0</v>
      </c>
      <c r="N717" s="11">
        <f t="shared" si="91"/>
        <v>0</v>
      </c>
    </row>
    <row r="718" spans="1:14" x14ac:dyDescent="0.25">
      <c r="A718" s="13"/>
      <c r="B718" s="13"/>
      <c r="C718" s="13"/>
      <c r="D718" s="14"/>
      <c r="E718" s="14"/>
      <c r="F718" s="2">
        <f t="shared" si="89"/>
        <v>86.501500000000007</v>
      </c>
      <c r="G718" s="2">
        <f t="shared" si="90"/>
        <v>15</v>
      </c>
      <c r="H718" s="11">
        <f t="shared" si="92"/>
        <v>71.501500000000007</v>
      </c>
      <c r="I718" s="11">
        <f t="shared" si="93"/>
        <v>-71.501500000000007</v>
      </c>
      <c r="J718" s="2">
        <f>IF(ISNA(VLOOKUP(C718,'Com Enrolled Accounts'!$A:$B,2,0))=TRUE,0,VLOOKUP(C718,'Com Enrolled Accounts'!$A:$B,2,0))</f>
        <v>0</v>
      </c>
      <c r="K718" s="11">
        <f t="shared" si="94"/>
        <v>0</v>
      </c>
      <c r="L718" s="2">
        <f>IF(ISNA(VLOOKUP(C718,'Com Enrolled Accounts'!$A:$C,3,0))=TRUE,0,VLOOKUP(C718,'Com Enrolled Accounts'!$A:$C,3,0))</f>
        <v>0</v>
      </c>
      <c r="M718" s="2">
        <f t="shared" si="95"/>
        <v>0</v>
      </c>
      <c r="N718" s="11">
        <f t="shared" si="91"/>
        <v>0</v>
      </c>
    </row>
    <row r="719" spans="1:14" x14ac:dyDescent="0.25">
      <c r="A719" s="13"/>
      <c r="B719" s="13"/>
      <c r="C719" s="13"/>
      <c r="D719" s="14"/>
      <c r="E719" s="14"/>
      <c r="F719" s="2">
        <f t="shared" si="89"/>
        <v>86.501500000000007</v>
      </c>
      <c r="G719" s="2">
        <f t="shared" si="90"/>
        <v>15</v>
      </c>
      <c r="H719" s="11">
        <f t="shared" si="92"/>
        <v>71.501500000000007</v>
      </c>
      <c r="I719" s="11">
        <f t="shared" si="93"/>
        <v>-71.501500000000007</v>
      </c>
      <c r="J719" s="2">
        <f>IF(ISNA(VLOOKUP(C719,'Com Enrolled Accounts'!$A:$B,2,0))=TRUE,0,VLOOKUP(C719,'Com Enrolled Accounts'!$A:$B,2,0))</f>
        <v>0</v>
      </c>
      <c r="K719" s="11">
        <f t="shared" si="94"/>
        <v>0</v>
      </c>
      <c r="L719" s="2">
        <f>IF(ISNA(VLOOKUP(C719,'Com Enrolled Accounts'!$A:$C,3,0))=TRUE,0,VLOOKUP(C719,'Com Enrolled Accounts'!$A:$C,3,0))</f>
        <v>0</v>
      </c>
      <c r="M719" s="2">
        <f t="shared" si="95"/>
        <v>0</v>
      </c>
      <c r="N719" s="11">
        <f t="shared" si="91"/>
        <v>0</v>
      </c>
    </row>
    <row r="720" spans="1:14" x14ac:dyDescent="0.25">
      <c r="A720" s="13"/>
      <c r="B720" s="13"/>
      <c r="C720" s="13"/>
      <c r="D720" s="14"/>
      <c r="E720" s="14"/>
      <c r="F720" s="2">
        <f t="shared" si="89"/>
        <v>86.501500000000007</v>
      </c>
      <c r="G720" s="2">
        <f t="shared" si="90"/>
        <v>15</v>
      </c>
      <c r="H720" s="11">
        <f t="shared" si="92"/>
        <v>71.501500000000007</v>
      </c>
      <c r="I720" s="11">
        <f t="shared" si="93"/>
        <v>-71.501500000000007</v>
      </c>
      <c r="J720" s="2">
        <f>IF(ISNA(VLOOKUP(C720,'Com Enrolled Accounts'!$A:$B,2,0))=TRUE,0,VLOOKUP(C720,'Com Enrolled Accounts'!$A:$B,2,0))</f>
        <v>0</v>
      </c>
      <c r="K720" s="11">
        <f t="shared" si="94"/>
        <v>0</v>
      </c>
      <c r="L720" s="2">
        <f>IF(ISNA(VLOOKUP(C720,'Com Enrolled Accounts'!$A:$C,3,0))=TRUE,0,VLOOKUP(C720,'Com Enrolled Accounts'!$A:$C,3,0))</f>
        <v>0</v>
      </c>
      <c r="M720" s="2">
        <f t="shared" si="95"/>
        <v>0</v>
      </c>
      <c r="N720" s="11">
        <f t="shared" si="91"/>
        <v>0</v>
      </c>
    </row>
    <row r="721" spans="1:14" x14ac:dyDescent="0.25">
      <c r="A721" s="13"/>
      <c r="B721" s="13"/>
      <c r="C721" s="13"/>
      <c r="D721" s="14"/>
      <c r="E721" s="14"/>
      <c r="F721" s="2">
        <f t="shared" si="89"/>
        <v>86.501500000000007</v>
      </c>
      <c r="G721" s="2">
        <f t="shared" si="90"/>
        <v>15</v>
      </c>
      <c r="H721" s="11">
        <f t="shared" si="92"/>
        <v>71.501500000000007</v>
      </c>
      <c r="I721" s="11">
        <f t="shared" si="93"/>
        <v>-71.501500000000007</v>
      </c>
      <c r="J721" s="2">
        <f>IF(ISNA(VLOOKUP(C721,'Com Enrolled Accounts'!$A:$B,2,0))=TRUE,0,VLOOKUP(C721,'Com Enrolled Accounts'!$A:$B,2,0))</f>
        <v>0</v>
      </c>
      <c r="K721" s="11">
        <f t="shared" si="94"/>
        <v>0</v>
      </c>
      <c r="L721" s="2">
        <f>IF(ISNA(VLOOKUP(C721,'Com Enrolled Accounts'!$A:$C,3,0))=TRUE,0,VLOOKUP(C721,'Com Enrolled Accounts'!$A:$C,3,0))</f>
        <v>0</v>
      </c>
      <c r="M721" s="2">
        <f t="shared" si="95"/>
        <v>0</v>
      </c>
      <c r="N721" s="11">
        <f t="shared" si="91"/>
        <v>0</v>
      </c>
    </row>
    <row r="722" spans="1:14" x14ac:dyDescent="0.25">
      <c r="A722" s="13"/>
      <c r="B722" s="13"/>
      <c r="C722" s="13"/>
      <c r="D722" s="14"/>
      <c r="E722" s="14"/>
      <c r="F722" s="2">
        <f t="shared" si="89"/>
        <v>86.501500000000007</v>
      </c>
      <c r="G722" s="2">
        <f t="shared" si="90"/>
        <v>15</v>
      </c>
      <c r="H722" s="11">
        <f t="shared" si="92"/>
        <v>71.501500000000007</v>
      </c>
      <c r="I722" s="11">
        <f t="shared" si="93"/>
        <v>-71.501500000000007</v>
      </c>
      <c r="J722" s="2">
        <f>IF(ISNA(VLOOKUP(C722,'Com Enrolled Accounts'!$A:$B,2,0))=TRUE,0,VLOOKUP(C722,'Com Enrolled Accounts'!$A:$B,2,0))</f>
        <v>0</v>
      </c>
      <c r="K722" s="11">
        <f t="shared" si="94"/>
        <v>0</v>
      </c>
      <c r="L722" s="2">
        <f>IF(ISNA(VLOOKUP(C722,'Com Enrolled Accounts'!$A:$C,3,0))=TRUE,0,VLOOKUP(C722,'Com Enrolled Accounts'!$A:$C,3,0))</f>
        <v>0</v>
      </c>
      <c r="M722" s="2">
        <f t="shared" si="95"/>
        <v>0</v>
      </c>
      <c r="N722" s="11">
        <f t="shared" si="91"/>
        <v>0</v>
      </c>
    </row>
    <row r="723" spans="1:14" x14ac:dyDescent="0.25">
      <c r="A723" s="13"/>
      <c r="B723" s="13"/>
      <c r="C723" s="13"/>
      <c r="D723" s="14"/>
      <c r="E723" s="14"/>
      <c r="F723" s="2">
        <f t="shared" si="89"/>
        <v>86.501500000000007</v>
      </c>
      <c r="G723" s="2">
        <f t="shared" si="90"/>
        <v>15</v>
      </c>
      <c r="H723" s="11">
        <f t="shared" si="92"/>
        <v>71.501500000000007</v>
      </c>
      <c r="I723" s="11">
        <f t="shared" si="93"/>
        <v>-71.501500000000007</v>
      </c>
      <c r="J723" s="2">
        <f>IF(ISNA(VLOOKUP(C723,'Com Enrolled Accounts'!$A:$B,2,0))=TRUE,0,VLOOKUP(C723,'Com Enrolled Accounts'!$A:$B,2,0))</f>
        <v>0</v>
      </c>
      <c r="K723" s="11">
        <f t="shared" si="94"/>
        <v>0</v>
      </c>
      <c r="L723" s="2">
        <f>IF(ISNA(VLOOKUP(C723,'Com Enrolled Accounts'!$A:$C,3,0))=TRUE,0,VLOOKUP(C723,'Com Enrolled Accounts'!$A:$C,3,0))</f>
        <v>0</v>
      </c>
      <c r="M723" s="2">
        <f t="shared" si="95"/>
        <v>0</v>
      </c>
      <c r="N723" s="11">
        <f t="shared" si="91"/>
        <v>0</v>
      </c>
    </row>
    <row r="724" spans="1:14" x14ac:dyDescent="0.25">
      <c r="A724" s="13"/>
      <c r="B724" s="13"/>
      <c r="C724" s="13"/>
      <c r="D724" s="14"/>
      <c r="E724" s="14"/>
      <c r="F724" s="2">
        <f t="shared" si="89"/>
        <v>86.501500000000007</v>
      </c>
      <c r="G724" s="2">
        <f t="shared" si="90"/>
        <v>15</v>
      </c>
      <c r="H724" s="11">
        <f t="shared" si="92"/>
        <v>71.501500000000007</v>
      </c>
      <c r="I724" s="11">
        <f t="shared" si="93"/>
        <v>-71.501500000000007</v>
      </c>
      <c r="J724" s="2">
        <f>IF(ISNA(VLOOKUP(C724,'Com Enrolled Accounts'!$A:$B,2,0))=TRUE,0,VLOOKUP(C724,'Com Enrolled Accounts'!$A:$B,2,0))</f>
        <v>0</v>
      </c>
      <c r="K724" s="11">
        <f t="shared" si="94"/>
        <v>0</v>
      </c>
      <c r="L724" s="2">
        <f>IF(ISNA(VLOOKUP(C724,'Com Enrolled Accounts'!$A:$C,3,0))=TRUE,0,VLOOKUP(C724,'Com Enrolled Accounts'!$A:$C,3,0))</f>
        <v>0</v>
      </c>
      <c r="M724" s="2">
        <f t="shared" si="95"/>
        <v>0</v>
      </c>
      <c r="N724" s="11">
        <f t="shared" si="91"/>
        <v>0</v>
      </c>
    </row>
    <row r="725" spans="1:14" x14ac:dyDescent="0.25">
      <c r="A725" s="13"/>
      <c r="B725" s="13"/>
      <c r="C725" s="13"/>
      <c r="D725" s="14"/>
      <c r="E725" s="14"/>
      <c r="F725" s="2">
        <f t="shared" si="89"/>
        <v>86.501500000000007</v>
      </c>
      <c r="G725" s="2">
        <f t="shared" si="90"/>
        <v>15</v>
      </c>
      <c r="H725" s="11">
        <f t="shared" si="92"/>
        <v>71.501500000000007</v>
      </c>
      <c r="I725" s="11">
        <f t="shared" si="93"/>
        <v>-71.501500000000007</v>
      </c>
      <c r="J725" s="2">
        <f>IF(ISNA(VLOOKUP(C725,'Com Enrolled Accounts'!$A:$B,2,0))=TRUE,0,VLOOKUP(C725,'Com Enrolled Accounts'!$A:$B,2,0))</f>
        <v>0</v>
      </c>
      <c r="K725" s="11">
        <f t="shared" si="94"/>
        <v>0</v>
      </c>
      <c r="L725" s="2">
        <f>IF(ISNA(VLOOKUP(C725,'Com Enrolled Accounts'!$A:$C,3,0))=TRUE,0,VLOOKUP(C725,'Com Enrolled Accounts'!$A:$C,3,0))</f>
        <v>0</v>
      </c>
      <c r="M725" s="2">
        <f t="shared" si="95"/>
        <v>0</v>
      </c>
      <c r="N725" s="11">
        <f t="shared" si="91"/>
        <v>0</v>
      </c>
    </row>
    <row r="726" spans="1:14" x14ac:dyDescent="0.25">
      <c r="A726" s="13"/>
      <c r="B726" s="13"/>
      <c r="C726" s="13"/>
      <c r="D726" s="14"/>
      <c r="E726" s="14"/>
      <c r="F726" s="2">
        <f t="shared" si="89"/>
        <v>86.501500000000007</v>
      </c>
      <c r="G726" s="2">
        <f t="shared" si="90"/>
        <v>15</v>
      </c>
      <c r="H726" s="11">
        <f t="shared" si="92"/>
        <v>71.501500000000007</v>
      </c>
      <c r="I726" s="11">
        <f t="shared" si="93"/>
        <v>-71.501500000000007</v>
      </c>
      <c r="J726" s="2">
        <f>IF(ISNA(VLOOKUP(C726,'Com Enrolled Accounts'!$A:$B,2,0))=TRUE,0,VLOOKUP(C726,'Com Enrolled Accounts'!$A:$B,2,0))</f>
        <v>0</v>
      </c>
      <c r="K726" s="11">
        <f t="shared" si="94"/>
        <v>0</v>
      </c>
      <c r="L726" s="2">
        <f>IF(ISNA(VLOOKUP(C726,'Com Enrolled Accounts'!$A:$C,3,0))=TRUE,0,VLOOKUP(C726,'Com Enrolled Accounts'!$A:$C,3,0))</f>
        <v>0</v>
      </c>
      <c r="M726" s="2">
        <f t="shared" si="95"/>
        <v>0</v>
      </c>
      <c r="N726" s="11">
        <f t="shared" si="91"/>
        <v>0</v>
      </c>
    </row>
    <row r="727" spans="1:14" x14ac:dyDescent="0.25">
      <c r="A727" s="13"/>
      <c r="B727" s="13"/>
      <c r="C727" s="13"/>
      <c r="D727" s="14"/>
      <c r="E727" s="14"/>
      <c r="F727" s="2">
        <f t="shared" si="89"/>
        <v>86.501500000000007</v>
      </c>
      <c r="G727" s="2">
        <f t="shared" si="90"/>
        <v>15</v>
      </c>
      <c r="H727" s="11">
        <f t="shared" si="92"/>
        <v>71.501500000000007</v>
      </c>
      <c r="I727" s="11">
        <f t="shared" si="93"/>
        <v>-71.501500000000007</v>
      </c>
      <c r="J727" s="2">
        <f>IF(ISNA(VLOOKUP(C727,'Com Enrolled Accounts'!$A:$B,2,0))=TRUE,0,VLOOKUP(C727,'Com Enrolled Accounts'!$A:$B,2,0))</f>
        <v>0</v>
      </c>
      <c r="K727" s="11">
        <f t="shared" si="94"/>
        <v>0</v>
      </c>
      <c r="L727" s="2">
        <f>IF(ISNA(VLOOKUP(C727,'Com Enrolled Accounts'!$A:$C,3,0))=TRUE,0,VLOOKUP(C727,'Com Enrolled Accounts'!$A:$C,3,0))</f>
        <v>0</v>
      </c>
      <c r="M727" s="2">
        <f t="shared" si="95"/>
        <v>0</v>
      </c>
      <c r="N727" s="11">
        <f t="shared" si="91"/>
        <v>0</v>
      </c>
    </row>
    <row r="728" spans="1:14" x14ac:dyDescent="0.25">
      <c r="A728" s="13"/>
      <c r="B728" s="13"/>
      <c r="C728" s="13"/>
      <c r="D728" s="14"/>
      <c r="E728" s="14"/>
      <c r="F728" s="2">
        <f t="shared" si="89"/>
        <v>86.501500000000007</v>
      </c>
      <c r="G728" s="2">
        <f t="shared" si="90"/>
        <v>15</v>
      </c>
      <c r="H728" s="11">
        <f t="shared" si="92"/>
        <v>71.501500000000007</v>
      </c>
      <c r="I728" s="11">
        <f t="shared" si="93"/>
        <v>-71.501500000000007</v>
      </c>
      <c r="J728" s="2">
        <f>IF(ISNA(VLOOKUP(C728,'Com Enrolled Accounts'!$A:$B,2,0))=TRUE,0,VLOOKUP(C728,'Com Enrolled Accounts'!$A:$B,2,0))</f>
        <v>0</v>
      </c>
      <c r="K728" s="11">
        <f t="shared" si="94"/>
        <v>0</v>
      </c>
      <c r="L728" s="2">
        <f>IF(ISNA(VLOOKUP(C728,'Com Enrolled Accounts'!$A:$C,3,0))=TRUE,0,VLOOKUP(C728,'Com Enrolled Accounts'!$A:$C,3,0))</f>
        <v>0</v>
      </c>
      <c r="M728" s="2">
        <f t="shared" si="95"/>
        <v>0</v>
      </c>
      <c r="N728" s="11">
        <f t="shared" si="91"/>
        <v>0</v>
      </c>
    </row>
    <row r="729" spans="1:14" x14ac:dyDescent="0.25">
      <c r="A729" s="13"/>
      <c r="B729" s="13"/>
      <c r="C729" s="13"/>
      <c r="D729" s="14"/>
      <c r="E729" s="14"/>
      <c r="F729" s="2">
        <f t="shared" si="89"/>
        <v>86.501500000000007</v>
      </c>
      <c r="G729" s="2">
        <f t="shared" si="90"/>
        <v>15</v>
      </c>
      <c r="H729" s="11">
        <f t="shared" si="92"/>
        <v>71.501500000000007</v>
      </c>
      <c r="I729" s="11">
        <f t="shared" si="93"/>
        <v>-71.501500000000007</v>
      </c>
      <c r="J729" s="2">
        <f>IF(ISNA(VLOOKUP(C729,'Com Enrolled Accounts'!$A:$B,2,0))=TRUE,0,VLOOKUP(C729,'Com Enrolled Accounts'!$A:$B,2,0))</f>
        <v>0</v>
      </c>
      <c r="K729" s="11">
        <f t="shared" si="94"/>
        <v>0</v>
      </c>
      <c r="L729" s="2">
        <f>IF(ISNA(VLOOKUP(C729,'Com Enrolled Accounts'!$A:$C,3,0))=TRUE,0,VLOOKUP(C729,'Com Enrolled Accounts'!$A:$C,3,0))</f>
        <v>0</v>
      </c>
      <c r="M729" s="2">
        <f t="shared" si="95"/>
        <v>0</v>
      </c>
      <c r="N729" s="11">
        <f t="shared" si="91"/>
        <v>0</v>
      </c>
    </row>
    <row r="730" spans="1:14" x14ac:dyDescent="0.25">
      <c r="A730" s="13"/>
      <c r="B730" s="13"/>
      <c r="C730" s="13"/>
      <c r="D730" s="14"/>
      <c r="E730" s="14"/>
      <c r="F730" s="2">
        <f t="shared" si="89"/>
        <v>86.501500000000007</v>
      </c>
      <c r="G730" s="2">
        <f t="shared" si="90"/>
        <v>15</v>
      </c>
      <c r="H730" s="11">
        <f t="shared" si="92"/>
        <v>71.501500000000007</v>
      </c>
      <c r="I730" s="11">
        <f t="shared" si="93"/>
        <v>-71.501500000000007</v>
      </c>
      <c r="J730" s="2">
        <f>IF(ISNA(VLOOKUP(C730,'Com Enrolled Accounts'!$A:$B,2,0))=TRUE,0,VLOOKUP(C730,'Com Enrolled Accounts'!$A:$B,2,0))</f>
        <v>0</v>
      </c>
      <c r="K730" s="11">
        <f t="shared" si="94"/>
        <v>0</v>
      </c>
      <c r="L730" s="2">
        <f>IF(ISNA(VLOOKUP(C730,'Com Enrolled Accounts'!$A:$C,3,0))=TRUE,0,VLOOKUP(C730,'Com Enrolled Accounts'!$A:$C,3,0))</f>
        <v>0</v>
      </c>
      <c r="M730" s="2">
        <f t="shared" si="95"/>
        <v>0</v>
      </c>
      <c r="N730" s="11">
        <f t="shared" si="91"/>
        <v>0</v>
      </c>
    </row>
    <row r="731" spans="1:14" x14ac:dyDescent="0.25">
      <c r="A731" s="13"/>
      <c r="B731" s="13"/>
      <c r="C731" s="13"/>
      <c r="D731" s="14"/>
      <c r="E731" s="14"/>
      <c r="F731" s="2">
        <f t="shared" si="89"/>
        <v>86.501500000000007</v>
      </c>
      <c r="G731" s="2">
        <f t="shared" si="90"/>
        <v>15</v>
      </c>
      <c r="H731" s="11">
        <f t="shared" si="92"/>
        <v>71.501500000000007</v>
      </c>
      <c r="I731" s="11">
        <f t="shared" si="93"/>
        <v>-71.501500000000007</v>
      </c>
      <c r="J731" s="2">
        <f>IF(ISNA(VLOOKUP(C731,'Com Enrolled Accounts'!$A:$B,2,0))=TRUE,0,VLOOKUP(C731,'Com Enrolled Accounts'!$A:$B,2,0))</f>
        <v>0</v>
      </c>
      <c r="K731" s="11">
        <f t="shared" si="94"/>
        <v>0</v>
      </c>
      <c r="L731" s="2">
        <f>IF(ISNA(VLOOKUP(C731,'Com Enrolled Accounts'!$A:$C,3,0))=TRUE,0,VLOOKUP(C731,'Com Enrolled Accounts'!$A:$C,3,0))</f>
        <v>0</v>
      </c>
      <c r="M731" s="2">
        <f t="shared" si="95"/>
        <v>0</v>
      </c>
      <c r="N731" s="11">
        <f t="shared" si="91"/>
        <v>0</v>
      </c>
    </row>
    <row r="732" spans="1:14" x14ac:dyDescent="0.25">
      <c r="A732" s="13"/>
      <c r="B732" s="13"/>
      <c r="C732" s="13"/>
      <c r="D732" s="14"/>
      <c r="E732" s="14"/>
      <c r="F732" s="2">
        <f t="shared" si="89"/>
        <v>86.501500000000007</v>
      </c>
      <c r="G732" s="2">
        <f t="shared" si="90"/>
        <v>15</v>
      </c>
      <c r="H732" s="11">
        <f t="shared" si="92"/>
        <v>71.501500000000007</v>
      </c>
      <c r="I732" s="11">
        <f t="shared" si="93"/>
        <v>-71.501500000000007</v>
      </c>
      <c r="J732" s="2">
        <f>IF(ISNA(VLOOKUP(C732,'Com Enrolled Accounts'!$A:$B,2,0))=TRUE,0,VLOOKUP(C732,'Com Enrolled Accounts'!$A:$B,2,0))</f>
        <v>0</v>
      </c>
      <c r="K732" s="11">
        <f t="shared" si="94"/>
        <v>0</v>
      </c>
      <c r="L732" s="2">
        <f>IF(ISNA(VLOOKUP(C732,'Com Enrolled Accounts'!$A:$C,3,0))=TRUE,0,VLOOKUP(C732,'Com Enrolled Accounts'!$A:$C,3,0))</f>
        <v>0</v>
      </c>
      <c r="M732" s="2">
        <f t="shared" si="95"/>
        <v>0</v>
      </c>
      <c r="N732" s="11">
        <f t="shared" si="91"/>
        <v>0</v>
      </c>
    </row>
    <row r="733" spans="1:14" x14ac:dyDescent="0.25">
      <c r="A733" s="13"/>
      <c r="B733" s="13"/>
      <c r="C733" s="13"/>
      <c r="D733" s="14"/>
      <c r="E733" s="14"/>
      <c r="F733" s="2">
        <f t="shared" si="89"/>
        <v>86.501500000000007</v>
      </c>
      <c r="G733" s="2">
        <f t="shared" si="90"/>
        <v>15</v>
      </c>
      <c r="H733" s="11">
        <f t="shared" si="92"/>
        <v>71.501500000000007</v>
      </c>
      <c r="I733" s="11">
        <f t="shared" si="93"/>
        <v>-71.501500000000007</v>
      </c>
      <c r="J733" s="2">
        <f>IF(ISNA(VLOOKUP(C733,'Com Enrolled Accounts'!$A:$B,2,0))=TRUE,0,VLOOKUP(C733,'Com Enrolled Accounts'!$A:$B,2,0))</f>
        <v>0</v>
      </c>
      <c r="K733" s="11">
        <f t="shared" si="94"/>
        <v>0</v>
      </c>
      <c r="L733" s="2">
        <f>IF(ISNA(VLOOKUP(C733,'Com Enrolled Accounts'!$A:$C,3,0))=TRUE,0,VLOOKUP(C733,'Com Enrolled Accounts'!$A:$C,3,0))</f>
        <v>0</v>
      </c>
      <c r="M733" s="2">
        <f t="shared" si="95"/>
        <v>0</v>
      </c>
      <c r="N733" s="11">
        <f t="shared" si="91"/>
        <v>0</v>
      </c>
    </row>
    <row r="734" spans="1:14" x14ac:dyDescent="0.25">
      <c r="A734" s="13"/>
      <c r="B734" s="13"/>
      <c r="C734" s="13"/>
      <c r="D734" s="14"/>
      <c r="E734" s="14"/>
      <c r="F734" s="2">
        <f t="shared" si="89"/>
        <v>86.501500000000007</v>
      </c>
      <c r="G734" s="2">
        <f t="shared" si="90"/>
        <v>15</v>
      </c>
      <c r="H734" s="11">
        <f t="shared" si="92"/>
        <v>71.501500000000007</v>
      </c>
      <c r="I734" s="11">
        <f t="shared" si="93"/>
        <v>-71.501500000000007</v>
      </c>
      <c r="J734" s="2">
        <f>IF(ISNA(VLOOKUP(C734,'Com Enrolled Accounts'!$A:$B,2,0))=TRUE,0,VLOOKUP(C734,'Com Enrolled Accounts'!$A:$B,2,0))</f>
        <v>0</v>
      </c>
      <c r="K734" s="11">
        <f t="shared" si="94"/>
        <v>0</v>
      </c>
      <c r="L734" s="2">
        <f>IF(ISNA(VLOOKUP(C734,'Com Enrolled Accounts'!$A:$C,3,0))=TRUE,0,VLOOKUP(C734,'Com Enrolled Accounts'!$A:$C,3,0))</f>
        <v>0</v>
      </c>
      <c r="M734" s="2">
        <f t="shared" si="95"/>
        <v>0</v>
      </c>
      <c r="N734" s="11">
        <f t="shared" si="91"/>
        <v>0</v>
      </c>
    </row>
    <row r="735" spans="1:14" x14ac:dyDescent="0.25">
      <c r="A735" s="13"/>
      <c r="B735" s="13"/>
      <c r="C735" s="13"/>
      <c r="D735" s="14"/>
      <c r="E735" s="14"/>
      <c r="F735" s="2">
        <f t="shared" si="89"/>
        <v>86.501500000000007</v>
      </c>
      <c r="G735" s="2">
        <f t="shared" si="90"/>
        <v>15</v>
      </c>
      <c r="H735" s="11">
        <f t="shared" si="92"/>
        <v>71.501500000000007</v>
      </c>
      <c r="I735" s="11">
        <f t="shared" si="93"/>
        <v>-71.501500000000007</v>
      </c>
      <c r="J735" s="2">
        <f>IF(ISNA(VLOOKUP(C735,'Com Enrolled Accounts'!$A:$B,2,0))=TRUE,0,VLOOKUP(C735,'Com Enrolled Accounts'!$A:$B,2,0))</f>
        <v>0</v>
      </c>
      <c r="K735" s="11">
        <f t="shared" si="94"/>
        <v>0</v>
      </c>
      <c r="L735" s="2">
        <f>IF(ISNA(VLOOKUP(C735,'Com Enrolled Accounts'!$A:$C,3,0))=TRUE,0,VLOOKUP(C735,'Com Enrolled Accounts'!$A:$C,3,0))</f>
        <v>0</v>
      </c>
      <c r="M735" s="2">
        <f t="shared" si="95"/>
        <v>0</v>
      </c>
      <c r="N735" s="11">
        <f t="shared" si="91"/>
        <v>0</v>
      </c>
    </row>
    <row r="736" spans="1:14" x14ac:dyDescent="0.25">
      <c r="A736" s="13"/>
      <c r="B736" s="13"/>
      <c r="C736" s="13"/>
      <c r="D736" s="14"/>
      <c r="E736" s="14"/>
      <c r="F736" s="2">
        <f t="shared" si="89"/>
        <v>86.501500000000007</v>
      </c>
      <c r="G736" s="2">
        <f t="shared" si="90"/>
        <v>15</v>
      </c>
      <c r="H736" s="11">
        <f t="shared" si="92"/>
        <v>71.501500000000007</v>
      </c>
      <c r="I736" s="11">
        <f t="shared" si="93"/>
        <v>-71.501500000000007</v>
      </c>
      <c r="J736" s="2">
        <f>IF(ISNA(VLOOKUP(C736,'Com Enrolled Accounts'!$A:$B,2,0))=TRUE,0,VLOOKUP(C736,'Com Enrolled Accounts'!$A:$B,2,0))</f>
        <v>0</v>
      </c>
      <c r="K736" s="11">
        <f t="shared" si="94"/>
        <v>0</v>
      </c>
      <c r="L736" s="2">
        <f>IF(ISNA(VLOOKUP(C736,'Com Enrolled Accounts'!$A:$C,3,0))=TRUE,0,VLOOKUP(C736,'Com Enrolled Accounts'!$A:$C,3,0))</f>
        <v>0</v>
      </c>
      <c r="M736" s="2">
        <f t="shared" si="95"/>
        <v>0</v>
      </c>
      <c r="N736" s="11">
        <f t="shared" si="91"/>
        <v>0</v>
      </c>
    </row>
    <row r="737" spans="1:14" x14ac:dyDescent="0.25">
      <c r="A737" s="13"/>
      <c r="B737" s="13"/>
      <c r="C737" s="13"/>
      <c r="D737" s="14"/>
      <c r="E737" s="14"/>
      <c r="F737" s="2">
        <f t="shared" si="89"/>
        <v>86.501500000000007</v>
      </c>
      <c r="G737" s="2">
        <f t="shared" si="90"/>
        <v>15</v>
      </c>
      <c r="H737" s="11">
        <f t="shared" si="92"/>
        <v>71.501500000000007</v>
      </c>
      <c r="I737" s="11">
        <f t="shared" si="93"/>
        <v>-71.501500000000007</v>
      </c>
      <c r="J737" s="2">
        <f>IF(ISNA(VLOOKUP(C737,'Com Enrolled Accounts'!$A:$B,2,0))=TRUE,0,VLOOKUP(C737,'Com Enrolled Accounts'!$A:$B,2,0))</f>
        <v>0</v>
      </c>
      <c r="K737" s="11">
        <f t="shared" si="94"/>
        <v>0</v>
      </c>
      <c r="L737" s="2">
        <f>IF(ISNA(VLOOKUP(C737,'Com Enrolled Accounts'!$A:$C,3,0))=TRUE,0,VLOOKUP(C737,'Com Enrolled Accounts'!$A:$C,3,0))</f>
        <v>0</v>
      </c>
      <c r="M737" s="2">
        <f t="shared" si="95"/>
        <v>0</v>
      </c>
      <c r="N737" s="11">
        <f t="shared" si="91"/>
        <v>0</v>
      </c>
    </row>
    <row r="738" spans="1:14" x14ac:dyDescent="0.25">
      <c r="A738" s="13"/>
      <c r="B738" s="13"/>
      <c r="C738" s="13"/>
      <c r="D738" s="14"/>
      <c r="E738" s="14"/>
      <c r="F738" s="2">
        <f t="shared" si="89"/>
        <v>86.501500000000007</v>
      </c>
      <c r="G738" s="2">
        <f t="shared" si="90"/>
        <v>15</v>
      </c>
      <c r="H738" s="11">
        <f t="shared" si="92"/>
        <v>71.501500000000007</v>
      </c>
      <c r="I738" s="11">
        <f t="shared" si="93"/>
        <v>-71.501500000000007</v>
      </c>
      <c r="J738" s="2">
        <f>IF(ISNA(VLOOKUP(C738,'Com Enrolled Accounts'!$A:$B,2,0))=TRUE,0,VLOOKUP(C738,'Com Enrolled Accounts'!$A:$B,2,0))</f>
        <v>0</v>
      </c>
      <c r="K738" s="11">
        <f t="shared" si="94"/>
        <v>0</v>
      </c>
      <c r="L738" s="2">
        <f>IF(ISNA(VLOOKUP(C738,'Com Enrolled Accounts'!$A:$C,3,0))=TRUE,0,VLOOKUP(C738,'Com Enrolled Accounts'!$A:$C,3,0))</f>
        <v>0</v>
      </c>
      <c r="M738" s="2">
        <f t="shared" si="95"/>
        <v>0</v>
      </c>
      <c r="N738" s="11">
        <f t="shared" si="91"/>
        <v>0</v>
      </c>
    </row>
    <row r="739" spans="1:14" x14ac:dyDescent="0.25">
      <c r="A739" s="13"/>
      <c r="B739" s="13"/>
      <c r="C739" s="13"/>
      <c r="D739" s="14"/>
      <c r="E739" s="14"/>
      <c r="F739" s="2">
        <f t="shared" si="89"/>
        <v>86.501500000000007</v>
      </c>
      <c r="G739" s="2">
        <f t="shared" si="90"/>
        <v>15</v>
      </c>
      <c r="H739" s="11">
        <f t="shared" si="92"/>
        <v>71.501500000000007</v>
      </c>
      <c r="I739" s="11">
        <f t="shared" si="93"/>
        <v>-71.501500000000007</v>
      </c>
      <c r="J739" s="2">
        <f>IF(ISNA(VLOOKUP(C739,'Com Enrolled Accounts'!$A:$B,2,0))=TRUE,0,VLOOKUP(C739,'Com Enrolled Accounts'!$A:$B,2,0))</f>
        <v>0</v>
      </c>
      <c r="K739" s="11">
        <f t="shared" si="94"/>
        <v>0</v>
      </c>
      <c r="L739" s="2">
        <f>IF(ISNA(VLOOKUP(C739,'Com Enrolled Accounts'!$A:$C,3,0))=TRUE,0,VLOOKUP(C739,'Com Enrolled Accounts'!$A:$C,3,0))</f>
        <v>0</v>
      </c>
      <c r="M739" s="2">
        <f t="shared" si="95"/>
        <v>0</v>
      </c>
      <c r="N739" s="11">
        <f t="shared" si="91"/>
        <v>0</v>
      </c>
    </row>
    <row r="740" spans="1:14" x14ac:dyDescent="0.25">
      <c r="A740" s="13"/>
      <c r="B740" s="13"/>
      <c r="C740" s="13"/>
      <c r="D740" s="14"/>
      <c r="E740" s="14"/>
      <c r="F740" s="2">
        <f t="shared" si="89"/>
        <v>86.501500000000007</v>
      </c>
      <c r="G740" s="2">
        <f t="shared" si="90"/>
        <v>15</v>
      </c>
      <c r="H740" s="11">
        <f t="shared" si="92"/>
        <v>71.501500000000007</v>
      </c>
      <c r="I740" s="11">
        <f t="shared" si="93"/>
        <v>-71.501500000000007</v>
      </c>
      <c r="J740" s="2">
        <f>IF(ISNA(VLOOKUP(C740,'Com Enrolled Accounts'!$A:$B,2,0))=TRUE,0,VLOOKUP(C740,'Com Enrolled Accounts'!$A:$B,2,0))</f>
        <v>0</v>
      </c>
      <c r="K740" s="11">
        <f t="shared" si="94"/>
        <v>0</v>
      </c>
      <c r="L740" s="2">
        <f>IF(ISNA(VLOOKUP(C740,'Com Enrolled Accounts'!$A:$C,3,0))=TRUE,0,VLOOKUP(C740,'Com Enrolled Accounts'!$A:$C,3,0))</f>
        <v>0</v>
      </c>
      <c r="M740" s="2">
        <f t="shared" si="95"/>
        <v>0</v>
      </c>
      <c r="N740" s="11">
        <f t="shared" si="91"/>
        <v>0</v>
      </c>
    </row>
    <row r="741" spans="1:14" x14ac:dyDescent="0.25">
      <c r="A741" s="13"/>
      <c r="B741" s="13"/>
      <c r="C741" s="13"/>
      <c r="D741" s="14"/>
      <c r="E741" s="14"/>
      <c r="F741" s="2">
        <f t="shared" si="89"/>
        <v>86.501500000000007</v>
      </c>
      <c r="G741" s="2">
        <f t="shared" si="90"/>
        <v>15</v>
      </c>
      <c r="H741" s="11">
        <f t="shared" si="92"/>
        <v>71.501500000000007</v>
      </c>
      <c r="I741" s="11">
        <f t="shared" si="93"/>
        <v>-71.501500000000007</v>
      </c>
      <c r="J741" s="2">
        <f>IF(ISNA(VLOOKUP(C741,'Com Enrolled Accounts'!$A:$B,2,0))=TRUE,0,VLOOKUP(C741,'Com Enrolled Accounts'!$A:$B,2,0))</f>
        <v>0</v>
      </c>
      <c r="K741" s="11">
        <f t="shared" si="94"/>
        <v>0</v>
      </c>
      <c r="L741" s="2">
        <f>IF(ISNA(VLOOKUP(C741,'Com Enrolled Accounts'!$A:$C,3,0))=TRUE,0,VLOOKUP(C741,'Com Enrolled Accounts'!$A:$C,3,0))</f>
        <v>0</v>
      </c>
      <c r="M741" s="2">
        <f t="shared" si="95"/>
        <v>0</v>
      </c>
      <c r="N741" s="11">
        <f t="shared" si="91"/>
        <v>0</v>
      </c>
    </row>
    <row r="742" spans="1:14" x14ac:dyDescent="0.25">
      <c r="A742" s="13"/>
      <c r="B742" s="13"/>
      <c r="C742" s="13"/>
      <c r="D742" s="14"/>
      <c r="E742" s="14"/>
      <c r="F742" s="2">
        <f t="shared" si="89"/>
        <v>86.501500000000007</v>
      </c>
      <c r="G742" s="2">
        <f t="shared" si="90"/>
        <v>15</v>
      </c>
      <c r="H742" s="11">
        <f t="shared" si="92"/>
        <v>71.501500000000007</v>
      </c>
      <c r="I742" s="11">
        <f t="shared" si="93"/>
        <v>-71.501500000000007</v>
      </c>
      <c r="J742" s="2">
        <f>IF(ISNA(VLOOKUP(C742,'Com Enrolled Accounts'!$A:$B,2,0))=TRUE,0,VLOOKUP(C742,'Com Enrolled Accounts'!$A:$B,2,0))</f>
        <v>0</v>
      </c>
      <c r="K742" s="11">
        <f t="shared" si="94"/>
        <v>0</v>
      </c>
      <c r="L742" s="2">
        <f>IF(ISNA(VLOOKUP(C742,'Com Enrolled Accounts'!$A:$C,3,0))=TRUE,0,VLOOKUP(C742,'Com Enrolled Accounts'!$A:$C,3,0))</f>
        <v>0</v>
      </c>
      <c r="M742" s="2">
        <f t="shared" si="95"/>
        <v>0</v>
      </c>
      <c r="N742" s="11">
        <f t="shared" si="91"/>
        <v>0</v>
      </c>
    </row>
    <row r="743" spans="1:14" x14ac:dyDescent="0.25">
      <c r="A743" s="13"/>
      <c r="B743" s="13"/>
      <c r="C743" s="13"/>
      <c r="D743" s="14"/>
      <c r="E743" s="14"/>
      <c r="F743" s="2">
        <f t="shared" si="89"/>
        <v>86.501500000000007</v>
      </c>
      <c r="G743" s="2">
        <f t="shared" si="90"/>
        <v>15</v>
      </c>
      <c r="H743" s="11">
        <f t="shared" si="92"/>
        <v>71.501500000000007</v>
      </c>
      <c r="I743" s="11">
        <f t="shared" si="93"/>
        <v>-71.501500000000007</v>
      </c>
      <c r="J743" s="2">
        <f>IF(ISNA(VLOOKUP(C743,'Com Enrolled Accounts'!$A:$B,2,0))=TRUE,0,VLOOKUP(C743,'Com Enrolled Accounts'!$A:$B,2,0))</f>
        <v>0</v>
      </c>
      <c r="K743" s="11">
        <f t="shared" si="94"/>
        <v>0</v>
      </c>
      <c r="L743" s="2">
        <f>IF(ISNA(VLOOKUP(C743,'Com Enrolled Accounts'!$A:$C,3,0))=TRUE,0,VLOOKUP(C743,'Com Enrolled Accounts'!$A:$C,3,0))</f>
        <v>0</v>
      </c>
      <c r="M743" s="2">
        <f t="shared" si="95"/>
        <v>0</v>
      </c>
      <c r="N743" s="11">
        <f t="shared" si="91"/>
        <v>0</v>
      </c>
    </row>
    <row r="744" spans="1:14" x14ac:dyDescent="0.25">
      <c r="A744" s="13"/>
      <c r="B744" s="13"/>
      <c r="C744" s="13"/>
      <c r="D744" s="14"/>
      <c r="E744" s="14"/>
      <c r="F744" s="2">
        <f t="shared" si="89"/>
        <v>86.501500000000007</v>
      </c>
      <c r="G744" s="2">
        <f t="shared" si="90"/>
        <v>15</v>
      </c>
      <c r="H744" s="11">
        <f t="shared" si="92"/>
        <v>71.501500000000007</v>
      </c>
      <c r="I744" s="11">
        <f t="shared" si="93"/>
        <v>-71.501500000000007</v>
      </c>
      <c r="J744" s="2">
        <f>IF(ISNA(VLOOKUP(C744,'Com Enrolled Accounts'!$A:$B,2,0))=TRUE,0,VLOOKUP(C744,'Com Enrolled Accounts'!$A:$B,2,0))</f>
        <v>0</v>
      </c>
      <c r="K744" s="11">
        <f t="shared" si="94"/>
        <v>0</v>
      </c>
      <c r="L744" s="2">
        <f>IF(ISNA(VLOOKUP(C744,'Com Enrolled Accounts'!$A:$C,3,0))=TRUE,0,VLOOKUP(C744,'Com Enrolled Accounts'!$A:$C,3,0))</f>
        <v>0</v>
      </c>
      <c r="M744" s="2">
        <f t="shared" si="95"/>
        <v>0</v>
      </c>
      <c r="N744" s="11">
        <f t="shared" si="91"/>
        <v>0</v>
      </c>
    </row>
    <row r="745" spans="1:14" x14ac:dyDescent="0.25">
      <c r="A745" s="13"/>
      <c r="B745" s="13"/>
      <c r="C745" s="13"/>
      <c r="D745" s="14"/>
      <c r="E745" s="14"/>
      <c r="F745" s="2">
        <f t="shared" si="89"/>
        <v>86.501500000000007</v>
      </c>
      <c r="G745" s="2">
        <f t="shared" si="90"/>
        <v>15</v>
      </c>
      <c r="H745" s="11">
        <f t="shared" si="92"/>
        <v>71.501500000000007</v>
      </c>
      <c r="I745" s="11">
        <f t="shared" si="93"/>
        <v>-71.501500000000007</v>
      </c>
      <c r="J745" s="2">
        <f>IF(ISNA(VLOOKUP(C745,'Com Enrolled Accounts'!$A:$B,2,0))=TRUE,0,VLOOKUP(C745,'Com Enrolled Accounts'!$A:$B,2,0))</f>
        <v>0</v>
      </c>
      <c r="K745" s="11">
        <f t="shared" si="94"/>
        <v>0</v>
      </c>
      <c r="L745" s="2">
        <f>IF(ISNA(VLOOKUP(C745,'Com Enrolled Accounts'!$A:$C,3,0))=TRUE,0,VLOOKUP(C745,'Com Enrolled Accounts'!$A:$C,3,0))</f>
        <v>0</v>
      </c>
      <c r="M745" s="2">
        <f t="shared" si="95"/>
        <v>0</v>
      </c>
      <c r="N745" s="11">
        <f t="shared" si="91"/>
        <v>0</v>
      </c>
    </row>
    <row r="746" spans="1:14" x14ac:dyDescent="0.25">
      <c r="A746" s="13"/>
      <c r="B746" s="13"/>
      <c r="C746" s="13"/>
      <c r="D746" s="14"/>
      <c r="E746" s="14"/>
      <c r="F746" s="2">
        <f t="shared" si="89"/>
        <v>86.501500000000007</v>
      </c>
      <c r="G746" s="2">
        <f t="shared" si="90"/>
        <v>15</v>
      </c>
      <c r="H746" s="11">
        <f t="shared" si="92"/>
        <v>71.501500000000007</v>
      </c>
      <c r="I746" s="11">
        <f t="shared" si="93"/>
        <v>-71.501500000000007</v>
      </c>
      <c r="J746" s="2">
        <f>IF(ISNA(VLOOKUP(C746,'Com Enrolled Accounts'!$A:$B,2,0))=TRUE,0,VLOOKUP(C746,'Com Enrolled Accounts'!$A:$B,2,0))</f>
        <v>0</v>
      </c>
      <c r="K746" s="11">
        <f t="shared" si="94"/>
        <v>0</v>
      </c>
      <c r="L746" s="2">
        <f>IF(ISNA(VLOOKUP(C746,'Com Enrolled Accounts'!$A:$C,3,0))=TRUE,0,VLOOKUP(C746,'Com Enrolled Accounts'!$A:$C,3,0))</f>
        <v>0</v>
      </c>
      <c r="M746" s="2">
        <f t="shared" si="95"/>
        <v>0</v>
      </c>
      <c r="N746" s="11">
        <f t="shared" si="91"/>
        <v>0</v>
      </c>
    </row>
    <row r="747" spans="1:14" x14ac:dyDescent="0.25">
      <c r="A747" s="13"/>
      <c r="B747" s="13"/>
      <c r="C747" s="13"/>
      <c r="D747" s="14"/>
      <c r="E747" s="14"/>
      <c r="F747" s="2">
        <f t="shared" si="89"/>
        <v>86.501500000000007</v>
      </c>
      <c r="G747" s="2">
        <f t="shared" si="90"/>
        <v>15</v>
      </c>
      <c r="H747" s="11">
        <f t="shared" si="92"/>
        <v>71.501500000000007</v>
      </c>
      <c r="I747" s="11">
        <f t="shared" si="93"/>
        <v>-71.501500000000007</v>
      </c>
      <c r="J747" s="2">
        <f>IF(ISNA(VLOOKUP(C747,'Com Enrolled Accounts'!$A:$B,2,0))=TRUE,0,VLOOKUP(C747,'Com Enrolled Accounts'!$A:$B,2,0))</f>
        <v>0</v>
      </c>
      <c r="K747" s="11">
        <f t="shared" si="94"/>
        <v>0</v>
      </c>
      <c r="L747" s="2">
        <f>IF(ISNA(VLOOKUP(C747,'Com Enrolled Accounts'!$A:$C,3,0))=TRUE,0,VLOOKUP(C747,'Com Enrolled Accounts'!$A:$C,3,0))</f>
        <v>0</v>
      </c>
      <c r="M747" s="2">
        <f t="shared" si="95"/>
        <v>0</v>
      </c>
      <c r="N747" s="11">
        <f t="shared" si="91"/>
        <v>0</v>
      </c>
    </row>
    <row r="748" spans="1:14" x14ac:dyDescent="0.25">
      <c r="A748" s="13"/>
      <c r="B748" s="13"/>
      <c r="C748" s="13"/>
      <c r="D748" s="14"/>
      <c r="E748" s="14"/>
      <c r="F748" s="2">
        <f t="shared" si="89"/>
        <v>86.501500000000007</v>
      </c>
      <c r="G748" s="2">
        <f t="shared" si="90"/>
        <v>15</v>
      </c>
      <c r="H748" s="11">
        <f t="shared" si="92"/>
        <v>71.501500000000007</v>
      </c>
      <c r="I748" s="11">
        <f t="shared" si="93"/>
        <v>-71.501500000000007</v>
      </c>
      <c r="J748" s="2">
        <f>IF(ISNA(VLOOKUP(C748,'Com Enrolled Accounts'!$A:$B,2,0))=TRUE,0,VLOOKUP(C748,'Com Enrolled Accounts'!$A:$B,2,0))</f>
        <v>0</v>
      </c>
      <c r="K748" s="11">
        <f t="shared" si="94"/>
        <v>0</v>
      </c>
      <c r="L748" s="2">
        <f>IF(ISNA(VLOOKUP(C748,'Com Enrolled Accounts'!$A:$C,3,0))=TRUE,0,VLOOKUP(C748,'Com Enrolled Accounts'!$A:$C,3,0))</f>
        <v>0</v>
      </c>
      <c r="M748" s="2">
        <f t="shared" si="95"/>
        <v>0</v>
      </c>
      <c r="N748" s="11">
        <f t="shared" si="91"/>
        <v>0</v>
      </c>
    </row>
    <row r="749" spans="1:14" x14ac:dyDescent="0.25">
      <c r="A749" s="13"/>
      <c r="B749" s="13"/>
      <c r="C749" s="13"/>
      <c r="D749" s="14"/>
      <c r="E749" s="14"/>
      <c r="F749" s="2">
        <f t="shared" si="89"/>
        <v>86.501500000000007</v>
      </c>
      <c r="G749" s="2">
        <f t="shared" si="90"/>
        <v>15</v>
      </c>
      <c r="H749" s="11">
        <f t="shared" si="92"/>
        <v>71.501500000000007</v>
      </c>
      <c r="I749" s="11">
        <f t="shared" si="93"/>
        <v>-71.501500000000007</v>
      </c>
      <c r="J749" s="2">
        <f>IF(ISNA(VLOOKUP(C749,'Com Enrolled Accounts'!$A:$B,2,0))=TRUE,0,VLOOKUP(C749,'Com Enrolled Accounts'!$A:$B,2,0))</f>
        <v>0</v>
      </c>
      <c r="K749" s="11">
        <f t="shared" si="94"/>
        <v>0</v>
      </c>
      <c r="L749" s="2">
        <f>IF(ISNA(VLOOKUP(C749,'Com Enrolled Accounts'!$A:$C,3,0))=TRUE,0,VLOOKUP(C749,'Com Enrolled Accounts'!$A:$C,3,0))</f>
        <v>0</v>
      </c>
      <c r="M749" s="2">
        <f t="shared" si="95"/>
        <v>0</v>
      </c>
      <c r="N749" s="11">
        <f t="shared" si="91"/>
        <v>0</v>
      </c>
    </row>
    <row r="750" spans="1:14" x14ac:dyDescent="0.25">
      <c r="A750" s="13"/>
      <c r="B750" s="13"/>
      <c r="C750" s="13"/>
      <c r="D750" s="14"/>
      <c r="E750" s="14"/>
      <c r="F750" s="2">
        <f t="shared" si="89"/>
        <v>86.501500000000007</v>
      </c>
      <c r="G750" s="2">
        <f t="shared" si="90"/>
        <v>15</v>
      </c>
      <c r="H750" s="11">
        <f t="shared" si="92"/>
        <v>71.501500000000007</v>
      </c>
      <c r="I750" s="11">
        <f t="shared" si="93"/>
        <v>-71.501500000000007</v>
      </c>
      <c r="J750" s="2">
        <f>IF(ISNA(VLOOKUP(C750,'Com Enrolled Accounts'!$A:$B,2,0))=TRUE,0,VLOOKUP(C750,'Com Enrolled Accounts'!$A:$B,2,0))</f>
        <v>0</v>
      </c>
      <c r="K750" s="11">
        <f t="shared" si="94"/>
        <v>0</v>
      </c>
      <c r="L750" s="2">
        <f>IF(ISNA(VLOOKUP(C750,'Com Enrolled Accounts'!$A:$C,3,0))=TRUE,0,VLOOKUP(C750,'Com Enrolled Accounts'!$A:$C,3,0))</f>
        <v>0</v>
      </c>
      <c r="M750" s="2">
        <f t="shared" si="95"/>
        <v>0</v>
      </c>
      <c r="N750" s="11">
        <f t="shared" si="91"/>
        <v>0</v>
      </c>
    </row>
    <row r="751" spans="1:14" x14ac:dyDescent="0.25">
      <c r="A751" s="13"/>
      <c r="B751" s="13"/>
      <c r="C751" s="13"/>
      <c r="D751" s="14"/>
      <c r="E751" s="14"/>
      <c r="F751" s="2">
        <f t="shared" si="89"/>
        <v>86.501500000000007</v>
      </c>
      <c r="G751" s="2">
        <f t="shared" si="90"/>
        <v>15</v>
      </c>
      <c r="H751" s="11">
        <f t="shared" si="92"/>
        <v>71.501500000000007</v>
      </c>
      <c r="I751" s="11">
        <f t="shared" si="93"/>
        <v>-71.501500000000007</v>
      </c>
      <c r="J751" s="2">
        <f>IF(ISNA(VLOOKUP(C751,'Com Enrolled Accounts'!$A:$B,2,0))=TRUE,0,VLOOKUP(C751,'Com Enrolled Accounts'!$A:$B,2,0))</f>
        <v>0</v>
      </c>
      <c r="K751" s="11">
        <f t="shared" si="94"/>
        <v>0</v>
      </c>
      <c r="L751" s="2">
        <f>IF(ISNA(VLOOKUP(C751,'Com Enrolled Accounts'!$A:$C,3,0))=TRUE,0,VLOOKUP(C751,'Com Enrolled Accounts'!$A:$C,3,0))</f>
        <v>0</v>
      </c>
      <c r="M751" s="2">
        <f t="shared" si="95"/>
        <v>0</v>
      </c>
      <c r="N751" s="11">
        <f t="shared" si="91"/>
        <v>0</v>
      </c>
    </row>
    <row r="752" spans="1:14" x14ac:dyDescent="0.25">
      <c r="A752" s="13"/>
      <c r="B752" s="13"/>
      <c r="C752" s="13"/>
      <c r="D752" s="14"/>
      <c r="E752" s="14"/>
      <c r="F752" s="2">
        <f t="shared" si="89"/>
        <v>86.501500000000007</v>
      </c>
      <c r="G752" s="2">
        <f t="shared" si="90"/>
        <v>15</v>
      </c>
      <c r="H752" s="11">
        <f t="shared" si="92"/>
        <v>71.501500000000007</v>
      </c>
      <c r="I752" s="11">
        <f t="shared" si="93"/>
        <v>-71.501500000000007</v>
      </c>
      <c r="J752" s="2">
        <f>IF(ISNA(VLOOKUP(C752,'Com Enrolled Accounts'!$A:$B,2,0))=TRUE,0,VLOOKUP(C752,'Com Enrolled Accounts'!$A:$B,2,0))</f>
        <v>0</v>
      </c>
      <c r="K752" s="11">
        <f t="shared" si="94"/>
        <v>0</v>
      </c>
      <c r="L752" s="2">
        <f>IF(ISNA(VLOOKUP(C752,'Com Enrolled Accounts'!$A:$C,3,0))=TRUE,0,VLOOKUP(C752,'Com Enrolled Accounts'!$A:$C,3,0))</f>
        <v>0</v>
      </c>
      <c r="M752" s="2">
        <f t="shared" si="95"/>
        <v>0</v>
      </c>
      <c r="N752" s="11">
        <f t="shared" si="91"/>
        <v>0</v>
      </c>
    </row>
    <row r="753" spans="1:14" x14ac:dyDescent="0.25">
      <c r="A753" s="13"/>
      <c r="B753" s="13"/>
      <c r="C753" s="13"/>
      <c r="D753" s="14"/>
      <c r="E753" s="14"/>
      <c r="F753" s="2">
        <f t="shared" si="89"/>
        <v>86.501500000000007</v>
      </c>
      <c r="G753" s="2">
        <f t="shared" si="90"/>
        <v>15</v>
      </c>
      <c r="H753" s="11">
        <f t="shared" si="92"/>
        <v>71.501500000000007</v>
      </c>
      <c r="I753" s="11">
        <f t="shared" si="93"/>
        <v>-71.501500000000007</v>
      </c>
      <c r="J753" s="2">
        <f>IF(ISNA(VLOOKUP(C753,'Com Enrolled Accounts'!$A:$B,2,0))=TRUE,0,VLOOKUP(C753,'Com Enrolled Accounts'!$A:$B,2,0))</f>
        <v>0</v>
      </c>
      <c r="K753" s="11">
        <f t="shared" si="94"/>
        <v>0</v>
      </c>
      <c r="L753" s="2">
        <f>IF(ISNA(VLOOKUP(C753,'Com Enrolled Accounts'!$A:$C,3,0))=TRUE,0,VLOOKUP(C753,'Com Enrolled Accounts'!$A:$C,3,0))</f>
        <v>0</v>
      </c>
      <c r="M753" s="2">
        <f t="shared" si="95"/>
        <v>0</v>
      </c>
      <c r="N753" s="11">
        <f t="shared" si="91"/>
        <v>0</v>
      </c>
    </row>
    <row r="754" spans="1:14" x14ac:dyDescent="0.25">
      <c r="A754" s="13"/>
      <c r="B754" s="13"/>
      <c r="C754" s="13"/>
      <c r="D754" s="14"/>
      <c r="E754" s="14"/>
      <c r="F754" s="2">
        <f t="shared" si="89"/>
        <v>86.501500000000007</v>
      </c>
      <c r="G754" s="2">
        <f t="shared" si="90"/>
        <v>15</v>
      </c>
      <c r="H754" s="11">
        <f t="shared" si="92"/>
        <v>71.501500000000007</v>
      </c>
      <c r="I754" s="11">
        <f t="shared" si="93"/>
        <v>-71.501500000000007</v>
      </c>
      <c r="J754" s="2">
        <f>IF(ISNA(VLOOKUP(C754,'Com Enrolled Accounts'!$A:$B,2,0))=TRUE,0,VLOOKUP(C754,'Com Enrolled Accounts'!$A:$B,2,0))</f>
        <v>0</v>
      </c>
      <c r="K754" s="11">
        <f t="shared" si="94"/>
        <v>0</v>
      </c>
      <c r="L754" s="2">
        <f>IF(ISNA(VLOOKUP(C754,'Com Enrolled Accounts'!$A:$C,3,0))=TRUE,0,VLOOKUP(C754,'Com Enrolled Accounts'!$A:$C,3,0))</f>
        <v>0</v>
      </c>
      <c r="M754" s="2">
        <f t="shared" si="95"/>
        <v>0</v>
      </c>
      <c r="N754" s="11">
        <f t="shared" si="91"/>
        <v>0</v>
      </c>
    </row>
    <row r="755" spans="1:14" x14ac:dyDescent="0.25">
      <c r="A755" s="13"/>
      <c r="B755" s="13"/>
      <c r="C755" s="13"/>
      <c r="D755" s="14"/>
      <c r="E755" s="14"/>
      <c r="F755" s="2">
        <f t="shared" si="89"/>
        <v>86.501500000000007</v>
      </c>
      <c r="G755" s="2">
        <f t="shared" si="90"/>
        <v>15</v>
      </c>
      <c r="H755" s="11">
        <f t="shared" si="92"/>
        <v>71.501500000000007</v>
      </c>
      <c r="I755" s="11">
        <f t="shared" si="93"/>
        <v>-71.501500000000007</v>
      </c>
      <c r="J755" s="2">
        <f>IF(ISNA(VLOOKUP(C755,'Com Enrolled Accounts'!$A:$B,2,0))=TRUE,0,VLOOKUP(C755,'Com Enrolled Accounts'!$A:$B,2,0))</f>
        <v>0</v>
      </c>
      <c r="K755" s="11">
        <f t="shared" si="94"/>
        <v>0</v>
      </c>
      <c r="L755" s="2">
        <f>IF(ISNA(VLOOKUP(C755,'Com Enrolled Accounts'!$A:$C,3,0))=TRUE,0,VLOOKUP(C755,'Com Enrolled Accounts'!$A:$C,3,0))</f>
        <v>0</v>
      </c>
      <c r="M755" s="2">
        <f t="shared" si="95"/>
        <v>0</v>
      </c>
      <c r="N755" s="11">
        <f t="shared" si="91"/>
        <v>0</v>
      </c>
    </row>
    <row r="756" spans="1:14" x14ac:dyDescent="0.25">
      <c r="A756" s="13"/>
      <c r="B756" s="13"/>
      <c r="C756" s="13"/>
      <c r="D756" s="14"/>
      <c r="E756" s="14"/>
      <c r="F756" s="2">
        <f t="shared" si="89"/>
        <v>86.501500000000007</v>
      </c>
      <c r="G756" s="2">
        <f t="shared" si="90"/>
        <v>15</v>
      </c>
      <c r="H756" s="11">
        <f t="shared" si="92"/>
        <v>71.501500000000007</v>
      </c>
      <c r="I756" s="11">
        <f t="shared" si="93"/>
        <v>-71.501500000000007</v>
      </c>
      <c r="J756" s="2">
        <f>IF(ISNA(VLOOKUP(C756,'Com Enrolled Accounts'!$A:$B,2,0))=TRUE,0,VLOOKUP(C756,'Com Enrolled Accounts'!$A:$B,2,0))</f>
        <v>0</v>
      </c>
      <c r="K756" s="11">
        <f t="shared" si="94"/>
        <v>0</v>
      </c>
      <c r="L756" s="2">
        <f>IF(ISNA(VLOOKUP(C756,'Com Enrolled Accounts'!$A:$C,3,0))=TRUE,0,VLOOKUP(C756,'Com Enrolled Accounts'!$A:$C,3,0))</f>
        <v>0</v>
      </c>
      <c r="M756" s="2">
        <f t="shared" si="95"/>
        <v>0</v>
      </c>
      <c r="N756" s="11">
        <f t="shared" si="91"/>
        <v>0</v>
      </c>
    </row>
    <row r="757" spans="1:14" x14ac:dyDescent="0.25">
      <c r="A757" s="13"/>
      <c r="B757" s="13"/>
      <c r="C757" s="13"/>
      <c r="D757" s="14"/>
      <c r="E757" s="14"/>
      <c r="F757" s="2">
        <f t="shared" si="89"/>
        <v>86.501500000000007</v>
      </c>
      <c r="G757" s="2">
        <f t="shared" si="90"/>
        <v>15</v>
      </c>
      <c r="H757" s="11">
        <f t="shared" si="92"/>
        <v>71.501500000000007</v>
      </c>
      <c r="I757" s="11">
        <f t="shared" si="93"/>
        <v>-71.501500000000007</v>
      </c>
      <c r="J757" s="2">
        <f>IF(ISNA(VLOOKUP(C757,'Com Enrolled Accounts'!$A:$B,2,0))=TRUE,0,VLOOKUP(C757,'Com Enrolled Accounts'!$A:$B,2,0))</f>
        <v>0</v>
      </c>
      <c r="K757" s="11">
        <f t="shared" si="94"/>
        <v>0</v>
      </c>
      <c r="L757" s="2">
        <f>IF(ISNA(VLOOKUP(C757,'Com Enrolled Accounts'!$A:$C,3,0))=TRUE,0,VLOOKUP(C757,'Com Enrolled Accounts'!$A:$C,3,0))</f>
        <v>0</v>
      </c>
      <c r="M757" s="2">
        <f t="shared" si="95"/>
        <v>0</v>
      </c>
      <c r="N757" s="11">
        <f t="shared" si="91"/>
        <v>0</v>
      </c>
    </row>
    <row r="758" spans="1:14" x14ac:dyDescent="0.25">
      <c r="A758" s="13"/>
      <c r="B758" s="13"/>
      <c r="C758" s="13"/>
      <c r="D758" s="14"/>
      <c r="E758" s="14"/>
      <c r="F758" s="2">
        <f t="shared" si="89"/>
        <v>86.501500000000007</v>
      </c>
      <c r="G758" s="2">
        <f t="shared" si="90"/>
        <v>15</v>
      </c>
      <c r="H758" s="11">
        <f t="shared" si="92"/>
        <v>71.501500000000007</v>
      </c>
      <c r="I758" s="11">
        <f t="shared" si="93"/>
        <v>-71.501500000000007</v>
      </c>
      <c r="J758" s="2">
        <f>IF(ISNA(VLOOKUP(C758,'Com Enrolled Accounts'!$A:$B,2,0))=TRUE,0,VLOOKUP(C758,'Com Enrolled Accounts'!$A:$B,2,0))</f>
        <v>0</v>
      </c>
      <c r="K758" s="11">
        <f t="shared" si="94"/>
        <v>0</v>
      </c>
      <c r="L758" s="2">
        <f>IF(ISNA(VLOOKUP(C758,'Com Enrolled Accounts'!$A:$C,3,0))=TRUE,0,VLOOKUP(C758,'Com Enrolled Accounts'!$A:$C,3,0))</f>
        <v>0</v>
      </c>
      <c r="M758" s="2">
        <f t="shared" si="95"/>
        <v>0</v>
      </c>
      <c r="N758" s="11">
        <f t="shared" si="91"/>
        <v>0</v>
      </c>
    </row>
    <row r="759" spans="1:14" x14ac:dyDescent="0.25">
      <c r="A759" s="13"/>
      <c r="B759" s="13"/>
      <c r="C759" s="13"/>
      <c r="D759" s="14"/>
      <c r="E759" s="14"/>
      <c r="F759" s="2">
        <f t="shared" si="89"/>
        <v>86.501500000000007</v>
      </c>
      <c r="G759" s="2">
        <f t="shared" si="90"/>
        <v>15</v>
      </c>
      <c r="H759" s="11">
        <f t="shared" si="92"/>
        <v>71.501500000000007</v>
      </c>
      <c r="I759" s="11">
        <f t="shared" si="93"/>
        <v>-71.501500000000007</v>
      </c>
      <c r="J759" s="2">
        <f>IF(ISNA(VLOOKUP(C759,'Com Enrolled Accounts'!$A:$B,2,0))=TRUE,0,VLOOKUP(C759,'Com Enrolled Accounts'!$A:$B,2,0))</f>
        <v>0</v>
      </c>
      <c r="K759" s="11">
        <f t="shared" si="94"/>
        <v>0</v>
      </c>
      <c r="L759" s="2">
        <f>IF(ISNA(VLOOKUP(C759,'Com Enrolled Accounts'!$A:$C,3,0))=TRUE,0,VLOOKUP(C759,'Com Enrolled Accounts'!$A:$C,3,0))</f>
        <v>0</v>
      </c>
      <c r="M759" s="2">
        <f t="shared" si="95"/>
        <v>0</v>
      </c>
      <c r="N759" s="11">
        <f t="shared" si="91"/>
        <v>0</v>
      </c>
    </row>
    <row r="760" spans="1:14" x14ac:dyDescent="0.25">
      <c r="A760" s="13"/>
      <c r="B760" s="13"/>
      <c r="C760" s="13"/>
      <c r="D760" s="14"/>
      <c r="E760" s="14"/>
      <c r="F760" s="2">
        <f t="shared" si="89"/>
        <v>86.501500000000007</v>
      </c>
      <c r="G760" s="2">
        <f t="shared" si="90"/>
        <v>15</v>
      </c>
      <c r="H760" s="11">
        <f t="shared" si="92"/>
        <v>71.501500000000007</v>
      </c>
      <c r="I760" s="11">
        <f t="shared" si="93"/>
        <v>-71.501500000000007</v>
      </c>
      <c r="J760" s="2">
        <f>IF(ISNA(VLOOKUP(C760,'Com Enrolled Accounts'!$A:$B,2,0))=TRUE,0,VLOOKUP(C760,'Com Enrolled Accounts'!$A:$B,2,0))</f>
        <v>0</v>
      </c>
      <c r="K760" s="11">
        <f t="shared" si="94"/>
        <v>0</v>
      </c>
      <c r="L760" s="2">
        <f>IF(ISNA(VLOOKUP(C760,'Com Enrolled Accounts'!$A:$C,3,0))=TRUE,0,VLOOKUP(C760,'Com Enrolled Accounts'!$A:$C,3,0))</f>
        <v>0</v>
      </c>
      <c r="M760" s="2">
        <f t="shared" si="95"/>
        <v>0</v>
      </c>
      <c r="N760" s="11">
        <f t="shared" si="91"/>
        <v>0</v>
      </c>
    </row>
    <row r="761" spans="1:14" x14ac:dyDescent="0.25">
      <c r="A761" s="13"/>
      <c r="B761" s="13"/>
      <c r="C761" s="13"/>
      <c r="D761" s="14"/>
      <c r="E761" s="14"/>
      <c r="F761" s="2">
        <f t="shared" si="89"/>
        <v>86.501500000000007</v>
      </c>
      <c r="G761" s="2">
        <f t="shared" si="90"/>
        <v>15</v>
      </c>
      <c r="H761" s="11">
        <f t="shared" si="92"/>
        <v>71.501500000000007</v>
      </c>
      <c r="I761" s="11">
        <f t="shared" si="93"/>
        <v>-71.501500000000007</v>
      </c>
      <c r="J761" s="2">
        <f>IF(ISNA(VLOOKUP(C761,'Com Enrolled Accounts'!$A:$B,2,0))=TRUE,0,VLOOKUP(C761,'Com Enrolled Accounts'!$A:$B,2,0))</f>
        <v>0</v>
      </c>
      <c r="K761" s="11">
        <f t="shared" si="94"/>
        <v>0</v>
      </c>
      <c r="L761" s="2">
        <f>IF(ISNA(VLOOKUP(C761,'Com Enrolled Accounts'!$A:$C,3,0))=TRUE,0,VLOOKUP(C761,'Com Enrolled Accounts'!$A:$C,3,0))</f>
        <v>0</v>
      </c>
      <c r="M761" s="2">
        <f t="shared" si="95"/>
        <v>0</v>
      </c>
      <c r="N761" s="11">
        <f t="shared" si="91"/>
        <v>0</v>
      </c>
    </row>
    <row r="762" spans="1:14" x14ac:dyDescent="0.25">
      <c r="A762" s="13"/>
      <c r="B762" s="13"/>
      <c r="C762" s="13"/>
      <c r="D762" s="14"/>
      <c r="E762" s="14"/>
      <c r="F762" s="2">
        <f t="shared" si="89"/>
        <v>86.501500000000007</v>
      </c>
      <c r="G762" s="2">
        <f t="shared" si="90"/>
        <v>15</v>
      </c>
      <c r="H762" s="11">
        <f t="shared" si="92"/>
        <v>71.501500000000007</v>
      </c>
      <c r="I762" s="11">
        <f t="shared" si="93"/>
        <v>-71.501500000000007</v>
      </c>
      <c r="J762" s="2">
        <f>IF(ISNA(VLOOKUP(C762,'Com Enrolled Accounts'!$A:$B,2,0))=TRUE,0,VLOOKUP(C762,'Com Enrolled Accounts'!$A:$B,2,0))</f>
        <v>0</v>
      </c>
      <c r="K762" s="11">
        <f t="shared" si="94"/>
        <v>0</v>
      </c>
      <c r="L762" s="2">
        <f>IF(ISNA(VLOOKUP(C762,'Com Enrolled Accounts'!$A:$C,3,0))=TRUE,0,VLOOKUP(C762,'Com Enrolled Accounts'!$A:$C,3,0))</f>
        <v>0</v>
      </c>
      <c r="M762" s="2">
        <f t="shared" si="95"/>
        <v>0</v>
      </c>
      <c r="N762" s="11">
        <f t="shared" si="91"/>
        <v>0</v>
      </c>
    </row>
    <row r="763" spans="1:14" x14ac:dyDescent="0.25">
      <c r="A763" s="13"/>
      <c r="B763" s="13"/>
      <c r="C763" s="13"/>
      <c r="D763" s="14"/>
      <c r="E763" s="14"/>
      <c r="F763" s="2">
        <f t="shared" si="89"/>
        <v>86.501500000000007</v>
      </c>
      <c r="G763" s="2">
        <f t="shared" si="90"/>
        <v>15</v>
      </c>
      <c r="H763" s="11">
        <f t="shared" si="92"/>
        <v>71.501500000000007</v>
      </c>
      <c r="I763" s="11">
        <f t="shared" si="93"/>
        <v>-71.501500000000007</v>
      </c>
      <c r="J763" s="2">
        <f>IF(ISNA(VLOOKUP(C763,'Com Enrolled Accounts'!$A:$B,2,0))=TRUE,0,VLOOKUP(C763,'Com Enrolled Accounts'!$A:$B,2,0))</f>
        <v>0</v>
      </c>
      <c r="K763" s="11">
        <f t="shared" si="94"/>
        <v>0</v>
      </c>
      <c r="L763" s="2">
        <f>IF(ISNA(VLOOKUP(C763,'Com Enrolled Accounts'!$A:$C,3,0))=TRUE,0,VLOOKUP(C763,'Com Enrolled Accounts'!$A:$C,3,0))</f>
        <v>0</v>
      </c>
      <c r="M763" s="2">
        <f t="shared" si="95"/>
        <v>0</v>
      </c>
      <c r="N763" s="11">
        <f t="shared" si="91"/>
        <v>0</v>
      </c>
    </row>
    <row r="764" spans="1:14" x14ac:dyDescent="0.25">
      <c r="A764" s="13"/>
      <c r="B764" s="13"/>
      <c r="C764" s="13"/>
      <c r="D764" s="14"/>
      <c r="E764" s="14"/>
      <c r="F764" s="2">
        <f t="shared" si="89"/>
        <v>86.501500000000007</v>
      </c>
      <c r="G764" s="2">
        <f t="shared" si="90"/>
        <v>15</v>
      </c>
      <c r="H764" s="11">
        <f t="shared" si="92"/>
        <v>71.501500000000007</v>
      </c>
      <c r="I764" s="11">
        <f t="shared" si="93"/>
        <v>-71.501500000000007</v>
      </c>
      <c r="J764" s="2">
        <f>IF(ISNA(VLOOKUP(C764,'Com Enrolled Accounts'!$A:$B,2,0))=TRUE,0,VLOOKUP(C764,'Com Enrolled Accounts'!$A:$B,2,0))</f>
        <v>0</v>
      </c>
      <c r="K764" s="11">
        <f t="shared" si="94"/>
        <v>0</v>
      </c>
      <c r="L764" s="2">
        <f>IF(ISNA(VLOOKUP(C764,'Com Enrolled Accounts'!$A:$C,3,0))=TRUE,0,VLOOKUP(C764,'Com Enrolled Accounts'!$A:$C,3,0))</f>
        <v>0</v>
      </c>
      <c r="M764" s="2">
        <f t="shared" si="95"/>
        <v>0</v>
      </c>
      <c r="N764" s="11">
        <f t="shared" si="91"/>
        <v>0</v>
      </c>
    </row>
    <row r="765" spans="1:14" x14ac:dyDescent="0.25">
      <c r="A765" s="13"/>
      <c r="B765" s="13"/>
      <c r="C765" s="13"/>
      <c r="D765" s="14"/>
      <c r="E765" s="14"/>
      <c r="F765" s="2">
        <f t="shared" si="89"/>
        <v>86.501500000000007</v>
      </c>
      <c r="G765" s="2">
        <f t="shared" si="90"/>
        <v>15</v>
      </c>
      <c r="H765" s="11">
        <f t="shared" si="92"/>
        <v>71.501500000000007</v>
      </c>
      <c r="I765" s="11">
        <f t="shared" si="93"/>
        <v>-71.501500000000007</v>
      </c>
      <c r="J765" s="2">
        <f>IF(ISNA(VLOOKUP(C765,'Com Enrolled Accounts'!$A:$B,2,0))=TRUE,0,VLOOKUP(C765,'Com Enrolled Accounts'!$A:$B,2,0))</f>
        <v>0</v>
      </c>
      <c r="K765" s="11">
        <f t="shared" si="94"/>
        <v>0</v>
      </c>
      <c r="L765" s="2">
        <f>IF(ISNA(VLOOKUP(C765,'Com Enrolled Accounts'!$A:$C,3,0))=TRUE,0,VLOOKUP(C765,'Com Enrolled Accounts'!$A:$C,3,0))</f>
        <v>0</v>
      </c>
      <c r="M765" s="2">
        <f t="shared" si="95"/>
        <v>0</v>
      </c>
      <c r="N765" s="11">
        <f t="shared" si="91"/>
        <v>0</v>
      </c>
    </row>
    <row r="766" spans="1:14" x14ac:dyDescent="0.25">
      <c r="A766" s="13"/>
      <c r="B766" s="13"/>
      <c r="C766" s="13"/>
      <c r="D766" s="14"/>
      <c r="E766" s="14"/>
      <c r="F766" s="2">
        <f t="shared" si="89"/>
        <v>86.501500000000007</v>
      </c>
      <c r="G766" s="2">
        <f t="shared" si="90"/>
        <v>15</v>
      </c>
      <c r="H766" s="11">
        <f t="shared" si="92"/>
        <v>71.501500000000007</v>
      </c>
      <c r="I766" s="11">
        <f t="shared" si="93"/>
        <v>-71.501500000000007</v>
      </c>
      <c r="J766" s="2">
        <f>IF(ISNA(VLOOKUP(C766,'Com Enrolled Accounts'!$A:$B,2,0))=TRUE,0,VLOOKUP(C766,'Com Enrolled Accounts'!$A:$B,2,0))</f>
        <v>0</v>
      </c>
      <c r="K766" s="11">
        <f t="shared" si="94"/>
        <v>0</v>
      </c>
      <c r="L766" s="2">
        <f>IF(ISNA(VLOOKUP(C766,'Com Enrolled Accounts'!$A:$C,3,0))=TRUE,0,VLOOKUP(C766,'Com Enrolled Accounts'!$A:$C,3,0))</f>
        <v>0</v>
      </c>
      <c r="M766" s="2">
        <f t="shared" si="95"/>
        <v>0</v>
      </c>
      <c r="N766" s="11">
        <f t="shared" si="91"/>
        <v>0</v>
      </c>
    </row>
    <row r="767" spans="1:14" x14ac:dyDescent="0.25">
      <c r="A767" s="13"/>
      <c r="B767" s="13"/>
      <c r="C767" s="13"/>
      <c r="D767" s="14"/>
      <c r="E767" s="14"/>
      <c r="F767" s="2">
        <f t="shared" si="89"/>
        <v>86.501500000000007</v>
      </c>
      <c r="G767" s="2">
        <f t="shared" si="90"/>
        <v>15</v>
      </c>
      <c r="H767" s="11">
        <f t="shared" si="92"/>
        <v>71.501500000000007</v>
      </c>
      <c r="I767" s="11">
        <f t="shared" si="93"/>
        <v>-71.501500000000007</v>
      </c>
      <c r="J767" s="2">
        <f>IF(ISNA(VLOOKUP(C767,'Com Enrolled Accounts'!$A:$B,2,0))=TRUE,0,VLOOKUP(C767,'Com Enrolled Accounts'!$A:$B,2,0))</f>
        <v>0</v>
      </c>
      <c r="K767" s="11">
        <f t="shared" si="94"/>
        <v>0</v>
      </c>
      <c r="L767" s="2">
        <f>IF(ISNA(VLOOKUP(C767,'Com Enrolled Accounts'!$A:$C,3,0))=TRUE,0,VLOOKUP(C767,'Com Enrolled Accounts'!$A:$C,3,0))</f>
        <v>0</v>
      </c>
      <c r="M767" s="2">
        <f t="shared" si="95"/>
        <v>0</v>
      </c>
      <c r="N767" s="11">
        <f t="shared" si="91"/>
        <v>0</v>
      </c>
    </row>
    <row r="768" spans="1:14" x14ac:dyDescent="0.25">
      <c r="A768" s="13"/>
      <c r="B768" s="13"/>
      <c r="C768" s="13"/>
      <c r="D768" s="14"/>
      <c r="E768" s="14"/>
      <c r="F768" s="2">
        <f t="shared" si="89"/>
        <v>86.501500000000007</v>
      </c>
      <c r="G768" s="2">
        <f t="shared" si="90"/>
        <v>15</v>
      </c>
      <c r="H768" s="11">
        <f t="shared" si="92"/>
        <v>71.501500000000007</v>
      </c>
      <c r="I768" s="11">
        <f t="shared" si="93"/>
        <v>-71.501500000000007</v>
      </c>
      <c r="J768" s="2">
        <f>IF(ISNA(VLOOKUP(C768,'Com Enrolled Accounts'!$A:$B,2,0))=TRUE,0,VLOOKUP(C768,'Com Enrolled Accounts'!$A:$B,2,0))</f>
        <v>0</v>
      </c>
      <c r="K768" s="11">
        <f t="shared" si="94"/>
        <v>0</v>
      </c>
      <c r="L768" s="2">
        <f>IF(ISNA(VLOOKUP(C768,'Com Enrolled Accounts'!$A:$C,3,0))=TRUE,0,VLOOKUP(C768,'Com Enrolled Accounts'!$A:$C,3,0))</f>
        <v>0</v>
      </c>
      <c r="M768" s="2">
        <f t="shared" si="95"/>
        <v>0</v>
      </c>
      <c r="N768" s="11">
        <f t="shared" si="91"/>
        <v>0</v>
      </c>
    </row>
    <row r="769" spans="1:14" x14ac:dyDescent="0.25">
      <c r="A769" s="13"/>
      <c r="B769" s="13"/>
      <c r="C769" s="13"/>
      <c r="D769" s="14"/>
      <c r="E769" s="14"/>
      <c r="F769" s="2">
        <f t="shared" si="89"/>
        <v>86.501500000000007</v>
      </c>
      <c r="G769" s="2">
        <f t="shared" si="90"/>
        <v>15</v>
      </c>
      <c r="H769" s="11">
        <f t="shared" si="92"/>
        <v>71.501500000000007</v>
      </c>
      <c r="I769" s="11">
        <f t="shared" si="93"/>
        <v>-71.501500000000007</v>
      </c>
      <c r="J769" s="2">
        <f>IF(ISNA(VLOOKUP(C769,'Com Enrolled Accounts'!$A:$B,2,0))=TRUE,0,VLOOKUP(C769,'Com Enrolled Accounts'!$A:$B,2,0))</f>
        <v>0</v>
      </c>
      <c r="K769" s="11">
        <f t="shared" si="94"/>
        <v>0</v>
      </c>
      <c r="L769" s="2">
        <f>IF(ISNA(VLOOKUP(C769,'Com Enrolled Accounts'!$A:$C,3,0))=TRUE,0,VLOOKUP(C769,'Com Enrolled Accounts'!$A:$C,3,0))</f>
        <v>0</v>
      </c>
      <c r="M769" s="2">
        <f t="shared" si="95"/>
        <v>0</v>
      </c>
      <c r="N769" s="11">
        <f t="shared" si="91"/>
        <v>0</v>
      </c>
    </row>
    <row r="770" spans="1:14" x14ac:dyDescent="0.25">
      <c r="A770" s="13"/>
      <c r="B770" s="13"/>
      <c r="C770" s="13"/>
      <c r="D770" s="14"/>
      <c r="E770" s="14"/>
      <c r="F770" s="2">
        <f t="shared" si="89"/>
        <v>86.501500000000007</v>
      </c>
      <c r="G770" s="2">
        <f t="shared" si="90"/>
        <v>15</v>
      </c>
      <c r="H770" s="11">
        <f t="shared" si="92"/>
        <v>71.501500000000007</v>
      </c>
      <c r="I770" s="11">
        <f t="shared" si="93"/>
        <v>-71.501500000000007</v>
      </c>
      <c r="J770" s="2">
        <f>IF(ISNA(VLOOKUP(C770,'Com Enrolled Accounts'!$A:$B,2,0))=TRUE,0,VLOOKUP(C770,'Com Enrolled Accounts'!$A:$B,2,0))</f>
        <v>0</v>
      </c>
      <c r="K770" s="11">
        <f t="shared" si="94"/>
        <v>0</v>
      </c>
      <c r="L770" s="2">
        <f>IF(ISNA(VLOOKUP(C770,'Com Enrolled Accounts'!$A:$C,3,0))=TRUE,0,VLOOKUP(C770,'Com Enrolled Accounts'!$A:$C,3,0))</f>
        <v>0</v>
      </c>
      <c r="M770" s="2">
        <f t="shared" si="95"/>
        <v>0</v>
      </c>
      <c r="N770" s="11">
        <f t="shared" si="91"/>
        <v>0</v>
      </c>
    </row>
    <row r="771" spans="1:14" x14ac:dyDescent="0.25">
      <c r="A771" s="13"/>
      <c r="B771" s="13"/>
      <c r="C771" s="13"/>
      <c r="D771" s="14"/>
      <c r="E771" s="14"/>
      <c r="F771" s="2">
        <f t="shared" si="89"/>
        <v>86.501500000000007</v>
      </c>
      <c r="G771" s="2">
        <f t="shared" si="90"/>
        <v>15</v>
      </c>
      <c r="H771" s="11">
        <f t="shared" si="92"/>
        <v>71.501500000000007</v>
      </c>
      <c r="I771" s="11">
        <f t="shared" si="93"/>
        <v>-71.501500000000007</v>
      </c>
      <c r="J771" s="2">
        <f>IF(ISNA(VLOOKUP(C771,'Com Enrolled Accounts'!$A:$B,2,0))=TRUE,0,VLOOKUP(C771,'Com Enrolled Accounts'!$A:$B,2,0))</f>
        <v>0</v>
      </c>
      <c r="K771" s="11">
        <f t="shared" si="94"/>
        <v>0</v>
      </c>
      <c r="L771" s="2">
        <f>IF(ISNA(VLOOKUP(C771,'Com Enrolled Accounts'!$A:$C,3,0))=TRUE,0,VLOOKUP(C771,'Com Enrolled Accounts'!$A:$C,3,0))</f>
        <v>0</v>
      </c>
      <c r="M771" s="2">
        <f t="shared" si="95"/>
        <v>0</v>
      </c>
      <c r="N771" s="11">
        <f t="shared" si="91"/>
        <v>0</v>
      </c>
    </row>
    <row r="772" spans="1:14" x14ac:dyDescent="0.25">
      <c r="A772" s="13"/>
      <c r="B772" s="13"/>
      <c r="C772" s="13"/>
      <c r="D772" s="14"/>
      <c r="E772" s="14"/>
      <c r="F772" s="2">
        <f t="shared" si="89"/>
        <v>86.501500000000007</v>
      </c>
      <c r="G772" s="2">
        <f t="shared" si="90"/>
        <v>15</v>
      </c>
      <c r="H772" s="11">
        <f t="shared" si="92"/>
        <v>71.501500000000007</v>
      </c>
      <c r="I772" s="11">
        <f t="shared" si="93"/>
        <v>-71.501500000000007</v>
      </c>
      <c r="J772" s="2">
        <f>IF(ISNA(VLOOKUP(C772,'Com Enrolled Accounts'!$A:$B,2,0))=TRUE,0,VLOOKUP(C772,'Com Enrolled Accounts'!$A:$B,2,0))</f>
        <v>0</v>
      </c>
      <c r="K772" s="11">
        <f t="shared" si="94"/>
        <v>0</v>
      </c>
      <c r="L772" s="2">
        <f>IF(ISNA(VLOOKUP(C772,'Com Enrolled Accounts'!$A:$C,3,0))=TRUE,0,VLOOKUP(C772,'Com Enrolled Accounts'!$A:$C,3,0))</f>
        <v>0</v>
      </c>
      <c r="M772" s="2">
        <f t="shared" si="95"/>
        <v>0</v>
      </c>
      <c r="N772" s="11">
        <f t="shared" si="91"/>
        <v>0</v>
      </c>
    </row>
    <row r="773" spans="1:14" x14ac:dyDescent="0.25">
      <c r="A773" s="13"/>
      <c r="B773" s="13"/>
      <c r="C773" s="13"/>
      <c r="D773" s="14"/>
      <c r="E773" s="14"/>
      <c r="F773" s="2">
        <f t="shared" si="89"/>
        <v>86.501500000000007</v>
      </c>
      <c r="G773" s="2">
        <f t="shared" si="90"/>
        <v>15</v>
      </c>
      <c r="H773" s="11">
        <f t="shared" si="92"/>
        <v>71.501500000000007</v>
      </c>
      <c r="I773" s="11">
        <f t="shared" si="93"/>
        <v>-71.501500000000007</v>
      </c>
      <c r="J773" s="2">
        <f>IF(ISNA(VLOOKUP(C773,'Com Enrolled Accounts'!$A:$B,2,0))=TRUE,0,VLOOKUP(C773,'Com Enrolled Accounts'!$A:$B,2,0))</f>
        <v>0</v>
      </c>
      <c r="K773" s="11">
        <f t="shared" si="94"/>
        <v>0</v>
      </c>
      <c r="L773" s="2">
        <f>IF(ISNA(VLOOKUP(C773,'Com Enrolled Accounts'!$A:$C,3,0))=TRUE,0,VLOOKUP(C773,'Com Enrolled Accounts'!$A:$C,3,0))</f>
        <v>0</v>
      </c>
      <c r="M773" s="2">
        <f t="shared" si="95"/>
        <v>0</v>
      </c>
      <c r="N773" s="11">
        <f t="shared" si="91"/>
        <v>0</v>
      </c>
    </row>
    <row r="774" spans="1:14" x14ac:dyDescent="0.25">
      <c r="A774" s="13"/>
      <c r="B774" s="13"/>
      <c r="C774" s="13"/>
      <c r="D774" s="14"/>
      <c r="E774" s="14"/>
      <c r="F774" s="2">
        <f t="shared" si="89"/>
        <v>86.501500000000007</v>
      </c>
      <c r="G774" s="2">
        <f t="shared" si="90"/>
        <v>15</v>
      </c>
      <c r="H774" s="11">
        <f t="shared" si="92"/>
        <v>71.501500000000007</v>
      </c>
      <c r="I774" s="11">
        <f t="shared" si="93"/>
        <v>-71.501500000000007</v>
      </c>
      <c r="J774" s="2">
        <f>IF(ISNA(VLOOKUP(C774,'Com Enrolled Accounts'!$A:$B,2,0))=TRUE,0,VLOOKUP(C774,'Com Enrolled Accounts'!$A:$B,2,0))</f>
        <v>0</v>
      </c>
      <c r="K774" s="11">
        <f t="shared" si="94"/>
        <v>0</v>
      </c>
      <c r="L774" s="2">
        <f>IF(ISNA(VLOOKUP(C774,'Com Enrolled Accounts'!$A:$C,3,0))=TRUE,0,VLOOKUP(C774,'Com Enrolled Accounts'!$A:$C,3,0))</f>
        <v>0</v>
      </c>
      <c r="M774" s="2">
        <f t="shared" si="95"/>
        <v>0</v>
      </c>
      <c r="N774" s="11">
        <f t="shared" si="91"/>
        <v>0</v>
      </c>
    </row>
    <row r="775" spans="1:14" x14ac:dyDescent="0.25">
      <c r="A775" s="13"/>
      <c r="B775" s="13"/>
      <c r="C775" s="13"/>
      <c r="D775" s="14"/>
      <c r="E775" s="14"/>
      <c r="F775" s="2">
        <f t="shared" si="89"/>
        <v>86.501500000000007</v>
      </c>
      <c r="G775" s="2">
        <f t="shared" si="90"/>
        <v>15</v>
      </c>
      <c r="H775" s="11">
        <f t="shared" si="92"/>
        <v>71.501500000000007</v>
      </c>
      <c r="I775" s="11">
        <f t="shared" si="93"/>
        <v>-71.501500000000007</v>
      </c>
      <c r="J775" s="2">
        <f>IF(ISNA(VLOOKUP(C775,'Com Enrolled Accounts'!$A:$B,2,0))=TRUE,0,VLOOKUP(C775,'Com Enrolled Accounts'!$A:$B,2,0))</f>
        <v>0</v>
      </c>
      <c r="K775" s="11">
        <f t="shared" si="94"/>
        <v>0</v>
      </c>
      <c r="L775" s="2">
        <f>IF(ISNA(VLOOKUP(C775,'Com Enrolled Accounts'!$A:$C,3,0))=TRUE,0,VLOOKUP(C775,'Com Enrolled Accounts'!$A:$C,3,0))</f>
        <v>0</v>
      </c>
      <c r="M775" s="2">
        <f t="shared" si="95"/>
        <v>0</v>
      </c>
      <c r="N775" s="11">
        <f t="shared" si="91"/>
        <v>0</v>
      </c>
    </row>
    <row r="776" spans="1:14" x14ac:dyDescent="0.25">
      <c r="A776" s="13"/>
      <c r="B776" s="13"/>
      <c r="C776" s="13"/>
      <c r="D776" s="14"/>
      <c r="E776" s="14"/>
      <c r="F776" s="2">
        <f t="shared" si="89"/>
        <v>86.501500000000007</v>
      </c>
      <c r="G776" s="2">
        <f t="shared" si="90"/>
        <v>15</v>
      </c>
      <c r="H776" s="11">
        <f t="shared" si="92"/>
        <v>71.501500000000007</v>
      </c>
      <c r="I776" s="11">
        <f t="shared" si="93"/>
        <v>-71.501500000000007</v>
      </c>
      <c r="J776" s="2">
        <f>IF(ISNA(VLOOKUP(C776,'Com Enrolled Accounts'!$A:$B,2,0))=TRUE,0,VLOOKUP(C776,'Com Enrolled Accounts'!$A:$B,2,0))</f>
        <v>0</v>
      </c>
      <c r="K776" s="11">
        <f t="shared" si="94"/>
        <v>0</v>
      </c>
      <c r="L776" s="2">
        <f>IF(ISNA(VLOOKUP(C776,'Com Enrolled Accounts'!$A:$C,3,0))=TRUE,0,VLOOKUP(C776,'Com Enrolled Accounts'!$A:$C,3,0))</f>
        <v>0</v>
      </c>
      <c r="M776" s="2">
        <f t="shared" si="95"/>
        <v>0</v>
      </c>
      <c r="N776" s="11">
        <f t="shared" si="91"/>
        <v>0</v>
      </c>
    </row>
    <row r="777" spans="1:14" x14ac:dyDescent="0.25">
      <c r="A777" s="13"/>
      <c r="B777" s="13"/>
      <c r="C777" s="13"/>
      <c r="D777" s="14"/>
      <c r="E777" s="14"/>
      <c r="F777" s="2">
        <f t="shared" ref="F777:F840" si="96">WPPCom</f>
        <v>86.501500000000007</v>
      </c>
      <c r="G777" s="2">
        <f t="shared" ref="G777:G840" si="97">TSCom</f>
        <v>15</v>
      </c>
      <c r="H777" s="11">
        <f t="shared" si="92"/>
        <v>71.501500000000007</v>
      </c>
      <c r="I777" s="11">
        <f t="shared" si="93"/>
        <v>-71.501500000000007</v>
      </c>
      <c r="J777" s="2">
        <f>IF(ISNA(VLOOKUP(C777,'Com Enrolled Accounts'!$A:$B,2,0))=TRUE,0,VLOOKUP(C777,'Com Enrolled Accounts'!$A:$B,2,0))</f>
        <v>0</v>
      </c>
      <c r="K777" s="11">
        <f t="shared" si="94"/>
        <v>0</v>
      </c>
      <c r="L777" s="2">
        <f>IF(ISNA(VLOOKUP(C777,'Com Enrolled Accounts'!$A:$C,3,0))=TRUE,0,VLOOKUP(C777,'Com Enrolled Accounts'!$A:$C,3,0))</f>
        <v>0</v>
      </c>
      <c r="M777" s="2">
        <f t="shared" si="95"/>
        <v>0</v>
      </c>
      <c r="N777" s="11">
        <f t="shared" ref="N777:N840" si="98">IF(M777&lt;0,0,M777*D777)</f>
        <v>0</v>
      </c>
    </row>
    <row r="778" spans="1:14" x14ac:dyDescent="0.25">
      <c r="A778" s="13"/>
      <c r="B778" s="13"/>
      <c r="C778" s="13"/>
      <c r="D778" s="14"/>
      <c r="E778" s="14"/>
      <c r="F778" s="2">
        <f t="shared" si="96"/>
        <v>86.501500000000007</v>
      </c>
      <c r="G778" s="2">
        <f t="shared" si="97"/>
        <v>15</v>
      </c>
      <c r="H778" s="11">
        <f t="shared" ref="H778:H841" si="99">F778-G778</f>
        <v>71.501500000000007</v>
      </c>
      <c r="I778" s="11">
        <f t="shared" ref="I778:I841" si="100">E778-H778</f>
        <v>-71.501500000000007</v>
      </c>
      <c r="J778" s="2">
        <f>IF(ISNA(VLOOKUP(C778,'Com Enrolled Accounts'!$A:$B,2,0))=TRUE,0,VLOOKUP(C778,'Com Enrolled Accounts'!$A:$B,2,0))</f>
        <v>0</v>
      </c>
      <c r="K778" s="11">
        <f t="shared" ref="K778:K841" si="101">IF(J778=0,0,J778-I778)</f>
        <v>0</v>
      </c>
      <c r="L778" s="2">
        <f>IF(ISNA(VLOOKUP(C778,'Com Enrolled Accounts'!$A:$C,3,0))=TRUE,0,VLOOKUP(C778,'Com Enrolled Accounts'!$A:$C,3,0))</f>
        <v>0</v>
      </c>
      <c r="M778" s="2">
        <f t="shared" ref="M778:M841" si="102">IF(L778&gt;K778,K778,L778)</f>
        <v>0</v>
      </c>
      <c r="N778" s="11">
        <f t="shared" si="98"/>
        <v>0</v>
      </c>
    </row>
    <row r="779" spans="1:14" x14ac:dyDescent="0.25">
      <c r="A779" s="13"/>
      <c r="B779" s="13"/>
      <c r="C779" s="13"/>
      <c r="D779" s="14"/>
      <c r="E779" s="14"/>
      <c r="F779" s="2">
        <f t="shared" si="96"/>
        <v>86.501500000000007</v>
      </c>
      <c r="G779" s="2">
        <f t="shared" si="97"/>
        <v>15</v>
      </c>
      <c r="H779" s="11">
        <f t="shared" si="99"/>
        <v>71.501500000000007</v>
      </c>
      <c r="I779" s="11">
        <f t="shared" si="100"/>
        <v>-71.501500000000007</v>
      </c>
      <c r="J779" s="2">
        <f>IF(ISNA(VLOOKUP(C779,'Com Enrolled Accounts'!$A:$B,2,0))=TRUE,0,VLOOKUP(C779,'Com Enrolled Accounts'!$A:$B,2,0))</f>
        <v>0</v>
      </c>
      <c r="K779" s="11">
        <f t="shared" si="101"/>
        <v>0</v>
      </c>
      <c r="L779" s="2">
        <f>IF(ISNA(VLOOKUP(C779,'Com Enrolled Accounts'!$A:$C,3,0))=TRUE,0,VLOOKUP(C779,'Com Enrolled Accounts'!$A:$C,3,0))</f>
        <v>0</v>
      </c>
      <c r="M779" s="2">
        <f t="shared" si="102"/>
        <v>0</v>
      </c>
      <c r="N779" s="11">
        <f t="shared" si="98"/>
        <v>0</v>
      </c>
    </row>
    <row r="780" spans="1:14" x14ac:dyDescent="0.25">
      <c r="A780" s="13"/>
      <c r="B780" s="13"/>
      <c r="C780" s="13"/>
      <c r="D780" s="14"/>
      <c r="E780" s="14"/>
      <c r="F780" s="2">
        <f t="shared" si="96"/>
        <v>86.501500000000007</v>
      </c>
      <c r="G780" s="2">
        <f t="shared" si="97"/>
        <v>15</v>
      </c>
      <c r="H780" s="11">
        <f t="shared" si="99"/>
        <v>71.501500000000007</v>
      </c>
      <c r="I780" s="11">
        <f t="shared" si="100"/>
        <v>-71.501500000000007</v>
      </c>
      <c r="J780" s="2">
        <f>IF(ISNA(VLOOKUP(C780,'Com Enrolled Accounts'!$A:$B,2,0))=TRUE,0,VLOOKUP(C780,'Com Enrolled Accounts'!$A:$B,2,0))</f>
        <v>0</v>
      </c>
      <c r="K780" s="11">
        <f t="shared" si="101"/>
        <v>0</v>
      </c>
      <c r="L780" s="2">
        <f>IF(ISNA(VLOOKUP(C780,'Com Enrolled Accounts'!$A:$C,3,0))=TRUE,0,VLOOKUP(C780,'Com Enrolled Accounts'!$A:$C,3,0))</f>
        <v>0</v>
      </c>
      <c r="M780" s="2">
        <f t="shared" si="102"/>
        <v>0</v>
      </c>
      <c r="N780" s="11">
        <f t="shared" si="98"/>
        <v>0</v>
      </c>
    </row>
    <row r="781" spans="1:14" x14ac:dyDescent="0.25">
      <c r="A781" s="13"/>
      <c r="B781" s="13"/>
      <c r="C781" s="13"/>
      <c r="D781" s="14"/>
      <c r="E781" s="14"/>
      <c r="F781" s="2">
        <f t="shared" si="96"/>
        <v>86.501500000000007</v>
      </c>
      <c r="G781" s="2">
        <f t="shared" si="97"/>
        <v>15</v>
      </c>
      <c r="H781" s="11">
        <f t="shared" si="99"/>
        <v>71.501500000000007</v>
      </c>
      <c r="I781" s="11">
        <f t="shared" si="100"/>
        <v>-71.501500000000007</v>
      </c>
      <c r="J781" s="2">
        <f>IF(ISNA(VLOOKUP(C781,'Com Enrolled Accounts'!$A:$B,2,0))=TRUE,0,VLOOKUP(C781,'Com Enrolled Accounts'!$A:$B,2,0))</f>
        <v>0</v>
      </c>
      <c r="K781" s="11">
        <f t="shared" si="101"/>
        <v>0</v>
      </c>
      <c r="L781" s="2">
        <f>IF(ISNA(VLOOKUP(C781,'Com Enrolled Accounts'!$A:$C,3,0))=TRUE,0,VLOOKUP(C781,'Com Enrolled Accounts'!$A:$C,3,0))</f>
        <v>0</v>
      </c>
      <c r="M781" s="2">
        <f t="shared" si="102"/>
        <v>0</v>
      </c>
      <c r="N781" s="11">
        <f t="shared" si="98"/>
        <v>0</v>
      </c>
    </row>
    <row r="782" spans="1:14" x14ac:dyDescent="0.25">
      <c r="A782" s="13"/>
      <c r="B782" s="13"/>
      <c r="C782" s="13"/>
      <c r="D782" s="14"/>
      <c r="E782" s="14"/>
      <c r="F782" s="2">
        <f t="shared" si="96"/>
        <v>86.501500000000007</v>
      </c>
      <c r="G782" s="2">
        <f t="shared" si="97"/>
        <v>15</v>
      </c>
      <c r="H782" s="11">
        <f t="shared" si="99"/>
        <v>71.501500000000007</v>
      </c>
      <c r="I782" s="11">
        <f t="shared" si="100"/>
        <v>-71.501500000000007</v>
      </c>
      <c r="J782" s="2">
        <f>IF(ISNA(VLOOKUP(C782,'Com Enrolled Accounts'!$A:$B,2,0))=TRUE,0,VLOOKUP(C782,'Com Enrolled Accounts'!$A:$B,2,0))</f>
        <v>0</v>
      </c>
      <c r="K782" s="11">
        <f t="shared" si="101"/>
        <v>0</v>
      </c>
      <c r="L782" s="2">
        <f>IF(ISNA(VLOOKUP(C782,'Com Enrolled Accounts'!$A:$C,3,0))=TRUE,0,VLOOKUP(C782,'Com Enrolled Accounts'!$A:$C,3,0))</f>
        <v>0</v>
      </c>
      <c r="M782" s="2">
        <f t="shared" si="102"/>
        <v>0</v>
      </c>
      <c r="N782" s="11">
        <f t="shared" si="98"/>
        <v>0</v>
      </c>
    </row>
    <row r="783" spans="1:14" x14ac:dyDescent="0.25">
      <c r="A783" s="13"/>
      <c r="B783" s="13"/>
      <c r="C783" s="13"/>
      <c r="D783" s="14"/>
      <c r="E783" s="14"/>
      <c r="F783" s="2">
        <f t="shared" si="96"/>
        <v>86.501500000000007</v>
      </c>
      <c r="G783" s="2">
        <f t="shared" si="97"/>
        <v>15</v>
      </c>
      <c r="H783" s="11">
        <f t="shared" si="99"/>
        <v>71.501500000000007</v>
      </c>
      <c r="I783" s="11">
        <f t="shared" si="100"/>
        <v>-71.501500000000007</v>
      </c>
      <c r="J783" s="2">
        <f>IF(ISNA(VLOOKUP(C783,'Com Enrolled Accounts'!$A:$B,2,0))=TRUE,0,VLOOKUP(C783,'Com Enrolled Accounts'!$A:$B,2,0))</f>
        <v>0</v>
      </c>
      <c r="K783" s="11">
        <f t="shared" si="101"/>
        <v>0</v>
      </c>
      <c r="L783" s="2">
        <f>IF(ISNA(VLOOKUP(C783,'Com Enrolled Accounts'!$A:$C,3,0))=TRUE,0,VLOOKUP(C783,'Com Enrolled Accounts'!$A:$C,3,0))</f>
        <v>0</v>
      </c>
      <c r="M783" s="2">
        <f t="shared" si="102"/>
        <v>0</v>
      </c>
      <c r="N783" s="11">
        <f t="shared" si="98"/>
        <v>0</v>
      </c>
    </row>
    <row r="784" spans="1:14" x14ac:dyDescent="0.25">
      <c r="A784" s="13"/>
      <c r="B784" s="13"/>
      <c r="C784" s="13"/>
      <c r="D784" s="14"/>
      <c r="E784" s="14"/>
      <c r="F784" s="2">
        <f t="shared" si="96"/>
        <v>86.501500000000007</v>
      </c>
      <c r="G784" s="2">
        <f t="shared" si="97"/>
        <v>15</v>
      </c>
      <c r="H784" s="11">
        <f t="shared" si="99"/>
        <v>71.501500000000007</v>
      </c>
      <c r="I784" s="11">
        <f t="shared" si="100"/>
        <v>-71.501500000000007</v>
      </c>
      <c r="J784" s="2">
        <f>IF(ISNA(VLOOKUP(C784,'Com Enrolled Accounts'!$A:$B,2,0))=TRUE,0,VLOOKUP(C784,'Com Enrolled Accounts'!$A:$B,2,0))</f>
        <v>0</v>
      </c>
      <c r="K784" s="11">
        <f t="shared" si="101"/>
        <v>0</v>
      </c>
      <c r="L784" s="2">
        <f>IF(ISNA(VLOOKUP(C784,'Com Enrolled Accounts'!$A:$C,3,0))=TRUE,0,VLOOKUP(C784,'Com Enrolled Accounts'!$A:$C,3,0))</f>
        <v>0</v>
      </c>
      <c r="M784" s="2">
        <f t="shared" si="102"/>
        <v>0</v>
      </c>
      <c r="N784" s="11">
        <f t="shared" si="98"/>
        <v>0</v>
      </c>
    </row>
    <row r="785" spans="1:14" x14ac:dyDescent="0.25">
      <c r="A785" s="13"/>
      <c r="B785" s="13"/>
      <c r="C785" s="13"/>
      <c r="D785" s="14"/>
      <c r="E785" s="14"/>
      <c r="F785" s="2">
        <f t="shared" si="96"/>
        <v>86.501500000000007</v>
      </c>
      <c r="G785" s="2">
        <f t="shared" si="97"/>
        <v>15</v>
      </c>
      <c r="H785" s="11">
        <f t="shared" si="99"/>
        <v>71.501500000000007</v>
      </c>
      <c r="I785" s="11">
        <f t="shared" si="100"/>
        <v>-71.501500000000007</v>
      </c>
      <c r="J785" s="2">
        <f>IF(ISNA(VLOOKUP(C785,'Com Enrolled Accounts'!$A:$B,2,0))=TRUE,0,VLOOKUP(C785,'Com Enrolled Accounts'!$A:$B,2,0))</f>
        <v>0</v>
      </c>
      <c r="K785" s="11">
        <f t="shared" si="101"/>
        <v>0</v>
      </c>
      <c r="L785" s="2">
        <f>IF(ISNA(VLOOKUP(C785,'Com Enrolled Accounts'!$A:$C,3,0))=TRUE,0,VLOOKUP(C785,'Com Enrolled Accounts'!$A:$C,3,0))</f>
        <v>0</v>
      </c>
      <c r="M785" s="2">
        <f t="shared" si="102"/>
        <v>0</v>
      </c>
      <c r="N785" s="11">
        <f t="shared" si="98"/>
        <v>0</v>
      </c>
    </row>
    <row r="786" spans="1:14" x14ac:dyDescent="0.25">
      <c r="A786" s="13"/>
      <c r="B786" s="13"/>
      <c r="C786" s="13"/>
      <c r="D786" s="14"/>
      <c r="E786" s="14"/>
      <c r="F786" s="2">
        <f t="shared" si="96"/>
        <v>86.501500000000007</v>
      </c>
      <c r="G786" s="2">
        <f t="shared" si="97"/>
        <v>15</v>
      </c>
      <c r="H786" s="11">
        <f t="shared" si="99"/>
        <v>71.501500000000007</v>
      </c>
      <c r="I786" s="11">
        <f t="shared" si="100"/>
        <v>-71.501500000000007</v>
      </c>
      <c r="J786" s="2">
        <f>IF(ISNA(VLOOKUP(C786,'Com Enrolled Accounts'!$A:$B,2,0))=TRUE,0,VLOOKUP(C786,'Com Enrolled Accounts'!$A:$B,2,0))</f>
        <v>0</v>
      </c>
      <c r="K786" s="11">
        <f t="shared" si="101"/>
        <v>0</v>
      </c>
      <c r="L786" s="2">
        <f>IF(ISNA(VLOOKUP(C786,'Com Enrolled Accounts'!$A:$C,3,0))=TRUE,0,VLOOKUP(C786,'Com Enrolled Accounts'!$A:$C,3,0))</f>
        <v>0</v>
      </c>
      <c r="M786" s="2">
        <f t="shared" si="102"/>
        <v>0</v>
      </c>
      <c r="N786" s="11">
        <f t="shared" si="98"/>
        <v>0</v>
      </c>
    </row>
    <row r="787" spans="1:14" x14ac:dyDescent="0.25">
      <c r="A787" s="13"/>
      <c r="B787" s="13"/>
      <c r="C787" s="13"/>
      <c r="D787" s="14"/>
      <c r="E787" s="14"/>
      <c r="F787" s="2">
        <f t="shared" si="96"/>
        <v>86.501500000000007</v>
      </c>
      <c r="G787" s="2">
        <f t="shared" si="97"/>
        <v>15</v>
      </c>
      <c r="H787" s="11">
        <f t="shared" si="99"/>
        <v>71.501500000000007</v>
      </c>
      <c r="I787" s="11">
        <f t="shared" si="100"/>
        <v>-71.501500000000007</v>
      </c>
      <c r="J787" s="2">
        <f>IF(ISNA(VLOOKUP(C787,'Com Enrolled Accounts'!$A:$B,2,0))=TRUE,0,VLOOKUP(C787,'Com Enrolled Accounts'!$A:$B,2,0))</f>
        <v>0</v>
      </c>
      <c r="K787" s="11">
        <f t="shared" si="101"/>
        <v>0</v>
      </c>
      <c r="L787" s="2">
        <f>IF(ISNA(VLOOKUP(C787,'Com Enrolled Accounts'!$A:$C,3,0))=TRUE,0,VLOOKUP(C787,'Com Enrolled Accounts'!$A:$C,3,0))</f>
        <v>0</v>
      </c>
      <c r="M787" s="2">
        <f t="shared" si="102"/>
        <v>0</v>
      </c>
      <c r="N787" s="11">
        <f t="shared" si="98"/>
        <v>0</v>
      </c>
    </row>
    <row r="788" spans="1:14" x14ac:dyDescent="0.25">
      <c r="A788" s="13"/>
      <c r="B788" s="13"/>
      <c r="C788" s="13"/>
      <c r="D788" s="14"/>
      <c r="E788" s="14"/>
      <c r="F788" s="2">
        <f t="shared" si="96"/>
        <v>86.501500000000007</v>
      </c>
      <c r="G788" s="2">
        <f t="shared" si="97"/>
        <v>15</v>
      </c>
      <c r="H788" s="11">
        <f t="shared" si="99"/>
        <v>71.501500000000007</v>
      </c>
      <c r="I788" s="11">
        <f t="shared" si="100"/>
        <v>-71.501500000000007</v>
      </c>
      <c r="J788" s="2">
        <f>IF(ISNA(VLOOKUP(C788,'Com Enrolled Accounts'!$A:$B,2,0))=TRUE,0,VLOOKUP(C788,'Com Enrolled Accounts'!$A:$B,2,0))</f>
        <v>0</v>
      </c>
      <c r="K788" s="11">
        <f t="shared" si="101"/>
        <v>0</v>
      </c>
      <c r="L788" s="2">
        <f>IF(ISNA(VLOOKUP(C788,'Com Enrolled Accounts'!$A:$C,3,0))=TRUE,0,VLOOKUP(C788,'Com Enrolled Accounts'!$A:$C,3,0))</f>
        <v>0</v>
      </c>
      <c r="M788" s="2">
        <f t="shared" si="102"/>
        <v>0</v>
      </c>
      <c r="N788" s="11">
        <f t="shared" si="98"/>
        <v>0</v>
      </c>
    </row>
    <row r="789" spans="1:14" x14ac:dyDescent="0.25">
      <c r="A789" s="13"/>
      <c r="B789" s="13"/>
      <c r="C789" s="13"/>
      <c r="D789" s="14"/>
      <c r="E789" s="14"/>
      <c r="F789" s="2">
        <f t="shared" si="96"/>
        <v>86.501500000000007</v>
      </c>
      <c r="G789" s="2">
        <f t="shared" si="97"/>
        <v>15</v>
      </c>
      <c r="H789" s="11">
        <f t="shared" si="99"/>
        <v>71.501500000000007</v>
      </c>
      <c r="I789" s="11">
        <f t="shared" si="100"/>
        <v>-71.501500000000007</v>
      </c>
      <c r="J789" s="2">
        <f>IF(ISNA(VLOOKUP(C789,'Com Enrolled Accounts'!$A:$B,2,0))=TRUE,0,VLOOKUP(C789,'Com Enrolled Accounts'!$A:$B,2,0))</f>
        <v>0</v>
      </c>
      <c r="K789" s="11">
        <f t="shared" si="101"/>
        <v>0</v>
      </c>
      <c r="L789" s="2">
        <f>IF(ISNA(VLOOKUP(C789,'Com Enrolled Accounts'!$A:$C,3,0))=TRUE,0,VLOOKUP(C789,'Com Enrolled Accounts'!$A:$C,3,0))</f>
        <v>0</v>
      </c>
      <c r="M789" s="2">
        <f t="shared" si="102"/>
        <v>0</v>
      </c>
      <c r="N789" s="11">
        <f t="shared" si="98"/>
        <v>0</v>
      </c>
    </row>
    <row r="790" spans="1:14" x14ac:dyDescent="0.25">
      <c r="A790" s="13"/>
      <c r="B790" s="13"/>
      <c r="C790" s="13"/>
      <c r="D790" s="14"/>
      <c r="E790" s="14"/>
      <c r="F790" s="2">
        <f t="shared" si="96"/>
        <v>86.501500000000007</v>
      </c>
      <c r="G790" s="2">
        <f t="shared" si="97"/>
        <v>15</v>
      </c>
      <c r="H790" s="11">
        <f t="shared" si="99"/>
        <v>71.501500000000007</v>
      </c>
      <c r="I790" s="11">
        <f t="shared" si="100"/>
        <v>-71.501500000000007</v>
      </c>
      <c r="J790" s="2">
        <f>IF(ISNA(VLOOKUP(C790,'Com Enrolled Accounts'!$A:$B,2,0))=TRUE,0,VLOOKUP(C790,'Com Enrolled Accounts'!$A:$B,2,0))</f>
        <v>0</v>
      </c>
      <c r="K790" s="11">
        <f t="shared" si="101"/>
        <v>0</v>
      </c>
      <c r="L790" s="2">
        <f>IF(ISNA(VLOOKUP(C790,'Com Enrolled Accounts'!$A:$C,3,0))=TRUE,0,VLOOKUP(C790,'Com Enrolled Accounts'!$A:$C,3,0))</f>
        <v>0</v>
      </c>
      <c r="M790" s="2">
        <f t="shared" si="102"/>
        <v>0</v>
      </c>
      <c r="N790" s="11">
        <f t="shared" si="98"/>
        <v>0</v>
      </c>
    </row>
    <row r="791" spans="1:14" x14ac:dyDescent="0.25">
      <c r="A791" s="13"/>
      <c r="B791" s="13"/>
      <c r="C791" s="13"/>
      <c r="D791" s="14"/>
      <c r="E791" s="14"/>
      <c r="F791" s="2">
        <f t="shared" si="96"/>
        <v>86.501500000000007</v>
      </c>
      <c r="G791" s="2">
        <f t="shared" si="97"/>
        <v>15</v>
      </c>
      <c r="H791" s="11">
        <f t="shared" si="99"/>
        <v>71.501500000000007</v>
      </c>
      <c r="I791" s="11">
        <f t="shared" si="100"/>
        <v>-71.501500000000007</v>
      </c>
      <c r="J791" s="2">
        <f>IF(ISNA(VLOOKUP(C791,'Com Enrolled Accounts'!$A:$B,2,0))=TRUE,0,VLOOKUP(C791,'Com Enrolled Accounts'!$A:$B,2,0))</f>
        <v>0</v>
      </c>
      <c r="K791" s="11">
        <f t="shared" si="101"/>
        <v>0</v>
      </c>
      <c r="L791" s="2">
        <f>IF(ISNA(VLOOKUP(C791,'Com Enrolled Accounts'!$A:$C,3,0))=TRUE,0,VLOOKUP(C791,'Com Enrolled Accounts'!$A:$C,3,0))</f>
        <v>0</v>
      </c>
      <c r="M791" s="2">
        <f t="shared" si="102"/>
        <v>0</v>
      </c>
      <c r="N791" s="11">
        <f t="shared" si="98"/>
        <v>0</v>
      </c>
    </row>
    <row r="792" spans="1:14" x14ac:dyDescent="0.25">
      <c r="A792" s="13"/>
      <c r="B792" s="13"/>
      <c r="C792" s="13"/>
      <c r="D792" s="14"/>
      <c r="E792" s="14"/>
      <c r="F792" s="2">
        <f t="shared" si="96"/>
        <v>86.501500000000007</v>
      </c>
      <c r="G792" s="2">
        <f t="shared" si="97"/>
        <v>15</v>
      </c>
      <c r="H792" s="11">
        <f t="shared" si="99"/>
        <v>71.501500000000007</v>
      </c>
      <c r="I792" s="11">
        <f t="shared" si="100"/>
        <v>-71.501500000000007</v>
      </c>
      <c r="J792" s="2">
        <f>IF(ISNA(VLOOKUP(C792,'Com Enrolled Accounts'!$A:$B,2,0))=TRUE,0,VLOOKUP(C792,'Com Enrolled Accounts'!$A:$B,2,0))</f>
        <v>0</v>
      </c>
      <c r="K792" s="11">
        <f t="shared" si="101"/>
        <v>0</v>
      </c>
      <c r="L792" s="2">
        <f>IF(ISNA(VLOOKUP(C792,'Com Enrolled Accounts'!$A:$C,3,0))=TRUE,0,VLOOKUP(C792,'Com Enrolled Accounts'!$A:$C,3,0))</f>
        <v>0</v>
      </c>
      <c r="M792" s="2">
        <f t="shared" si="102"/>
        <v>0</v>
      </c>
      <c r="N792" s="11">
        <f t="shared" si="98"/>
        <v>0</v>
      </c>
    </row>
    <row r="793" spans="1:14" x14ac:dyDescent="0.25">
      <c r="A793" s="13"/>
      <c r="B793" s="13"/>
      <c r="C793" s="13"/>
      <c r="D793" s="14"/>
      <c r="E793" s="14"/>
      <c r="F793" s="2">
        <f t="shared" si="96"/>
        <v>86.501500000000007</v>
      </c>
      <c r="G793" s="2">
        <f t="shared" si="97"/>
        <v>15</v>
      </c>
      <c r="H793" s="11">
        <f t="shared" si="99"/>
        <v>71.501500000000007</v>
      </c>
      <c r="I793" s="11">
        <f t="shared" si="100"/>
        <v>-71.501500000000007</v>
      </c>
      <c r="J793" s="2">
        <f>IF(ISNA(VLOOKUP(C793,'Com Enrolled Accounts'!$A:$B,2,0))=TRUE,0,VLOOKUP(C793,'Com Enrolled Accounts'!$A:$B,2,0))</f>
        <v>0</v>
      </c>
      <c r="K793" s="11">
        <f t="shared" si="101"/>
        <v>0</v>
      </c>
      <c r="L793" s="2">
        <f>IF(ISNA(VLOOKUP(C793,'Com Enrolled Accounts'!$A:$C,3,0))=TRUE,0,VLOOKUP(C793,'Com Enrolled Accounts'!$A:$C,3,0))</f>
        <v>0</v>
      </c>
      <c r="M793" s="2">
        <f t="shared" si="102"/>
        <v>0</v>
      </c>
      <c r="N793" s="11">
        <f t="shared" si="98"/>
        <v>0</v>
      </c>
    </row>
    <row r="794" spans="1:14" x14ac:dyDescent="0.25">
      <c r="A794" s="13"/>
      <c r="B794" s="13"/>
      <c r="C794" s="13"/>
      <c r="D794" s="14"/>
      <c r="E794" s="14"/>
      <c r="F794" s="2">
        <f t="shared" si="96"/>
        <v>86.501500000000007</v>
      </c>
      <c r="G794" s="2">
        <f t="shared" si="97"/>
        <v>15</v>
      </c>
      <c r="H794" s="11">
        <f t="shared" si="99"/>
        <v>71.501500000000007</v>
      </c>
      <c r="I794" s="11">
        <f t="shared" si="100"/>
        <v>-71.501500000000007</v>
      </c>
      <c r="J794" s="2">
        <f>IF(ISNA(VLOOKUP(C794,'Com Enrolled Accounts'!$A:$B,2,0))=TRUE,0,VLOOKUP(C794,'Com Enrolled Accounts'!$A:$B,2,0))</f>
        <v>0</v>
      </c>
      <c r="K794" s="11">
        <f t="shared" si="101"/>
        <v>0</v>
      </c>
      <c r="L794" s="2">
        <f>IF(ISNA(VLOOKUP(C794,'Com Enrolled Accounts'!$A:$C,3,0))=TRUE,0,VLOOKUP(C794,'Com Enrolled Accounts'!$A:$C,3,0))</f>
        <v>0</v>
      </c>
      <c r="M794" s="2">
        <f t="shared" si="102"/>
        <v>0</v>
      </c>
      <c r="N794" s="11">
        <f t="shared" si="98"/>
        <v>0</v>
      </c>
    </row>
    <row r="795" spans="1:14" x14ac:dyDescent="0.25">
      <c r="A795" s="13"/>
      <c r="B795" s="13"/>
      <c r="C795" s="13"/>
      <c r="D795" s="14"/>
      <c r="E795" s="14"/>
      <c r="F795" s="2">
        <f t="shared" si="96"/>
        <v>86.501500000000007</v>
      </c>
      <c r="G795" s="2">
        <f t="shared" si="97"/>
        <v>15</v>
      </c>
      <c r="H795" s="11">
        <f t="shared" si="99"/>
        <v>71.501500000000007</v>
      </c>
      <c r="I795" s="11">
        <f t="shared" si="100"/>
        <v>-71.501500000000007</v>
      </c>
      <c r="J795" s="2">
        <f>IF(ISNA(VLOOKUP(C795,'Com Enrolled Accounts'!$A:$B,2,0))=TRUE,0,VLOOKUP(C795,'Com Enrolled Accounts'!$A:$B,2,0))</f>
        <v>0</v>
      </c>
      <c r="K795" s="11">
        <f t="shared" si="101"/>
        <v>0</v>
      </c>
      <c r="L795" s="2">
        <f>IF(ISNA(VLOOKUP(C795,'Com Enrolled Accounts'!$A:$C,3,0))=TRUE,0,VLOOKUP(C795,'Com Enrolled Accounts'!$A:$C,3,0))</f>
        <v>0</v>
      </c>
      <c r="M795" s="2">
        <f t="shared" si="102"/>
        <v>0</v>
      </c>
      <c r="N795" s="11">
        <f t="shared" si="98"/>
        <v>0</v>
      </c>
    </row>
    <row r="796" spans="1:14" x14ac:dyDescent="0.25">
      <c r="A796" s="13"/>
      <c r="B796" s="13"/>
      <c r="C796" s="13"/>
      <c r="D796" s="14"/>
      <c r="E796" s="14"/>
      <c r="F796" s="2">
        <f t="shared" si="96"/>
        <v>86.501500000000007</v>
      </c>
      <c r="G796" s="2">
        <f t="shared" si="97"/>
        <v>15</v>
      </c>
      <c r="H796" s="11">
        <f t="shared" si="99"/>
        <v>71.501500000000007</v>
      </c>
      <c r="I796" s="11">
        <f t="shared" si="100"/>
        <v>-71.501500000000007</v>
      </c>
      <c r="J796" s="2">
        <f>IF(ISNA(VLOOKUP(C796,'Com Enrolled Accounts'!$A:$B,2,0))=TRUE,0,VLOOKUP(C796,'Com Enrolled Accounts'!$A:$B,2,0))</f>
        <v>0</v>
      </c>
      <c r="K796" s="11">
        <f t="shared" si="101"/>
        <v>0</v>
      </c>
      <c r="L796" s="2">
        <f>IF(ISNA(VLOOKUP(C796,'Com Enrolled Accounts'!$A:$C,3,0))=TRUE,0,VLOOKUP(C796,'Com Enrolled Accounts'!$A:$C,3,0))</f>
        <v>0</v>
      </c>
      <c r="M796" s="2">
        <f t="shared" si="102"/>
        <v>0</v>
      </c>
      <c r="N796" s="11">
        <f t="shared" si="98"/>
        <v>0</v>
      </c>
    </row>
    <row r="797" spans="1:14" x14ac:dyDescent="0.25">
      <c r="A797" s="13"/>
      <c r="B797" s="13"/>
      <c r="C797" s="13"/>
      <c r="D797" s="14"/>
      <c r="E797" s="14"/>
      <c r="F797" s="2">
        <f t="shared" si="96"/>
        <v>86.501500000000007</v>
      </c>
      <c r="G797" s="2">
        <f t="shared" si="97"/>
        <v>15</v>
      </c>
      <c r="H797" s="11">
        <f t="shared" si="99"/>
        <v>71.501500000000007</v>
      </c>
      <c r="I797" s="11">
        <f t="shared" si="100"/>
        <v>-71.501500000000007</v>
      </c>
      <c r="J797" s="2">
        <f>IF(ISNA(VLOOKUP(C797,'Com Enrolled Accounts'!$A:$B,2,0))=TRUE,0,VLOOKUP(C797,'Com Enrolled Accounts'!$A:$B,2,0))</f>
        <v>0</v>
      </c>
      <c r="K797" s="11">
        <f t="shared" si="101"/>
        <v>0</v>
      </c>
      <c r="L797" s="2">
        <f>IF(ISNA(VLOOKUP(C797,'Com Enrolled Accounts'!$A:$C,3,0))=TRUE,0,VLOOKUP(C797,'Com Enrolled Accounts'!$A:$C,3,0))</f>
        <v>0</v>
      </c>
      <c r="M797" s="2">
        <f t="shared" si="102"/>
        <v>0</v>
      </c>
      <c r="N797" s="11">
        <f t="shared" si="98"/>
        <v>0</v>
      </c>
    </row>
    <row r="798" spans="1:14" x14ac:dyDescent="0.25">
      <c r="A798" s="13"/>
      <c r="B798" s="13"/>
      <c r="C798" s="13"/>
      <c r="D798" s="14"/>
      <c r="E798" s="14"/>
      <c r="F798" s="2">
        <f t="shared" si="96"/>
        <v>86.501500000000007</v>
      </c>
      <c r="G798" s="2">
        <f t="shared" si="97"/>
        <v>15</v>
      </c>
      <c r="H798" s="11">
        <f t="shared" si="99"/>
        <v>71.501500000000007</v>
      </c>
      <c r="I798" s="11">
        <f t="shared" si="100"/>
        <v>-71.501500000000007</v>
      </c>
      <c r="J798" s="2">
        <f>IF(ISNA(VLOOKUP(C798,'Com Enrolled Accounts'!$A:$B,2,0))=TRUE,0,VLOOKUP(C798,'Com Enrolled Accounts'!$A:$B,2,0))</f>
        <v>0</v>
      </c>
      <c r="K798" s="11">
        <f t="shared" si="101"/>
        <v>0</v>
      </c>
      <c r="L798" s="2">
        <f>IF(ISNA(VLOOKUP(C798,'Com Enrolled Accounts'!$A:$C,3,0))=TRUE,0,VLOOKUP(C798,'Com Enrolled Accounts'!$A:$C,3,0))</f>
        <v>0</v>
      </c>
      <c r="M798" s="2">
        <f t="shared" si="102"/>
        <v>0</v>
      </c>
      <c r="N798" s="11">
        <f t="shared" si="98"/>
        <v>0</v>
      </c>
    </row>
    <row r="799" spans="1:14" x14ac:dyDescent="0.25">
      <c r="A799" s="13"/>
      <c r="B799" s="13"/>
      <c r="C799" s="13"/>
      <c r="D799" s="14"/>
      <c r="E799" s="14"/>
      <c r="F799" s="2">
        <f t="shared" si="96"/>
        <v>86.501500000000007</v>
      </c>
      <c r="G799" s="2">
        <f t="shared" si="97"/>
        <v>15</v>
      </c>
      <c r="H799" s="11">
        <f t="shared" si="99"/>
        <v>71.501500000000007</v>
      </c>
      <c r="I799" s="11">
        <f t="shared" si="100"/>
        <v>-71.501500000000007</v>
      </c>
      <c r="J799" s="2">
        <f>IF(ISNA(VLOOKUP(C799,'Com Enrolled Accounts'!$A:$B,2,0))=TRUE,0,VLOOKUP(C799,'Com Enrolled Accounts'!$A:$B,2,0))</f>
        <v>0</v>
      </c>
      <c r="K799" s="11">
        <f t="shared" si="101"/>
        <v>0</v>
      </c>
      <c r="L799" s="2">
        <f>IF(ISNA(VLOOKUP(C799,'Com Enrolled Accounts'!$A:$C,3,0))=TRUE,0,VLOOKUP(C799,'Com Enrolled Accounts'!$A:$C,3,0))</f>
        <v>0</v>
      </c>
      <c r="M799" s="2">
        <f t="shared" si="102"/>
        <v>0</v>
      </c>
      <c r="N799" s="11">
        <f t="shared" si="98"/>
        <v>0</v>
      </c>
    </row>
    <row r="800" spans="1:14" x14ac:dyDescent="0.25">
      <c r="A800" s="13"/>
      <c r="B800" s="13"/>
      <c r="C800" s="13"/>
      <c r="D800" s="14"/>
      <c r="E800" s="14"/>
      <c r="F800" s="2">
        <f t="shared" si="96"/>
        <v>86.501500000000007</v>
      </c>
      <c r="G800" s="2">
        <f t="shared" si="97"/>
        <v>15</v>
      </c>
      <c r="H800" s="11">
        <f t="shared" si="99"/>
        <v>71.501500000000007</v>
      </c>
      <c r="I800" s="11">
        <f t="shared" si="100"/>
        <v>-71.501500000000007</v>
      </c>
      <c r="J800" s="2">
        <f>IF(ISNA(VLOOKUP(C800,'Com Enrolled Accounts'!$A:$B,2,0))=TRUE,0,VLOOKUP(C800,'Com Enrolled Accounts'!$A:$B,2,0))</f>
        <v>0</v>
      </c>
      <c r="K800" s="11">
        <f t="shared" si="101"/>
        <v>0</v>
      </c>
      <c r="L800" s="2">
        <f>IF(ISNA(VLOOKUP(C800,'Com Enrolled Accounts'!$A:$C,3,0))=TRUE,0,VLOOKUP(C800,'Com Enrolled Accounts'!$A:$C,3,0))</f>
        <v>0</v>
      </c>
      <c r="M800" s="2">
        <f t="shared" si="102"/>
        <v>0</v>
      </c>
      <c r="N800" s="11">
        <f t="shared" si="98"/>
        <v>0</v>
      </c>
    </row>
    <row r="801" spans="1:14" x14ac:dyDescent="0.25">
      <c r="A801" s="13"/>
      <c r="B801" s="13"/>
      <c r="C801" s="13"/>
      <c r="D801" s="14"/>
      <c r="E801" s="14"/>
      <c r="F801" s="2">
        <f t="shared" si="96"/>
        <v>86.501500000000007</v>
      </c>
      <c r="G801" s="2">
        <f t="shared" si="97"/>
        <v>15</v>
      </c>
      <c r="H801" s="11">
        <f t="shared" si="99"/>
        <v>71.501500000000007</v>
      </c>
      <c r="I801" s="11">
        <f t="shared" si="100"/>
        <v>-71.501500000000007</v>
      </c>
      <c r="J801" s="2">
        <f>IF(ISNA(VLOOKUP(C801,'Com Enrolled Accounts'!$A:$B,2,0))=TRUE,0,VLOOKUP(C801,'Com Enrolled Accounts'!$A:$B,2,0))</f>
        <v>0</v>
      </c>
      <c r="K801" s="11">
        <f t="shared" si="101"/>
        <v>0</v>
      </c>
      <c r="L801" s="2">
        <f>IF(ISNA(VLOOKUP(C801,'Com Enrolled Accounts'!$A:$C,3,0))=TRUE,0,VLOOKUP(C801,'Com Enrolled Accounts'!$A:$C,3,0))</f>
        <v>0</v>
      </c>
      <c r="M801" s="2">
        <f t="shared" si="102"/>
        <v>0</v>
      </c>
      <c r="N801" s="11">
        <f t="shared" si="98"/>
        <v>0</v>
      </c>
    </row>
    <row r="802" spans="1:14" x14ac:dyDescent="0.25">
      <c r="A802" s="13"/>
      <c r="B802" s="13"/>
      <c r="C802" s="13"/>
      <c r="D802" s="14"/>
      <c r="E802" s="14"/>
      <c r="F802" s="2">
        <f t="shared" si="96"/>
        <v>86.501500000000007</v>
      </c>
      <c r="G802" s="2">
        <f t="shared" si="97"/>
        <v>15</v>
      </c>
      <c r="H802" s="11">
        <f t="shared" si="99"/>
        <v>71.501500000000007</v>
      </c>
      <c r="I802" s="11">
        <f t="shared" si="100"/>
        <v>-71.501500000000007</v>
      </c>
      <c r="J802" s="2">
        <f>IF(ISNA(VLOOKUP(C802,'Com Enrolled Accounts'!$A:$B,2,0))=TRUE,0,VLOOKUP(C802,'Com Enrolled Accounts'!$A:$B,2,0))</f>
        <v>0</v>
      </c>
      <c r="K802" s="11">
        <f t="shared" si="101"/>
        <v>0</v>
      </c>
      <c r="L802" s="2">
        <f>IF(ISNA(VLOOKUP(C802,'Com Enrolled Accounts'!$A:$C,3,0))=TRUE,0,VLOOKUP(C802,'Com Enrolled Accounts'!$A:$C,3,0))</f>
        <v>0</v>
      </c>
      <c r="M802" s="2">
        <f t="shared" si="102"/>
        <v>0</v>
      </c>
      <c r="N802" s="11">
        <f t="shared" si="98"/>
        <v>0</v>
      </c>
    </row>
    <row r="803" spans="1:14" x14ac:dyDescent="0.25">
      <c r="A803" s="13"/>
      <c r="B803" s="13"/>
      <c r="C803" s="13"/>
      <c r="D803" s="14"/>
      <c r="E803" s="14"/>
      <c r="F803" s="2">
        <f t="shared" si="96"/>
        <v>86.501500000000007</v>
      </c>
      <c r="G803" s="2">
        <f t="shared" si="97"/>
        <v>15</v>
      </c>
      <c r="H803" s="11">
        <f t="shared" si="99"/>
        <v>71.501500000000007</v>
      </c>
      <c r="I803" s="11">
        <f t="shared" si="100"/>
        <v>-71.501500000000007</v>
      </c>
      <c r="J803" s="2">
        <f>IF(ISNA(VLOOKUP(C803,'Com Enrolled Accounts'!$A:$B,2,0))=TRUE,0,VLOOKUP(C803,'Com Enrolled Accounts'!$A:$B,2,0))</f>
        <v>0</v>
      </c>
      <c r="K803" s="11">
        <f t="shared" si="101"/>
        <v>0</v>
      </c>
      <c r="L803" s="2">
        <f>IF(ISNA(VLOOKUP(C803,'Com Enrolled Accounts'!$A:$C,3,0))=TRUE,0,VLOOKUP(C803,'Com Enrolled Accounts'!$A:$C,3,0))</f>
        <v>0</v>
      </c>
      <c r="M803" s="2">
        <f t="shared" si="102"/>
        <v>0</v>
      </c>
      <c r="N803" s="11">
        <f t="shared" si="98"/>
        <v>0</v>
      </c>
    </row>
    <row r="804" spans="1:14" x14ac:dyDescent="0.25">
      <c r="A804" s="13"/>
      <c r="B804" s="13"/>
      <c r="C804" s="13"/>
      <c r="D804" s="14"/>
      <c r="E804" s="14"/>
      <c r="F804" s="2">
        <f t="shared" si="96"/>
        <v>86.501500000000007</v>
      </c>
      <c r="G804" s="2">
        <f t="shared" si="97"/>
        <v>15</v>
      </c>
      <c r="H804" s="11">
        <f t="shared" si="99"/>
        <v>71.501500000000007</v>
      </c>
      <c r="I804" s="11">
        <f t="shared" si="100"/>
        <v>-71.501500000000007</v>
      </c>
      <c r="J804" s="2">
        <f>IF(ISNA(VLOOKUP(C804,'Com Enrolled Accounts'!$A:$B,2,0))=TRUE,0,VLOOKUP(C804,'Com Enrolled Accounts'!$A:$B,2,0))</f>
        <v>0</v>
      </c>
      <c r="K804" s="11">
        <f t="shared" si="101"/>
        <v>0</v>
      </c>
      <c r="L804" s="2">
        <f>IF(ISNA(VLOOKUP(C804,'Com Enrolled Accounts'!$A:$C,3,0))=TRUE,0,VLOOKUP(C804,'Com Enrolled Accounts'!$A:$C,3,0))</f>
        <v>0</v>
      </c>
      <c r="M804" s="2">
        <f t="shared" si="102"/>
        <v>0</v>
      </c>
      <c r="N804" s="11">
        <f t="shared" si="98"/>
        <v>0</v>
      </c>
    </row>
    <row r="805" spans="1:14" x14ac:dyDescent="0.25">
      <c r="A805" s="13"/>
      <c r="B805" s="13"/>
      <c r="C805" s="13"/>
      <c r="D805" s="14"/>
      <c r="E805" s="14"/>
      <c r="F805" s="2">
        <f t="shared" si="96"/>
        <v>86.501500000000007</v>
      </c>
      <c r="G805" s="2">
        <f t="shared" si="97"/>
        <v>15</v>
      </c>
      <c r="H805" s="11">
        <f t="shared" si="99"/>
        <v>71.501500000000007</v>
      </c>
      <c r="I805" s="11">
        <f t="shared" si="100"/>
        <v>-71.501500000000007</v>
      </c>
      <c r="J805" s="2">
        <f>IF(ISNA(VLOOKUP(C805,'Com Enrolled Accounts'!$A:$B,2,0))=TRUE,0,VLOOKUP(C805,'Com Enrolled Accounts'!$A:$B,2,0))</f>
        <v>0</v>
      </c>
      <c r="K805" s="11">
        <f t="shared" si="101"/>
        <v>0</v>
      </c>
      <c r="L805" s="2">
        <f>IF(ISNA(VLOOKUP(C805,'Com Enrolled Accounts'!$A:$C,3,0))=TRUE,0,VLOOKUP(C805,'Com Enrolled Accounts'!$A:$C,3,0))</f>
        <v>0</v>
      </c>
      <c r="M805" s="2">
        <f t="shared" si="102"/>
        <v>0</v>
      </c>
      <c r="N805" s="11">
        <f t="shared" si="98"/>
        <v>0</v>
      </c>
    </row>
    <row r="806" spans="1:14" x14ac:dyDescent="0.25">
      <c r="A806" s="13"/>
      <c r="B806" s="13"/>
      <c r="C806" s="13"/>
      <c r="D806" s="14"/>
      <c r="E806" s="14"/>
      <c r="F806" s="2">
        <f t="shared" si="96"/>
        <v>86.501500000000007</v>
      </c>
      <c r="G806" s="2">
        <f t="shared" si="97"/>
        <v>15</v>
      </c>
      <c r="H806" s="11">
        <f t="shared" si="99"/>
        <v>71.501500000000007</v>
      </c>
      <c r="I806" s="11">
        <f t="shared" si="100"/>
        <v>-71.501500000000007</v>
      </c>
      <c r="J806" s="2">
        <f>IF(ISNA(VLOOKUP(C806,'Com Enrolled Accounts'!$A:$B,2,0))=TRUE,0,VLOOKUP(C806,'Com Enrolled Accounts'!$A:$B,2,0))</f>
        <v>0</v>
      </c>
      <c r="K806" s="11">
        <f t="shared" si="101"/>
        <v>0</v>
      </c>
      <c r="L806" s="2">
        <f>IF(ISNA(VLOOKUP(C806,'Com Enrolled Accounts'!$A:$C,3,0))=TRUE,0,VLOOKUP(C806,'Com Enrolled Accounts'!$A:$C,3,0))</f>
        <v>0</v>
      </c>
      <c r="M806" s="2">
        <f t="shared" si="102"/>
        <v>0</v>
      </c>
      <c r="N806" s="11">
        <f t="shared" si="98"/>
        <v>0</v>
      </c>
    </row>
    <row r="807" spans="1:14" x14ac:dyDescent="0.25">
      <c r="A807" s="13"/>
      <c r="B807" s="13"/>
      <c r="C807" s="13"/>
      <c r="D807" s="14"/>
      <c r="E807" s="14"/>
      <c r="F807" s="2">
        <f t="shared" si="96"/>
        <v>86.501500000000007</v>
      </c>
      <c r="G807" s="2">
        <f t="shared" si="97"/>
        <v>15</v>
      </c>
      <c r="H807" s="11">
        <f t="shared" si="99"/>
        <v>71.501500000000007</v>
      </c>
      <c r="I807" s="11">
        <f t="shared" si="100"/>
        <v>-71.501500000000007</v>
      </c>
      <c r="J807" s="2">
        <f>IF(ISNA(VLOOKUP(C807,'Com Enrolled Accounts'!$A:$B,2,0))=TRUE,0,VLOOKUP(C807,'Com Enrolled Accounts'!$A:$B,2,0))</f>
        <v>0</v>
      </c>
      <c r="K807" s="11">
        <f t="shared" si="101"/>
        <v>0</v>
      </c>
      <c r="L807" s="2">
        <f>IF(ISNA(VLOOKUP(C807,'Com Enrolled Accounts'!$A:$C,3,0))=TRUE,0,VLOOKUP(C807,'Com Enrolled Accounts'!$A:$C,3,0))</f>
        <v>0</v>
      </c>
      <c r="M807" s="2">
        <f t="shared" si="102"/>
        <v>0</v>
      </c>
      <c r="N807" s="11">
        <f t="shared" si="98"/>
        <v>0</v>
      </c>
    </row>
    <row r="808" spans="1:14" x14ac:dyDescent="0.25">
      <c r="A808" s="13"/>
      <c r="B808" s="13"/>
      <c r="C808" s="13"/>
      <c r="D808" s="14"/>
      <c r="E808" s="14"/>
      <c r="F808" s="2">
        <f t="shared" si="96"/>
        <v>86.501500000000007</v>
      </c>
      <c r="G808" s="2">
        <f t="shared" si="97"/>
        <v>15</v>
      </c>
      <c r="H808" s="11">
        <f t="shared" si="99"/>
        <v>71.501500000000007</v>
      </c>
      <c r="I808" s="11">
        <f t="shared" si="100"/>
        <v>-71.501500000000007</v>
      </c>
      <c r="J808" s="2">
        <f>IF(ISNA(VLOOKUP(C808,'Com Enrolled Accounts'!$A:$B,2,0))=TRUE,0,VLOOKUP(C808,'Com Enrolled Accounts'!$A:$B,2,0))</f>
        <v>0</v>
      </c>
      <c r="K808" s="11">
        <f t="shared" si="101"/>
        <v>0</v>
      </c>
      <c r="L808" s="2">
        <f>IF(ISNA(VLOOKUP(C808,'Com Enrolled Accounts'!$A:$C,3,0))=TRUE,0,VLOOKUP(C808,'Com Enrolled Accounts'!$A:$C,3,0))</f>
        <v>0</v>
      </c>
      <c r="M808" s="2">
        <f t="shared" si="102"/>
        <v>0</v>
      </c>
      <c r="N808" s="11">
        <f t="shared" si="98"/>
        <v>0</v>
      </c>
    </row>
    <row r="809" spans="1:14" x14ac:dyDescent="0.25">
      <c r="A809" s="13"/>
      <c r="B809" s="13"/>
      <c r="C809" s="13"/>
      <c r="D809" s="14"/>
      <c r="E809" s="14"/>
      <c r="F809" s="2">
        <f t="shared" si="96"/>
        <v>86.501500000000007</v>
      </c>
      <c r="G809" s="2">
        <f t="shared" si="97"/>
        <v>15</v>
      </c>
      <c r="H809" s="11">
        <f t="shared" si="99"/>
        <v>71.501500000000007</v>
      </c>
      <c r="I809" s="11">
        <f t="shared" si="100"/>
        <v>-71.501500000000007</v>
      </c>
      <c r="J809" s="2">
        <f>IF(ISNA(VLOOKUP(C809,'Com Enrolled Accounts'!$A:$B,2,0))=TRUE,0,VLOOKUP(C809,'Com Enrolled Accounts'!$A:$B,2,0))</f>
        <v>0</v>
      </c>
      <c r="K809" s="11">
        <f t="shared" si="101"/>
        <v>0</v>
      </c>
      <c r="L809" s="2">
        <f>IF(ISNA(VLOOKUP(C809,'Com Enrolled Accounts'!$A:$C,3,0))=TRUE,0,VLOOKUP(C809,'Com Enrolled Accounts'!$A:$C,3,0))</f>
        <v>0</v>
      </c>
      <c r="M809" s="2">
        <f t="shared" si="102"/>
        <v>0</v>
      </c>
      <c r="N809" s="11">
        <f t="shared" si="98"/>
        <v>0</v>
      </c>
    </row>
    <row r="810" spans="1:14" x14ac:dyDescent="0.25">
      <c r="A810" s="13"/>
      <c r="B810" s="13"/>
      <c r="C810" s="13"/>
      <c r="D810" s="14"/>
      <c r="E810" s="14"/>
      <c r="F810" s="2">
        <f t="shared" si="96"/>
        <v>86.501500000000007</v>
      </c>
      <c r="G810" s="2">
        <f t="shared" si="97"/>
        <v>15</v>
      </c>
      <c r="H810" s="11">
        <f t="shared" si="99"/>
        <v>71.501500000000007</v>
      </c>
      <c r="I810" s="11">
        <f t="shared" si="100"/>
        <v>-71.501500000000007</v>
      </c>
      <c r="J810" s="2">
        <f>IF(ISNA(VLOOKUP(C810,'Com Enrolled Accounts'!$A:$B,2,0))=TRUE,0,VLOOKUP(C810,'Com Enrolled Accounts'!$A:$B,2,0))</f>
        <v>0</v>
      </c>
      <c r="K810" s="11">
        <f t="shared" si="101"/>
        <v>0</v>
      </c>
      <c r="L810" s="2">
        <f>IF(ISNA(VLOOKUP(C810,'Com Enrolled Accounts'!$A:$C,3,0))=TRUE,0,VLOOKUP(C810,'Com Enrolled Accounts'!$A:$C,3,0))</f>
        <v>0</v>
      </c>
      <c r="M810" s="2">
        <f t="shared" si="102"/>
        <v>0</v>
      </c>
      <c r="N810" s="11">
        <f t="shared" si="98"/>
        <v>0</v>
      </c>
    </row>
    <row r="811" spans="1:14" x14ac:dyDescent="0.25">
      <c r="A811" s="13"/>
      <c r="B811" s="13"/>
      <c r="C811" s="13"/>
      <c r="D811" s="14"/>
      <c r="E811" s="14"/>
      <c r="F811" s="2">
        <f t="shared" si="96"/>
        <v>86.501500000000007</v>
      </c>
      <c r="G811" s="2">
        <f t="shared" si="97"/>
        <v>15</v>
      </c>
      <c r="H811" s="11">
        <f t="shared" si="99"/>
        <v>71.501500000000007</v>
      </c>
      <c r="I811" s="11">
        <f t="shared" si="100"/>
        <v>-71.501500000000007</v>
      </c>
      <c r="J811" s="2">
        <f>IF(ISNA(VLOOKUP(C811,'Com Enrolled Accounts'!$A:$B,2,0))=TRUE,0,VLOOKUP(C811,'Com Enrolled Accounts'!$A:$B,2,0))</f>
        <v>0</v>
      </c>
      <c r="K811" s="11">
        <f t="shared" si="101"/>
        <v>0</v>
      </c>
      <c r="L811" s="2">
        <f>IF(ISNA(VLOOKUP(C811,'Com Enrolled Accounts'!$A:$C,3,0))=TRUE,0,VLOOKUP(C811,'Com Enrolled Accounts'!$A:$C,3,0))</f>
        <v>0</v>
      </c>
      <c r="M811" s="2">
        <f t="shared" si="102"/>
        <v>0</v>
      </c>
      <c r="N811" s="11">
        <f t="shared" si="98"/>
        <v>0</v>
      </c>
    </row>
    <row r="812" spans="1:14" x14ac:dyDescent="0.25">
      <c r="A812" s="13"/>
      <c r="B812" s="13"/>
      <c r="C812" s="13"/>
      <c r="D812" s="14"/>
      <c r="E812" s="14"/>
      <c r="F812" s="2">
        <f t="shared" si="96"/>
        <v>86.501500000000007</v>
      </c>
      <c r="G812" s="2">
        <f t="shared" si="97"/>
        <v>15</v>
      </c>
      <c r="H812" s="11">
        <f t="shared" si="99"/>
        <v>71.501500000000007</v>
      </c>
      <c r="I812" s="11">
        <f t="shared" si="100"/>
        <v>-71.501500000000007</v>
      </c>
      <c r="J812" s="2">
        <f>IF(ISNA(VLOOKUP(C812,'Com Enrolled Accounts'!$A:$B,2,0))=TRUE,0,VLOOKUP(C812,'Com Enrolled Accounts'!$A:$B,2,0))</f>
        <v>0</v>
      </c>
      <c r="K812" s="11">
        <f t="shared" si="101"/>
        <v>0</v>
      </c>
      <c r="L812" s="2">
        <f>IF(ISNA(VLOOKUP(C812,'Com Enrolled Accounts'!$A:$C,3,0))=TRUE,0,VLOOKUP(C812,'Com Enrolled Accounts'!$A:$C,3,0))</f>
        <v>0</v>
      </c>
      <c r="M812" s="2">
        <f t="shared" si="102"/>
        <v>0</v>
      </c>
      <c r="N812" s="11">
        <f t="shared" si="98"/>
        <v>0</v>
      </c>
    </row>
    <row r="813" spans="1:14" x14ac:dyDescent="0.25">
      <c r="A813" s="13"/>
      <c r="B813" s="13"/>
      <c r="C813" s="13"/>
      <c r="D813" s="14"/>
      <c r="E813" s="14"/>
      <c r="F813" s="2">
        <f t="shared" si="96"/>
        <v>86.501500000000007</v>
      </c>
      <c r="G813" s="2">
        <f t="shared" si="97"/>
        <v>15</v>
      </c>
      <c r="H813" s="11">
        <f t="shared" si="99"/>
        <v>71.501500000000007</v>
      </c>
      <c r="I813" s="11">
        <f t="shared" si="100"/>
        <v>-71.501500000000007</v>
      </c>
      <c r="J813" s="2">
        <f>IF(ISNA(VLOOKUP(C813,'Com Enrolled Accounts'!$A:$B,2,0))=TRUE,0,VLOOKUP(C813,'Com Enrolled Accounts'!$A:$B,2,0))</f>
        <v>0</v>
      </c>
      <c r="K813" s="11">
        <f t="shared" si="101"/>
        <v>0</v>
      </c>
      <c r="L813" s="2">
        <f>IF(ISNA(VLOOKUP(C813,'Com Enrolled Accounts'!$A:$C,3,0))=TRUE,0,VLOOKUP(C813,'Com Enrolled Accounts'!$A:$C,3,0))</f>
        <v>0</v>
      </c>
      <c r="M813" s="2">
        <f t="shared" si="102"/>
        <v>0</v>
      </c>
      <c r="N813" s="11">
        <f t="shared" si="98"/>
        <v>0</v>
      </c>
    </row>
    <row r="814" spans="1:14" x14ac:dyDescent="0.25">
      <c r="A814" s="13"/>
      <c r="B814" s="13"/>
      <c r="C814" s="13"/>
      <c r="D814" s="14"/>
      <c r="E814" s="14"/>
      <c r="F814" s="2">
        <f t="shared" si="96"/>
        <v>86.501500000000007</v>
      </c>
      <c r="G814" s="2">
        <f t="shared" si="97"/>
        <v>15</v>
      </c>
      <c r="H814" s="11">
        <f t="shared" si="99"/>
        <v>71.501500000000007</v>
      </c>
      <c r="I814" s="11">
        <f t="shared" si="100"/>
        <v>-71.501500000000007</v>
      </c>
      <c r="J814" s="2">
        <f>IF(ISNA(VLOOKUP(C814,'Com Enrolled Accounts'!$A:$B,2,0))=TRUE,0,VLOOKUP(C814,'Com Enrolled Accounts'!$A:$B,2,0))</f>
        <v>0</v>
      </c>
      <c r="K814" s="11">
        <f t="shared" si="101"/>
        <v>0</v>
      </c>
      <c r="L814" s="2">
        <f>IF(ISNA(VLOOKUP(C814,'Com Enrolled Accounts'!$A:$C,3,0))=TRUE,0,VLOOKUP(C814,'Com Enrolled Accounts'!$A:$C,3,0))</f>
        <v>0</v>
      </c>
      <c r="M814" s="2">
        <f t="shared" si="102"/>
        <v>0</v>
      </c>
      <c r="N814" s="11">
        <f t="shared" si="98"/>
        <v>0</v>
      </c>
    </row>
    <row r="815" spans="1:14" x14ac:dyDescent="0.25">
      <c r="A815" s="13"/>
      <c r="B815" s="13"/>
      <c r="C815" s="13"/>
      <c r="D815" s="14"/>
      <c r="E815" s="14"/>
      <c r="F815" s="2">
        <f t="shared" si="96"/>
        <v>86.501500000000007</v>
      </c>
      <c r="G815" s="2">
        <f t="shared" si="97"/>
        <v>15</v>
      </c>
      <c r="H815" s="11">
        <f t="shared" si="99"/>
        <v>71.501500000000007</v>
      </c>
      <c r="I815" s="11">
        <f t="shared" si="100"/>
        <v>-71.501500000000007</v>
      </c>
      <c r="J815" s="2">
        <f>IF(ISNA(VLOOKUP(C815,'Com Enrolled Accounts'!$A:$B,2,0))=TRUE,0,VLOOKUP(C815,'Com Enrolled Accounts'!$A:$B,2,0))</f>
        <v>0</v>
      </c>
      <c r="K815" s="11">
        <f t="shared" si="101"/>
        <v>0</v>
      </c>
      <c r="L815" s="2">
        <f>IF(ISNA(VLOOKUP(C815,'Com Enrolled Accounts'!$A:$C,3,0))=TRUE,0,VLOOKUP(C815,'Com Enrolled Accounts'!$A:$C,3,0))</f>
        <v>0</v>
      </c>
      <c r="M815" s="2">
        <f t="shared" si="102"/>
        <v>0</v>
      </c>
      <c r="N815" s="11">
        <f t="shared" si="98"/>
        <v>0</v>
      </c>
    </row>
    <row r="816" spans="1:14" x14ac:dyDescent="0.25">
      <c r="A816" s="13"/>
      <c r="B816" s="13"/>
      <c r="C816" s="13"/>
      <c r="D816" s="14"/>
      <c r="E816" s="14"/>
      <c r="F816" s="2">
        <f t="shared" si="96"/>
        <v>86.501500000000007</v>
      </c>
      <c r="G816" s="2">
        <f t="shared" si="97"/>
        <v>15</v>
      </c>
      <c r="H816" s="11">
        <f t="shared" si="99"/>
        <v>71.501500000000007</v>
      </c>
      <c r="I816" s="11">
        <f t="shared" si="100"/>
        <v>-71.501500000000007</v>
      </c>
      <c r="J816" s="2">
        <f>IF(ISNA(VLOOKUP(C816,'Com Enrolled Accounts'!$A:$B,2,0))=TRUE,0,VLOOKUP(C816,'Com Enrolled Accounts'!$A:$B,2,0))</f>
        <v>0</v>
      </c>
      <c r="K816" s="11">
        <f t="shared" si="101"/>
        <v>0</v>
      </c>
      <c r="L816" s="2">
        <f>IF(ISNA(VLOOKUP(C816,'Com Enrolled Accounts'!$A:$C,3,0))=TRUE,0,VLOOKUP(C816,'Com Enrolled Accounts'!$A:$C,3,0))</f>
        <v>0</v>
      </c>
      <c r="M816" s="2">
        <f t="shared" si="102"/>
        <v>0</v>
      </c>
      <c r="N816" s="11">
        <f t="shared" si="98"/>
        <v>0</v>
      </c>
    </row>
    <row r="817" spans="1:14" x14ac:dyDescent="0.25">
      <c r="A817" s="13"/>
      <c r="B817" s="13"/>
      <c r="C817" s="13"/>
      <c r="D817" s="14"/>
      <c r="E817" s="14"/>
      <c r="F817" s="2">
        <f t="shared" si="96"/>
        <v>86.501500000000007</v>
      </c>
      <c r="G817" s="2">
        <f t="shared" si="97"/>
        <v>15</v>
      </c>
      <c r="H817" s="11">
        <f t="shared" si="99"/>
        <v>71.501500000000007</v>
      </c>
      <c r="I817" s="11">
        <f t="shared" si="100"/>
        <v>-71.501500000000007</v>
      </c>
      <c r="J817" s="2">
        <f>IF(ISNA(VLOOKUP(C817,'Com Enrolled Accounts'!$A:$B,2,0))=TRUE,0,VLOOKUP(C817,'Com Enrolled Accounts'!$A:$B,2,0))</f>
        <v>0</v>
      </c>
      <c r="K817" s="11">
        <f t="shared" si="101"/>
        <v>0</v>
      </c>
      <c r="L817" s="2">
        <f>IF(ISNA(VLOOKUP(C817,'Com Enrolled Accounts'!$A:$C,3,0))=TRUE,0,VLOOKUP(C817,'Com Enrolled Accounts'!$A:$C,3,0))</f>
        <v>0</v>
      </c>
      <c r="M817" s="2">
        <f t="shared" si="102"/>
        <v>0</v>
      </c>
      <c r="N817" s="11">
        <f t="shared" si="98"/>
        <v>0</v>
      </c>
    </row>
    <row r="818" spans="1:14" x14ac:dyDescent="0.25">
      <c r="A818" s="13"/>
      <c r="B818" s="13"/>
      <c r="C818" s="13"/>
      <c r="D818" s="14"/>
      <c r="E818" s="14"/>
      <c r="F818" s="2">
        <f t="shared" si="96"/>
        <v>86.501500000000007</v>
      </c>
      <c r="G818" s="2">
        <f t="shared" si="97"/>
        <v>15</v>
      </c>
      <c r="H818" s="11">
        <f t="shared" si="99"/>
        <v>71.501500000000007</v>
      </c>
      <c r="I818" s="11">
        <f t="shared" si="100"/>
        <v>-71.501500000000007</v>
      </c>
      <c r="J818" s="2">
        <f>IF(ISNA(VLOOKUP(C818,'Com Enrolled Accounts'!$A:$B,2,0))=TRUE,0,VLOOKUP(C818,'Com Enrolled Accounts'!$A:$B,2,0))</f>
        <v>0</v>
      </c>
      <c r="K818" s="11">
        <f t="shared" si="101"/>
        <v>0</v>
      </c>
      <c r="L818" s="2">
        <f>IF(ISNA(VLOOKUP(C818,'Com Enrolled Accounts'!$A:$C,3,0))=TRUE,0,VLOOKUP(C818,'Com Enrolled Accounts'!$A:$C,3,0))</f>
        <v>0</v>
      </c>
      <c r="M818" s="2">
        <f t="shared" si="102"/>
        <v>0</v>
      </c>
      <c r="N818" s="11">
        <f t="shared" si="98"/>
        <v>0</v>
      </c>
    </row>
    <row r="819" spans="1:14" x14ac:dyDescent="0.25">
      <c r="A819" s="13"/>
      <c r="B819" s="13"/>
      <c r="C819" s="13"/>
      <c r="D819" s="14"/>
      <c r="E819" s="14"/>
      <c r="F819" s="2">
        <f t="shared" si="96"/>
        <v>86.501500000000007</v>
      </c>
      <c r="G819" s="2">
        <f t="shared" si="97"/>
        <v>15</v>
      </c>
      <c r="H819" s="11">
        <f t="shared" si="99"/>
        <v>71.501500000000007</v>
      </c>
      <c r="I819" s="11">
        <f t="shared" si="100"/>
        <v>-71.501500000000007</v>
      </c>
      <c r="J819" s="2">
        <f>IF(ISNA(VLOOKUP(C819,'Com Enrolled Accounts'!$A:$B,2,0))=TRUE,0,VLOOKUP(C819,'Com Enrolled Accounts'!$A:$B,2,0))</f>
        <v>0</v>
      </c>
      <c r="K819" s="11">
        <f t="shared" si="101"/>
        <v>0</v>
      </c>
      <c r="L819" s="2">
        <f>IF(ISNA(VLOOKUP(C819,'Com Enrolled Accounts'!$A:$C,3,0))=TRUE,0,VLOOKUP(C819,'Com Enrolled Accounts'!$A:$C,3,0))</f>
        <v>0</v>
      </c>
      <c r="M819" s="2">
        <f t="shared" si="102"/>
        <v>0</v>
      </c>
      <c r="N819" s="11">
        <f t="shared" si="98"/>
        <v>0</v>
      </c>
    </row>
    <row r="820" spans="1:14" x14ac:dyDescent="0.25">
      <c r="A820" s="13"/>
      <c r="B820" s="13"/>
      <c r="C820" s="13"/>
      <c r="D820" s="14"/>
      <c r="E820" s="14"/>
      <c r="F820" s="2">
        <f t="shared" si="96"/>
        <v>86.501500000000007</v>
      </c>
      <c r="G820" s="2">
        <f t="shared" si="97"/>
        <v>15</v>
      </c>
      <c r="H820" s="11">
        <f t="shared" si="99"/>
        <v>71.501500000000007</v>
      </c>
      <c r="I820" s="11">
        <f t="shared" si="100"/>
        <v>-71.501500000000007</v>
      </c>
      <c r="J820" s="2">
        <f>IF(ISNA(VLOOKUP(C820,'Com Enrolled Accounts'!$A:$B,2,0))=TRUE,0,VLOOKUP(C820,'Com Enrolled Accounts'!$A:$B,2,0))</f>
        <v>0</v>
      </c>
      <c r="K820" s="11">
        <f t="shared" si="101"/>
        <v>0</v>
      </c>
      <c r="L820" s="2">
        <f>IF(ISNA(VLOOKUP(C820,'Com Enrolled Accounts'!$A:$C,3,0))=TRUE,0,VLOOKUP(C820,'Com Enrolled Accounts'!$A:$C,3,0))</f>
        <v>0</v>
      </c>
      <c r="M820" s="2">
        <f t="shared" si="102"/>
        <v>0</v>
      </c>
      <c r="N820" s="11">
        <f t="shared" si="98"/>
        <v>0</v>
      </c>
    </row>
    <row r="821" spans="1:14" x14ac:dyDescent="0.25">
      <c r="A821" s="13"/>
      <c r="B821" s="13"/>
      <c r="C821" s="13"/>
      <c r="D821" s="14"/>
      <c r="E821" s="14"/>
      <c r="F821" s="2">
        <f t="shared" si="96"/>
        <v>86.501500000000007</v>
      </c>
      <c r="G821" s="2">
        <f t="shared" si="97"/>
        <v>15</v>
      </c>
      <c r="H821" s="11">
        <f t="shared" si="99"/>
        <v>71.501500000000007</v>
      </c>
      <c r="I821" s="11">
        <f t="shared" si="100"/>
        <v>-71.501500000000007</v>
      </c>
      <c r="J821" s="2">
        <f>IF(ISNA(VLOOKUP(C821,'Com Enrolled Accounts'!$A:$B,2,0))=TRUE,0,VLOOKUP(C821,'Com Enrolled Accounts'!$A:$B,2,0))</f>
        <v>0</v>
      </c>
      <c r="K821" s="11">
        <f t="shared" si="101"/>
        <v>0</v>
      </c>
      <c r="L821" s="2">
        <f>IF(ISNA(VLOOKUP(C821,'Com Enrolled Accounts'!$A:$C,3,0))=TRUE,0,VLOOKUP(C821,'Com Enrolled Accounts'!$A:$C,3,0))</f>
        <v>0</v>
      </c>
      <c r="M821" s="2">
        <f t="shared" si="102"/>
        <v>0</v>
      </c>
      <c r="N821" s="11">
        <f t="shared" si="98"/>
        <v>0</v>
      </c>
    </row>
    <row r="822" spans="1:14" x14ac:dyDescent="0.25">
      <c r="A822" s="13"/>
      <c r="B822" s="13"/>
      <c r="C822" s="13"/>
      <c r="D822" s="14"/>
      <c r="E822" s="14"/>
      <c r="F822" s="2">
        <f t="shared" si="96"/>
        <v>86.501500000000007</v>
      </c>
      <c r="G822" s="2">
        <f t="shared" si="97"/>
        <v>15</v>
      </c>
      <c r="H822" s="11">
        <f t="shared" si="99"/>
        <v>71.501500000000007</v>
      </c>
      <c r="I822" s="11">
        <f t="shared" si="100"/>
        <v>-71.501500000000007</v>
      </c>
      <c r="J822" s="2">
        <f>IF(ISNA(VLOOKUP(C822,'Com Enrolled Accounts'!$A:$B,2,0))=TRUE,0,VLOOKUP(C822,'Com Enrolled Accounts'!$A:$B,2,0))</f>
        <v>0</v>
      </c>
      <c r="K822" s="11">
        <f t="shared" si="101"/>
        <v>0</v>
      </c>
      <c r="L822" s="2">
        <f>IF(ISNA(VLOOKUP(C822,'Com Enrolled Accounts'!$A:$C,3,0))=TRUE,0,VLOOKUP(C822,'Com Enrolled Accounts'!$A:$C,3,0))</f>
        <v>0</v>
      </c>
      <c r="M822" s="2">
        <f t="shared" si="102"/>
        <v>0</v>
      </c>
      <c r="N822" s="11">
        <f t="shared" si="98"/>
        <v>0</v>
      </c>
    </row>
    <row r="823" spans="1:14" x14ac:dyDescent="0.25">
      <c r="A823" s="13"/>
      <c r="B823" s="13"/>
      <c r="C823" s="13"/>
      <c r="D823" s="14"/>
      <c r="E823" s="14"/>
      <c r="F823" s="2">
        <f t="shared" si="96"/>
        <v>86.501500000000007</v>
      </c>
      <c r="G823" s="2">
        <f t="shared" si="97"/>
        <v>15</v>
      </c>
      <c r="H823" s="11">
        <f t="shared" si="99"/>
        <v>71.501500000000007</v>
      </c>
      <c r="I823" s="11">
        <f t="shared" si="100"/>
        <v>-71.501500000000007</v>
      </c>
      <c r="J823" s="2">
        <f>IF(ISNA(VLOOKUP(C823,'Com Enrolled Accounts'!$A:$B,2,0))=TRUE,0,VLOOKUP(C823,'Com Enrolled Accounts'!$A:$B,2,0))</f>
        <v>0</v>
      </c>
      <c r="K823" s="11">
        <f t="shared" si="101"/>
        <v>0</v>
      </c>
      <c r="L823" s="2">
        <f>IF(ISNA(VLOOKUP(C823,'Com Enrolled Accounts'!$A:$C,3,0))=TRUE,0,VLOOKUP(C823,'Com Enrolled Accounts'!$A:$C,3,0))</f>
        <v>0</v>
      </c>
      <c r="M823" s="2">
        <f t="shared" si="102"/>
        <v>0</v>
      </c>
      <c r="N823" s="11">
        <f t="shared" si="98"/>
        <v>0</v>
      </c>
    </row>
    <row r="824" spans="1:14" x14ac:dyDescent="0.25">
      <c r="A824" s="13"/>
      <c r="B824" s="13"/>
      <c r="C824" s="13"/>
      <c r="D824" s="14"/>
      <c r="E824" s="14"/>
      <c r="F824" s="2">
        <f t="shared" si="96"/>
        <v>86.501500000000007</v>
      </c>
      <c r="G824" s="2">
        <f t="shared" si="97"/>
        <v>15</v>
      </c>
      <c r="H824" s="11">
        <f t="shared" si="99"/>
        <v>71.501500000000007</v>
      </c>
      <c r="I824" s="11">
        <f t="shared" si="100"/>
        <v>-71.501500000000007</v>
      </c>
      <c r="J824" s="2">
        <f>IF(ISNA(VLOOKUP(C824,'Com Enrolled Accounts'!$A:$B,2,0))=TRUE,0,VLOOKUP(C824,'Com Enrolled Accounts'!$A:$B,2,0))</f>
        <v>0</v>
      </c>
      <c r="K824" s="11">
        <f t="shared" si="101"/>
        <v>0</v>
      </c>
      <c r="L824" s="2">
        <f>IF(ISNA(VLOOKUP(C824,'Com Enrolled Accounts'!$A:$C,3,0))=TRUE,0,VLOOKUP(C824,'Com Enrolled Accounts'!$A:$C,3,0))</f>
        <v>0</v>
      </c>
      <c r="M824" s="2">
        <f t="shared" si="102"/>
        <v>0</v>
      </c>
      <c r="N824" s="11">
        <f t="shared" si="98"/>
        <v>0</v>
      </c>
    </row>
    <row r="825" spans="1:14" x14ac:dyDescent="0.25">
      <c r="A825" s="13"/>
      <c r="B825" s="13"/>
      <c r="C825" s="13"/>
      <c r="D825" s="14"/>
      <c r="E825" s="14"/>
      <c r="F825" s="2">
        <f t="shared" si="96"/>
        <v>86.501500000000007</v>
      </c>
      <c r="G825" s="2">
        <f t="shared" si="97"/>
        <v>15</v>
      </c>
      <c r="H825" s="11">
        <f t="shared" si="99"/>
        <v>71.501500000000007</v>
      </c>
      <c r="I825" s="11">
        <f t="shared" si="100"/>
        <v>-71.501500000000007</v>
      </c>
      <c r="J825" s="2">
        <f>IF(ISNA(VLOOKUP(C825,'Com Enrolled Accounts'!$A:$B,2,0))=TRUE,0,VLOOKUP(C825,'Com Enrolled Accounts'!$A:$B,2,0))</f>
        <v>0</v>
      </c>
      <c r="K825" s="11">
        <f t="shared" si="101"/>
        <v>0</v>
      </c>
      <c r="L825" s="2">
        <f>IF(ISNA(VLOOKUP(C825,'Com Enrolled Accounts'!$A:$C,3,0))=TRUE,0,VLOOKUP(C825,'Com Enrolled Accounts'!$A:$C,3,0))</f>
        <v>0</v>
      </c>
      <c r="M825" s="2">
        <f t="shared" si="102"/>
        <v>0</v>
      </c>
      <c r="N825" s="11">
        <f t="shared" si="98"/>
        <v>0</v>
      </c>
    </row>
    <row r="826" spans="1:14" x14ac:dyDescent="0.25">
      <c r="A826" s="13"/>
      <c r="B826" s="13"/>
      <c r="C826" s="13"/>
      <c r="D826" s="14"/>
      <c r="E826" s="14"/>
      <c r="F826" s="2">
        <f t="shared" si="96"/>
        <v>86.501500000000007</v>
      </c>
      <c r="G826" s="2">
        <f t="shared" si="97"/>
        <v>15</v>
      </c>
      <c r="H826" s="11">
        <f t="shared" si="99"/>
        <v>71.501500000000007</v>
      </c>
      <c r="I826" s="11">
        <f t="shared" si="100"/>
        <v>-71.501500000000007</v>
      </c>
      <c r="J826" s="2">
        <f>IF(ISNA(VLOOKUP(C826,'Com Enrolled Accounts'!$A:$B,2,0))=TRUE,0,VLOOKUP(C826,'Com Enrolled Accounts'!$A:$B,2,0))</f>
        <v>0</v>
      </c>
      <c r="K826" s="11">
        <f t="shared" si="101"/>
        <v>0</v>
      </c>
      <c r="L826" s="2">
        <f>IF(ISNA(VLOOKUP(C826,'Com Enrolled Accounts'!$A:$C,3,0))=TRUE,0,VLOOKUP(C826,'Com Enrolled Accounts'!$A:$C,3,0))</f>
        <v>0</v>
      </c>
      <c r="M826" s="2">
        <f t="shared" si="102"/>
        <v>0</v>
      </c>
      <c r="N826" s="11">
        <f t="shared" si="98"/>
        <v>0</v>
      </c>
    </row>
    <row r="827" spans="1:14" x14ac:dyDescent="0.25">
      <c r="A827" s="13"/>
      <c r="B827" s="13"/>
      <c r="C827" s="13"/>
      <c r="D827" s="14"/>
      <c r="E827" s="14"/>
      <c r="F827" s="2">
        <f t="shared" si="96"/>
        <v>86.501500000000007</v>
      </c>
      <c r="G827" s="2">
        <f t="shared" si="97"/>
        <v>15</v>
      </c>
      <c r="H827" s="11">
        <f t="shared" si="99"/>
        <v>71.501500000000007</v>
      </c>
      <c r="I827" s="11">
        <f t="shared" si="100"/>
        <v>-71.501500000000007</v>
      </c>
      <c r="J827" s="2">
        <f>IF(ISNA(VLOOKUP(C827,'Com Enrolled Accounts'!$A:$B,2,0))=TRUE,0,VLOOKUP(C827,'Com Enrolled Accounts'!$A:$B,2,0))</f>
        <v>0</v>
      </c>
      <c r="K827" s="11">
        <f t="shared" si="101"/>
        <v>0</v>
      </c>
      <c r="L827" s="2">
        <f>IF(ISNA(VLOOKUP(C827,'Com Enrolled Accounts'!$A:$C,3,0))=TRUE,0,VLOOKUP(C827,'Com Enrolled Accounts'!$A:$C,3,0))</f>
        <v>0</v>
      </c>
      <c r="M827" s="2">
        <f t="shared" si="102"/>
        <v>0</v>
      </c>
      <c r="N827" s="11">
        <f t="shared" si="98"/>
        <v>0</v>
      </c>
    </row>
    <row r="828" spans="1:14" x14ac:dyDescent="0.25">
      <c r="A828" s="13"/>
      <c r="B828" s="13"/>
      <c r="C828" s="13"/>
      <c r="D828" s="14"/>
      <c r="E828" s="14"/>
      <c r="F828" s="2">
        <f t="shared" si="96"/>
        <v>86.501500000000007</v>
      </c>
      <c r="G828" s="2">
        <f t="shared" si="97"/>
        <v>15</v>
      </c>
      <c r="H828" s="11">
        <f t="shared" si="99"/>
        <v>71.501500000000007</v>
      </c>
      <c r="I828" s="11">
        <f t="shared" si="100"/>
        <v>-71.501500000000007</v>
      </c>
      <c r="J828" s="2">
        <f>IF(ISNA(VLOOKUP(C828,'Com Enrolled Accounts'!$A:$B,2,0))=TRUE,0,VLOOKUP(C828,'Com Enrolled Accounts'!$A:$B,2,0))</f>
        <v>0</v>
      </c>
      <c r="K828" s="11">
        <f t="shared" si="101"/>
        <v>0</v>
      </c>
      <c r="L828" s="2">
        <f>IF(ISNA(VLOOKUP(C828,'Com Enrolled Accounts'!$A:$C,3,0))=TRUE,0,VLOOKUP(C828,'Com Enrolled Accounts'!$A:$C,3,0))</f>
        <v>0</v>
      </c>
      <c r="M828" s="2">
        <f t="shared" si="102"/>
        <v>0</v>
      </c>
      <c r="N828" s="11">
        <f t="shared" si="98"/>
        <v>0</v>
      </c>
    </row>
    <row r="829" spans="1:14" x14ac:dyDescent="0.25">
      <c r="A829" s="13"/>
      <c r="B829" s="13"/>
      <c r="C829" s="13"/>
      <c r="D829" s="14"/>
      <c r="E829" s="14"/>
      <c r="F829" s="2">
        <f t="shared" si="96"/>
        <v>86.501500000000007</v>
      </c>
      <c r="G829" s="2">
        <f t="shared" si="97"/>
        <v>15</v>
      </c>
      <c r="H829" s="11">
        <f t="shared" si="99"/>
        <v>71.501500000000007</v>
      </c>
      <c r="I829" s="11">
        <f t="shared" si="100"/>
        <v>-71.501500000000007</v>
      </c>
      <c r="J829" s="2">
        <f>IF(ISNA(VLOOKUP(C829,'Com Enrolled Accounts'!$A:$B,2,0))=TRUE,0,VLOOKUP(C829,'Com Enrolled Accounts'!$A:$B,2,0))</f>
        <v>0</v>
      </c>
      <c r="K829" s="11">
        <f t="shared" si="101"/>
        <v>0</v>
      </c>
      <c r="L829" s="2">
        <f>IF(ISNA(VLOOKUP(C829,'Com Enrolled Accounts'!$A:$C,3,0))=TRUE,0,VLOOKUP(C829,'Com Enrolled Accounts'!$A:$C,3,0))</f>
        <v>0</v>
      </c>
      <c r="M829" s="2">
        <f t="shared" si="102"/>
        <v>0</v>
      </c>
      <c r="N829" s="11">
        <f t="shared" si="98"/>
        <v>0</v>
      </c>
    </row>
    <row r="830" spans="1:14" x14ac:dyDescent="0.25">
      <c r="A830" s="13"/>
      <c r="B830" s="13"/>
      <c r="C830" s="13"/>
      <c r="D830" s="14"/>
      <c r="E830" s="14"/>
      <c r="F830" s="2">
        <f t="shared" si="96"/>
        <v>86.501500000000007</v>
      </c>
      <c r="G830" s="2">
        <f t="shared" si="97"/>
        <v>15</v>
      </c>
      <c r="H830" s="11">
        <f t="shared" si="99"/>
        <v>71.501500000000007</v>
      </c>
      <c r="I830" s="11">
        <f t="shared" si="100"/>
        <v>-71.501500000000007</v>
      </c>
      <c r="J830" s="2">
        <f>IF(ISNA(VLOOKUP(C830,'Com Enrolled Accounts'!$A:$B,2,0))=TRUE,0,VLOOKUP(C830,'Com Enrolled Accounts'!$A:$B,2,0))</f>
        <v>0</v>
      </c>
      <c r="K830" s="11">
        <f t="shared" si="101"/>
        <v>0</v>
      </c>
      <c r="L830" s="2">
        <f>IF(ISNA(VLOOKUP(C830,'Com Enrolled Accounts'!$A:$C,3,0))=TRUE,0,VLOOKUP(C830,'Com Enrolled Accounts'!$A:$C,3,0))</f>
        <v>0</v>
      </c>
      <c r="M830" s="2">
        <f t="shared" si="102"/>
        <v>0</v>
      </c>
      <c r="N830" s="11">
        <f t="shared" si="98"/>
        <v>0</v>
      </c>
    </row>
    <row r="831" spans="1:14" x14ac:dyDescent="0.25">
      <c r="A831" s="13"/>
      <c r="B831" s="13"/>
      <c r="C831" s="13"/>
      <c r="D831" s="14"/>
      <c r="E831" s="14"/>
      <c r="F831" s="2">
        <f t="shared" si="96"/>
        <v>86.501500000000007</v>
      </c>
      <c r="G831" s="2">
        <f t="shared" si="97"/>
        <v>15</v>
      </c>
      <c r="H831" s="11">
        <f t="shared" si="99"/>
        <v>71.501500000000007</v>
      </c>
      <c r="I831" s="11">
        <f t="shared" si="100"/>
        <v>-71.501500000000007</v>
      </c>
      <c r="J831" s="2">
        <f>IF(ISNA(VLOOKUP(C831,'Com Enrolled Accounts'!$A:$B,2,0))=TRUE,0,VLOOKUP(C831,'Com Enrolled Accounts'!$A:$B,2,0))</f>
        <v>0</v>
      </c>
      <c r="K831" s="11">
        <f t="shared" si="101"/>
        <v>0</v>
      </c>
      <c r="L831" s="2">
        <f>IF(ISNA(VLOOKUP(C831,'Com Enrolled Accounts'!$A:$C,3,0))=TRUE,0,VLOOKUP(C831,'Com Enrolled Accounts'!$A:$C,3,0))</f>
        <v>0</v>
      </c>
      <c r="M831" s="2">
        <f t="shared" si="102"/>
        <v>0</v>
      </c>
      <c r="N831" s="11">
        <f t="shared" si="98"/>
        <v>0</v>
      </c>
    </row>
    <row r="832" spans="1:14" x14ac:dyDescent="0.25">
      <c r="A832" s="13"/>
      <c r="B832" s="13"/>
      <c r="C832" s="13"/>
      <c r="D832" s="14"/>
      <c r="E832" s="14"/>
      <c r="F832" s="2">
        <f t="shared" si="96"/>
        <v>86.501500000000007</v>
      </c>
      <c r="G832" s="2">
        <f t="shared" si="97"/>
        <v>15</v>
      </c>
      <c r="H832" s="11">
        <f t="shared" si="99"/>
        <v>71.501500000000007</v>
      </c>
      <c r="I832" s="11">
        <f t="shared" si="100"/>
        <v>-71.501500000000007</v>
      </c>
      <c r="J832" s="2">
        <f>IF(ISNA(VLOOKUP(C832,'Com Enrolled Accounts'!$A:$B,2,0))=TRUE,0,VLOOKUP(C832,'Com Enrolled Accounts'!$A:$B,2,0))</f>
        <v>0</v>
      </c>
      <c r="K832" s="11">
        <f t="shared" si="101"/>
        <v>0</v>
      </c>
      <c r="L832" s="2">
        <f>IF(ISNA(VLOOKUP(C832,'Com Enrolled Accounts'!$A:$C,3,0))=TRUE,0,VLOOKUP(C832,'Com Enrolled Accounts'!$A:$C,3,0))</f>
        <v>0</v>
      </c>
      <c r="M832" s="2">
        <f t="shared" si="102"/>
        <v>0</v>
      </c>
      <c r="N832" s="11">
        <f t="shared" si="98"/>
        <v>0</v>
      </c>
    </row>
    <row r="833" spans="1:14" x14ac:dyDescent="0.25">
      <c r="A833" s="13"/>
      <c r="B833" s="13"/>
      <c r="C833" s="13"/>
      <c r="D833" s="14"/>
      <c r="E833" s="14"/>
      <c r="F833" s="2">
        <f t="shared" si="96"/>
        <v>86.501500000000007</v>
      </c>
      <c r="G833" s="2">
        <f t="shared" si="97"/>
        <v>15</v>
      </c>
      <c r="H833" s="11">
        <f t="shared" si="99"/>
        <v>71.501500000000007</v>
      </c>
      <c r="I833" s="11">
        <f t="shared" si="100"/>
        <v>-71.501500000000007</v>
      </c>
      <c r="J833" s="2">
        <f>IF(ISNA(VLOOKUP(C833,'Com Enrolled Accounts'!$A:$B,2,0))=TRUE,0,VLOOKUP(C833,'Com Enrolled Accounts'!$A:$B,2,0))</f>
        <v>0</v>
      </c>
      <c r="K833" s="11">
        <f t="shared" si="101"/>
        <v>0</v>
      </c>
      <c r="L833" s="2">
        <f>IF(ISNA(VLOOKUP(C833,'Com Enrolled Accounts'!$A:$C,3,0))=TRUE,0,VLOOKUP(C833,'Com Enrolled Accounts'!$A:$C,3,0))</f>
        <v>0</v>
      </c>
      <c r="M833" s="2">
        <f t="shared" si="102"/>
        <v>0</v>
      </c>
      <c r="N833" s="11">
        <f t="shared" si="98"/>
        <v>0</v>
      </c>
    </row>
    <row r="834" spans="1:14" x14ac:dyDescent="0.25">
      <c r="A834" s="13"/>
      <c r="B834" s="13"/>
      <c r="C834" s="13"/>
      <c r="D834" s="14"/>
      <c r="E834" s="14"/>
      <c r="F834" s="2">
        <f t="shared" si="96"/>
        <v>86.501500000000007</v>
      </c>
      <c r="G834" s="2">
        <f t="shared" si="97"/>
        <v>15</v>
      </c>
      <c r="H834" s="11">
        <f t="shared" si="99"/>
        <v>71.501500000000007</v>
      </c>
      <c r="I834" s="11">
        <f t="shared" si="100"/>
        <v>-71.501500000000007</v>
      </c>
      <c r="J834" s="2">
        <f>IF(ISNA(VLOOKUP(C834,'Com Enrolled Accounts'!$A:$B,2,0))=TRUE,0,VLOOKUP(C834,'Com Enrolled Accounts'!$A:$B,2,0))</f>
        <v>0</v>
      </c>
      <c r="K834" s="11">
        <f t="shared" si="101"/>
        <v>0</v>
      </c>
      <c r="L834" s="2">
        <f>IF(ISNA(VLOOKUP(C834,'Com Enrolled Accounts'!$A:$C,3,0))=TRUE,0,VLOOKUP(C834,'Com Enrolled Accounts'!$A:$C,3,0))</f>
        <v>0</v>
      </c>
      <c r="M834" s="2">
        <f t="shared" si="102"/>
        <v>0</v>
      </c>
      <c r="N834" s="11">
        <f t="shared" si="98"/>
        <v>0</v>
      </c>
    </row>
    <row r="835" spans="1:14" x14ac:dyDescent="0.25">
      <c r="A835" s="13"/>
      <c r="B835" s="13"/>
      <c r="C835" s="13"/>
      <c r="D835" s="14"/>
      <c r="E835" s="14"/>
      <c r="F835" s="2">
        <f t="shared" si="96"/>
        <v>86.501500000000007</v>
      </c>
      <c r="G835" s="2">
        <f t="shared" si="97"/>
        <v>15</v>
      </c>
      <c r="H835" s="11">
        <f t="shared" si="99"/>
        <v>71.501500000000007</v>
      </c>
      <c r="I835" s="11">
        <f t="shared" si="100"/>
        <v>-71.501500000000007</v>
      </c>
      <c r="J835" s="2">
        <f>IF(ISNA(VLOOKUP(C835,'Com Enrolled Accounts'!$A:$B,2,0))=TRUE,0,VLOOKUP(C835,'Com Enrolled Accounts'!$A:$B,2,0))</f>
        <v>0</v>
      </c>
      <c r="K835" s="11">
        <f t="shared" si="101"/>
        <v>0</v>
      </c>
      <c r="L835" s="2">
        <f>IF(ISNA(VLOOKUP(C835,'Com Enrolled Accounts'!$A:$C,3,0))=TRUE,0,VLOOKUP(C835,'Com Enrolled Accounts'!$A:$C,3,0))</f>
        <v>0</v>
      </c>
      <c r="M835" s="2">
        <f t="shared" si="102"/>
        <v>0</v>
      </c>
      <c r="N835" s="11">
        <f t="shared" si="98"/>
        <v>0</v>
      </c>
    </row>
    <row r="836" spans="1:14" x14ac:dyDescent="0.25">
      <c r="A836" s="13"/>
      <c r="B836" s="13"/>
      <c r="C836" s="13"/>
      <c r="D836" s="14"/>
      <c r="E836" s="14"/>
      <c r="F836" s="2">
        <f t="shared" si="96"/>
        <v>86.501500000000007</v>
      </c>
      <c r="G836" s="2">
        <f t="shared" si="97"/>
        <v>15</v>
      </c>
      <c r="H836" s="11">
        <f t="shared" si="99"/>
        <v>71.501500000000007</v>
      </c>
      <c r="I836" s="11">
        <f t="shared" si="100"/>
        <v>-71.501500000000007</v>
      </c>
      <c r="J836" s="2">
        <f>IF(ISNA(VLOOKUP(C836,'Com Enrolled Accounts'!$A:$B,2,0))=TRUE,0,VLOOKUP(C836,'Com Enrolled Accounts'!$A:$B,2,0))</f>
        <v>0</v>
      </c>
      <c r="K836" s="11">
        <f t="shared" si="101"/>
        <v>0</v>
      </c>
      <c r="L836" s="2">
        <f>IF(ISNA(VLOOKUP(C836,'Com Enrolled Accounts'!$A:$C,3,0))=TRUE,0,VLOOKUP(C836,'Com Enrolled Accounts'!$A:$C,3,0))</f>
        <v>0</v>
      </c>
      <c r="M836" s="2">
        <f t="shared" si="102"/>
        <v>0</v>
      </c>
      <c r="N836" s="11">
        <f t="shared" si="98"/>
        <v>0</v>
      </c>
    </row>
    <row r="837" spans="1:14" x14ac:dyDescent="0.25">
      <c r="A837" s="13"/>
      <c r="B837" s="13"/>
      <c r="C837" s="13"/>
      <c r="D837" s="14"/>
      <c r="E837" s="14"/>
      <c r="F837" s="2">
        <f t="shared" si="96"/>
        <v>86.501500000000007</v>
      </c>
      <c r="G837" s="2">
        <f t="shared" si="97"/>
        <v>15</v>
      </c>
      <c r="H837" s="11">
        <f t="shared" si="99"/>
        <v>71.501500000000007</v>
      </c>
      <c r="I837" s="11">
        <f t="shared" si="100"/>
        <v>-71.501500000000007</v>
      </c>
      <c r="J837" s="2">
        <f>IF(ISNA(VLOOKUP(C837,'Com Enrolled Accounts'!$A:$B,2,0))=TRUE,0,VLOOKUP(C837,'Com Enrolled Accounts'!$A:$B,2,0))</f>
        <v>0</v>
      </c>
      <c r="K837" s="11">
        <f t="shared" si="101"/>
        <v>0</v>
      </c>
      <c r="L837" s="2">
        <f>IF(ISNA(VLOOKUP(C837,'Com Enrolled Accounts'!$A:$C,3,0))=TRUE,0,VLOOKUP(C837,'Com Enrolled Accounts'!$A:$C,3,0))</f>
        <v>0</v>
      </c>
      <c r="M837" s="2">
        <f t="shared" si="102"/>
        <v>0</v>
      </c>
      <c r="N837" s="11">
        <f t="shared" si="98"/>
        <v>0</v>
      </c>
    </row>
    <row r="838" spans="1:14" x14ac:dyDescent="0.25">
      <c r="A838" s="13"/>
      <c r="B838" s="13"/>
      <c r="C838" s="13"/>
      <c r="D838" s="14"/>
      <c r="E838" s="14"/>
      <c r="F838" s="2">
        <f t="shared" si="96"/>
        <v>86.501500000000007</v>
      </c>
      <c r="G838" s="2">
        <f t="shared" si="97"/>
        <v>15</v>
      </c>
      <c r="H838" s="11">
        <f t="shared" si="99"/>
        <v>71.501500000000007</v>
      </c>
      <c r="I838" s="11">
        <f t="shared" si="100"/>
        <v>-71.501500000000007</v>
      </c>
      <c r="J838" s="2">
        <f>IF(ISNA(VLOOKUP(C838,'Com Enrolled Accounts'!$A:$B,2,0))=TRUE,0,VLOOKUP(C838,'Com Enrolled Accounts'!$A:$B,2,0))</f>
        <v>0</v>
      </c>
      <c r="K838" s="11">
        <f t="shared" si="101"/>
        <v>0</v>
      </c>
      <c r="L838" s="2">
        <f>IF(ISNA(VLOOKUP(C838,'Com Enrolled Accounts'!$A:$C,3,0))=TRUE,0,VLOOKUP(C838,'Com Enrolled Accounts'!$A:$C,3,0))</f>
        <v>0</v>
      </c>
      <c r="M838" s="2">
        <f t="shared" si="102"/>
        <v>0</v>
      </c>
      <c r="N838" s="11">
        <f t="shared" si="98"/>
        <v>0</v>
      </c>
    </row>
    <row r="839" spans="1:14" x14ac:dyDescent="0.25">
      <c r="A839" s="13"/>
      <c r="B839" s="13"/>
      <c r="C839" s="13"/>
      <c r="D839" s="14"/>
      <c r="E839" s="14"/>
      <c r="F839" s="2">
        <f t="shared" si="96"/>
        <v>86.501500000000007</v>
      </c>
      <c r="G839" s="2">
        <f t="shared" si="97"/>
        <v>15</v>
      </c>
      <c r="H839" s="11">
        <f t="shared" si="99"/>
        <v>71.501500000000007</v>
      </c>
      <c r="I839" s="11">
        <f t="shared" si="100"/>
        <v>-71.501500000000007</v>
      </c>
      <c r="J839" s="2">
        <f>IF(ISNA(VLOOKUP(C839,'Com Enrolled Accounts'!$A:$B,2,0))=TRUE,0,VLOOKUP(C839,'Com Enrolled Accounts'!$A:$B,2,0))</f>
        <v>0</v>
      </c>
      <c r="K839" s="11">
        <f t="shared" si="101"/>
        <v>0</v>
      </c>
      <c r="L839" s="2">
        <f>IF(ISNA(VLOOKUP(C839,'Com Enrolled Accounts'!$A:$C,3,0))=TRUE,0,VLOOKUP(C839,'Com Enrolled Accounts'!$A:$C,3,0))</f>
        <v>0</v>
      </c>
      <c r="M839" s="2">
        <f t="shared" si="102"/>
        <v>0</v>
      </c>
      <c r="N839" s="11">
        <f t="shared" si="98"/>
        <v>0</v>
      </c>
    </row>
    <row r="840" spans="1:14" x14ac:dyDescent="0.25">
      <c r="A840" s="13"/>
      <c r="B840" s="13"/>
      <c r="C840" s="13"/>
      <c r="D840" s="14"/>
      <c r="E840" s="14"/>
      <c r="F840" s="2">
        <f t="shared" si="96"/>
        <v>86.501500000000007</v>
      </c>
      <c r="G840" s="2">
        <f t="shared" si="97"/>
        <v>15</v>
      </c>
      <c r="H840" s="11">
        <f t="shared" si="99"/>
        <v>71.501500000000007</v>
      </c>
      <c r="I840" s="11">
        <f t="shared" si="100"/>
        <v>-71.501500000000007</v>
      </c>
      <c r="J840" s="2">
        <f>IF(ISNA(VLOOKUP(C840,'Com Enrolled Accounts'!$A:$B,2,0))=TRUE,0,VLOOKUP(C840,'Com Enrolled Accounts'!$A:$B,2,0))</f>
        <v>0</v>
      </c>
      <c r="K840" s="11">
        <f t="shared" si="101"/>
        <v>0</v>
      </c>
      <c r="L840" s="2">
        <f>IF(ISNA(VLOOKUP(C840,'Com Enrolled Accounts'!$A:$C,3,0))=TRUE,0,VLOOKUP(C840,'Com Enrolled Accounts'!$A:$C,3,0))</f>
        <v>0</v>
      </c>
      <c r="M840" s="2">
        <f t="shared" si="102"/>
        <v>0</v>
      </c>
      <c r="N840" s="11">
        <f t="shared" si="98"/>
        <v>0</v>
      </c>
    </row>
    <row r="841" spans="1:14" x14ac:dyDescent="0.25">
      <c r="A841" s="13"/>
      <c r="B841" s="13"/>
      <c r="C841" s="13"/>
      <c r="D841" s="14"/>
      <c r="E841" s="14"/>
      <c r="F841" s="2">
        <f t="shared" ref="F841:F904" si="103">WPPCom</f>
        <v>86.501500000000007</v>
      </c>
      <c r="G841" s="2">
        <f t="shared" ref="G841:G904" si="104">TSCom</f>
        <v>15</v>
      </c>
      <c r="H841" s="11">
        <f t="shared" si="99"/>
        <v>71.501500000000007</v>
      </c>
      <c r="I841" s="11">
        <f t="shared" si="100"/>
        <v>-71.501500000000007</v>
      </c>
      <c r="J841" s="2">
        <f>IF(ISNA(VLOOKUP(C841,'Com Enrolled Accounts'!$A:$B,2,0))=TRUE,0,VLOOKUP(C841,'Com Enrolled Accounts'!$A:$B,2,0))</f>
        <v>0</v>
      </c>
      <c r="K841" s="11">
        <f t="shared" si="101"/>
        <v>0</v>
      </c>
      <c r="L841" s="2">
        <f>IF(ISNA(VLOOKUP(C841,'Com Enrolled Accounts'!$A:$C,3,0))=TRUE,0,VLOOKUP(C841,'Com Enrolled Accounts'!$A:$C,3,0))</f>
        <v>0</v>
      </c>
      <c r="M841" s="2">
        <f t="shared" si="102"/>
        <v>0</v>
      </c>
      <c r="N841" s="11">
        <f t="shared" ref="N841:N904" si="105">IF(M841&lt;0,0,M841*D841)</f>
        <v>0</v>
      </c>
    </row>
    <row r="842" spans="1:14" x14ac:dyDescent="0.25">
      <c r="A842" s="13"/>
      <c r="B842" s="13"/>
      <c r="C842" s="13"/>
      <c r="D842" s="14"/>
      <c r="E842" s="14"/>
      <c r="F842" s="2">
        <f t="shared" si="103"/>
        <v>86.501500000000007</v>
      </c>
      <c r="G842" s="2">
        <f t="shared" si="104"/>
        <v>15</v>
      </c>
      <c r="H842" s="11">
        <f t="shared" ref="H842:H905" si="106">F842-G842</f>
        <v>71.501500000000007</v>
      </c>
      <c r="I842" s="11">
        <f t="shared" ref="I842:I905" si="107">E842-H842</f>
        <v>-71.501500000000007</v>
      </c>
      <c r="J842" s="2">
        <f>IF(ISNA(VLOOKUP(C842,'Com Enrolled Accounts'!$A:$B,2,0))=TRUE,0,VLOOKUP(C842,'Com Enrolled Accounts'!$A:$B,2,0))</f>
        <v>0</v>
      </c>
      <c r="K842" s="11">
        <f t="shared" ref="K842:K905" si="108">IF(J842=0,0,J842-I842)</f>
        <v>0</v>
      </c>
      <c r="L842" s="2">
        <f>IF(ISNA(VLOOKUP(C842,'Com Enrolled Accounts'!$A:$C,3,0))=TRUE,0,VLOOKUP(C842,'Com Enrolled Accounts'!$A:$C,3,0))</f>
        <v>0</v>
      </c>
      <c r="M842" s="2">
        <f t="shared" ref="M842:M905" si="109">IF(L842&gt;K842,K842,L842)</f>
        <v>0</v>
      </c>
      <c r="N842" s="11">
        <f t="shared" si="105"/>
        <v>0</v>
      </c>
    </row>
    <row r="843" spans="1:14" x14ac:dyDescent="0.25">
      <c r="A843" s="13"/>
      <c r="B843" s="13"/>
      <c r="C843" s="13"/>
      <c r="D843" s="14"/>
      <c r="E843" s="14"/>
      <c r="F843" s="2">
        <f t="shared" si="103"/>
        <v>86.501500000000007</v>
      </c>
      <c r="G843" s="2">
        <f t="shared" si="104"/>
        <v>15</v>
      </c>
      <c r="H843" s="11">
        <f t="shared" si="106"/>
        <v>71.501500000000007</v>
      </c>
      <c r="I843" s="11">
        <f t="shared" si="107"/>
        <v>-71.501500000000007</v>
      </c>
      <c r="J843" s="2">
        <f>IF(ISNA(VLOOKUP(C843,'Com Enrolled Accounts'!$A:$B,2,0))=TRUE,0,VLOOKUP(C843,'Com Enrolled Accounts'!$A:$B,2,0))</f>
        <v>0</v>
      </c>
      <c r="K843" s="11">
        <f t="shared" si="108"/>
        <v>0</v>
      </c>
      <c r="L843" s="2">
        <f>IF(ISNA(VLOOKUP(C843,'Com Enrolled Accounts'!$A:$C,3,0))=TRUE,0,VLOOKUP(C843,'Com Enrolled Accounts'!$A:$C,3,0))</f>
        <v>0</v>
      </c>
      <c r="M843" s="2">
        <f t="shared" si="109"/>
        <v>0</v>
      </c>
      <c r="N843" s="11">
        <f t="shared" si="105"/>
        <v>0</v>
      </c>
    </row>
    <row r="844" spans="1:14" x14ac:dyDescent="0.25">
      <c r="A844" s="13"/>
      <c r="B844" s="13"/>
      <c r="C844" s="13"/>
      <c r="D844" s="14"/>
      <c r="E844" s="14"/>
      <c r="F844" s="2">
        <f t="shared" si="103"/>
        <v>86.501500000000007</v>
      </c>
      <c r="G844" s="2">
        <f t="shared" si="104"/>
        <v>15</v>
      </c>
      <c r="H844" s="11">
        <f t="shared" si="106"/>
        <v>71.501500000000007</v>
      </c>
      <c r="I844" s="11">
        <f t="shared" si="107"/>
        <v>-71.501500000000007</v>
      </c>
      <c r="J844" s="2">
        <f>IF(ISNA(VLOOKUP(C844,'Com Enrolled Accounts'!$A:$B,2,0))=TRUE,0,VLOOKUP(C844,'Com Enrolled Accounts'!$A:$B,2,0))</f>
        <v>0</v>
      </c>
      <c r="K844" s="11">
        <f t="shared" si="108"/>
        <v>0</v>
      </c>
      <c r="L844" s="2">
        <f>IF(ISNA(VLOOKUP(C844,'Com Enrolled Accounts'!$A:$C,3,0))=TRUE,0,VLOOKUP(C844,'Com Enrolled Accounts'!$A:$C,3,0))</f>
        <v>0</v>
      </c>
      <c r="M844" s="2">
        <f t="shared" si="109"/>
        <v>0</v>
      </c>
      <c r="N844" s="11">
        <f t="shared" si="105"/>
        <v>0</v>
      </c>
    </row>
    <row r="845" spans="1:14" x14ac:dyDescent="0.25">
      <c r="A845" s="13"/>
      <c r="B845" s="13"/>
      <c r="C845" s="13"/>
      <c r="D845" s="14"/>
      <c r="E845" s="14"/>
      <c r="F845" s="2">
        <f t="shared" si="103"/>
        <v>86.501500000000007</v>
      </c>
      <c r="G845" s="2">
        <f t="shared" si="104"/>
        <v>15</v>
      </c>
      <c r="H845" s="11">
        <f t="shared" si="106"/>
        <v>71.501500000000007</v>
      </c>
      <c r="I845" s="11">
        <f t="shared" si="107"/>
        <v>-71.501500000000007</v>
      </c>
      <c r="J845" s="2">
        <f>IF(ISNA(VLOOKUP(C845,'Com Enrolled Accounts'!$A:$B,2,0))=TRUE,0,VLOOKUP(C845,'Com Enrolled Accounts'!$A:$B,2,0))</f>
        <v>0</v>
      </c>
      <c r="K845" s="11">
        <f t="shared" si="108"/>
        <v>0</v>
      </c>
      <c r="L845" s="2">
        <f>IF(ISNA(VLOOKUP(C845,'Com Enrolled Accounts'!$A:$C,3,0))=TRUE,0,VLOOKUP(C845,'Com Enrolled Accounts'!$A:$C,3,0))</f>
        <v>0</v>
      </c>
      <c r="M845" s="2">
        <f t="shared" si="109"/>
        <v>0</v>
      </c>
      <c r="N845" s="11">
        <f t="shared" si="105"/>
        <v>0</v>
      </c>
    </row>
    <row r="846" spans="1:14" x14ac:dyDescent="0.25">
      <c r="A846" s="13"/>
      <c r="B846" s="13"/>
      <c r="C846" s="13"/>
      <c r="D846" s="14"/>
      <c r="E846" s="14"/>
      <c r="F846" s="2">
        <f t="shared" si="103"/>
        <v>86.501500000000007</v>
      </c>
      <c r="G846" s="2">
        <f t="shared" si="104"/>
        <v>15</v>
      </c>
      <c r="H846" s="11">
        <f t="shared" si="106"/>
        <v>71.501500000000007</v>
      </c>
      <c r="I846" s="11">
        <f t="shared" si="107"/>
        <v>-71.501500000000007</v>
      </c>
      <c r="J846" s="2">
        <f>IF(ISNA(VLOOKUP(C846,'Com Enrolled Accounts'!$A:$B,2,0))=TRUE,0,VLOOKUP(C846,'Com Enrolled Accounts'!$A:$B,2,0))</f>
        <v>0</v>
      </c>
      <c r="K846" s="11">
        <f t="shared" si="108"/>
        <v>0</v>
      </c>
      <c r="L846" s="2">
        <f>IF(ISNA(VLOOKUP(C846,'Com Enrolled Accounts'!$A:$C,3,0))=TRUE,0,VLOOKUP(C846,'Com Enrolled Accounts'!$A:$C,3,0))</f>
        <v>0</v>
      </c>
      <c r="M846" s="2">
        <f t="shared" si="109"/>
        <v>0</v>
      </c>
      <c r="N846" s="11">
        <f t="shared" si="105"/>
        <v>0</v>
      </c>
    </row>
    <row r="847" spans="1:14" x14ac:dyDescent="0.25">
      <c r="A847" s="13"/>
      <c r="B847" s="13"/>
      <c r="C847" s="13"/>
      <c r="D847" s="14"/>
      <c r="E847" s="14"/>
      <c r="F847" s="2">
        <f t="shared" si="103"/>
        <v>86.501500000000007</v>
      </c>
      <c r="G847" s="2">
        <f t="shared" si="104"/>
        <v>15</v>
      </c>
      <c r="H847" s="11">
        <f t="shared" si="106"/>
        <v>71.501500000000007</v>
      </c>
      <c r="I847" s="11">
        <f t="shared" si="107"/>
        <v>-71.501500000000007</v>
      </c>
      <c r="J847" s="2">
        <f>IF(ISNA(VLOOKUP(C847,'Com Enrolled Accounts'!$A:$B,2,0))=TRUE,0,VLOOKUP(C847,'Com Enrolled Accounts'!$A:$B,2,0))</f>
        <v>0</v>
      </c>
      <c r="K847" s="11">
        <f t="shared" si="108"/>
        <v>0</v>
      </c>
      <c r="L847" s="2">
        <f>IF(ISNA(VLOOKUP(C847,'Com Enrolled Accounts'!$A:$C,3,0))=TRUE,0,VLOOKUP(C847,'Com Enrolled Accounts'!$A:$C,3,0))</f>
        <v>0</v>
      </c>
      <c r="M847" s="2">
        <f t="shared" si="109"/>
        <v>0</v>
      </c>
      <c r="N847" s="11">
        <f t="shared" si="105"/>
        <v>0</v>
      </c>
    </row>
    <row r="848" spans="1:14" x14ac:dyDescent="0.25">
      <c r="A848" s="13"/>
      <c r="B848" s="13"/>
      <c r="C848" s="13"/>
      <c r="D848" s="14"/>
      <c r="E848" s="14"/>
      <c r="F848" s="2">
        <f t="shared" si="103"/>
        <v>86.501500000000007</v>
      </c>
      <c r="G848" s="2">
        <f t="shared" si="104"/>
        <v>15</v>
      </c>
      <c r="H848" s="11">
        <f t="shared" si="106"/>
        <v>71.501500000000007</v>
      </c>
      <c r="I848" s="11">
        <f t="shared" si="107"/>
        <v>-71.501500000000007</v>
      </c>
      <c r="J848" s="2">
        <f>IF(ISNA(VLOOKUP(C848,'Com Enrolled Accounts'!$A:$B,2,0))=TRUE,0,VLOOKUP(C848,'Com Enrolled Accounts'!$A:$B,2,0))</f>
        <v>0</v>
      </c>
      <c r="K848" s="11">
        <f t="shared" si="108"/>
        <v>0</v>
      </c>
      <c r="L848" s="2">
        <f>IF(ISNA(VLOOKUP(C848,'Com Enrolled Accounts'!$A:$C,3,0))=TRUE,0,VLOOKUP(C848,'Com Enrolled Accounts'!$A:$C,3,0))</f>
        <v>0</v>
      </c>
      <c r="M848" s="2">
        <f t="shared" si="109"/>
        <v>0</v>
      </c>
      <c r="N848" s="11">
        <f t="shared" si="105"/>
        <v>0</v>
      </c>
    </row>
    <row r="849" spans="1:14" x14ac:dyDescent="0.25">
      <c r="A849" s="13"/>
      <c r="B849" s="13"/>
      <c r="C849" s="13"/>
      <c r="D849" s="14"/>
      <c r="E849" s="14"/>
      <c r="F849" s="2">
        <f t="shared" si="103"/>
        <v>86.501500000000007</v>
      </c>
      <c r="G849" s="2">
        <f t="shared" si="104"/>
        <v>15</v>
      </c>
      <c r="H849" s="11">
        <f t="shared" si="106"/>
        <v>71.501500000000007</v>
      </c>
      <c r="I849" s="11">
        <f t="shared" si="107"/>
        <v>-71.501500000000007</v>
      </c>
      <c r="J849" s="2">
        <f>IF(ISNA(VLOOKUP(C849,'Com Enrolled Accounts'!$A:$B,2,0))=TRUE,0,VLOOKUP(C849,'Com Enrolled Accounts'!$A:$B,2,0))</f>
        <v>0</v>
      </c>
      <c r="K849" s="11">
        <f t="shared" si="108"/>
        <v>0</v>
      </c>
      <c r="L849" s="2">
        <f>IF(ISNA(VLOOKUP(C849,'Com Enrolled Accounts'!$A:$C,3,0))=TRUE,0,VLOOKUP(C849,'Com Enrolled Accounts'!$A:$C,3,0))</f>
        <v>0</v>
      </c>
      <c r="M849" s="2">
        <f t="shared" si="109"/>
        <v>0</v>
      </c>
      <c r="N849" s="11">
        <f t="shared" si="105"/>
        <v>0</v>
      </c>
    </row>
    <row r="850" spans="1:14" x14ac:dyDescent="0.25">
      <c r="A850" s="13"/>
      <c r="B850" s="13"/>
      <c r="C850" s="13"/>
      <c r="D850" s="14"/>
      <c r="E850" s="14"/>
      <c r="F850" s="2">
        <f t="shared" si="103"/>
        <v>86.501500000000007</v>
      </c>
      <c r="G850" s="2">
        <f t="shared" si="104"/>
        <v>15</v>
      </c>
      <c r="H850" s="11">
        <f t="shared" si="106"/>
        <v>71.501500000000007</v>
      </c>
      <c r="I850" s="11">
        <f t="shared" si="107"/>
        <v>-71.501500000000007</v>
      </c>
      <c r="J850" s="2">
        <f>IF(ISNA(VLOOKUP(C850,'Com Enrolled Accounts'!$A:$B,2,0))=TRUE,0,VLOOKUP(C850,'Com Enrolled Accounts'!$A:$B,2,0))</f>
        <v>0</v>
      </c>
      <c r="K850" s="11">
        <f t="shared" si="108"/>
        <v>0</v>
      </c>
      <c r="L850" s="2">
        <f>IF(ISNA(VLOOKUP(C850,'Com Enrolled Accounts'!$A:$C,3,0))=TRUE,0,VLOOKUP(C850,'Com Enrolled Accounts'!$A:$C,3,0))</f>
        <v>0</v>
      </c>
      <c r="M850" s="2">
        <f t="shared" si="109"/>
        <v>0</v>
      </c>
      <c r="N850" s="11">
        <f t="shared" si="105"/>
        <v>0</v>
      </c>
    </row>
    <row r="851" spans="1:14" x14ac:dyDescent="0.25">
      <c r="A851" s="13"/>
      <c r="B851" s="13"/>
      <c r="C851" s="13"/>
      <c r="D851" s="14"/>
      <c r="E851" s="14"/>
      <c r="F851" s="2">
        <f t="shared" si="103"/>
        <v>86.501500000000007</v>
      </c>
      <c r="G851" s="2">
        <f t="shared" si="104"/>
        <v>15</v>
      </c>
      <c r="H851" s="11">
        <f t="shared" si="106"/>
        <v>71.501500000000007</v>
      </c>
      <c r="I851" s="11">
        <f t="shared" si="107"/>
        <v>-71.501500000000007</v>
      </c>
      <c r="J851" s="2">
        <f>IF(ISNA(VLOOKUP(C851,'Com Enrolled Accounts'!$A:$B,2,0))=TRUE,0,VLOOKUP(C851,'Com Enrolled Accounts'!$A:$B,2,0))</f>
        <v>0</v>
      </c>
      <c r="K851" s="11">
        <f t="shared" si="108"/>
        <v>0</v>
      </c>
      <c r="L851" s="2">
        <f>IF(ISNA(VLOOKUP(C851,'Com Enrolled Accounts'!$A:$C,3,0))=TRUE,0,VLOOKUP(C851,'Com Enrolled Accounts'!$A:$C,3,0))</f>
        <v>0</v>
      </c>
      <c r="M851" s="2">
        <f t="shared" si="109"/>
        <v>0</v>
      </c>
      <c r="N851" s="11">
        <f t="shared" si="105"/>
        <v>0</v>
      </c>
    </row>
    <row r="852" spans="1:14" x14ac:dyDescent="0.25">
      <c r="A852" s="13"/>
      <c r="B852" s="13"/>
      <c r="C852" s="13"/>
      <c r="D852" s="14"/>
      <c r="E852" s="14"/>
      <c r="F852" s="2">
        <f t="shared" si="103"/>
        <v>86.501500000000007</v>
      </c>
      <c r="G852" s="2">
        <f t="shared" si="104"/>
        <v>15</v>
      </c>
      <c r="H852" s="11">
        <f t="shared" si="106"/>
        <v>71.501500000000007</v>
      </c>
      <c r="I852" s="11">
        <f t="shared" si="107"/>
        <v>-71.501500000000007</v>
      </c>
      <c r="J852" s="2">
        <f>IF(ISNA(VLOOKUP(C852,'Com Enrolled Accounts'!$A:$B,2,0))=TRUE,0,VLOOKUP(C852,'Com Enrolled Accounts'!$A:$B,2,0))</f>
        <v>0</v>
      </c>
      <c r="K852" s="11">
        <f t="shared" si="108"/>
        <v>0</v>
      </c>
      <c r="L852" s="2">
        <f>IF(ISNA(VLOOKUP(C852,'Com Enrolled Accounts'!$A:$C,3,0))=TRUE,0,VLOOKUP(C852,'Com Enrolled Accounts'!$A:$C,3,0))</f>
        <v>0</v>
      </c>
      <c r="M852" s="2">
        <f t="shared" si="109"/>
        <v>0</v>
      </c>
      <c r="N852" s="11">
        <f t="shared" si="105"/>
        <v>0</v>
      </c>
    </row>
    <row r="853" spans="1:14" x14ac:dyDescent="0.25">
      <c r="A853" s="13"/>
      <c r="B853" s="13"/>
      <c r="C853" s="13"/>
      <c r="D853" s="14"/>
      <c r="E853" s="14"/>
      <c r="F853" s="2">
        <f t="shared" si="103"/>
        <v>86.501500000000007</v>
      </c>
      <c r="G853" s="2">
        <f t="shared" si="104"/>
        <v>15</v>
      </c>
      <c r="H853" s="11">
        <f t="shared" si="106"/>
        <v>71.501500000000007</v>
      </c>
      <c r="I853" s="11">
        <f t="shared" si="107"/>
        <v>-71.501500000000007</v>
      </c>
      <c r="J853" s="2">
        <f>IF(ISNA(VLOOKUP(C853,'Com Enrolled Accounts'!$A:$B,2,0))=TRUE,0,VLOOKUP(C853,'Com Enrolled Accounts'!$A:$B,2,0))</f>
        <v>0</v>
      </c>
      <c r="K853" s="11">
        <f t="shared" si="108"/>
        <v>0</v>
      </c>
      <c r="L853" s="2">
        <f>IF(ISNA(VLOOKUP(C853,'Com Enrolled Accounts'!$A:$C,3,0))=TRUE,0,VLOOKUP(C853,'Com Enrolled Accounts'!$A:$C,3,0))</f>
        <v>0</v>
      </c>
      <c r="M853" s="2">
        <f t="shared" si="109"/>
        <v>0</v>
      </c>
      <c r="N853" s="11">
        <f t="shared" si="105"/>
        <v>0</v>
      </c>
    </row>
    <row r="854" spans="1:14" x14ac:dyDescent="0.25">
      <c r="A854" s="13"/>
      <c r="B854" s="13"/>
      <c r="C854" s="13"/>
      <c r="D854" s="14"/>
      <c r="E854" s="14"/>
      <c r="F854" s="2">
        <f t="shared" si="103"/>
        <v>86.501500000000007</v>
      </c>
      <c r="G854" s="2">
        <f t="shared" si="104"/>
        <v>15</v>
      </c>
      <c r="H854" s="11">
        <f t="shared" si="106"/>
        <v>71.501500000000007</v>
      </c>
      <c r="I854" s="11">
        <f t="shared" si="107"/>
        <v>-71.501500000000007</v>
      </c>
      <c r="J854" s="2">
        <f>IF(ISNA(VLOOKUP(C854,'Com Enrolled Accounts'!$A:$B,2,0))=TRUE,0,VLOOKUP(C854,'Com Enrolled Accounts'!$A:$B,2,0))</f>
        <v>0</v>
      </c>
      <c r="K854" s="11">
        <f t="shared" si="108"/>
        <v>0</v>
      </c>
      <c r="L854" s="2">
        <f>IF(ISNA(VLOOKUP(C854,'Com Enrolled Accounts'!$A:$C,3,0))=TRUE,0,VLOOKUP(C854,'Com Enrolled Accounts'!$A:$C,3,0))</f>
        <v>0</v>
      </c>
      <c r="M854" s="2">
        <f t="shared" si="109"/>
        <v>0</v>
      </c>
      <c r="N854" s="11">
        <f t="shared" si="105"/>
        <v>0</v>
      </c>
    </row>
    <row r="855" spans="1:14" x14ac:dyDescent="0.25">
      <c r="A855" s="13"/>
      <c r="B855" s="13"/>
      <c r="C855" s="13"/>
      <c r="D855" s="14"/>
      <c r="E855" s="14"/>
      <c r="F855" s="2">
        <f t="shared" si="103"/>
        <v>86.501500000000007</v>
      </c>
      <c r="G855" s="2">
        <f t="shared" si="104"/>
        <v>15</v>
      </c>
      <c r="H855" s="11">
        <f t="shared" si="106"/>
        <v>71.501500000000007</v>
      </c>
      <c r="I855" s="11">
        <f t="shared" si="107"/>
        <v>-71.501500000000007</v>
      </c>
      <c r="J855" s="2">
        <f>IF(ISNA(VLOOKUP(C855,'Com Enrolled Accounts'!$A:$B,2,0))=TRUE,0,VLOOKUP(C855,'Com Enrolled Accounts'!$A:$B,2,0))</f>
        <v>0</v>
      </c>
      <c r="K855" s="11">
        <f t="shared" si="108"/>
        <v>0</v>
      </c>
      <c r="L855" s="2">
        <f>IF(ISNA(VLOOKUP(C855,'Com Enrolled Accounts'!$A:$C,3,0))=TRUE,0,VLOOKUP(C855,'Com Enrolled Accounts'!$A:$C,3,0))</f>
        <v>0</v>
      </c>
      <c r="M855" s="2">
        <f t="shared" si="109"/>
        <v>0</v>
      </c>
      <c r="N855" s="11">
        <f t="shared" si="105"/>
        <v>0</v>
      </c>
    </row>
    <row r="856" spans="1:14" x14ac:dyDescent="0.25">
      <c r="A856" s="13"/>
      <c r="B856" s="13"/>
      <c r="C856" s="13"/>
      <c r="D856" s="14"/>
      <c r="E856" s="14"/>
      <c r="F856" s="2">
        <f t="shared" si="103"/>
        <v>86.501500000000007</v>
      </c>
      <c r="G856" s="2">
        <f t="shared" si="104"/>
        <v>15</v>
      </c>
      <c r="H856" s="11">
        <f t="shared" si="106"/>
        <v>71.501500000000007</v>
      </c>
      <c r="I856" s="11">
        <f t="shared" si="107"/>
        <v>-71.501500000000007</v>
      </c>
      <c r="J856" s="2">
        <f>IF(ISNA(VLOOKUP(C856,'Com Enrolled Accounts'!$A:$B,2,0))=TRUE,0,VLOOKUP(C856,'Com Enrolled Accounts'!$A:$B,2,0))</f>
        <v>0</v>
      </c>
      <c r="K856" s="11">
        <f t="shared" si="108"/>
        <v>0</v>
      </c>
      <c r="L856" s="2">
        <f>IF(ISNA(VLOOKUP(C856,'Com Enrolled Accounts'!$A:$C,3,0))=TRUE,0,VLOOKUP(C856,'Com Enrolled Accounts'!$A:$C,3,0))</f>
        <v>0</v>
      </c>
      <c r="M856" s="2">
        <f t="shared" si="109"/>
        <v>0</v>
      </c>
      <c r="N856" s="11">
        <f t="shared" si="105"/>
        <v>0</v>
      </c>
    </row>
    <row r="857" spans="1:14" x14ac:dyDescent="0.25">
      <c r="A857" s="13"/>
      <c r="B857" s="13"/>
      <c r="C857" s="13"/>
      <c r="D857" s="14"/>
      <c r="E857" s="14"/>
      <c r="F857" s="2">
        <f t="shared" si="103"/>
        <v>86.501500000000007</v>
      </c>
      <c r="G857" s="2">
        <f t="shared" si="104"/>
        <v>15</v>
      </c>
      <c r="H857" s="11">
        <f t="shared" si="106"/>
        <v>71.501500000000007</v>
      </c>
      <c r="I857" s="11">
        <f t="shared" si="107"/>
        <v>-71.501500000000007</v>
      </c>
      <c r="J857" s="2">
        <f>IF(ISNA(VLOOKUP(C857,'Com Enrolled Accounts'!$A:$B,2,0))=TRUE,0,VLOOKUP(C857,'Com Enrolled Accounts'!$A:$B,2,0))</f>
        <v>0</v>
      </c>
      <c r="K857" s="11">
        <f t="shared" si="108"/>
        <v>0</v>
      </c>
      <c r="L857" s="2">
        <f>IF(ISNA(VLOOKUP(C857,'Com Enrolled Accounts'!$A:$C,3,0))=TRUE,0,VLOOKUP(C857,'Com Enrolled Accounts'!$A:$C,3,0))</f>
        <v>0</v>
      </c>
      <c r="M857" s="2">
        <f t="shared" si="109"/>
        <v>0</v>
      </c>
      <c r="N857" s="11">
        <f t="shared" si="105"/>
        <v>0</v>
      </c>
    </row>
    <row r="858" spans="1:14" x14ac:dyDescent="0.25">
      <c r="A858" s="13"/>
      <c r="B858" s="13"/>
      <c r="C858" s="13"/>
      <c r="D858" s="14"/>
      <c r="E858" s="14"/>
      <c r="F858" s="2">
        <f t="shared" si="103"/>
        <v>86.501500000000007</v>
      </c>
      <c r="G858" s="2">
        <f t="shared" si="104"/>
        <v>15</v>
      </c>
      <c r="H858" s="11">
        <f t="shared" si="106"/>
        <v>71.501500000000007</v>
      </c>
      <c r="I858" s="11">
        <f t="shared" si="107"/>
        <v>-71.501500000000007</v>
      </c>
      <c r="J858" s="2">
        <f>IF(ISNA(VLOOKUP(C858,'Com Enrolled Accounts'!$A:$B,2,0))=TRUE,0,VLOOKUP(C858,'Com Enrolled Accounts'!$A:$B,2,0))</f>
        <v>0</v>
      </c>
      <c r="K858" s="11">
        <f t="shared" si="108"/>
        <v>0</v>
      </c>
      <c r="L858" s="2">
        <f>IF(ISNA(VLOOKUP(C858,'Com Enrolled Accounts'!$A:$C,3,0))=TRUE,0,VLOOKUP(C858,'Com Enrolled Accounts'!$A:$C,3,0))</f>
        <v>0</v>
      </c>
      <c r="M858" s="2">
        <f t="shared" si="109"/>
        <v>0</v>
      </c>
      <c r="N858" s="11">
        <f t="shared" si="105"/>
        <v>0</v>
      </c>
    </row>
    <row r="859" spans="1:14" x14ac:dyDescent="0.25">
      <c r="A859" s="13"/>
      <c r="B859" s="13"/>
      <c r="C859" s="13"/>
      <c r="D859" s="14"/>
      <c r="E859" s="14"/>
      <c r="F859" s="2">
        <f t="shared" si="103"/>
        <v>86.501500000000007</v>
      </c>
      <c r="G859" s="2">
        <f t="shared" si="104"/>
        <v>15</v>
      </c>
      <c r="H859" s="11">
        <f t="shared" si="106"/>
        <v>71.501500000000007</v>
      </c>
      <c r="I859" s="11">
        <f t="shared" si="107"/>
        <v>-71.501500000000007</v>
      </c>
      <c r="J859" s="2">
        <f>IF(ISNA(VLOOKUP(C859,'Com Enrolled Accounts'!$A:$B,2,0))=TRUE,0,VLOOKUP(C859,'Com Enrolled Accounts'!$A:$B,2,0))</f>
        <v>0</v>
      </c>
      <c r="K859" s="11">
        <f t="shared" si="108"/>
        <v>0</v>
      </c>
      <c r="L859" s="2">
        <f>IF(ISNA(VLOOKUP(C859,'Com Enrolled Accounts'!$A:$C,3,0))=TRUE,0,VLOOKUP(C859,'Com Enrolled Accounts'!$A:$C,3,0))</f>
        <v>0</v>
      </c>
      <c r="M859" s="2">
        <f t="shared" si="109"/>
        <v>0</v>
      </c>
      <c r="N859" s="11">
        <f t="shared" si="105"/>
        <v>0</v>
      </c>
    </row>
    <row r="860" spans="1:14" x14ac:dyDescent="0.25">
      <c r="A860" s="13"/>
      <c r="B860" s="13"/>
      <c r="C860" s="13"/>
      <c r="D860" s="14"/>
      <c r="E860" s="14"/>
      <c r="F860" s="2">
        <f t="shared" si="103"/>
        <v>86.501500000000007</v>
      </c>
      <c r="G860" s="2">
        <f t="shared" si="104"/>
        <v>15</v>
      </c>
      <c r="H860" s="11">
        <f t="shared" si="106"/>
        <v>71.501500000000007</v>
      </c>
      <c r="I860" s="11">
        <f t="shared" si="107"/>
        <v>-71.501500000000007</v>
      </c>
      <c r="J860" s="2">
        <f>IF(ISNA(VLOOKUP(C860,'Com Enrolled Accounts'!$A:$B,2,0))=TRUE,0,VLOOKUP(C860,'Com Enrolled Accounts'!$A:$B,2,0))</f>
        <v>0</v>
      </c>
      <c r="K860" s="11">
        <f t="shared" si="108"/>
        <v>0</v>
      </c>
      <c r="L860" s="2">
        <f>IF(ISNA(VLOOKUP(C860,'Com Enrolled Accounts'!$A:$C,3,0))=TRUE,0,VLOOKUP(C860,'Com Enrolled Accounts'!$A:$C,3,0))</f>
        <v>0</v>
      </c>
      <c r="M860" s="2">
        <f t="shared" si="109"/>
        <v>0</v>
      </c>
      <c r="N860" s="11">
        <f t="shared" si="105"/>
        <v>0</v>
      </c>
    </row>
    <row r="861" spans="1:14" x14ac:dyDescent="0.25">
      <c r="A861" s="13"/>
      <c r="B861" s="13"/>
      <c r="C861" s="13"/>
      <c r="D861" s="14"/>
      <c r="E861" s="14"/>
      <c r="F861" s="2">
        <f t="shared" si="103"/>
        <v>86.501500000000007</v>
      </c>
      <c r="G861" s="2">
        <f t="shared" si="104"/>
        <v>15</v>
      </c>
      <c r="H861" s="11">
        <f t="shared" si="106"/>
        <v>71.501500000000007</v>
      </c>
      <c r="I861" s="11">
        <f t="shared" si="107"/>
        <v>-71.501500000000007</v>
      </c>
      <c r="J861" s="2">
        <f>IF(ISNA(VLOOKUP(C861,'Com Enrolled Accounts'!$A:$B,2,0))=TRUE,0,VLOOKUP(C861,'Com Enrolled Accounts'!$A:$B,2,0))</f>
        <v>0</v>
      </c>
      <c r="K861" s="11">
        <f t="shared" si="108"/>
        <v>0</v>
      </c>
      <c r="L861" s="2">
        <f>IF(ISNA(VLOOKUP(C861,'Com Enrolled Accounts'!$A:$C,3,0))=TRUE,0,VLOOKUP(C861,'Com Enrolled Accounts'!$A:$C,3,0))</f>
        <v>0</v>
      </c>
      <c r="M861" s="2">
        <f t="shared" si="109"/>
        <v>0</v>
      </c>
      <c r="N861" s="11">
        <f t="shared" si="105"/>
        <v>0</v>
      </c>
    </row>
    <row r="862" spans="1:14" x14ac:dyDescent="0.25">
      <c r="A862" s="13"/>
      <c r="B862" s="13"/>
      <c r="C862" s="13"/>
      <c r="D862" s="14"/>
      <c r="E862" s="14"/>
      <c r="F862" s="2">
        <f t="shared" si="103"/>
        <v>86.501500000000007</v>
      </c>
      <c r="G862" s="2">
        <f t="shared" si="104"/>
        <v>15</v>
      </c>
      <c r="H862" s="11">
        <f t="shared" si="106"/>
        <v>71.501500000000007</v>
      </c>
      <c r="I862" s="11">
        <f t="shared" si="107"/>
        <v>-71.501500000000007</v>
      </c>
      <c r="J862" s="2">
        <f>IF(ISNA(VLOOKUP(C862,'Com Enrolled Accounts'!$A:$B,2,0))=TRUE,0,VLOOKUP(C862,'Com Enrolled Accounts'!$A:$B,2,0))</f>
        <v>0</v>
      </c>
      <c r="K862" s="11">
        <f t="shared" si="108"/>
        <v>0</v>
      </c>
      <c r="L862" s="2">
        <f>IF(ISNA(VLOOKUP(C862,'Com Enrolled Accounts'!$A:$C,3,0))=TRUE,0,VLOOKUP(C862,'Com Enrolled Accounts'!$A:$C,3,0))</f>
        <v>0</v>
      </c>
      <c r="M862" s="2">
        <f t="shared" si="109"/>
        <v>0</v>
      </c>
      <c r="N862" s="11">
        <f t="shared" si="105"/>
        <v>0</v>
      </c>
    </row>
    <row r="863" spans="1:14" x14ac:dyDescent="0.25">
      <c r="A863" s="13"/>
      <c r="B863" s="13"/>
      <c r="C863" s="13"/>
      <c r="D863" s="14"/>
      <c r="E863" s="14"/>
      <c r="F863" s="2">
        <f t="shared" si="103"/>
        <v>86.501500000000007</v>
      </c>
      <c r="G863" s="2">
        <f t="shared" si="104"/>
        <v>15</v>
      </c>
      <c r="H863" s="11">
        <f t="shared" si="106"/>
        <v>71.501500000000007</v>
      </c>
      <c r="I863" s="11">
        <f t="shared" si="107"/>
        <v>-71.501500000000007</v>
      </c>
      <c r="J863" s="2">
        <f>IF(ISNA(VLOOKUP(C863,'Com Enrolled Accounts'!$A:$B,2,0))=TRUE,0,VLOOKUP(C863,'Com Enrolled Accounts'!$A:$B,2,0))</f>
        <v>0</v>
      </c>
      <c r="K863" s="11">
        <f t="shared" si="108"/>
        <v>0</v>
      </c>
      <c r="L863" s="2">
        <f>IF(ISNA(VLOOKUP(C863,'Com Enrolled Accounts'!$A:$C,3,0))=TRUE,0,VLOOKUP(C863,'Com Enrolled Accounts'!$A:$C,3,0))</f>
        <v>0</v>
      </c>
      <c r="M863" s="2">
        <f t="shared" si="109"/>
        <v>0</v>
      </c>
      <c r="N863" s="11">
        <f t="shared" si="105"/>
        <v>0</v>
      </c>
    </row>
    <row r="864" spans="1:14" x14ac:dyDescent="0.25">
      <c r="A864" s="13"/>
      <c r="B864" s="13"/>
      <c r="C864" s="13"/>
      <c r="D864" s="14"/>
      <c r="E864" s="14"/>
      <c r="F864" s="2">
        <f t="shared" si="103"/>
        <v>86.501500000000007</v>
      </c>
      <c r="G864" s="2">
        <f t="shared" si="104"/>
        <v>15</v>
      </c>
      <c r="H864" s="11">
        <f t="shared" si="106"/>
        <v>71.501500000000007</v>
      </c>
      <c r="I864" s="11">
        <f t="shared" si="107"/>
        <v>-71.501500000000007</v>
      </c>
      <c r="J864" s="2">
        <f>IF(ISNA(VLOOKUP(C864,'Com Enrolled Accounts'!$A:$B,2,0))=TRUE,0,VLOOKUP(C864,'Com Enrolled Accounts'!$A:$B,2,0))</f>
        <v>0</v>
      </c>
      <c r="K864" s="11">
        <f t="shared" si="108"/>
        <v>0</v>
      </c>
      <c r="L864" s="2">
        <f>IF(ISNA(VLOOKUP(C864,'Com Enrolled Accounts'!$A:$C,3,0))=TRUE,0,VLOOKUP(C864,'Com Enrolled Accounts'!$A:$C,3,0))</f>
        <v>0</v>
      </c>
      <c r="M864" s="2">
        <f t="shared" si="109"/>
        <v>0</v>
      </c>
      <c r="N864" s="11">
        <f t="shared" si="105"/>
        <v>0</v>
      </c>
    </row>
    <row r="865" spans="1:14" x14ac:dyDescent="0.25">
      <c r="A865" s="13"/>
      <c r="B865" s="13"/>
      <c r="C865" s="13"/>
      <c r="D865" s="14"/>
      <c r="E865" s="14"/>
      <c r="F865" s="2">
        <f t="shared" si="103"/>
        <v>86.501500000000007</v>
      </c>
      <c r="G865" s="2">
        <f t="shared" si="104"/>
        <v>15</v>
      </c>
      <c r="H865" s="11">
        <f t="shared" si="106"/>
        <v>71.501500000000007</v>
      </c>
      <c r="I865" s="11">
        <f t="shared" si="107"/>
        <v>-71.501500000000007</v>
      </c>
      <c r="J865" s="2">
        <f>IF(ISNA(VLOOKUP(C865,'Com Enrolled Accounts'!$A:$B,2,0))=TRUE,0,VLOOKUP(C865,'Com Enrolled Accounts'!$A:$B,2,0))</f>
        <v>0</v>
      </c>
      <c r="K865" s="11">
        <f t="shared" si="108"/>
        <v>0</v>
      </c>
      <c r="L865" s="2">
        <f>IF(ISNA(VLOOKUP(C865,'Com Enrolled Accounts'!$A:$C,3,0))=TRUE,0,VLOOKUP(C865,'Com Enrolled Accounts'!$A:$C,3,0))</f>
        <v>0</v>
      </c>
      <c r="M865" s="2">
        <f t="shared" si="109"/>
        <v>0</v>
      </c>
      <c r="N865" s="11">
        <f t="shared" si="105"/>
        <v>0</v>
      </c>
    </row>
    <row r="866" spans="1:14" x14ac:dyDescent="0.25">
      <c r="A866" s="13"/>
      <c r="B866" s="13"/>
      <c r="C866" s="13"/>
      <c r="D866" s="14"/>
      <c r="E866" s="14"/>
      <c r="F866" s="2">
        <f t="shared" si="103"/>
        <v>86.501500000000007</v>
      </c>
      <c r="G866" s="2">
        <f t="shared" si="104"/>
        <v>15</v>
      </c>
      <c r="H866" s="11">
        <f t="shared" si="106"/>
        <v>71.501500000000007</v>
      </c>
      <c r="I866" s="11">
        <f t="shared" si="107"/>
        <v>-71.501500000000007</v>
      </c>
      <c r="J866" s="2">
        <f>IF(ISNA(VLOOKUP(C866,'Com Enrolled Accounts'!$A:$B,2,0))=TRUE,0,VLOOKUP(C866,'Com Enrolled Accounts'!$A:$B,2,0))</f>
        <v>0</v>
      </c>
      <c r="K866" s="11">
        <f t="shared" si="108"/>
        <v>0</v>
      </c>
      <c r="L866" s="2">
        <f>IF(ISNA(VLOOKUP(C866,'Com Enrolled Accounts'!$A:$C,3,0))=TRUE,0,VLOOKUP(C866,'Com Enrolled Accounts'!$A:$C,3,0))</f>
        <v>0</v>
      </c>
      <c r="M866" s="2">
        <f t="shared" si="109"/>
        <v>0</v>
      </c>
      <c r="N866" s="11">
        <f t="shared" si="105"/>
        <v>0</v>
      </c>
    </row>
    <row r="867" spans="1:14" x14ac:dyDescent="0.25">
      <c r="A867" s="13"/>
      <c r="B867" s="13"/>
      <c r="C867" s="13"/>
      <c r="D867" s="14"/>
      <c r="E867" s="14"/>
      <c r="F867" s="2">
        <f t="shared" si="103"/>
        <v>86.501500000000007</v>
      </c>
      <c r="G867" s="2">
        <f t="shared" si="104"/>
        <v>15</v>
      </c>
      <c r="H867" s="11">
        <f t="shared" si="106"/>
        <v>71.501500000000007</v>
      </c>
      <c r="I867" s="11">
        <f t="shared" si="107"/>
        <v>-71.501500000000007</v>
      </c>
      <c r="J867" s="2">
        <f>IF(ISNA(VLOOKUP(C867,'Com Enrolled Accounts'!$A:$B,2,0))=TRUE,0,VLOOKUP(C867,'Com Enrolled Accounts'!$A:$B,2,0))</f>
        <v>0</v>
      </c>
      <c r="K867" s="11">
        <f t="shared" si="108"/>
        <v>0</v>
      </c>
      <c r="L867" s="2">
        <f>IF(ISNA(VLOOKUP(C867,'Com Enrolled Accounts'!$A:$C,3,0))=TRUE,0,VLOOKUP(C867,'Com Enrolled Accounts'!$A:$C,3,0))</f>
        <v>0</v>
      </c>
      <c r="M867" s="2">
        <f t="shared" si="109"/>
        <v>0</v>
      </c>
      <c r="N867" s="11">
        <f t="shared" si="105"/>
        <v>0</v>
      </c>
    </row>
    <row r="868" spans="1:14" x14ac:dyDescent="0.25">
      <c r="A868" s="13"/>
      <c r="B868" s="13"/>
      <c r="C868" s="13"/>
      <c r="D868" s="14"/>
      <c r="E868" s="14"/>
      <c r="F868" s="2">
        <f t="shared" si="103"/>
        <v>86.501500000000007</v>
      </c>
      <c r="G868" s="2">
        <f t="shared" si="104"/>
        <v>15</v>
      </c>
      <c r="H868" s="11">
        <f t="shared" si="106"/>
        <v>71.501500000000007</v>
      </c>
      <c r="I868" s="11">
        <f t="shared" si="107"/>
        <v>-71.501500000000007</v>
      </c>
      <c r="J868" s="2">
        <f>IF(ISNA(VLOOKUP(C868,'Com Enrolled Accounts'!$A:$B,2,0))=TRUE,0,VLOOKUP(C868,'Com Enrolled Accounts'!$A:$B,2,0))</f>
        <v>0</v>
      </c>
      <c r="K868" s="11">
        <f t="shared" si="108"/>
        <v>0</v>
      </c>
      <c r="L868" s="2">
        <f>IF(ISNA(VLOOKUP(C868,'Com Enrolled Accounts'!$A:$C,3,0))=TRUE,0,VLOOKUP(C868,'Com Enrolled Accounts'!$A:$C,3,0))</f>
        <v>0</v>
      </c>
      <c r="M868" s="2">
        <f t="shared" si="109"/>
        <v>0</v>
      </c>
      <c r="N868" s="11">
        <f t="shared" si="105"/>
        <v>0</v>
      </c>
    </row>
    <row r="869" spans="1:14" x14ac:dyDescent="0.25">
      <c r="A869" s="13"/>
      <c r="B869" s="13"/>
      <c r="C869" s="13"/>
      <c r="D869" s="14"/>
      <c r="E869" s="14"/>
      <c r="F869" s="2">
        <f t="shared" si="103"/>
        <v>86.501500000000007</v>
      </c>
      <c r="G869" s="2">
        <f t="shared" si="104"/>
        <v>15</v>
      </c>
      <c r="H869" s="11">
        <f t="shared" si="106"/>
        <v>71.501500000000007</v>
      </c>
      <c r="I869" s="11">
        <f t="shared" si="107"/>
        <v>-71.501500000000007</v>
      </c>
      <c r="J869" s="2">
        <f>IF(ISNA(VLOOKUP(C869,'Com Enrolled Accounts'!$A:$B,2,0))=TRUE,0,VLOOKUP(C869,'Com Enrolled Accounts'!$A:$B,2,0))</f>
        <v>0</v>
      </c>
      <c r="K869" s="11">
        <f t="shared" si="108"/>
        <v>0</v>
      </c>
      <c r="L869" s="2">
        <f>IF(ISNA(VLOOKUP(C869,'Com Enrolled Accounts'!$A:$C,3,0))=TRUE,0,VLOOKUP(C869,'Com Enrolled Accounts'!$A:$C,3,0))</f>
        <v>0</v>
      </c>
      <c r="M869" s="2">
        <f t="shared" si="109"/>
        <v>0</v>
      </c>
      <c r="N869" s="11">
        <f t="shared" si="105"/>
        <v>0</v>
      </c>
    </row>
    <row r="870" spans="1:14" x14ac:dyDescent="0.25">
      <c r="A870" s="13"/>
      <c r="B870" s="13"/>
      <c r="C870" s="13"/>
      <c r="D870" s="14"/>
      <c r="E870" s="14"/>
      <c r="F870" s="2">
        <f t="shared" si="103"/>
        <v>86.501500000000007</v>
      </c>
      <c r="G870" s="2">
        <f t="shared" si="104"/>
        <v>15</v>
      </c>
      <c r="H870" s="11">
        <f t="shared" si="106"/>
        <v>71.501500000000007</v>
      </c>
      <c r="I870" s="11">
        <f t="shared" si="107"/>
        <v>-71.501500000000007</v>
      </c>
      <c r="J870" s="2">
        <f>IF(ISNA(VLOOKUP(C870,'Com Enrolled Accounts'!$A:$B,2,0))=TRUE,0,VLOOKUP(C870,'Com Enrolled Accounts'!$A:$B,2,0))</f>
        <v>0</v>
      </c>
      <c r="K870" s="11">
        <f t="shared" si="108"/>
        <v>0</v>
      </c>
      <c r="L870" s="2">
        <f>IF(ISNA(VLOOKUP(C870,'Com Enrolled Accounts'!$A:$C,3,0))=TRUE,0,VLOOKUP(C870,'Com Enrolled Accounts'!$A:$C,3,0))</f>
        <v>0</v>
      </c>
      <c r="M870" s="2">
        <f t="shared" si="109"/>
        <v>0</v>
      </c>
      <c r="N870" s="11">
        <f t="shared" si="105"/>
        <v>0</v>
      </c>
    </row>
    <row r="871" spans="1:14" x14ac:dyDescent="0.25">
      <c r="A871" s="13"/>
      <c r="B871" s="13"/>
      <c r="C871" s="13"/>
      <c r="D871" s="14"/>
      <c r="E871" s="14"/>
      <c r="F871" s="2">
        <f t="shared" si="103"/>
        <v>86.501500000000007</v>
      </c>
      <c r="G871" s="2">
        <f t="shared" si="104"/>
        <v>15</v>
      </c>
      <c r="H871" s="11">
        <f t="shared" si="106"/>
        <v>71.501500000000007</v>
      </c>
      <c r="I871" s="11">
        <f t="shared" si="107"/>
        <v>-71.501500000000007</v>
      </c>
      <c r="J871" s="2">
        <f>IF(ISNA(VLOOKUP(C871,'Com Enrolled Accounts'!$A:$B,2,0))=TRUE,0,VLOOKUP(C871,'Com Enrolled Accounts'!$A:$B,2,0))</f>
        <v>0</v>
      </c>
      <c r="K871" s="11">
        <f t="shared" si="108"/>
        <v>0</v>
      </c>
      <c r="L871" s="2">
        <f>IF(ISNA(VLOOKUP(C871,'Com Enrolled Accounts'!$A:$C,3,0))=TRUE,0,VLOOKUP(C871,'Com Enrolled Accounts'!$A:$C,3,0))</f>
        <v>0</v>
      </c>
      <c r="M871" s="2">
        <f t="shared" si="109"/>
        <v>0</v>
      </c>
      <c r="N871" s="11">
        <f t="shared" si="105"/>
        <v>0</v>
      </c>
    </row>
    <row r="872" spans="1:14" x14ac:dyDescent="0.25">
      <c r="A872" s="13"/>
      <c r="B872" s="13"/>
      <c r="C872" s="13"/>
      <c r="D872" s="14"/>
      <c r="E872" s="14"/>
      <c r="F872" s="2">
        <f t="shared" si="103"/>
        <v>86.501500000000007</v>
      </c>
      <c r="G872" s="2">
        <f t="shared" si="104"/>
        <v>15</v>
      </c>
      <c r="H872" s="11">
        <f t="shared" si="106"/>
        <v>71.501500000000007</v>
      </c>
      <c r="I872" s="11">
        <f t="shared" si="107"/>
        <v>-71.501500000000007</v>
      </c>
      <c r="J872" s="2">
        <f>IF(ISNA(VLOOKUP(C872,'Com Enrolled Accounts'!$A:$B,2,0))=TRUE,0,VLOOKUP(C872,'Com Enrolled Accounts'!$A:$B,2,0))</f>
        <v>0</v>
      </c>
      <c r="K872" s="11">
        <f t="shared" si="108"/>
        <v>0</v>
      </c>
      <c r="L872" s="2">
        <f>IF(ISNA(VLOOKUP(C872,'Com Enrolled Accounts'!$A:$C,3,0))=TRUE,0,VLOOKUP(C872,'Com Enrolled Accounts'!$A:$C,3,0))</f>
        <v>0</v>
      </c>
      <c r="M872" s="2">
        <f t="shared" si="109"/>
        <v>0</v>
      </c>
      <c r="N872" s="11">
        <f t="shared" si="105"/>
        <v>0</v>
      </c>
    </row>
    <row r="873" spans="1:14" x14ac:dyDescent="0.25">
      <c r="A873" s="13"/>
      <c r="B873" s="13"/>
      <c r="C873" s="13"/>
      <c r="D873" s="14"/>
      <c r="E873" s="14"/>
      <c r="F873" s="2">
        <f t="shared" si="103"/>
        <v>86.501500000000007</v>
      </c>
      <c r="G873" s="2">
        <f t="shared" si="104"/>
        <v>15</v>
      </c>
      <c r="H873" s="11">
        <f t="shared" si="106"/>
        <v>71.501500000000007</v>
      </c>
      <c r="I873" s="11">
        <f t="shared" si="107"/>
        <v>-71.501500000000007</v>
      </c>
      <c r="J873" s="2">
        <f>IF(ISNA(VLOOKUP(C873,'Com Enrolled Accounts'!$A:$B,2,0))=TRUE,0,VLOOKUP(C873,'Com Enrolled Accounts'!$A:$B,2,0))</f>
        <v>0</v>
      </c>
      <c r="K873" s="11">
        <f t="shared" si="108"/>
        <v>0</v>
      </c>
      <c r="L873" s="2">
        <f>IF(ISNA(VLOOKUP(C873,'Com Enrolled Accounts'!$A:$C,3,0))=TRUE,0,VLOOKUP(C873,'Com Enrolled Accounts'!$A:$C,3,0))</f>
        <v>0</v>
      </c>
      <c r="M873" s="2">
        <f t="shared" si="109"/>
        <v>0</v>
      </c>
      <c r="N873" s="11">
        <f t="shared" si="105"/>
        <v>0</v>
      </c>
    </row>
    <row r="874" spans="1:14" x14ac:dyDescent="0.25">
      <c r="A874" s="13"/>
      <c r="B874" s="13"/>
      <c r="C874" s="13"/>
      <c r="D874" s="14"/>
      <c r="E874" s="14"/>
      <c r="F874" s="2">
        <f t="shared" si="103"/>
        <v>86.501500000000007</v>
      </c>
      <c r="G874" s="2">
        <f t="shared" si="104"/>
        <v>15</v>
      </c>
      <c r="H874" s="11">
        <f t="shared" si="106"/>
        <v>71.501500000000007</v>
      </c>
      <c r="I874" s="11">
        <f t="shared" si="107"/>
        <v>-71.501500000000007</v>
      </c>
      <c r="J874" s="2">
        <f>IF(ISNA(VLOOKUP(C874,'Com Enrolled Accounts'!$A:$B,2,0))=TRUE,0,VLOOKUP(C874,'Com Enrolled Accounts'!$A:$B,2,0))</f>
        <v>0</v>
      </c>
      <c r="K874" s="11">
        <f t="shared" si="108"/>
        <v>0</v>
      </c>
      <c r="L874" s="2">
        <f>IF(ISNA(VLOOKUP(C874,'Com Enrolled Accounts'!$A:$C,3,0))=TRUE,0,VLOOKUP(C874,'Com Enrolled Accounts'!$A:$C,3,0))</f>
        <v>0</v>
      </c>
      <c r="M874" s="2">
        <f t="shared" si="109"/>
        <v>0</v>
      </c>
      <c r="N874" s="11">
        <f t="shared" si="105"/>
        <v>0</v>
      </c>
    </row>
    <row r="875" spans="1:14" x14ac:dyDescent="0.25">
      <c r="A875" s="13"/>
      <c r="B875" s="13"/>
      <c r="C875" s="13"/>
      <c r="D875" s="14"/>
      <c r="E875" s="14"/>
      <c r="F875" s="2">
        <f t="shared" si="103"/>
        <v>86.501500000000007</v>
      </c>
      <c r="G875" s="2">
        <f t="shared" si="104"/>
        <v>15</v>
      </c>
      <c r="H875" s="11">
        <f t="shared" si="106"/>
        <v>71.501500000000007</v>
      </c>
      <c r="I875" s="11">
        <f t="shared" si="107"/>
        <v>-71.501500000000007</v>
      </c>
      <c r="J875" s="2">
        <f>IF(ISNA(VLOOKUP(C875,'Com Enrolled Accounts'!$A:$B,2,0))=TRUE,0,VLOOKUP(C875,'Com Enrolled Accounts'!$A:$B,2,0))</f>
        <v>0</v>
      </c>
      <c r="K875" s="11">
        <f t="shared" si="108"/>
        <v>0</v>
      </c>
      <c r="L875" s="2">
        <f>IF(ISNA(VLOOKUP(C875,'Com Enrolled Accounts'!$A:$C,3,0))=TRUE,0,VLOOKUP(C875,'Com Enrolled Accounts'!$A:$C,3,0))</f>
        <v>0</v>
      </c>
      <c r="M875" s="2">
        <f t="shared" si="109"/>
        <v>0</v>
      </c>
      <c r="N875" s="11">
        <f t="shared" si="105"/>
        <v>0</v>
      </c>
    </row>
    <row r="876" spans="1:14" x14ac:dyDescent="0.25">
      <c r="A876" s="13"/>
      <c r="B876" s="13"/>
      <c r="C876" s="13"/>
      <c r="D876" s="14"/>
      <c r="E876" s="14"/>
      <c r="F876" s="2">
        <f t="shared" si="103"/>
        <v>86.501500000000007</v>
      </c>
      <c r="G876" s="2">
        <f t="shared" si="104"/>
        <v>15</v>
      </c>
      <c r="H876" s="11">
        <f t="shared" si="106"/>
        <v>71.501500000000007</v>
      </c>
      <c r="I876" s="11">
        <f t="shared" si="107"/>
        <v>-71.501500000000007</v>
      </c>
      <c r="J876" s="2">
        <f>IF(ISNA(VLOOKUP(C876,'Com Enrolled Accounts'!$A:$B,2,0))=TRUE,0,VLOOKUP(C876,'Com Enrolled Accounts'!$A:$B,2,0))</f>
        <v>0</v>
      </c>
      <c r="K876" s="11">
        <f t="shared" si="108"/>
        <v>0</v>
      </c>
      <c r="L876" s="2">
        <f>IF(ISNA(VLOOKUP(C876,'Com Enrolled Accounts'!$A:$C,3,0))=TRUE,0,VLOOKUP(C876,'Com Enrolled Accounts'!$A:$C,3,0))</f>
        <v>0</v>
      </c>
      <c r="M876" s="2">
        <f t="shared" si="109"/>
        <v>0</v>
      </c>
      <c r="N876" s="11">
        <f t="shared" si="105"/>
        <v>0</v>
      </c>
    </row>
    <row r="877" spans="1:14" x14ac:dyDescent="0.25">
      <c r="A877" s="13"/>
      <c r="B877" s="13"/>
      <c r="C877" s="13"/>
      <c r="D877" s="14"/>
      <c r="E877" s="14"/>
      <c r="F877" s="2">
        <f t="shared" si="103"/>
        <v>86.501500000000007</v>
      </c>
      <c r="G877" s="2">
        <f t="shared" si="104"/>
        <v>15</v>
      </c>
      <c r="H877" s="11">
        <f t="shared" si="106"/>
        <v>71.501500000000007</v>
      </c>
      <c r="I877" s="11">
        <f t="shared" si="107"/>
        <v>-71.501500000000007</v>
      </c>
      <c r="J877" s="2">
        <f>IF(ISNA(VLOOKUP(C877,'Com Enrolled Accounts'!$A:$B,2,0))=TRUE,0,VLOOKUP(C877,'Com Enrolled Accounts'!$A:$B,2,0))</f>
        <v>0</v>
      </c>
      <c r="K877" s="11">
        <f t="shared" si="108"/>
        <v>0</v>
      </c>
      <c r="L877" s="2">
        <f>IF(ISNA(VLOOKUP(C877,'Com Enrolled Accounts'!$A:$C,3,0))=TRUE,0,VLOOKUP(C877,'Com Enrolled Accounts'!$A:$C,3,0))</f>
        <v>0</v>
      </c>
      <c r="M877" s="2">
        <f t="shared" si="109"/>
        <v>0</v>
      </c>
      <c r="N877" s="11">
        <f t="shared" si="105"/>
        <v>0</v>
      </c>
    </row>
    <row r="878" spans="1:14" x14ac:dyDescent="0.25">
      <c r="A878" s="13"/>
      <c r="B878" s="13"/>
      <c r="C878" s="13"/>
      <c r="D878" s="14"/>
      <c r="E878" s="14"/>
      <c r="F878" s="2">
        <f t="shared" si="103"/>
        <v>86.501500000000007</v>
      </c>
      <c r="G878" s="2">
        <f t="shared" si="104"/>
        <v>15</v>
      </c>
      <c r="H878" s="11">
        <f t="shared" si="106"/>
        <v>71.501500000000007</v>
      </c>
      <c r="I878" s="11">
        <f t="shared" si="107"/>
        <v>-71.501500000000007</v>
      </c>
      <c r="J878" s="2">
        <f>IF(ISNA(VLOOKUP(C878,'Com Enrolled Accounts'!$A:$B,2,0))=TRUE,0,VLOOKUP(C878,'Com Enrolled Accounts'!$A:$B,2,0))</f>
        <v>0</v>
      </c>
      <c r="K878" s="11">
        <f t="shared" si="108"/>
        <v>0</v>
      </c>
      <c r="L878" s="2">
        <f>IF(ISNA(VLOOKUP(C878,'Com Enrolled Accounts'!$A:$C,3,0))=TRUE,0,VLOOKUP(C878,'Com Enrolled Accounts'!$A:$C,3,0))</f>
        <v>0</v>
      </c>
      <c r="M878" s="2">
        <f t="shared" si="109"/>
        <v>0</v>
      </c>
      <c r="N878" s="11">
        <f t="shared" si="105"/>
        <v>0</v>
      </c>
    </row>
    <row r="879" spans="1:14" x14ac:dyDescent="0.25">
      <c r="A879" s="13"/>
      <c r="B879" s="13"/>
      <c r="C879" s="13"/>
      <c r="D879" s="14"/>
      <c r="E879" s="14"/>
      <c r="F879" s="2">
        <f t="shared" si="103"/>
        <v>86.501500000000007</v>
      </c>
      <c r="G879" s="2">
        <f t="shared" si="104"/>
        <v>15</v>
      </c>
      <c r="H879" s="11">
        <f t="shared" si="106"/>
        <v>71.501500000000007</v>
      </c>
      <c r="I879" s="11">
        <f t="shared" si="107"/>
        <v>-71.501500000000007</v>
      </c>
      <c r="J879" s="2">
        <f>IF(ISNA(VLOOKUP(C879,'Com Enrolled Accounts'!$A:$B,2,0))=TRUE,0,VLOOKUP(C879,'Com Enrolled Accounts'!$A:$B,2,0))</f>
        <v>0</v>
      </c>
      <c r="K879" s="11">
        <f t="shared" si="108"/>
        <v>0</v>
      </c>
      <c r="L879" s="2">
        <f>IF(ISNA(VLOOKUP(C879,'Com Enrolled Accounts'!$A:$C,3,0))=TRUE,0,VLOOKUP(C879,'Com Enrolled Accounts'!$A:$C,3,0))</f>
        <v>0</v>
      </c>
      <c r="M879" s="2">
        <f t="shared" si="109"/>
        <v>0</v>
      </c>
      <c r="N879" s="11">
        <f t="shared" si="105"/>
        <v>0</v>
      </c>
    </row>
    <row r="880" spans="1:14" x14ac:dyDescent="0.25">
      <c r="A880" s="13"/>
      <c r="B880" s="13"/>
      <c r="C880" s="13"/>
      <c r="D880" s="14"/>
      <c r="E880" s="14"/>
      <c r="F880" s="2">
        <f t="shared" si="103"/>
        <v>86.501500000000007</v>
      </c>
      <c r="G880" s="2">
        <f t="shared" si="104"/>
        <v>15</v>
      </c>
      <c r="H880" s="11">
        <f t="shared" si="106"/>
        <v>71.501500000000007</v>
      </c>
      <c r="I880" s="11">
        <f t="shared" si="107"/>
        <v>-71.501500000000007</v>
      </c>
      <c r="J880" s="2">
        <f>IF(ISNA(VLOOKUP(C880,'Com Enrolled Accounts'!$A:$B,2,0))=TRUE,0,VLOOKUP(C880,'Com Enrolled Accounts'!$A:$B,2,0))</f>
        <v>0</v>
      </c>
      <c r="K880" s="11">
        <f t="shared" si="108"/>
        <v>0</v>
      </c>
      <c r="L880" s="2">
        <f>IF(ISNA(VLOOKUP(C880,'Com Enrolled Accounts'!$A:$C,3,0))=TRUE,0,VLOOKUP(C880,'Com Enrolled Accounts'!$A:$C,3,0))</f>
        <v>0</v>
      </c>
      <c r="M880" s="2">
        <f t="shared" si="109"/>
        <v>0</v>
      </c>
      <c r="N880" s="11">
        <f t="shared" si="105"/>
        <v>0</v>
      </c>
    </row>
    <row r="881" spans="1:14" x14ac:dyDescent="0.25">
      <c r="A881" s="13"/>
      <c r="B881" s="13"/>
      <c r="C881" s="13"/>
      <c r="D881" s="14"/>
      <c r="E881" s="14"/>
      <c r="F881" s="2">
        <f t="shared" si="103"/>
        <v>86.501500000000007</v>
      </c>
      <c r="G881" s="2">
        <f t="shared" si="104"/>
        <v>15</v>
      </c>
      <c r="H881" s="11">
        <f t="shared" si="106"/>
        <v>71.501500000000007</v>
      </c>
      <c r="I881" s="11">
        <f t="shared" si="107"/>
        <v>-71.501500000000007</v>
      </c>
      <c r="J881" s="2">
        <f>IF(ISNA(VLOOKUP(C881,'Com Enrolled Accounts'!$A:$B,2,0))=TRUE,0,VLOOKUP(C881,'Com Enrolled Accounts'!$A:$B,2,0))</f>
        <v>0</v>
      </c>
      <c r="K881" s="11">
        <f t="shared" si="108"/>
        <v>0</v>
      </c>
      <c r="L881" s="2">
        <f>IF(ISNA(VLOOKUP(C881,'Com Enrolled Accounts'!$A:$C,3,0))=TRUE,0,VLOOKUP(C881,'Com Enrolled Accounts'!$A:$C,3,0))</f>
        <v>0</v>
      </c>
      <c r="M881" s="2">
        <f t="shared" si="109"/>
        <v>0</v>
      </c>
      <c r="N881" s="11">
        <f t="shared" si="105"/>
        <v>0</v>
      </c>
    </row>
    <row r="882" spans="1:14" x14ac:dyDescent="0.25">
      <c r="A882" s="13"/>
      <c r="B882" s="13"/>
      <c r="C882" s="13"/>
      <c r="D882" s="14"/>
      <c r="E882" s="14"/>
      <c r="F882" s="2">
        <f t="shared" si="103"/>
        <v>86.501500000000007</v>
      </c>
      <c r="G882" s="2">
        <f t="shared" si="104"/>
        <v>15</v>
      </c>
      <c r="H882" s="11">
        <f t="shared" si="106"/>
        <v>71.501500000000007</v>
      </c>
      <c r="I882" s="11">
        <f t="shared" si="107"/>
        <v>-71.501500000000007</v>
      </c>
      <c r="J882" s="2">
        <f>IF(ISNA(VLOOKUP(C882,'Com Enrolled Accounts'!$A:$B,2,0))=TRUE,0,VLOOKUP(C882,'Com Enrolled Accounts'!$A:$B,2,0))</f>
        <v>0</v>
      </c>
      <c r="K882" s="11">
        <f t="shared" si="108"/>
        <v>0</v>
      </c>
      <c r="L882" s="2">
        <f>IF(ISNA(VLOOKUP(C882,'Com Enrolled Accounts'!$A:$C,3,0))=TRUE,0,VLOOKUP(C882,'Com Enrolled Accounts'!$A:$C,3,0))</f>
        <v>0</v>
      </c>
      <c r="M882" s="2">
        <f t="shared" si="109"/>
        <v>0</v>
      </c>
      <c r="N882" s="11">
        <f t="shared" si="105"/>
        <v>0</v>
      </c>
    </row>
    <row r="883" spans="1:14" x14ac:dyDescent="0.25">
      <c r="A883" s="13"/>
      <c r="B883" s="13"/>
      <c r="C883" s="13"/>
      <c r="D883" s="14"/>
      <c r="E883" s="14"/>
      <c r="F883" s="2">
        <f t="shared" si="103"/>
        <v>86.501500000000007</v>
      </c>
      <c r="G883" s="2">
        <f t="shared" si="104"/>
        <v>15</v>
      </c>
      <c r="H883" s="11">
        <f t="shared" si="106"/>
        <v>71.501500000000007</v>
      </c>
      <c r="I883" s="11">
        <f t="shared" si="107"/>
        <v>-71.501500000000007</v>
      </c>
      <c r="J883" s="2">
        <f>IF(ISNA(VLOOKUP(C883,'Com Enrolled Accounts'!$A:$B,2,0))=TRUE,0,VLOOKUP(C883,'Com Enrolled Accounts'!$A:$B,2,0))</f>
        <v>0</v>
      </c>
      <c r="K883" s="11">
        <f t="shared" si="108"/>
        <v>0</v>
      </c>
      <c r="L883" s="2">
        <f>IF(ISNA(VLOOKUP(C883,'Com Enrolled Accounts'!$A:$C,3,0))=TRUE,0,VLOOKUP(C883,'Com Enrolled Accounts'!$A:$C,3,0))</f>
        <v>0</v>
      </c>
      <c r="M883" s="2">
        <f t="shared" si="109"/>
        <v>0</v>
      </c>
      <c r="N883" s="11">
        <f t="shared" si="105"/>
        <v>0</v>
      </c>
    </row>
    <row r="884" spans="1:14" x14ac:dyDescent="0.25">
      <c r="A884" s="13"/>
      <c r="B884" s="13"/>
      <c r="C884" s="13"/>
      <c r="D884" s="14"/>
      <c r="E884" s="14"/>
      <c r="F884" s="2">
        <f t="shared" si="103"/>
        <v>86.501500000000007</v>
      </c>
      <c r="G884" s="2">
        <f t="shared" si="104"/>
        <v>15</v>
      </c>
      <c r="H884" s="11">
        <f t="shared" si="106"/>
        <v>71.501500000000007</v>
      </c>
      <c r="I884" s="11">
        <f t="shared" si="107"/>
        <v>-71.501500000000007</v>
      </c>
      <c r="J884" s="2">
        <f>IF(ISNA(VLOOKUP(C884,'Com Enrolled Accounts'!$A:$B,2,0))=TRUE,0,VLOOKUP(C884,'Com Enrolled Accounts'!$A:$B,2,0))</f>
        <v>0</v>
      </c>
      <c r="K884" s="11">
        <f t="shared" si="108"/>
        <v>0</v>
      </c>
      <c r="L884" s="2">
        <f>IF(ISNA(VLOOKUP(C884,'Com Enrolled Accounts'!$A:$C,3,0))=TRUE,0,VLOOKUP(C884,'Com Enrolled Accounts'!$A:$C,3,0))</f>
        <v>0</v>
      </c>
      <c r="M884" s="2">
        <f t="shared" si="109"/>
        <v>0</v>
      </c>
      <c r="N884" s="11">
        <f t="shared" si="105"/>
        <v>0</v>
      </c>
    </row>
    <row r="885" spans="1:14" x14ac:dyDescent="0.25">
      <c r="A885" s="13"/>
      <c r="B885" s="13"/>
      <c r="C885" s="13"/>
      <c r="D885" s="14"/>
      <c r="E885" s="14"/>
      <c r="F885" s="2">
        <f t="shared" si="103"/>
        <v>86.501500000000007</v>
      </c>
      <c r="G885" s="2">
        <f t="shared" si="104"/>
        <v>15</v>
      </c>
      <c r="H885" s="11">
        <f t="shared" si="106"/>
        <v>71.501500000000007</v>
      </c>
      <c r="I885" s="11">
        <f t="shared" si="107"/>
        <v>-71.501500000000007</v>
      </c>
      <c r="J885" s="2">
        <f>IF(ISNA(VLOOKUP(C885,'Com Enrolled Accounts'!$A:$B,2,0))=TRUE,0,VLOOKUP(C885,'Com Enrolled Accounts'!$A:$B,2,0))</f>
        <v>0</v>
      </c>
      <c r="K885" s="11">
        <f t="shared" si="108"/>
        <v>0</v>
      </c>
      <c r="L885" s="2">
        <f>IF(ISNA(VLOOKUP(C885,'Com Enrolled Accounts'!$A:$C,3,0))=TRUE,0,VLOOKUP(C885,'Com Enrolled Accounts'!$A:$C,3,0))</f>
        <v>0</v>
      </c>
      <c r="M885" s="2">
        <f t="shared" si="109"/>
        <v>0</v>
      </c>
      <c r="N885" s="11">
        <f t="shared" si="105"/>
        <v>0</v>
      </c>
    </row>
    <row r="886" spans="1:14" x14ac:dyDescent="0.25">
      <c r="A886" s="13"/>
      <c r="B886" s="13"/>
      <c r="C886" s="13"/>
      <c r="D886" s="14"/>
      <c r="E886" s="14"/>
      <c r="F886" s="2">
        <f t="shared" si="103"/>
        <v>86.501500000000007</v>
      </c>
      <c r="G886" s="2">
        <f t="shared" si="104"/>
        <v>15</v>
      </c>
      <c r="H886" s="11">
        <f t="shared" si="106"/>
        <v>71.501500000000007</v>
      </c>
      <c r="I886" s="11">
        <f t="shared" si="107"/>
        <v>-71.501500000000007</v>
      </c>
      <c r="J886" s="2">
        <f>IF(ISNA(VLOOKUP(C886,'Com Enrolled Accounts'!$A:$B,2,0))=TRUE,0,VLOOKUP(C886,'Com Enrolled Accounts'!$A:$B,2,0))</f>
        <v>0</v>
      </c>
      <c r="K886" s="11">
        <f t="shared" si="108"/>
        <v>0</v>
      </c>
      <c r="L886" s="2">
        <f>IF(ISNA(VLOOKUP(C886,'Com Enrolled Accounts'!$A:$C,3,0))=TRUE,0,VLOOKUP(C886,'Com Enrolled Accounts'!$A:$C,3,0))</f>
        <v>0</v>
      </c>
      <c r="M886" s="2">
        <f t="shared" si="109"/>
        <v>0</v>
      </c>
      <c r="N886" s="11">
        <f t="shared" si="105"/>
        <v>0</v>
      </c>
    </row>
    <row r="887" spans="1:14" x14ac:dyDescent="0.25">
      <c r="A887" s="13"/>
      <c r="B887" s="13"/>
      <c r="C887" s="13"/>
      <c r="D887" s="14"/>
      <c r="E887" s="14"/>
      <c r="F887" s="2">
        <f t="shared" si="103"/>
        <v>86.501500000000007</v>
      </c>
      <c r="G887" s="2">
        <f t="shared" si="104"/>
        <v>15</v>
      </c>
      <c r="H887" s="11">
        <f t="shared" si="106"/>
        <v>71.501500000000007</v>
      </c>
      <c r="I887" s="11">
        <f t="shared" si="107"/>
        <v>-71.501500000000007</v>
      </c>
      <c r="J887" s="2">
        <f>IF(ISNA(VLOOKUP(C887,'Com Enrolled Accounts'!$A:$B,2,0))=TRUE,0,VLOOKUP(C887,'Com Enrolled Accounts'!$A:$B,2,0))</f>
        <v>0</v>
      </c>
      <c r="K887" s="11">
        <f t="shared" si="108"/>
        <v>0</v>
      </c>
      <c r="L887" s="2">
        <f>IF(ISNA(VLOOKUP(C887,'Com Enrolled Accounts'!$A:$C,3,0))=TRUE,0,VLOOKUP(C887,'Com Enrolled Accounts'!$A:$C,3,0))</f>
        <v>0</v>
      </c>
      <c r="M887" s="2">
        <f t="shared" si="109"/>
        <v>0</v>
      </c>
      <c r="N887" s="11">
        <f t="shared" si="105"/>
        <v>0</v>
      </c>
    </row>
    <row r="888" spans="1:14" x14ac:dyDescent="0.25">
      <c r="A888" s="13"/>
      <c r="B888" s="13"/>
      <c r="C888" s="13"/>
      <c r="D888" s="14"/>
      <c r="E888" s="14"/>
      <c r="F888" s="2">
        <f t="shared" si="103"/>
        <v>86.501500000000007</v>
      </c>
      <c r="G888" s="2">
        <f t="shared" si="104"/>
        <v>15</v>
      </c>
      <c r="H888" s="11">
        <f t="shared" si="106"/>
        <v>71.501500000000007</v>
      </c>
      <c r="I888" s="11">
        <f t="shared" si="107"/>
        <v>-71.501500000000007</v>
      </c>
      <c r="J888" s="2">
        <f>IF(ISNA(VLOOKUP(C888,'Com Enrolled Accounts'!$A:$B,2,0))=TRUE,0,VLOOKUP(C888,'Com Enrolled Accounts'!$A:$B,2,0))</f>
        <v>0</v>
      </c>
      <c r="K888" s="11">
        <f t="shared" si="108"/>
        <v>0</v>
      </c>
      <c r="L888" s="2">
        <f>IF(ISNA(VLOOKUP(C888,'Com Enrolled Accounts'!$A:$C,3,0))=TRUE,0,VLOOKUP(C888,'Com Enrolled Accounts'!$A:$C,3,0))</f>
        <v>0</v>
      </c>
      <c r="M888" s="2">
        <f t="shared" si="109"/>
        <v>0</v>
      </c>
      <c r="N888" s="11">
        <f t="shared" si="105"/>
        <v>0</v>
      </c>
    </row>
    <row r="889" spans="1:14" x14ac:dyDescent="0.25">
      <c r="A889" s="13"/>
      <c r="B889" s="13"/>
      <c r="C889" s="13"/>
      <c r="D889" s="14"/>
      <c r="E889" s="14"/>
      <c r="F889" s="2">
        <f t="shared" si="103"/>
        <v>86.501500000000007</v>
      </c>
      <c r="G889" s="2">
        <f t="shared" si="104"/>
        <v>15</v>
      </c>
      <c r="H889" s="11">
        <f t="shared" si="106"/>
        <v>71.501500000000007</v>
      </c>
      <c r="I889" s="11">
        <f t="shared" si="107"/>
        <v>-71.501500000000007</v>
      </c>
      <c r="J889" s="2">
        <f>IF(ISNA(VLOOKUP(C889,'Com Enrolled Accounts'!$A:$B,2,0))=TRUE,0,VLOOKUP(C889,'Com Enrolled Accounts'!$A:$B,2,0))</f>
        <v>0</v>
      </c>
      <c r="K889" s="11">
        <f t="shared" si="108"/>
        <v>0</v>
      </c>
      <c r="L889" s="2">
        <f>IF(ISNA(VLOOKUP(C889,'Com Enrolled Accounts'!$A:$C,3,0))=TRUE,0,VLOOKUP(C889,'Com Enrolled Accounts'!$A:$C,3,0))</f>
        <v>0</v>
      </c>
      <c r="M889" s="2">
        <f t="shared" si="109"/>
        <v>0</v>
      </c>
      <c r="N889" s="11">
        <f t="shared" si="105"/>
        <v>0</v>
      </c>
    </row>
    <row r="890" spans="1:14" x14ac:dyDescent="0.25">
      <c r="A890" s="13"/>
      <c r="B890" s="13"/>
      <c r="C890" s="13"/>
      <c r="D890" s="14"/>
      <c r="E890" s="14"/>
      <c r="F890" s="2">
        <f t="shared" si="103"/>
        <v>86.501500000000007</v>
      </c>
      <c r="G890" s="2">
        <f t="shared" si="104"/>
        <v>15</v>
      </c>
      <c r="H890" s="11">
        <f t="shared" si="106"/>
        <v>71.501500000000007</v>
      </c>
      <c r="I890" s="11">
        <f t="shared" si="107"/>
        <v>-71.501500000000007</v>
      </c>
      <c r="J890" s="2">
        <f>IF(ISNA(VLOOKUP(C890,'Com Enrolled Accounts'!$A:$B,2,0))=TRUE,0,VLOOKUP(C890,'Com Enrolled Accounts'!$A:$B,2,0))</f>
        <v>0</v>
      </c>
      <c r="K890" s="11">
        <f t="shared" si="108"/>
        <v>0</v>
      </c>
      <c r="L890" s="2">
        <f>IF(ISNA(VLOOKUP(C890,'Com Enrolled Accounts'!$A:$C,3,0))=TRUE,0,VLOOKUP(C890,'Com Enrolled Accounts'!$A:$C,3,0))</f>
        <v>0</v>
      </c>
      <c r="M890" s="2">
        <f t="shared" si="109"/>
        <v>0</v>
      </c>
      <c r="N890" s="11">
        <f t="shared" si="105"/>
        <v>0</v>
      </c>
    </row>
    <row r="891" spans="1:14" x14ac:dyDescent="0.25">
      <c r="A891" s="13"/>
      <c r="B891" s="13"/>
      <c r="C891" s="13"/>
      <c r="D891" s="14"/>
      <c r="E891" s="14"/>
      <c r="F891" s="2">
        <f t="shared" si="103"/>
        <v>86.501500000000007</v>
      </c>
      <c r="G891" s="2">
        <f t="shared" si="104"/>
        <v>15</v>
      </c>
      <c r="H891" s="11">
        <f t="shared" si="106"/>
        <v>71.501500000000007</v>
      </c>
      <c r="I891" s="11">
        <f t="shared" si="107"/>
        <v>-71.501500000000007</v>
      </c>
      <c r="J891" s="2">
        <f>IF(ISNA(VLOOKUP(C891,'Com Enrolled Accounts'!$A:$B,2,0))=TRUE,0,VLOOKUP(C891,'Com Enrolled Accounts'!$A:$B,2,0))</f>
        <v>0</v>
      </c>
      <c r="K891" s="11">
        <f t="shared" si="108"/>
        <v>0</v>
      </c>
      <c r="L891" s="2">
        <f>IF(ISNA(VLOOKUP(C891,'Com Enrolled Accounts'!$A:$C,3,0))=TRUE,0,VLOOKUP(C891,'Com Enrolled Accounts'!$A:$C,3,0))</f>
        <v>0</v>
      </c>
      <c r="M891" s="2">
        <f t="shared" si="109"/>
        <v>0</v>
      </c>
      <c r="N891" s="11">
        <f t="shared" si="105"/>
        <v>0</v>
      </c>
    </row>
    <row r="892" spans="1:14" x14ac:dyDescent="0.25">
      <c r="A892" s="13"/>
      <c r="B892" s="13"/>
      <c r="C892" s="13"/>
      <c r="D892" s="14"/>
      <c r="E892" s="14"/>
      <c r="F892" s="2">
        <f t="shared" si="103"/>
        <v>86.501500000000007</v>
      </c>
      <c r="G892" s="2">
        <f t="shared" si="104"/>
        <v>15</v>
      </c>
      <c r="H892" s="11">
        <f t="shared" si="106"/>
        <v>71.501500000000007</v>
      </c>
      <c r="I892" s="11">
        <f t="shared" si="107"/>
        <v>-71.501500000000007</v>
      </c>
      <c r="J892" s="2">
        <f>IF(ISNA(VLOOKUP(C892,'Com Enrolled Accounts'!$A:$B,2,0))=TRUE,0,VLOOKUP(C892,'Com Enrolled Accounts'!$A:$B,2,0))</f>
        <v>0</v>
      </c>
      <c r="K892" s="11">
        <f t="shared" si="108"/>
        <v>0</v>
      </c>
      <c r="L892" s="2">
        <f>IF(ISNA(VLOOKUP(C892,'Com Enrolled Accounts'!$A:$C,3,0))=TRUE,0,VLOOKUP(C892,'Com Enrolled Accounts'!$A:$C,3,0))</f>
        <v>0</v>
      </c>
      <c r="M892" s="2">
        <f t="shared" si="109"/>
        <v>0</v>
      </c>
      <c r="N892" s="11">
        <f t="shared" si="105"/>
        <v>0</v>
      </c>
    </row>
    <row r="893" spans="1:14" x14ac:dyDescent="0.25">
      <c r="A893" s="13"/>
      <c r="B893" s="13"/>
      <c r="C893" s="13"/>
      <c r="D893" s="14"/>
      <c r="E893" s="14"/>
      <c r="F893" s="2">
        <f t="shared" si="103"/>
        <v>86.501500000000007</v>
      </c>
      <c r="G893" s="2">
        <f t="shared" si="104"/>
        <v>15</v>
      </c>
      <c r="H893" s="11">
        <f t="shared" si="106"/>
        <v>71.501500000000007</v>
      </c>
      <c r="I893" s="11">
        <f t="shared" si="107"/>
        <v>-71.501500000000007</v>
      </c>
      <c r="J893" s="2">
        <f>IF(ISNA(VLOOKUP(C893,'Com Enrolled Accounts'!$A:$B,2,0))=TRUE,0,VLOOKUP(C893,'Com Enrolled Accounts'!$A:$B,2,0))</f>
        <v>0</v>
      </c>
      <c r="K893" s="11">
        <f t="shared" si="108"/>
        <v>0</v>
      </c>
      <c r="L893" s="2">
        <f>IF(ISNA(VLOOKUP(C893,'Com Enrolled Accounts'!$A:$C,3,0))=TRUE,0,VLOOKUP(C893,'Com Enrolled Accounts'!$A:$C,3,0))</f>
        <v>0</v>
      </c>
      <c r="M893" s="2">
        <f t="shared" si="109"/>
        <v>0</v>
      </c>
      <c r="N893" s="11">
        <f t="shared" si="105"/>
        <v>0</v>
      </c>
    </row>
    <row r="894" spans="1:14" x14ac:dyDescent="0.25">
      <c r="A894" s="13"/>
      <c r="B894" s="13"/>
      <c r="C894" s="13"/>
      <c r="D894" s="14"/>
      <c r="E894" s="14"/>
      <c r="F894" s="2">
        <f t="shared" si="103"/>
        <v>86.501500000000007</v>
      </c>
      <c r="G894" s="2">
        <f t="shared" si="104"/>
        <v>15</v>
      </c>
      <c r="H894" s="11">
        <f t="shared" si="106"/>
        <v>71.501500000000007</v>
      </c>
      <c r="I894" s="11">
        <f t="shared" si="107"/>
        <v>-71.501500000000007</v>
      </c>
      <c r="J894" s="2">
        <f>IF(ISNA(VLOOKUP(C894,'Com Enrolled Accounts'!$A:$B,2,0))=TRUE,0,VLOOKUP(C894,'Com Enrolled Accounts'!$A:$B,2,0))</f>
        <v>0</v>
      </c>
      <c r="K894" s="11">
        <f t="shared" si="108"/>
        <v>0</v>
      </c>
      <c r="L894" s="2">
        <f>IF(ISNA(VLOOKUP(C894,'Com Enrolled Accounts'!$A:$C,3,0))=TRUE,0,VLOOKUP(C894,'Com Enrolled Accounts'!$A:$C,3,0))</f>
        <v>0</v>
      </c>
      <c r="M894" s="2">
        <f t="shared" si="109"/>
        <v>0</v>
      </c>
      <c r="N894" s="11">
        <f t="shared" si="105"/>
        <v>0</v>
      </c>
    </row>
    <row r="895" spans="1:14" x14ac:dyDescent="0.25">
      <c r="A895" s="13"/>
      <c r="B895" s="13"/>
      <c r="C895" s="13"/>
      <c r="D895" s="14"/>
      <c r="E895" s="14"/>
      <c r="F895" s="2">
        <f t="shared" si="103"/>
        <v>86.501500000000007</v>
      </c>
      <c r="G895" s="2">
        <f t="shared" si="104"/>
        <v>15</v>
      </c>
      <c r="H895" s="11">
        <f t="shared" si="106"/>
        <v>71.501500000000007</v>
      </c>
      <c r="I895" s="11">
        <f t="shared" si="107"/>
        <v>-71.501500000000007</v>
      </c>
      <c r="J895" s="2">
        <f>IF(ISNA(VLOOKUP(C895,'Com Enrolled Accounts'!$A:$B,2,0))=TRUE,0,VLOOKUP(C895,'Com Enrolled Accounts'!$A:$B,2,0))</f>
        <v>0</v>
      </c>
      <c r="K895" s="11">
        <f t="shared" si="108"/>
        <v>0</v>
      </c>
      <c r="L895" s="2">
        <f>IF(ISNA(VLOOKUP(C895,'Com Enrolled Accounts'!$A:$C,3,0))=TRUE,0,VLOOKUP(C895,'Com Enrolled Accounts'!$A:$C,3,0))</f>
        <v>0</v>
      </c>
      <c r="M895" s="2">
        <f t="shared" si="109"/>
        <v>0</v>
      </c>
      <c r="N895" s="11">
        <f t="shared" si="105"/>
        <v>0</v>
      </c>
    </row>
    <row r="896" spans="1:14" x14ac:dyDescent="0.25">
      <c r="A896" s="13"/>
      <c r="B896" s="13"/>
      <c r="C896" s="13"/>
      <c r="D896" s="14"/>
      <c r="E896" s="14"/>
      <c r="F896" s="2">
        <f t="shared" si="103"/>
        <v>86.501500000000007</v>
      </c>
      <c r="G896" s="2">
        <f t="shared" si="104"/>
        <v>15</v>
      </c>
      <c r="H896" s="11">
        <f t="shared" si="106"/>
        <v>71.501500000000007</v>
      </c>
      <c r="I896" s="11">
        <f t="shared" si="107"/>
        <v>-71.501500000000007</v>
      </c>
      <c r="J896" s="2">
        <f>IF(ISNA(VLOOKUP(C896,'Com Enrolled Accounts'!$A:$B,2,0))=TRUE,0,VLOOKUP(C896,'Com Enrolled Accounts'!$A:$B,2,0))</f>
        <v>0</v>
      </c>
      <c r="K896" s="11">
        <f t="shared" si="108"/>
        <v>0</v>
      </c>
      <c r="L896" s="2">
        <f>IF(ISNA(VLOOKUP(C896,'Com Enrolled Accounts'!$A:$C,3,0))=TRUE,0,VLOOKUP(C896,'Com Enrolled Accounts'!$A:$C,3,0))</f>
        <v>0</v>
      </c>
      <c r="M896" s="2">
        <f t="shared" si="109"/>
        <v>0</v>
      </c>
      <c r="N896" s="11">
        <f t="shared" si="105"/>
        <v>0</v>
      </c>
    </row>
    <row r="897" spans="1:14" x14ac:dyDescent="0.25">
      <c r="A897" s="13"/>
      <c r="B897" s="13"/>
      <c r="C897" s="13"/>
      <c r="D897" s="14"/>
      <c r="E897" s="14"/>
      <c r="F897" s="2">
        <f t="shared" si="103"/>
        <v>86.501500000000007</v>
      </c>
      <c r="G897" s="2">
        <f t="shared" si="104"/>
        <v>15</v>
      </c>
      <c r="H897" s="11">
        <f t="shared" si="106"/>
        <v>71.501500000000007</v>
      </c>
      <c r="I897" s="11">
        <f t="shared" si="107"/>
        <v>-71.501500000000007</v>
      </c>
      <c r="J897" s="2">
        <f>IF(ISNA(VLOOKUP(C897,'Com Enrolled Accounts'!$A:$B,2,0))=TRUE,0,VLOOKUP(C897,'Com Enrolled Accounts'!$A:$B,2,0))</f>
        <v>0</v>
      </c>
      <c r="K897" s="11">
        <f t="shared" si="108"/>
        <v>0</v>
      </c>
      <c r="L897" s="2">
        <f>IF(ISNA(VLOOKUP(C897,'Com Enrolled Accounts'!$A:$C,3,0))=TRUE,0,VLOOKUP(C897,'Com Enrolled Accounts'!$A:$C,3,0))</f>
        <v>0</v>
      </c>
      <c r="M897" s="2">
        <f t="shared" si="109"/>
        <v>0</v>
      </c>
      <c r="N897" s="11">
        <f t="shared" si="105"/>
        <v>0</v>
      </c>
    </row>
    <row r="898" spans="1:14" x14ac:dyDescent="0.25">
      <c r="A898" s="13"/>
      <c r="B898" s="13"/>
      <c r="C898" s="13"/>
      <c r="D898" s="14"/>
      <c r="E898" s="14"/>
      <c r="F898" s="2">
        <f t="shared" si="103"/>
        <v>86.501500000000007</v>
      </c>
      <c r="G898" s="2">
        <f t="shared" si="104"/>
        <v>15</v>
      </c>
      <c r="H898" s="11">
        <f t="shared" si="106"/>
        <v>71.501500000000007</v>
      </c>
      <c r="I898" s="11">
        <f t="shared" si="107"/>
        <v>-71.501500000000007</v>
      </c>
      <c r="J898" s="2">
        <f>IF(ISNA(VLOOKUP(C898,'Com Enrolled Accounts'!$A:$B,2,0))=TRUE,0,VLOOKUP(C898,'Com Enrolled Accounts'!$A:$B,2,0))</f>
        <v>0</v>
      </c>
      <c r="K898" s="11">
        <f t="shared" si="108"/>
        <v>0</v>
      </c>
      <c r="L898" s="2">
        <f>IF(ISNA(VLOOKUP(C898,'Com Enrolled Accounts'!$A:$C,3,0))=TRUE,0,VLOOKUP(C898,'Com Enrolled Accounts'!$A:$C,3,0))</f>
        <v>0</v>
      </c>
      <c r="M898" s="2">
        <f t="shared" si="109"/>
        <v>0</v>
      </c>
      <c r="N898" s="11">
        <f t="shared" si="105"/>
        <v>0</v>
      </c>
    </row>
    <row r="899" spans="1:14" x14ac:dyDescent="0.25">
      <c r="A899" s="13"/>
      <c r="B899" s="13"/>
      <c r="C899" s="13"/>
      <c r="D899" s="14"/>
      <c r="E899" s="14"/>
      <c r="F899" s="2">
        <f t="shared" si="103"/>
        <v>86.501500000000007</v>
      </c>
      <c r="G899" s="2">
        <f t="shared" si="104"/>
        <v>15</v>
      </c>
      <c r="H899" s="11">
        <f t="shared" si="106"/>
        <v>71.501500000000007</v>
      </c>
      <c r="I899" s="11">
        <f t="shared" si="107"/>
        <v>-71.501500000000007</v>
      </c>
      <c r="J899" s="2">
        <f>IF(ISNA(VLOOKUP(C899,'Com Enrolled Accounts'!$A:$B,2,0))=TRUE,0,VLOOKUP(C899,'Com Enrolled Accounts'!$A:$B,2,0))</f>
        <v>0</v>
      </c>
      <c r="K899" s="11">
        <f t="shared" si="108"/>
        <v>0</v>
      </c>
      <c r="L899" s="2">
        <f>IF(ISNA(VLOOKUP(C899,'Com Enrolled Accounts'!$A:$C,3,0))=TRUE,0,VLOOKUP(C899,'Com Enrolled Accounts'!$A:$C,3,0))</f>
        <v>0</v>
      </c>
      <c r="M899" s="2">
        <f t="shared" si="109"/>
        <v>0</v>
      </c>
      <c r="N899" s="11">
        <f t="shared" si="105"/>
        <v>0</v>
      </c>
    </row>
    <row r="900" spans="1:14" x14ac:dyDescent="0.25">
      <c r="A900" s="13"/>
      <c r="B900" s="13"/>
      <c r="C900" s="13"/>
      <c r="D900" s="14"/>
      <c r="E900" s="14"/>
      <c r="F900" s="2">
        <f t="shared" si="103"/>
        <v>86.501500000000007</v>
      </c>
      <c r="G900" s="2">
        <f t="shared" si="104"/>
        <v>15</v>
      </c>
      <c r="H900" s="11">
        <f t="shared" si="106"/>
        <v>71.501500000000007</v>
      </c>
      <c r="I900" s="11">
        <f t="shared" si="107"/>
        <v>-71.501500000000007</v>
      </c>
      <c r="J900" s="2">
        <f>IF(ISNA(VLOOKUP(C900,'Com Enrolled Accounts'!$A:$B,2,0))=TRUE,0,VLOOKUP(C900,'Com Enrolled Accounts'!$A:$B,2,0))</f>
        <v>0</v>
      </c>
      <c r="K900" s="11">
        <f t="shared" si="108"/>
        <v>0</v>
      </c>
      <c r="L900" s="2">
        <f>IF(ISNA(VLOOKUP(C900,'Com Enrolled Accounts'!$A:$C,3,0))=TRUE,0,VLOOKUP(C900,'Com Enrolled Accounts'!$A:$C,3,0))</f>
        <v>0</v>
      </c>
      <c r="M900" s="2">
        <f t="shared" si="109"/>
        <v>0</v>
      </c>
      <c r="N900" s="11">
        <f t="shared" si="105"/>
        <v>0</v>
      </c>
    </row>
    <row r="901" spans="1:14" x14ac:dyDescent="0.25">
      <c r="A901" s="13"/>
      <c r="B901" s="13"/>
      <c r="C901" s="13"/>
      <c r="D901" s="14"/>
      <c r="E901" s="14"/>
      <c r="F901" s="2">
        <f t="shared" si="103"/>
        <v>86.501500000000007</v>
      </c>
      <c r="G901" s="2">
        <f t="shared" si="104"/>
        <v>15</v>
      </c>
      <c r="H901" s="11">
        <f t="shared" si="106"/>
        <v>71.501500000000007</v>
      </c>
      <c r="I901" s="11">
        <f t="shared" si="107"/>
        <v>-71.501500000000007</v>
      </c>
      <c r="J901" s="2">
        <f>IF(ISNA(VLOOKUP(C901,'Com Enrolled Accounts'!$A:$B,2,0))=TRUE,0,VLOOKUP(C901,'Com Enrolled Accounts'!$A:$B,2,0))</f>
        <v>0</v>
      </c>
      <c r="K901" s="11">
        <f t="shared" si="108"/>
        <v>0</v>
      </c>
      <c r="L901" s="2">
        <f>IF(ISNA(VLOOKUP(C901,'Com Enrolled Accounts'!$A:$C,3,0))=TRUE,0,VLOOKUP(C901,'Com Enrolled Accounts'!$A:$C,3,0))</f>
        <v>0</v>
      </c>
      <c r="M901" s="2">
        <f t="shared" si="109"/>
        <v>0</v>
      </c>
      <c r="N901" s="11">
        <f t="shared" si="105"/>
        <v>0</v>
      </c>
    </row>
    <row r="902" spans="1:14" x14ac:dyDescent="0.25">
      <c r="A902" s="13"/>
      <c r="B902" s="13"/>
      <c r="C902" s="13"/>
      <c r="D902" s="14"/>
      <c r="E902" s="14"/>
      <c r="F902" s="2">
        <f t="shared" si="103"/>
        <v>86.501500000000007</v>
      </c>
      <c r="G902" s="2">
        <f t="shared" si="104"/>
        <v>15</v>
      </c>
      <c r="H902" s="11">
        <f t="shared" si="106"/>
        <v>71.501500000000007</v>
      </c>
      <c r="I902" s="11">
        <f t="shared" si="107"/>
        <v>-71.501500000000007</v>
      </c>
      <c r="J902" s="2">
        <f>IF(ISNA(VLOOKUP(C902,'Com Enrolled Accounts'!$A:$B,2,0))=TRUE,0,VLOOKUP(C902,'Com Enrolled Accounts'!$A:$B,2,0))</f>
        <v>0</v>
      </c>
      <c r="K902" s="11">
        <f t="shared" si="108"/>
        <v>0</v>
      </c>
      <c r="L902" s="2">
        <f>IF(ISNA(VLOOKUP(C902,'Com Enrolled Accounts'!$A:$C,3,0))=TRUE,0,VLOOKUP(C902,'Com Enrolled Accounts'!$A:$C,3,0))</f>
        <v>0</v>
      </c>
      <c r="M902" s="2">
        <f t="shared" si="109"/>
        <v>0</v>
      </c>
      <c r="N902" s="11">
        <f t="shared" si="105"/>
        <v>0</v>
      </c>
    </row>
    <row r="903" spans="1:14" x14ac:dyDescent="0.25">
      <c r="A903" s="13"/>
      <c r="B903" s="13"/>
      <c r="C903" s="13"/>
      <c r="D903" s="14"/>
      <c r="E903" s="14"/>
      <c r="F903" s="2">
        <f t="shared" si="103"/>
        <v>86.501500000000007</v>
      </c>
      <c r="G903" s="2">
        <f t="shared" si="104"/>
        <v>15</v>
      </c>
      <c r="H903" s="11">
        <f t="shared" si="106"/>
        <v>71.501500000000007</v>
      </c>
      <c r="I903" s="11">
        <f t="shared" si="107"/>
        <v>-71.501500000000007</v>
      </c>
      <c r="J903" s="2">
        <f>IF(ISNA(VLOOKUP(C903,'Com Enrolled Accounts'!$A:$B,2,0))=TRUE,0,VLOOKUP(C903,'Com Enrolled Accounts'!$A:$B,2,0))</f>
        <v>0</v>
      </c>
      <c r="K903" s="11">
        <f t="shared" si="108"/>
        <v>0</v>
      </c>
      <c r="L903" s="2">
        <f>IF(ISNA(VLOOKUP(C903,'Com Enrolled Accounts'!$A:$C,3,0))=TRUE,0,VLOOKUP(C903,'Com Enrolled Accounts'!$A:$C,3,0))</f>
        <v>0</v>
      </c>
      <c r="M903" s="2">
        <f t="shared" si="109"/>
        <v>0</v>
      </c>
      <c r="N903" s="11">
        <f t="shared" si="105"/>
        <v>0</v>
      </c>
    </row>
    <row r="904" spans="1:14" x14ac:dyDescent="0.25">
      <c r="A904" s="13"/>
      <c r="B904" s="13"/>
      <c r="C904" s="13"/>
      <c r="D904" s="14"/>
      <c r="E904" s="14"/>
      <c r="F904" s="2">
        <f t="shared" si="103"/>
        <v>86.501500000000007</v>
      </c>
      <c r="G904" s="2">
        <f t="shared" si="104"/>
        <v>15</v>
      </c>
      <c r="H904" s="11">
        <f t="shared" si="106"/>
        <v>71.501500000000007</v>
      </c>
      <c r="I904" s="11">
        <f t="shared" si="107"/>
        <v>-71.501500000000007</v>
      </c>
      <c r="J904" s="2">
        <f>IF(ISNA(VLOOKUP(C904,'Com Enrolled Accounts'!$A:$B,2,0))=TRUE,0,VLOOKUP(C904,'Com Enrolled Accounts'!$A:$B,2,0))</f>
        <v>0</v>
      </c>
      <c r="K904" s="11">
        <f t="shared" si="108"/>
        <v>0</v>
      </c>
      <c r="L904" s="2">
        <f>IF(ISNA(VLOOKUP(C904,'Com Enrolled Accounts'!$A:$C,3,0))=TRUE,0,VLOOKUP(C904,'Com Enrolled Accounts'!$A:$C,3,0))</f>
        <v>0</v>
      </c>
      <c r="M904" s="2">
        <f t="shared" si="109"/>
        <v>0</v>
      </c>
      <c r="N904" s="11">
        <f t="shared" si="105"/>
        <v>0</v>
      </c>
    </row>
    <row r="905" spans="1:14" x14ac:dyDescent="0.25">
      <c r="A905" s="13"/>
      <c r="B905" s="13"/>
      <c r="C905" s="13"/>
      <c r="D905" s="14"/>
      <c r="E905" s="14"/>
      <c r="F905" s="2">
        <f t="shared" ref="F905:F968" si="110">WPPCom</f>
        <v>86.501500000000007</v>
      </c>
      <c r="G905" s="2">
        <f t="shared" ref="G905:G968" si="111">TSCom</f>
        <v>15</v>
      </c>
      <c r="H905" s="11">
        <f t="shared" si="106"/>
        <v>71.501500000000007</v>
      </c>
      <c r="I905" s="11">
        <f t="shared" si="107"/>
        <v>-71.501500000000007</v>
      </c>
      <c r="J905" s="2">
        <f>IF(ISNA(VLOOKUP(C905,'Com Enrolled Accounts'!$A:$B,2,0))=TRUE,0,VLOOKUP(C905,'Com Enrolled Accounts'!$A:$B,2,0))</f>
        <v>0</v>
      </c>
      <c r="K905" s="11">
        <f t="shared" si="108"/>
        <v>0</v>
      </c>
      <c r="L905" s="2">
        <f>IF(ISNA(VLOOKUP(C905,'Com Enrolled Accounts'!$A:$C,3,0))=TRUE,0,VLOOKUP(C905,'Com Enrolled Accounts'!$A:$C,3,0))</f>
        <v>0</v>
      </c>
      <c r="M905" s="2">
        <f t="shared" si="109"/>
        <v>0</v>
      </c>
      <c r="N905" s="11">
        <f t="shared" ref="N905:N968" si="112">IF(M905&lt;0,0,M905*D905)</f>
        <v>0</v>
      </c>
    </row>
    <row r="906" spans="1:14" x14ac:dyDescent="0.25">
      <c r="A906" s="13"/>
      <c r="B906" s="13"/>
      <c r="C906" s="13"/>
      <c r="D906" s="14"/>
      <c r="E906" s="14"/>
      <c r="F906" s="2">
        <f t="shared" si="110"/>
        <v>86.501500000000007</v>
      </c>
      <c r="G906" s="2">
        <f t="shared" si="111"/>
        <v>15</v>
      </c>
      <c r="H906" s="11">
        <f t="shared" ref="H906:H969" si="113">F906-G906</f>
        <v>71.501500000000007</v>
      </c>
      <c r="I906" s="11">
        <f t="shared" ref="I906:I969" si="114">E906-H906</f>
        <v>-71.501500000000007</v>
      </c>
      <c r="J906" s="2">
        <f>IF(ISNA(VLOOKUP(C906,'Com Enrolled Accounts'!$A:$B,2,0))=TRUE,0,VLOOKUP(C906,'Com Enrolled Accounts'!$A:$B,2,0))</f>
        <v>0</v>
      </c>
      <c r="K906" s="11">
        <f t="shared" ref="K906:K969" si="115">IF(J906=0,0,J906-I906)</f>
        <v>0</v>
      </c>
      <c r="L906" s="2">
        <f>IF(ISNA(VLOOKUP(C906,'Com Enrolled Accounts'!$A:$C,3,0))=TRUE,0,VLOOKUP(C906,'Com Enrolled Accounts'!$A:$C,3,0))</f>
        <v>0</v>
      </c>
      <c r="M906" s="2">
        <f t="shared" ref="M906:M969" si="116">IF(L906&gt;K906,K906,L906)</f>
        <v>0</v>
      </c>
      <c r="N906" s="11">
        <f t="shared" si="112"/>
        <v>0</v>
      </c>
    </row>
    <row r="907" spans="1:14" x14ac:dyDescent="0.25">
      <c r="A907" s="13"/>
      <c r="B907" s="13"/>
      <c r="C907" s="13"/>
      <c r="D907" s="14"/>
      <c r="E907" s="14"/>
      <c r="F907" s="2">
        <f t="shared" si="110"/>
        <v>86.501500000000007</v>
      </c>
      <c r="G907" s="2">
        <f t="shared" si="111"/>
        <v>15</v>
      </c>
      <c r="H907" s="11">
        <f t="shared" si="113"/>
        <v>71.501500000000007</v>
      </c>
      <c r="I907" s="11">
        <f t="shared" si="114"/>
        <v>-71.501500000000007</v>
      </c>
      <c r="J907" s="2">
        <f>IF(ISNA(VLOOKUP(C907,'Com Enrolled Accounts'!$A:$B,2,0))=TRUE,0,VLOOKUP(C907,'Com Enrolled Accounts'!$A:$B,2,0))</f>
        <v>0</v>
      </c>
      <c r="K907" s="11">
        <f t="shared" si="115"/>
        <v>0</v>
      </c>
      <c r="L907" s="2">
        <f>IF(ISNA(VLOOKUP(C907,'Com Enrolled Accounts'!$A:$C,3,0))=TRUE,0,VLOOKUP(C907,'Com Enrolled Accounts'!$A:$C,3,0))</f>
        <v>0</v>
      </c>
      <c r="M907" s="2">
        <f t="shared" si="116"/>
        <v>0</v>
      </c>
      <c r="N907" s="11">
        <f t="shared" si="112"/>
        <v>0</v>
      </c>
    </row>
    <row r="908" spans="1:14" x14ac:dyDescent="0.25">
      <c r="A908" s="13"/>
      <c r="B908" s="13"/>
      <c r="C908" s="13"/>
      <c r="D908" s="14"/>
      <c r="E908" s="14"/>
      <c r="F908" s="2">
        <f t="shared" si="110"/>
        <v>86.501500000000007</v>
      </c>
      <c r="G908" s="2">
        <f t="shared" si="111"/>
        <v>15</v>
      </c>
      <c r="H908" s="11">
        <f t="shared" si="113"/>
        <v>71.501500000000007</v>
      </c>
      <c r="I908" s="11">
        <f t="shared" si="114"/>
        <v>-71.501500000000007</v>
      </c>
      <c r="J908" s="2">
        <f>IF(ISNA(VLOOKUP(C908,'Com Enrolled Accounts'!$A:$B,2,0))=TRUE,0,VLOOKUP(C908,'Com Enrolled Accounts'!$A:$B,2,0))</f>
        <v>0</v>
      </c>
      <c r="K908" s="11">
        <f t="shared" si="115"/>
        <v>0</v>
      </c>
      <c r="L908" s="2">
        <f>IF(ISNA(VLOOKUP(C908,'Com Enrolled Accounts'!$A:$C,3,0))=TRUE,0,VLOOKUP(C908,'Com Enrolled Accounts'!$A:$C,3,0))</f>
        <v>0</v>
      </c>
      <c r="M908" s="2">
        <f t="shared" si="116"/>
        <v>0</v>
      </c>
      <c r="N908" s="11">
        <f t="shared" si="112"/>
        <v>0</v>
      </c>
    </row>
    <row r="909" spans="1:14" x14ac:dyDescent="0.25">
      <c r="A909" s="13"/>
      <c r="B909" s="13"/>
      <c r="C909" s="13"/>
      <c r="D909" s="14"/>
      <c r="E909" s="14"/>
      <c r="F909" s="2">
        <f t="shared" si="110"/>
        <v>86.501500000000007</v>
      </c>
      <c r="G909" s="2">
        <f t="shared" si="111"/>
        <v>15</v>
      </c>
      <c r="H909" s="11">
        <f t="shared" si="113"/>
        <v>71.501500000000007</v>
      </c>
      <c r="I909" s="11">
        <f t="shared" si="114"/>
        <v>-71.501500000000007</v>
      </c>
      <c r="J909" s="2">
        <f>IF(ISNA(VLOOKUP(C909,'Com Enrolled Accounts'!$A:$B,2,0))=TRUE,0,VLOOKUP(C909,'Com Enrolled Accounts'!$A:$B,2,0))</f>
        <v>0</v>
      </c>
      <c r="K909" s="11">
        <f t="shared" si="115"/>
        <v>0</v>
      </c>
      <c r="L909" s="2">
        <f>IF(ISNA(VLOOKUP(C909,'Com Enrolled Accounts'!$A:$C,3,0))=TRUE,0,VLOOKUP(C909,'Com Enrolled Accounts'!$A:$C,3,0))</f>
        <v>0</v>
      </c>
      <c r="M909" s="2">
        <f t="shared" si="116"/>
        <v>0</v>
      </c>
      <c r="N909" s="11">
        <f t="shared" si="112"/>
        <v>0</v>
      </c>
    </row>
    <row r="910" spans="1:14" x14ac:dyDescent="0.25">
      <c r="A910" s="13"/>
      <c r="B910" s="13"/>
      <c r="C910" s="13"/>
      <c r="D910" s="14"/>
      <c r="E910" s="14"/>
      <c r="F910" s="2">
        <f t="shared" si="110"/>
        <v>86.501500000000007</v>
      </c>
      <c r="G910" s="2">
        <f t="shared" si="111"/>
        <v>15</v>
      </c>
      <c r="H910" s="11">
        <f t="shared" si="113"/>
        <v>71.501500000000007</v>
      </c>
      <c r="I910" s="11">
        <f t="shared" si="114"/>
        <v>-71.501500000000007</v>
      </c>
      <c r="J910" s="2">
        <f>IF(ISNA(VLOOKUP(C910,'Com Enrolled Accounts'!$A:$B,2,0))=TRUE,0,VLOOKUP(C910,'Com Enrolled Accounts'!$A:$B,2,0))</f>
        <v>0</v>
      </c>
      <c r="K910" s="11">
        <f t="shared" si="115"/>
        <v>0</v>
      </c>
      <c r="L910" s="2">
        <f>IF(ISNA(VLOOKUP(C910,'Com Enrolled Accounts'!$A:$C,3,0))=TRUE,0,VLOOKUP(C910,'Com Enrolled Accounts'!$A:$C,3,0))</f>
        <v>0</v>
      </c>
      <c r="M910" s="2">
        <f t="shared" si="116"/>
        <v>0</v>
      </c>
      <c r="N910" s="11">
        <f t="shared" si="112"/>
        <v>0</v>
      </c>
    </row>
    <row r="911" spans="1:14" x14ac:dyDescent="0.25">
      <c r="A911" s="13"/>
      <c r="B911" s="13"/>
      <c r="C911" s="13"/>
      <c r="D911" s="14"/>
      <c r="E911" s="14"/>
      <c r="F911" s="2">
        <f t="shared" si="110"/>
        <v>86.501500000000007</v>
      </c>
      <c r="G911" s="2">
        <f t="shared" si="111"/>
        <v>15</v>
      </c>
      <c r="H911" s="11">
        <f t="shared" si="113"/>
        <v>71.501500000000007</v>
      </c>
      <c r="I911" s="11">
        <f t="shared" si="114"/>
        <v>-71.501500000000007</v>
      </c>
      <c r="J911" s="2">
        <f>IF(ISNA(VLOOKUP(C911,'Com Enrolled Accounts'!$A:$B,2,0))=TRUE,0,VLOOKUP(C911,'Com Enrolled Accounts'!$A:$B,2,0))</f>
        <v>0</v>
      </c>
      <c r="K911" s="11">
        <f t="shared" si="115"/>
        <v>0</v>
      </c>
      <c r="L911" s="2">
        <f>IF(ISNA(VLOOKUP(C911,'Com Enrolled Accounts'!$A:$C,3,0))=TRUE,0,VLOOKUP(C911,'Com Enrolled Accounts'!$A:$C,3,0))</f>
        <v>0</v>
      </c>
      <c r="M911" s="2">
        <f t="shared" si="116"/>
        <v>0</v>
      </c>
      <c r="N911" s="11">
        <f t="shared" si="112"/>
        <v>0</v>
      </c>
    </row>
    <row r="912" spans="1:14" x14ac:dyDescent="0.25">
      <c r="A912" s="13"/>
      <c r="B912" s="13"/>
      <c r="C912" s="13"/>
      <c r="D912" s="14"/>
      <c r="E912" s="14"/>
      <c r="F912" s="2">
        <f t="shared" si="110"/>
        <v>86.501500000000007</v>
      </c>
      <c r="G912" s="2">
        <f t="shared" si="111"/>
        <v>15</v>
      </c>
      <c r="H912" s="11">
        <f t="shared" si="113"/>
        <v>71.501500000000007</v>
      </c>
      <c r="I912" s="11">
        <f t="shared" si="114"/>
        <v>-71.501500000000007</v>
      </c>
      <c r="J912" s="2">
        <f>IF(ISNA(VLOOKUP(C912,'Com Enrolled Accounts'!$A:$B,2,0))=TRUE,0,VLOOKUP(C912,'Com Enrolled Accounts'!$A:$B,2,0))</f>
        <v>0</v>
      </c>
      <c r="K912" s="11">
        <f t="shared" si="115"/>
        <v>0</v>
      </c>
      <c r="L912" s="2">
        <f>IF(ISNA(VLOOKUP(C912,'Com Enrolled Accounts'!$A:$C,3,0))=TRUE,0,VLOOKUP(C912,'Com Enrolled Accounts'!$A:$C,3,0))</f>
        <v>0</v>
      </c>
      <c r="M912" s="2">
        <f t="shared" si="116"/>
        <v>0</v>
      </c>
      <c r="N912" s="11">
        <f t="shared" si="112"/>
        <v>0</v>
      </c>
    </row>
    <row r="913" spans="1:14" x14ac:dyDescent="0.25">
      <c r="A913" s="13"/>
      <c r="B913" s="13"/>
      <c r="C913" s="13"/>
      <c r="D913" s="14"/>
      <c r="E913" s="14"/>
      <c r="F913" s="2">
        <f t="shared" si="110"/>
        <v>86.501500000000007</v>
      </c>
      <c r="G913" s="2">
        <f t="shared" si="111"/>
        <v>15</v>
      </c>
      <c r="H913" s="11">
        <f t="shared" si="113"/>
        <v>71.501500000000007</v>
      </c>
      <c r="I913" s="11">
        <f t="shared" si="114"/>
        <v>-71.501500000000007</v>
      </c>
      <c r="J913" s="2">
        <f>IF(ISNA(VLOOKUP(C913,'Com Enrolled Accounts'!$A:$B,2,0))=TRUE,0,VLOOKUP(C913,'Com Enrolled Accounts'!$A:$B,2,0))</f>
        <v>0</v>
      </c>
      <c r="K913" s="11">
        <f t="shared" si="115"/>
        <v>0</v>
      </c>
      <c r="L913" s="2">
        <f>IF(ISNA(VLOOKUP(C913,'Com Enrolled Accounts'!$A:$C,3,0))=TRUE,0,VLOOKUP(C913,'Com Enrolled Accounts'!$A:$C,3,0))</f>
        <v>0</v>
      </c>
      <c r="M913" s="2">
        <f t="shared" si="116"/>
        <v>0</v>
      </c>
      <c r="N913" s="11">
        <f t="shared" si="112"/>
        <v>0</v>
      </c>
    </row>
    <row r="914" spans="1:14" x14ac:dyDescent="0.25">
      <c r="A914" s="13"/>
      <c r="B914" s="13"/>
      <c r="C914" s="13"/>
      <c r="D914" s="14"/>
      <c r="E914" s="14"/>
      <c r="F914" s="2">
        <f t="shared" si="110"/>
        <v>86.501500000000007</v>
      </c>
      <c r="G914" s="2">
        <f t="shared" si="111"/>
        <v>15</v>
      </c>
      <c r="H914" s="11">
        <f t="shared" si="113"/>
        <v>71.501500000000007</v>
      </c>
      <c r="I914" s="11">
        <f t="shared" si="114"/>
        <v>-71.501500000000007</v>
      </c>
      <c r="J914" s="2">
        <f>IF(ISNA(VLOOKUP(C914,'Com Enrolled Accounts'!$A:$B,2,0))=TRUE,0,VLOOKUP(C914,'Com Enrolled Accounts'!$A:$B,2,0))</f>
        <v>0</v>
      </c>
      <c r="K914" s="11">
        <f t="shared" si="115"/>
        <v>0</v>
      </c>
      <c r="L914" s="2">
        <f>IF(ISNA(VLOOKUP(C914,'Com Enrolled Accounts'!$A:$C,3,0))=TRUE,0,VLOOKUP(C914,'Com Enrolled Accounts'!$A:$C,3,0))</f>
        <v>0</v>
      </c>
      <c r="M914" s="2">
        <f t="shared" si="116"/>
        <v>0</v>
      </c>
      <c r="N914" s="11">
        <f t="shared" si="112"/>
        <v>0</v>
      </c>
    </row>
    <row r="915" spans="1:14" x14ac:dyDescent="0.25">
      <c r="A915" s="13"/>
      <c r="B915" s="13"/>
      <c r="C915" s="13"/>
      <c r="D915" s="14"/>
      <c r="E915" s="14"/>
      <c r="F915" s="2">
        <f t="shared" si="110"/>
        <v>86.501500000000007</v>
      </c>
      <c r="G915" s="2">
        <f t="shared" si="111"/>
        <v>15</v>
      </c>
      <c r="H915" s="11">
        <f t="shared" si="113"/>
        <v>71.501500000000007</v>
      </c>
      <c r="I915" s="11">
        <f t="shared" si="114"/>
        <v>-71.501500000000007</v>
      </c>
      <c r="J915" s="2">
        <f>IF(ISNA(VLOOKUP(C915,'Com Enrolled Accounts'!$A:$B,2,0))=TRUE,0,VLOOKUP(C915,'Com Enrolled Accounts'!$A:$B,2,0))</f>
        <v>0</v>
      </c>
      <c r="K915" s="11">
        <f t="shared" si="115"/>
        <v>0</v>
      </c>
      <c r="L915" s="2">
        <f>IF(ISNA(VLOOKUP(C915,'Com Enrolled Accounts'!$A:$C,3,0))=TRUE,0,VLOOKUP(C915,'Com Enrolled Accounts'!$A:$C,3,0))</f>
        <v>0</v>
      </c>
      <c r="M915" s="2">
        <f t="shared" si="116"/>
        <v>0</v>
      </c>
      <c r="N915" s="11">
        <f t="shared" si="112"/>
        <v>0</v>
      </c>
    </row>
    <row r="916" spans="1:14" x14ac:dyDescent="0.25">
      <c r="A916" s="13"/>
      <c r="B916" s="13"/>
      <c r="C916" s="13"/>
      <c r="D916" s="14"/>
      <c r="E916" s="14"/>
      <c r="F916" s="2">
        <f t="shared" si="110"/>
        <v>86.501500000000007</v>
      </c>
      <c r="G916" s="2">
        <f t="shared" si="111"/>
        <v>15</v>
      </c>
      <c r="H916" s="11">
        <f t="shared" si="113"/>
        <v>71.501500000000007</v>
      </c>
      <c r="I916" s="11">
        <f t="shared" si="114"/>
        <v>-71.501500000000007</v>
      </c>
      <c r="J916" s="2">
        <f>IF(ISNA(VLOOKUP(C916,'Com Enrolled Accounts'!$A:$B,2,0))=TRUE,0,VLOOKUP(C916,'Com Enrolled Accounts'!$A:$B,2,0))</f>
        <v>0</v>
      </c>
      <c r="K916" s="11">
        <f t="shared" si="115"/>
        <v>0</v>
      </c>
      <c r="L916" s="2">
        <f>IF(ISNA(VLOOKUP(C916,'Com Enrolled Accounts'!$A:$C,3,0))=TRUE,0,VLOOKUP(C916,'Com Enrolled Accounts'!$A:$C,3,0))</f>
        <v>0</v>
      </c>
      <c r="M916" s="2">
        <f t="shared" si="116"/>
        <v>0</v>
      </c>
      <c r="N916" s="11">
        <f t="shared" si="112"/>
        <v>0</v>
      </c>
    </row>
    <row r="917" spans="1:14" x14ac:dyDescent="0.25">
      <c r="A917" s="13"/>
      <c r="B917" s="13"/>
      <c r="C917" s="13"/>
      <c r="D917" s="14"/>
      <c r="E917" s="14"/>
      <c r="F917" s="2">
        <f t="shared" si="110"/>
        <v>86.501500000000007</v>
      </c>
      <c r="G917" s="2">
        <f t="shared" si="111"/>
        <v>15</v>
      </c>
      <c r="H917" s="11">
        <f t="shared" si="113"/>
        <v>71.501500000000007</v>
      </c>
      <c r="I917" s="11">
        <f t="shared" si="114"/>
        <v>-71.501500000000007</v>
      </c>
      <c r="J917" s="2">
        <f>IF(ISNA(VLOOKUP(C917,'Com Enrolled Accounts'!$A:$B,2,0))=TRUE,0,VLOOKUP(C917,'Com Enrolled Accounts'!$A:$B,2,0))</f>
        <v>0</v>
      </c>
      <c r="K917" s="11">
        <f t="shared" si="115"/>
        <v>0</v>
      </c>
      <c r="L917" s="2">
        <f>IF(ISNA(VLOOKUP(C917,'Com Enrolled Accounts'!$A:$C,3,0))=TRUE,0,VLOOKUP(C917,'Com Enrolled Accounts'!$A:$C,3,0))</f>
        <v>0</v>
      </c>
      <c r="M917" s="2">
        <f t="shared" si="116"/>
        <v>0</v>
      </c>
      <c r="N917" s="11">
        <f t="shared" si="112"/>
        <v>0</v>
      </c>
    </row>
    <row r="918" spans="1:14" x14ac:dyDescent="0.25">
      <c r="A918" s="13"/>
      <c r="B918" s="13"/>
      <c r="C918" s="13"/>
      <c r="D918" s="14"/>
      <c r="E918" s="14"/>
      <c r="F918" s="2">
        <f t="shared" si="110"/>
        <v>86.501500000000007</v>
      </c>
      <c r="G918" s="2">
        <f t="shared" si="111"/>
        <v>15</v>
      </c>
      <c r="H918" s="11">
        <f t="shared" si="113"/>
        <v>71.501500000000007</v>
      </c>
      <c r="I918" s="11">
        <f t="shared" si="114"/>
        <v>-71.501500000000007</v>
      </c>
      <c r="J918" s="2">
        <f>IF(ISNA(VLOOKUP(C918,'Com Enrolled Accounts'!$A:$B,2,0))=TRUE,0,VLOOKUP(C918,'Com Enrolled Accounts'!$A:$B,2,0))</f>
        <v>0</v>
      </c>
      <c r="K918" s="11">
        <f t="shared" si="115"/>
        <v>0</v>
      </c>
      <c r="L918" s="2">
        <f>IF(ISNA(VLOOKUP(C918,'Com Enrolled Accounts'!$A:$C,3,0))=TRUE,0,VLOOKUP(C918,'Com Enrolled Accounts'!$A:$C,3,0))</f>
        <v>0</v>
      </c>
      <c r="M918" s="2">
        <f t="shared" si="116"/>
        <v>0</v>
      </c>
      <c r="N918" s="11">
        <f t="shared" si="112"/>
        <v>0</v>
      </c>
    </row>
    <row r="919" spans="1:14" x14ac:dyDescent="0.25">
      <c r="A919" s="13"/>
      <c r="B919" s="13"/>
      <c r="C919" s="13"/>
      <c r="D919" s="14"/>
      <c r="E919" s="14"/>
      <c r="F919" s="2">
        <f t="shared" si="110"/>
        <v>86.501500000000007</v>
      </c>
      <c r="G919" s="2">
        <f t="shared" si="111"/>
        <v>15</v>
      </c>
      <c r="H919" s="11">
        <f t="shared" si="113"/>
        <v>71.501500000000007</v>
      </c>
      <c r="I919" s="11">
        <f t="shared" si="114"/>
        <v>-71.501500000000007</v>
      </c>
      <c r="J919" s="2">
        <f>IF(ISNA(VLOOKUP(C919,'Com Enrolled Accounts'!$A:$B,2,0))=TRUE,0,VLOOKUP(C919,'Com Enrolled Accounts'!$A:$B,2,0))</f>
        <v>0</v>
      </c>
      <c r="K919" s="11">
        <f t="shared" si="115"/>
        <v>0</v>
      </c>
      <c r="L919" s="2">
        <f>IF(ISNA(VLOOKUP(C919,'Com Enrolled Accounts'!$A:$C,3,0))=TRUE,0,VLOOKUP(C919,'Com Enrolled Accounts'!$A:$C,3,0))</f>
        <v>0</v>
      </c>
      <c r="M919" s="2">
        <f t="shared" si="116"/>
        <v>0</v>
      </c>
      <c r="N919" s="11">
        <f t="shared" si="112"/>
        <v>0</v>
      </c>
    </row>
    <row r="920" spans="1:14" x14ac:dyDescent="0.25">
      <c r="A920" s="13"/>
      <c r="B920" s="13"/>
      <c r="C920" s="13"/>
      <c r="D920" s="14"/>
      <c r="E920" s="14"/>
      <c r="F920" s="2">
        <f t="shared" si="110"/>
        <v>86.501500000000007</v>
      </c>
      <c r="G920" s="2">
        <f t="shared" si="111"/>
        <v>15</v>
      </c>
      <c r="H920" s="11">
        <f t="shared" si="113"/>
        <v>71.501500000000007</v>
      </c>
      <c r="I920" s="11">
        <f t="shared" si="114"/>
        <v>-71.501500000000007</v>
      </c>
      <c r="J920" s="2">
        <f>IF(ISNA(VLOOKUP(C920,'Com Enrolled Accounts'!$A:$B,2,0))=TRUE,0,VLOOKUP(C920,'Com Enrolled Accounts'!$A:$B,2,0))</f>
        <v>0</v>
      </c>
      <c r="K920" s="11">
        <f t="shared" si="115"/>
        <v>0</v>
      </c>
      <c r="L920" s="2">
        <f>IF(ISNA(VLOOKUP(C920,'Com Enrolled Accounts'!$A:$C,3,0))=TRUE,0,VLOOKUP(C920,'Com Enrolled Accounts'!$A:$C,3,0))</f>
        <v>0</v>
      </c>
      <c r="M920" s="2">
        <f t="shared" si="116"/>
        <v>0</v>
      </c>
      <c r="N920" s="11">
        <f t="shared" si="112"/>
        <v>0</v>
      </c>
    </row>
    <row r="921" spans="1:14" x14ac:dyDescent="0.25">
      <c r="A921" s="13"/>
      <c r="B921" s="13"/>
      <c r="C921" s="13"/>
      <c r="D921" s="14"/>
      <c r="E921" s="14"/>
      <c r="F921" s="2">
        <f t="shared" si="110"/>
        <v>86.501500000000007</v>
      </c>
      <c r="G921" s="2">
        <f t="shared" si="111"/>
        <v>15</v>
      </c>
      <c r="H921" s="11">
        <f t="shared" si="113"/>
        <v>71.501500000000007</v>
      </c>
      <c r="I921" s="11">
        <f t="shared" si="114"/>
        <v>-71.501500000000007</v>
      </c>
      <c r="J921" s="2">
        <f>IF(ISNA(VLOOKUP(C921,'Com Enrolled Accounts'!$A:$B,2,0))=TRUE,0,VLOOKUP(C921,'Com Enrolled Accounts'!$A:$B,2,0))</f>
        <v>0</v>
      </c>
      <c r="K921" s="11">
        <f t="shared" si="115"/>
        <v>0</v>
      </c>
      <c r="L921" s="2">
        <f>IF(ISNA(VLOOKUP(C921,'Com Enrolled Accounts'!$A:$C,3,0))=TRUE,0,VLOOKUP(C921,'Com Enrolled Accounts'!$A:$C,3,0))</f>
        <v>0</v>
      </c>
      <c r="M921" s="2">
        <f t="shared" si="116"/>
        <v>0</v>
      </c>
      <c r="N921" s="11">
        <f t="shared" si="112"/>
        <v>0</v>
      </c>
    </row>
    <row r="922" spans="1:14" x14ac:dyDescent="0.25">
      <c r="A922" s="13"/>
      <c r="B922" s="13"/>
      <c r="C922" s="13"/>
      <c r="D922" s="14"/>
      <c r="E922" s="14"/>
      <c r="F922" s="2">
        <f t="shared" si="110"/>
        <v>86.501500000000007</v>
      </c>
      <c r="G922" s="2">
        <f t="shared" si="111"/>
        <v>15</v>
      </c>
      <c r="H922" s="11">
        <f t="shared" si="113"/>
        <v>71.501500000000007</v>
      </c>
      <c r="I922" s="11">
        <f t="shared" si="114"/>
        <v>-71.501500000000007</v>
      </c>
      <c r="J922" s="2">
        <f>IF(ISNA(VLOOKUP(C922,'Com Enrolled Accounts'!$A:$B,2,0))=TRUE,0,VLOOKUP(C922,'Com Enrolled Accounts'!$A:$B,2,0))</f>
        <v>0</v>
      </c>
      <c r="K922" s="11">
        <f t="shared" si="115"/>
        <v>0</v>
      </c>
      <c r="L922" s="2">
        <f>IF(ISNA(VLOOKUP(C922,'Com Enrolled Accounts'!$A:$C,3,0))=TRUE,0,VLOOKUP(C922,'Com Enrolled Accounts'!$A:$C,3,0))</f>
        <v>0</v>
      </c>
      <c r="M922" s="2">
        <f t="shared" si="116"/>
        <v>0</v>
      </c>
      <c r="N922" s="11">
        <f t="shared" si="112"/>
        <v>0</v>
      </c>
    </row>
    <row r="923" spans="1:14" x14ac:dyDescent="0.25">
      <c r="A923" s="13"/>
      <c r="B923" s="13"/>
      <c r="C923" s="13"/>
      <c r="D923" s="14"/>
      <c r="E923" s="14"/>
      <c r="F923" s="2">
        <f t="shared" si="110"/>
        <v>86.501500000000007</v>
      </c>
      <c r="G923" s="2">
        <f t="shared" si="111"/>
        <v>15</v>
      </c>
      <c r="H923" s="11">
        <f t="shared" si="113"/>
        <v>71.501500000000007</v>
      </c>
      <c r="I923" s="11">
        <f t="shared" si="114"/>
        <v>-71.501500000000007</v>
      </c>
      <c r="J923" s="2">
        <f>IF(ISNA(VLOOKUP(C923,'Com Enrolled Accounts'!$A:$B,2,0))=TRUE,0,VLOOKUP(C923,'Com Enrolled Accounts'!$A:$B,2,0))</f>
        <v>0</v>
      </c>
      <c r="K923" s="11">
        <f t="shared" si="115"/>
        <v>0</v>
      </c>
      <c r="L923" s="2">
        <f>IF(ISNA(VLOOKUP(C923,'Com Enrolled Accounts'!$A:$C,3,0))=TRUE,0,VLOOKUP(C923,'Com Enrolled Accounts'!$A:$C,3,0))</f>
        <v>0</v>
      </c>
      <c r="M923" s="2">
        <f t="shared" si="116"/>
        <v>0</v>
      </c>
      <c r="N923" s="11">
        <f t="shared" si="112"/>
        <v>0</v>
      </c>
    </row>
    <row r="924" spans="1:14" x14ac:dyDescent="0.25">
      <c r="A924" s="13"/>
      <c r="B924" s="13"/>
      <c r="C924" s="13"/>
      <c r="D924" s="14"/>
      <c r="E924" s="14"/>
      <c r="F924" s="2">
        <f t="shared" si="110"/>
        <v>86.501500000000007</v>
      </c>
      <c r="G924" s="2">
        <f t="shared" si="111"/>
        <v>15</v>
      </c>
      <c r="H924" s="11">
        <f t="shared" si="113"/>
        <v>71.501500000000007</v>
      </c>
      <c r="I924" s="11">
        <f t="shared" si="114"/>
        <v>-71.501500000000007</v>
      </c>
      <c r="J924" s="2">
        <f>IF(ISNA(VLOOKUP(C924,'Com Enrolled Accounts'!$A:$B,2,0))=TRUE,0,VLOOKUP(C924,'Com Enrolled Accounts'!$A:$B,2,0))</f>
        <v>0</v>
      </c>
      <c r="K924" s="11">
        <f t="shared" si="115"/>
        <v>0</v>
      </c>
      <c r="L924" s="2">
        <f>IF(ISNA(VLOOKUP(C924,'Com Enrolled Accounts'!$A:$C,3,0))=TRUE,0,VLOOKUP(C924,'Com Enrolled Accounts'!$A:$C,3,0))</f>
        <v>0</v>
      </c>
      <c r="M924" s="2">
        <f t="shared" si="116"/>
        <v>0</v>
      </c>
      <c r="N924" s="11">
        <f t="shared" si="112"/>
        <v>0</v>
      </c>
    </row>
    <row r="925" spans="1:14" x14ac:dyDescent="0.25">
      <c r="A925" s="13"/>
      <c r="B925" s="13"/>
      <c r="C925" s="13"/>
      <c r="D925" s="14"/>
      <c r="E925" s="14"/>
      <c r="F925" s="2">
        <f t="shared" si="110"/>
        <v>86.501500000000007</v>
      </c>
      <c r="G925" s="2">
        <f t="shared" si="111"/>
        <v>15</v>
      </c>
      <c r="H925" s="11">
        <f t="shared" si="113"/>
        <v>71.501500000000007</v>
      </c>
      <c r="I925" s="11">
        <f t="shared" si="114"/>
        <v>-71.501500000000007</v>
      </c>
      <c r="J925" s="2">
        <f>IF(ISNA(VLOOKUP(C925,'Com Enrolled Accounts'!$A:$B,2,0))=TRUE,0,VLOOKUP(C925,'Com Enrolled Accounts'!$A:$B,2,0))</f>
        <v>0</v>
      </c>
      <c r="K925" s="11">
        <f t="shared" si="115"/>
        <v>0</v>
      </c>
      <c r="L925" s="2">
        <f>IF(ISNA(VLOOKUP(C925,'Com Enrolled Accounts'!$A:$C,3,0))=TRUE,0,VLOOKUP(C925,'Com Enrolled Accounts'!$A:$C,3,0))</f>
        <v>0</v>
      </c>
      <c r="M925" s="2">
        <f t="shared" si="116"/>
        <v>0</v>
      </c>
      <c r="N925" s="11">
        <f t="shared" si="112"/>
        <v>0</v>
      </c>
    </row>
    <row r="926" spans="1:14" x14ac:dyDescent="0.25">
      <c r="A926" s="13"/>
      <c r="B926" s="13"/>
      <c r="C926" s="13"/>
      <c r="D926" s="14"/>
      <c r="E926" s="14"/>
      <c r="F926" s="2">
        <f t="shared" si="110"/>
        <v>86.501500000000007</v>
      </c>
      <c r="G926" s="2">
        <f t="shared" si="111"/>
        <v>15</v>
      </c>
      <c r="H926" s="11">
        <f t="shared" si="113"/>
        <v>71.501500000000007</v>
      </c>
      <c r="I926" s="11">
        <f t="shared" si="114"/>
        <v>-71.501500000000007</v>
      </c>
      <c r="J926" s="2">
        <f>IF(ISNA(VLOOKUP(C926,'Com Enrolled Accounts'!$A:$B,2,0))=TRUE,0,VLOOKUP(C926,'Com Enrolled Accounts'!$A:$B,2,0))</f>
        <v>0</v>
      </c>
      <c r="K926" s="11">
        <f t="shared" si="115"/>
        <v>0</v>
      </c>
      <c r="L926" s="2">
        <f>IF(ISNA(VLOOKUP(C926,'Com Enrolled Accounts'!$A:$C,3,0))=TRUE,0,VLOOKUP(C926,'Com Enrolled Accounts'!$A:$C,3,0))</f>
        <v>0</v>
      </c>
      <c r="M926" s="2">
        <f t="shared" si="116"/>
        <v>0</v>
      </c>
      <c r="N926" s="11">
        <f t="shared" si="112"/>
        <v>0</v>
      </c>
    </row>
    <row r="927" spans="1:14" x14ac:dyDescent="0.25">
      <c r="A927" s="13"/>
      <c r="B927" s="13"/>
      <c r="C927" s="13"/>
      <c r="D927" s="14"/>
      <c r="E927" s="14"/>
      <c r="F927" s="2">
        <f t="shared" si="110"/>
        <v>86.501500000000007</v>
      </c>
      <c r="G927" s="2">
        <f t="shared" si="111"/>
        <v>15</v>
      </c>
      <c r="H927" s="11">
        <f t="shared" si="113"/>
        <v>71.501500000000007</v>
      </c>
      <c r="I927" s="11">
        <f t="shared" si="114"/>
        <v>-71.501500000000007</v>
      </c>
      <c r="J927" s="2">
        <f>IF(ISNA(VLOOKUP(C927,'Com Enrolled Accounts'!$A:$B,2,0))=TRUE,0,VLOOKUP(C927,'Com Enrolled Accounts'!$A:$B,2,0))</f>
        <v>0</v>
      </c>
      <c r="K927" s="11">
        <f t="shared" si="115"/>
        <v>0</v>
      </c>
      <c r="L927" s="2">
        <f>IF(ISNA(VLOOKUP(C927,'Com Enrolled Accounts'!$A:$C,3,0))=TRUE,0,VLOOKUP(C927,'Com Enrolled Accounts'!$A:$C,3,0))</f>
        <v>0</v>
      </c>
      <c r="M927" s="2">
        <f t="shared" si="116"/>
        <v>0</v>
      </c>
      <c r="N927" s="11">
        <f t="shared" si="112"/>
        <v>0</v>
      </c>
    </row>
    <row r="928" spans="1:14" x14ac:dyDescent="0.25">
      <c r="A928" s="13"/>
      <c r="B928" s="13"/>
      <c r="C928" s="13"/>
      <c r="D928" s="14"/>
      <c r="E928" s="14"/>
      <c r="F928" s="2">
        <f t="shared" si="110"/>
        <v>86.501500000000007</v>
      </c>
      <c r="G928" s="2">
        <f t="shared" si="111"/>
        <v>15</v>
      </c>
      <c r="H928" s="11">
        <f t="shared" si="113"/>
        <v>71.501500000000007</v>
      </c>
      <c r="I928" s="11">
        <f t="shared" si="114"/>
        <v>-71.501500000000007</v>
      </c>
      <c r="J928" s="2">
        <f>IF(ISNA(VLOOKUP(C928,'Com Enrolled Accounts'!$A:$B,2,0))=TRUE,0,VLOOKUP(C928,'Com Enrolled Accounts'!$A:$B,2,0))</f>
        <v>0</v>
      </c>
      <c r="K928" s="11">
        <f t="shared" si="115"/>
        <v>0</v>
      </c>
      <c r="L928" s="2">
        <f>IF(ISNA(VLOOKUP(C928,'Com Enrolled Accounts'!$A:$C,3,0))=TRUE,0,VLOOKUP(C928,'Com Enrolled Accounts'!$A:$C,3,0))</f>
        <v>0</v>
      </c>
      <c r="M928" s="2">
        <f t="shared" si="116"/>
        <v>0</v>
      </c>
      <c r="N928" s="11">
        <f t="shared" si="112"/>
        <v>0</v>
      </c>
    </row>
    <row r="929" spans="1:14" x14ac:dyDescent="0.25">
      <c r="A929" s="13"/>
      <c r="B929" s="13"/>
      <c r="C929" s="13"/>
      <c r="D929" s="14"/>
      <c r="E929" s="14"/>
      <c r="F929" s="2">
        <f t="shared" si="110"/>
        <v>86.501500000000007</v>
      </c>
      <c r="G929" s="2">
        <f t="shared" si="111"/>
        <v>15</v>
      </c>
      <c r="H929" s="11">
        <f t="shared" si="113"/>
        <v>71.501500000000007</v>
      </c>
      <c r="I929" s="11">
        <f t="shared" si="114"/>
        <v>-71.501500000000007</v>
      </c>
      <c r="J929" s="2">
        <f>IF(ISNA(VLOOKUP(C929,'Com Enrolled Accounts'!$A:$B,2,0))=TRUE,0,VLOOKUP(C929,'Com Enrolled Accounts'!$A:$B,2,0))</f>
        <v>0</v>
      </c>
      <c r="K929" s="11">
        <f t="shared" si="115"/>
        <v>0</v>
      </c>
      <c r="L929" s="2">
        <f>IF(ISNA(VLOOKUP(C929,'Com Enrolled Accounts'!$A:$C,3,0))=TRUE,0,VLOOKUP(C929,'Com Enrolled Accounts'!$A:$C,3,0))</f>
        <v>0</v>
      </c>
      <c r="M929" s="2">
        <f t="shared" si="116"/>
        <v>0</v>
      </c>
      <c r="N929" s="11">
        <f t="shared" si="112"/>
        <v>0</v>
      </c>
    </row>
    <row r="930" spans="1:14" x14ac:dyDescent="0.25">
      <c r="A930" s="13"/>
      <c r="B930" s="13"/>
      <c r="C930" s="13"/>
      <c r="D930" s="14"/>
      <c r="E930" s="14"/>
      <c r="F930" s="2">
        <f t="shared" si="110"/>
        <v>86.501500000000007</v>
      </c>
      <c r="G930" s="2">
        <f t="shared" si="111"/>
        <v>15</v>
      </c>
      <c r="H930" s="11">
        <f t="shared" si="113"/>
        <v>71.501500000000007</v>
      </c>
      <c r="I930" s="11">
        <f t="shared" si="114"/>
        <v>-71.501500000000007</v>
      </c>
      <c r="J930" s="2">
        <f>IF(ISNA(VLOOKUP(C930,'Com Enrolled Accounts'!$A:$B,2,0))=TRUE,0,VLOOKUP(C930,'Com Enrolled Accounts'!$A:$B,2,0))</f>
        <v>0</v>
      </c>
      <c r="K930" s="11">
        <f t="shared" si="115"/>
        <v>0</v>
      </c>
      <c r="L930" s="2">
        <f>IF(ISNA(VLOOKUP(C930,'Com Enrolled Accounts'!$A:$C,3,0))=TRUE,0,VLOOKUP(C930,'Com Enrolled Accounts'!$A:$C,3,0))</f>
        <v>0</v>
      </c>
      <c r="M930" s="2">
        <f t="shared" si="116"/>
        <v>0</v>
      </c>
      <c r="N930" s="11">
        <f t="shared" si="112"/>
        <v>0</v>
      </c>
    </row>
    <row r="931" spans="1:14" x14ac:dyDescent="0.25">
      <c r="A931" s="13"/>
      <c r="B931" s="13"/>
      <c r="C931" s="13"/>
      <c r="D931" s="14"/>
      <c r="E931" s="14"/>
      <c r="F931" s="2">
        <f t="shared" si="110"/>
        <v>86.501500000000007</v>
      </c>
      <c r="G931" s="2">
        <f t="shared" si="111"/>
        <v>15</v>
      </c>
      <c r="H931" s="11">
        <f t="shared" si="113"/>
        <v>71.501500000000007</v>
      </c>
      <c r="I931" s="11">
        <f t="shared" si="114"/>
        <v>-71.501500000000007</v>
      </c>
      <c r="J931" s="2">
        <f>IF(ISNA(VLOOKUP(C931,'Com Enrolled Accounts'!$A:$B,2,0))=TRUE,0,VLOOKUP(C931,'Com Enrolled Accounts'!$A:$B,2,0))</f>
        <v>0</v>
      </c>
      <c r="K931" s="11">
        <f t="shared" si="115"/>
        <v>0</v>
      </c>
      <c r="L931" s="2">
        <f>IF(ISNA(VLOOKUP(C931,'Com Enrolled Accounts'!$A:$C,3,0))=TRUE,0,VLOOKUP(C931,'Com Enrolled Accounts'!$A:$C,3,0))</f>
        <v>0</v>
      </c>
      <c r="M931" s="2">
        <f t="shared" si="116"/>
        <v>0</v>
      </c>
      <c r="N931" s="11">
        <f t="shared" si="112"/>
        <v>0</v>
      </c>
    </row>
    <row r="932" spans="1:14" x14ac:dyDescent="0.25">
      <c r="A932" s="13"/>
      <c r="B932" s="13"/>
      <c r="C932" s="13"/>
      <c r="D932" s="14"/>
      <c r="E932" s="14"/>
      <c r="F932" s="2">
        <f t="shared" si="110"/>
        <v>86.501500000000007</v>
      </c>
      <c r="G932" s="2">
        <f t="shared" si="111"/>
        <v>15</v>
      </c>
      <c r="H932" s="11">
        <f t="shared" si="113"/>
        <v>71.501500000000007</v>
      </c>
      <c r="I932" s="11">
        <f t="shared" si="114"/>
        <v>-71.501500000000007</v>
      </c>
      <c r="J932" s="2">
        <f>IF(ISNA(VLOOKUP(C932,'Com Enrolled Accounts'!$A:$B,2,0))=TRUE,0,VLOOKUP(C932,'Com Enrolled Accounts'!$A:$B,2,0))</f>
        <v>0</v>
      </c>
      <c r="K932" s="11">
        <f t="shared" si="115"/>
        <v>0</v>
      </c>
      <c r="L932" s="2">
        <f>IF(ISNA(VLOOKUP(C932,'Com Enrolled Accounts'!$A:$C,3,0))=TRUE,0,VLOOKUP(C932,'Com Enrolled Accounts'!$A:$C,3,0))</f>
        <v>0</v>
      </c>
      <c r="M932" s="2">
        <f t="shared" si="116"/>
        <v>0</v>
      </c>
      <c r="N932" s="11">
        <f t="shared" si="112"/>
        <v>0</v>
      </c>
    </row>
    <row r="933" spans="1:14" x14ac:dyDescent="0.25">
      <c r="A933" s="13"/>
      <c r="B933" s="13"/>
      <c r="C933" s="13"/>
      <c r="D933" s="14"/>
      <c r="E933" s="14"/>
      <c r="F933" s="2">
        <f t="shared" si="110"/>
        <v>86.501500000000007</v>
      </c>
      <c r="G933" s="2">
        <f t="shared" si="111"/>
        <v>15</v>
      </c>
      <c r="H933" s="11">
        <f t="shared" si="113"/>
        <v>71.501500000000007</v>
      </c>
      <c r="I933" s="11">
        <f t="shared" si="114"/>
        <v>-71.501500000000007</v>
      </c>
      <c r="J933" s="2">
        <f>IF(ISNA(VLOOKUP(C933,'Com Enrolled Accounts'!$A:$B,2,0))=TRUE,0,VLOOKUP(C933,'Com Enrolled Accounts'!$A:$B,2,0))</f>
        <v>0</v>
      </c>
      <c r="K933" s="11">
        <f t="shared" si="115"/>
        <v>0</v>
      </c>
      <c r="L933" s="2">
        <f>IF(ISNA(VLOOKUP(C933,'Com Enrolled Accounts'!$A:$C,3,0))=TRUE,0,VLOOKUP(C933,'Com Enrolled Accounts'!$A:$C,3,0))</f>
        <v>0</v>
      </c>
      <c r="M933" s="2">
        <f t="shared" si="116"/>
        <v>0</v>
      </c>
      <c r="N933" s="11">
        <f t="shared" si="112"/>
        <v>0</v>
      </c>
    </row>
    <row r="934" spans="1:14" x14ac:dyDescent="0.25">
      <c r="A934" s="13"/>
      <c r="B934" s="13"/>
      <c r="C934" s="13"/>
      <c r="D934" s="14"/>
      <c r="E934" s="14"/>
      <c r="F934" s="2">
        <f t="shared" si="110"/>
        <v>86.501500000000007</v>
      </c>
      <c r="G934" s="2">
        <f t="shared" si="111"/>
        <v>15</v>
      </c>
      <c r="H934" s="11">
        <f t="shared" si="113"/>
        <v>71.501500000000007</v>
      </c>
      <c r="I934" s="11">
        <f t="shared" si="114"/>
        <v>-71.501500000000007</v>
      </c>
      <c r="J934" s="2">
        <f>IF(ISNA(VLOOKUP(C934,'Com Enrolled Accounts'!$A:$B,2,0))=TRUE,0,VLOOKUP(C934,'Com Enrolled Accounts'!$A:$B,2,0))</f>
        <v>0</v>
      </c>
      <c r="K934" s="11">
        <f t="shared" si="115"/>
        <v>0</v>
      </c>
      <c r="L934" s="2">
        <f>IF(ISNA(VLOOKUP(C934,'Com Enrolled Accounts'!$A:$C,3,0))=TRUE,0,VLOOKUP(C934,'Com Enrolled Accounts'!$A:$C,3,0))</f>
        <v>0</v>
      </c>
      <c r="M934" s="2">
        <f t="shared" si="116"/>
        <v>0</v>
      </c>
      <c r="N934" s="11">
        <f t="shared" si="112"/>
        <v>0</v>
      </c>
    </row>
    <row r="935" spans="1:14" x14ac:dyDescent="0.25">
      <c r="A935" s="13"/>
      <c r="B935" s="13"/>
      <c r="C935" s="13"/>
      <c r="D935" s="14"/>
      <c r="E935" s="14"/>
      <c r="F935" s="2">
        <f t="shared" si="110"/>
        <v>86.501500000000007</v>
      </c>
      <c r="G935" s="2">
        <f t="shared" si="111"/>
        <v>15</v>
      </c>
      <c r="H935" s="11">
        <f t="shared" si="113"/>
        <v>71.501500000000007</v>
      </c>
      <c r="I935" s="11">
        <f t="shared" si="114"/>
        <v>-71.501500000000007</v>
      </c>
      <c r="J935" s="2">
        <f>IF(ISNA(VLOOKUP(C935,'Com Enrolled Accounts'!$A:$B,2,0))=TRUE,0,VLOOKUP(C935,'Com Enrolled Accounts'!$A:$B,2,0))</f>
        <v>0</v>
      </c>
      <c r="K935" s="11">
        <f t="shared" si="115"/>
        <v>0</v>
      </c>
      <c r="L935" s="2">
        <f>IF(ISNA(VLOOKUP(C935,'Com Enrolled Accounts'!$A:$C,3,0))=TRUE,0,VLOOKUP(C935,'Com Enrolled Accounts'!$A:$C,3,0))</f>
        <v>0</v>
      </c>
      <c r="M935" s="2">
        <f t="shared" si="116"/>
        <v>0</v>
      </c>
      <c r="N935" s="11">
        <f t="shared" si="112"/>
        <v>0</v>
      </c>
    </row>
    <row r="936" spans="1:14" x14ac:dyDescent="0.25">
      <c r="A936" s="13"/>
      <c r="B936" s="13"/>
      <c r="C936" s="13"/>
      <c r="D936" s="14"/>
      <c r="E936" s="14"/>
      <c r="F936" s="2">
        <f t="shared" si="110"/>
        <v>86.501500000000007</v>
      </c>
      <c r="G936" s="2">
        <f t="shared" si="111"/>
        <v>15</v>
      </c>
      <c r="H936" s="11">
        <f t="shared" si="113"/>
        <v>71.501500000000007</v>
      </c>
      <c r="I936" s="11">
        <f t="shared" si="114"/>
        <v>-71.501500000000007</v>
      </c>
      <c r="J936" s="2">
        <f>IF(ISNA(VLOOKUP(C936,'Com Enrolled Accounts'!$A:$B,2,0))=TRUE,0,VLOOKUP(C936,'Com Enrolled Accounts'!$A:$B,2,0))</f>
        <v>0</v>
      </c>
      <c r="K936" s="11">
        <f t="shared" si="115"/>
        <v>0</v>
      </c>
      <c r="L936" s="2">
        <f>IF(ISNA(VLOOKUP(C936,'Com Enrolled Accounts'!$A:$C,3,0))=TRUE,0,VLOOKUP(C936,'Com Enrolled Accounts'!$A:$C,3,0))</f>
        <v>0</v>
      </c>
      <c r="M936" s="2">
        <f t="shared" si="116"/>
        <v>0</v>
      </c>
      <c r="N936" s="11">
        <f t="shared" si="112"/>
        <v>0</v>
      </c>
    </row>
    <row r="937" spans="1:14" x14ac:dyDescent="0.25">
      <c r="A937" s="13"/>
      <c r="B937" s="13"/>
      <c r="C937" s="13"/>
      <c r="D937" s="14"/>
      <c r="E937" s="14"/>
      <c r="F937" s="2">
        <f t="shared" si="110"/>
        <v>86.501500000000007</v>
      </c>
      <c r="G937" s="2">
        <f t="shared" si="111"/>
        <v>15</v>
      </c>
      <c r="H937" s="11">
        <f t="shared" si="113"/>
        <v>71.501500000000007</v>
      </c>
      <c r="I937" s="11">
        <f t="shared" si="114"/>
        <v>-71.501500000000007</v>
      </c>
      <c r="J937" s="2">
        <f>IF(ISNA(VLOOKUP(C937,'Com Enrolled Accounts'!$A:$B,2,0))=TRUE,0,VLOOKUP(C937,'Com Enrolled Accounts'!$A:$B,2,0))</f>
        <v>0</v>
      </c>
      <c r="K937" s="11">
        <f t="shared" si="115"/>
        <v>0</v>
      </c>
      <c r="L937" s="2">
        <f>IF(ISNA(VLOOKUP(C937,'Com Enrolled Accounts'!$A:$C,3,0))=TRUE,0,VLOOKUP(C937,'Com Enrolled Accounts'!$A:$C,3,0))</f>
        <v>0</v>
      </c>
      <c r="M937" s="2">
        <f t="shared" si="116"/>
        <v>0</v>
      </c>
      <c r="N937" s="11">
        <f t="shared" si="112"/>
        <v>0</v>
      </c>
    </row>
    <row r="938" spans="1:14" x14ac:dyDescent="0.25">
      <c r="A938" s="13"/>
      <c r="B938" s="13"/>
      <c r="C938" s="13"/>
      <c r="D938" s="14"/>
      <c r="E938" s="14"/>
      <c r="F938" s="2">
        <f t="shared" si="110"/>
        <v>86.501500000000007</v>
      </c>
      <c r="G938" s="2">
        <f t="shared" si="111"/>
        <v>15</v>
      </c>
      <c r="H938" s="11">
        <f t="shared" si="113"/>
        <v>71.501500000000007</v>
      </c>
      <c r="I938" s="11">
        <f t="shared" si="114"/>
        <v>-71.501500000000007</v>
      </c>
      <c r="J938" s="2">
        <f>IF(ISNA(VLOOKUP(C938,'Com Enrolled Accounts'!$A:$B,2,0))=TRUE,0,VLOOKUP(C938,'Com Enrolled Accounts'!$A:$B,2,0))</f>
        <v>0</v>
      </c>
      <c r="K938" s="11">
        <f t="shared" si="115"/>
        <v>0</v>
      </c>
      <c r="L938" s="2">
        <f>IF(ISNA(VLOOKUP(C938,'Com Enrolled Accounts'!$A:$C,3,0))=TRUE,0,VLOOKUP(C938,'Com Enrolled Accounts'!$A:$C,3,0))</f>
        <v>0</v>
      </c>
      <c r="M938" s="2">
        <f t="shared" si="116"/>
        <v>0</v>
      </c>
      <c r="N938" s="11">
        <f t="shared" si="112"/>
        <v>0</v>
      </c>
    </row>
    <row r="939" spans="1:14" x14ac:dyDescent="0.25">
      <c r="A939" s="13"/>
      <c r="B939" s="13"/>
      <c r="C939" s="13"/>
      <c r="D939" s="14"/>
      <c r="E939" s="14"/>
      <c r="F939" s="2">
        <f t="shared" si="110"/>
        <v>86.501500000000007</v>
      </c>
      <c r="G939" s="2">
        <f t="shared" si="111"/>
        <v>15</v>
      </c>
      <c r="H939" s="11">
        <f t="shared" si="113"/>
        <v>71.501500000000007</v>
      </c>
      <c r="I939" s="11">
        <f t="shared" si="114"/>
        <v>-71.501500000000007</v>
      </c>
      <c r="J939" s="2">
        <f>IF(ISNA(VLOOKUP(C939,'Com Enrolled Accounts'!$A:$B,2,0))=TRUE,0,VLOOKUP(C939,'Com Enrolled Accounts'!$A:$B,2,0))</f>
        <v>0</v>
      </c>
      <c r="K939" s="11">
        <f t="shared" si="115"/>
        <v>0</v>
      </c>
      <c r="L939" s="2">
        <f>IF(ISNA(VLOOKUP(C939,'Com Enrolled Accounts'!$A:$C,3,0))=TRUE,0,VLOOKUP(C939,'Com Enrolled Accounts'!$A:$C,3,0))</f>
        <v>0</v>
      </c>
      <c r="M939" s="2">
        <f t="shared" si="116"/>
        <v>0</v>
      </c>
      <c r="N939" s="11">
        <f t="shared" si="112"/>
        <v>0</v>
      </c>
    </row>
    <row r="940" spans="1:14" x14ac:dyDescent="0.25">
      <c r="A940" s="13"/>
      <c r="B940" s="13"/>
      <c r="C940" s="13"/>
      <c r="D940" s="14"/>
      <c r="E940" s="14"/>
      <c r="F940" s="2">
        <f t="shared" si="110"/>
        <v>86.501500000000007</v>
      </c>
      <c r="G940" s="2">
        <f t="shared" si="111"/>
        <v>15</v>
      </c>
      <c r="H940" s="11">
        <f t="shared" si="113"/>
        <v>71.501500000000007</v>
      </c>
      <c r="I940" s="11">
        <f t="shared" si="114"/>
        <v>-71.501500000000007</v>
      </c>
      <c r="J940" s="2">
        <f>IF(ISNA(VLOOKUP(C940,'Com Enrolled Accounts'!$A:$B,2,0))=TRUE,0,VLOOKUP(C940,'Com Enrolled Accounts'!$A:$B,2,0))</f>
        <v>0</v>
      </c>
      <c r="K940" s="11">
        <f t="shared" si="115"/>
        <v>0</v>
      </c>
      <c r="L940" s="2">
        <f>IF(ISNA(VLOOKUP(C940,'Com Enrolled Accounts'!$A:$C,3,0))=TRUE,0,VLOOKUP(C940,'Com Enrolled Accounts'!$A:$C,3,0))</f>
        <v>0</v>
      </c>
      <c r="M940" s="2">
        <f t="shared" si="116"/>
        <v>0</v>
      </c>
      <c r="N940" s="11">
        <f t="shared" si="112"/>
        <v>0</v>
      </c>
    </row>
    <row r="941" spans="1:14" x14ac:dyDescent="0.25">
      <c r="A941" s="13"/>
      <c r="B941" s="13"/>
      <c r="C941" s="13"/>
      <c r="D941" s="14"/>
      <c r="E941" s="14"/>
      <c r="F941" s="2">
        <f t="shared" si="110"/>
        <v>86.501500000000007</v>
      </c>
      <c r="G941" s="2">
        <f t="shared" si="111"/>
        <v>15</v>
      </c>
      <c r="H941" s="11">
        <f t="shared" si="113"/>
        <v>71.501500000000007</v>
      </c>
      <c r="I941" s="11">
        <f t="shared" si="114"/>
        <v>-71.501500000000007</v>
      </c>
      <c r="J941" s="2">
        <f>IF(ISNA(VLOOKUP(C941,'Com Enrolled Accounts'!$A:$B,2,0))=TRUE,0,VLOOKUP(C941,'Com Enrolled Accounts'!$A:$B,2,0))</f>
        <v>0</v>
      </c>
      <c r="K941" s="11">
        <f t="shared" si="115"/>
        <v>0</v>
      </c>
      <c r="L941" s="2">
        <f>IF(ISNA(VLOOKUP(C941,'Com Enrolled Accounts'!$A:$C,3,0))=TRUE,0,VLOOKUP(C941,'Com Enrolled Accounts'!$A:$C,3,0))</f>
        <v>0</v>
      </c>
      <c r="M941" s="2">
        <f t="shared" si="116"/>
        <v>0</v>
      </c>
      <c r="N941" s="11">
        <f t="shared" si="112"/>
        <v>0</v>
      </c>
    </row>
    <row r="942" spans="1:14" x14ac:dyDescent="0.25">
      <c r="A942" s="13"/>
      <c r="B942" s="13"/>
      <c r="C942" s="13"/>
      <c r="D942" s="14"/>
      <c r="E942" s="14"/>
      <c r="F942" s="2">
        <f t="shared" si="110"/>
        <v>86.501500000000007</v>
      </c>
      <c r="G942" s="2">
        <f t="shared" si="111"/>
        <v>15</v>
      </c>
      <c r="H942" s="11">
        <f t="shared" si="113"/>
        <v>71.501500000000007</v>
      </c>
      <c r="I942" s="11">
        <f t="shared" si="114"/>
        <v>-71.501500000000007</v>
      </c>
      <c r="J942" s="2">
        <f>IF(ISNA(VLOOKUP(C942,'Com Enrolled Accounts'!$A:$B,2,0))=TRUE,0,VLOOKUP(C942,'Com Enrolled Accounts'!$A:$B,2,0))</f>
        <v>0</v>
      </c>
      <c r="K942" s="11">
        <f t="shared" si="115"/>
        <v>0</v>
      </c>
      <c r="L942" s="2">
        <f>IF(ISNA(VLOOKUP(C942,'Com Enrolled Accounts'!$A:$C,3,0))=TRUE,0,VLOOKUP(C942,'Com Enrolled Accounts'!$A:$C,3,0))</f>
        <v>0</v>
      </c>
      <c r="M942" s="2">
        <f t="shared" si="116"/>
        <v>0</v>
      </c>
      <c r="N942" s="11">
        <f t="shared" si="112"/>
        <v>0</v>
      </c>
    </row>
    <row r="943" spans="1:14" x14ac:dyDescent="0.25">
      <c r="A943" s="13"/>
      <c r="B943" s="13"/>
      <c r="C943" s="13"/>
      <c r="D943" s="14"/>
      <c r="E943" s="14"/>
      <c r="F943" s="2">
        <f t="shared" si="110"/>
        <v>86.501500000000007</v>
      </c>
      <c r="G943" s="2">
        <f t="shared" si="111"/>
        <v>15</v>
      </c>
      <c r="H943" s="11">
        <f t="shared" si="113"/>
        <v>71.501500000000007</v>
      </c>
      <c r="I943" s="11">
        <f t="shared" si="114"/>
        <v>-71.501500000000007</v>
      </c>
      <c r="J943" s="2">
        <f>IF(ISNA(VLOOKUP(C943,'Com Enrolled Accounts'!$A:$B,2,0))=TRUE,0,VLOOKUP(C943,'Com Enrolled Accounts'!$A:$B,2,0))</f>
        <v>0</v>
      </c>
      <c r="K943" s="11">
        <f t="shared" si="115"/>
        <v>0</v>
      </c>
      <c r="L943" s="2">
        <f>IF(ISNA(VLOOKUP(C943,'Com Enrolled Accounts'!$A:$C,3,0))=TRUE,0,VLOOKUP(C943,'Com Enrolled Accounts'!$A:$C,3,0))</f>
        <v>0</v>
      </c>
      <c r="M943" s="2">
        <f t="shared" si="116"/>
        <v>0</v>
      </c>
      <c r="N943" s="11">
        <f t="shared" si="112"/>
        <v>0</v>
      </c>
    </row>
    <row r="944" spans="1:14" x14ac:dyDescent="0.25">
      <c r="A944" s="13"/>
      <c r="B944" s="13"/>
      <c r="C944" s="13"/>
      <c r="D944" s="14"/>
      <c r="E944" s="14"/>
      <c r="F944" s="2">
        <f t="shared" si="110"/>
        <v>86.501500000000007</v>
      </c>
      <c r="G944" s="2">
        <f t="shared" si="111"/>
        <v>15</v>
      </c>
      <c r="H944" s="11">
        <f t="shared" si="113"/>
        <v>71.501500000000007</v>
      </c>
      <c r="I944" s="11">
        <f t="shared" si="114"/>
        <v>-71.501500000000007</v>
      </c>
      <c r="J944" s="2">
        <f>IF(ISNA(VLOOKUP(C944,'Com Enrolled Accounts'!$A:$B,2,0))=TRUE,0,VLOOKUP(C944,'Com Enrolled Accounts'!$A:$B,2,0))</f>
        <v>0</v>
      </c>
      <c r="K944" s="11">
        <f t="shared" si="115"/>
        <v>0</v>
      </c>
      <c r="L944" s="2">
        <f>IF(ISNA(VLOOKUP(C944,'Com Enrolled Accounts'!$A:$C,3,0))=TRUE,0,VLOOKUP(C944,'Com Enrolled Accounts'!$A:$C,3,0))</f>
        <v>0</v>
      </c>
      <c r="M944" s="2">
        <f t="shared" si="116"/>
        <v>0</v>
      </c>
      <c r="N944" s="11">
        <f t="shared" si="112"/>
        <v>0</v>
      </c>
    </row>
    <row r="945" spans="1:14" x14ac:dyDescent="0.25">
      <c r="A945" s="13"/>
      <c r="B945" s="13"/>
      <c r="C945" s="13"/>
      <c r="D945" s="14"/>
      <c r="E945" s="14"/>
      <c r="F945" s="2">
        <f t="shared" si="110"/>
        <v>86.501500000000007</v>
      </c>
      <c r="G945" s="2">
        <f t="shared" si="111"/>
        <v>15</v>
      </c>
      <c r="H945" s="11">
        <f t="shared" si="113"/>
        <v>71.501500000000007</v>
      </c>
      <c r="I945" s="11">
        <f t="shared" si="114"/>
        <v>-71.501500000000007</v>
      </c>
      <c r="J945" s="2">
        <f>IF(ISNA(VLOOKUP(C945,'Com Enrolled Accounts'!$A:$B,2,0))=TRUE,0,VLOOKUP(C945,'Com Enrolled Accounts'!$A:$B,2,0))</f>
        <v>0</v>
      </c>
      <c r="K945" s="11">
        <f t="shared" si="115"/>
        <v>0</v>
      </c>
      <c r="L945" s="2">
        <f>IF(ISNA(VLOOKUP(C945,'Com Enrolled Accounts'!$A:$C,3,0))=TRUE,0,VLOOKUP(C945,'Com Enrolled Accounts'!$A:$C,3,0))</f>
        <v>0</v>
      </c>
      <c r="M945" s="2">
        <f t="shared" si="116"/>
        <v>0</v>
      </c>
      <c r="N945" s="11">
        <f t="shared" si="112"/>
        <v>0</v>
      </c>
    </row>
    <row r="946" spans="1:14" x14ac:dyDescent="0.25">
      <c r="A946" s="13"/>
      <c r="B946" s="13"/>
      <c r="C946" s="13"/>
      <c r="D946" s="14"/>
      <c r="E946" s="14"/>
      <c r="F946" s="2">
        <f t="shared" si="110"/>
        <v>86.501500000000007</v>
      </c>
      <c r="G946" s="2">
        <f t="shared" si="111"/>
        <v>15</v>
      </c>
      <c r="H946" s="11">
        <f t="shared" si="113"/>
        <v>71.501500000000007</v>
      </c>
      <c r="I946" s="11">
        <f t="shared" si="114"/>
        <v>-71.501500000000007</v>
      </c>
      <c r="J946" s="2">
        <f>IF(ISNA(VLOOKUP(C946,'Com Enrolled Accounts'!$A:$B,2,0))=TRUE,0,VLOOKUP(C946,'Com Enrolled Accounts'!$A:$B,2,0))</f>
        <v>0</v>
      </c>
      <c r="K946" s="11">
        <f t="shared" si="115"/>
        <v>0</v>
      </c>
      <c r="L946" s="2">
        <f>IF(ISNA(VLOOKUP(C946,'Com Enrolled Accounts'!$A:$C,3,0))=TRUE,0,VLOOKUP(C946,'Com Enrolled Accounts'!$A:$C,3,0))</f>
        <v>0</v>
      </c>
      <c r="M946" s="2">
        <f t="shared" si="116"/>
        <v>0</v>
      </c>
      <c r="N946" s="11">
        <f t="shared" si="112"/>
        <v>0</v>
      </c>
    </row>
    <row r="947" spans="1:14" x14ac:dyDescent="0.25">
      <c r="A947" s="13"/>
      <c r="B947" s="13"/>
      <c r="C947" s="13"/>
      <c r="D947" s="14"/>
      <c r="E947" s="14"/>
      <c r="F947" s="2">
        <f t="shared" si="110"/>
        <v>86.501500000000007</v>
      </c>
      <c r="G947" s="2">
        <f t="shared" si="111"/>
        <v>15</v>
      </c>
      <c r="H947" s="11">
        <f t="shared" si="113"/>
        <v>71.501500000000007</v>
      </c>
      <c r="I947" s="11">
        <f t="shared" si="114"/>
        <v>-71.501500000000007</v>
      </c>
      <c r="J947" s="2">
        <f>IF(ISNA(VLOOKUP(C947,'Com Enrolled Accounts'!$A:$B,2,0))=TRUE,0,VLOOKUP(C947,'Com Enrolled Accounts'!$A:$B,2,0))</f>
        <v>0</v>
      </c>
      <c r="K947" s="11">
        <f t="shared" si="115"/>
        <v>0</v>
      </c>
      <c r="L947" s="2">
        <f>IF(ISNA(VLOOKUP(C947,'Com Enrolled Accounts'!$A:$C,3,0))=TRUE,0,VLOOKUP(C947,'Com Enrolled Accounts'!$A:$C,3,0))</f>
        <v>0</v>
      </c>
      <c r="M947" s="2">
        <f t="shared" si="116"/>
        <v>0</v>
      </c>
      <c r="N947" s="11">
        <f t="shared" si="112"/>
        <v>0</v>
      </c>
    </row>
    <row r="948" spans="1:14" x14ac:dyDescent="0.25">
      <c r="A948" s="13"/>
      <c r="B948" s="13"/>
      <c r="C948" s="13"/>
      <c r="D948" s="14"/>
      <c r="E948" s="14"/>
      <c r="F948" s="2">
        <f t="shared" si="110"/>
        <v>86.501500000000007</v>
      </c>
      <c r="G948" s="2">
        <f t="shared" si="111"/>
        <v>15</v>
      </c>
      <c r="H948" s="11">
        <f t="shared" si="113"/>
        <v>71.501500000000007</v>
      </c>
      <c r="I948" s="11">
        <f t="shared" si="114"/>
        <v>-71.501500000000007</v>
      </c>
      <c r="J948" s="2">
        <f>IF(ISNA(VLOOKUP(C948,'Com Enrolled Accounts'!$A:$B,2,0))=TRUE,0,VLOOKUP(C948,'Com Enrolled Accounts'!$A:$B,2,0))</f>
        <v>0</v>
      </c>
      <c r="K948" s="11">
        <f t="shared" si="115"/>
        <v>0</v>
      </c>
      <c r="L948" s="2">
        <f>IF(ISNA(VLOOKUP(C948,'Com Enrolled Accounts'!$A:$C,3,0))=TRUE,0,VLOOKUP(C948,'Com Enrolled Accounts'!$A:$C,3,0))</f>
        <v>0</v>
      </c>
      <c r="M948" s="2">
        <f t="shared" si="116"/>
        <v>0</v>
      </c>
      <c r="N948" s="11">
        <f t="shared" si="112"/>
        <v>0</v>
      </c>
    </row>
    <row r="949" spans="1:14" x14ac:dyDescent="0.25">
      <c r="A949" s="13"/>
      <c r="B949" s="13"/>
      <c r="C949" s="13"/>
      <c r="D949" s="14"/>
      <c r="E949" s="14"/>
      <c r="F949" s="2">
        <f t="shared" si="110"/>
        <v>86.501500000000007</v>
      </c>
      <c r="G949" s="2">
        <f t="shared" si="111"/>
        <v>15</v>
      </c>
      <c r="H949" s="11">
        <f t="shared" si="113"/>
        <v>71.501500000000007</v>
      </c>
      <c r="I949" s="11">
        <f t="shared" si="114"/>
        <v>-71.501500000000007</v>
      </c>
      <c r="J949" s="2">
        <f>IF(ISNA(VLOOKUP(C949,'Com Enrolled Accounts'!$A:$B,2,0))=TRUE,0,VLOOKUP(C949,'Com Enrolled Accounts'!$A:$B,2,0))</f>
        <v>0</v>
      </c>
      <c r="K949" s="11">
        <f t="shared" si="115"/>
        <v>0</v>
      </c>
      <c r="L949" s="2">
        <f>IF(ISNA(VLOOKUP(C949,'Com Enrolled Accounts'!$A:$C,3,0))=TRUE,0,VLOOKUP(C949,'Com Enrolled Accounts'!$A:$C,3,0))</f>
        <v>0</v>
      </c>
      <c r="M949" s="2">
        <f t="shared" si="116"/>
        <v>0</v>
      </c>
      <c r="N949" s="11">
        <f t="shared" si="112"/>
        <v>0</v>
      </c>
    </row>
    <row r="950" spans="1:14" x14ac:dyDescent="0.25">
      <c r="A950" s="13"/>
      <c r="B950" s="13"/>
      <c r="C950" s="13"/>
      <c r="D950" s="14"/>
      <c r="E950" s="14"/>
      <c r="F950" s="2">
        <f t="shared" si="110"/>
        <v>86.501500000000007</v>
      </c>
      <c r="G950" s="2">
        <f t="shared" si="111"/>
        <v>15</v>
      </c>
      <c r="H950" s="11">
        <f t="shared" si="113"/>
        <v>71.501500000000007</v>
      </c>
      <c r="I950" s="11">
        <f t="shared" si="114"/>
        <v>-71.501500000000007</v>
      </c>
      <c r="J950" s="2">
        <f>IF(ISNA(VLOOKUP(C950,'Com Enrolled Accounts'!$A:$B,2,0))=TRUE,0,VLOOKUP(C950,'Com Enrolled Accounts'!$A:$B,2,0))</f>
        <v>0</v>
      </c>
      <c r="K950" s="11">
        <f t="shared" si="115"/>
        <v>0</v>
      </c>
      <c r="L950" s="2">
        <f>IF(ISNA(VLOOKUP(C950,'Com Enrolled Accounts'!$A:$C,3,0))=TRUE,0,VLOOKUP(C950,'Com Enrolled Accounts'!$A:$C,3,0))</f>
        <v>0</v>
      </c>
      <c r="M950" s="2">
        <f t="shared" si="116"/>
        <v>0</v>
      </c>
      <c r="N950" s="11">
        <f t="shared" si="112"/>
        <v>0</v>
      </c>
    </row>
    <row r="951" spans="1:14" x14ac:dyDescent="0.25">
      <c r="A951" s="13"/>
      <c r="B951" s="13"/>
      <c r="C951" s="13"/>
      <c r="D951" s="14"/>
      <c r="E951" s="14"/>
      <c r="F951" s="2">
        <f t="shared" si="110"/>
        <v>86.501500000000007</v>
      </c>
      <c r="G951" s="2">
        <f t="shared" si="111"/>
        <v>15</v>
      </c>
      <c r="H951" s="11">
        <f t="shared" si="113"/>
        <v>71.501500000000007</v>
      </c>
      <c r="I951" s="11">
        <f t="shared" si="114"/>
        <v>-71.501500000000007</v>
      </c>
      <c r="J951" s="2">
        <f>IF(ISNA(VLOOKUP(C951,'Com Enrolled Accounts'!$A:$B,2,0))=TRUE,0,VLOOKUP(C951,'Com Enrolled Accounts'!$A:$B,2,0))</f>
        <v>0</v>
      </c>
      <c r="K951" s="11">
        <f t="shared" si="115"/>
        <v>0</v>
      </c>
      <c r="L951" s="2">
        <f>IF(ISNA(VLOOKUP(C951,'Com Enrolled Accounts'!$A:$C,3,0))=TRUE,0,VLOOKUP(C951,'Com Enrolled Accounts'!$A:$C,3,0))</f>
        <v>0</v>
      </c>
      <c r="M951" s="2">
        <f t="shared" si="116"/>
        <v>0</v>
      </c>
      <c r="N951" s="11">
        <f t="shared" si="112"/>
        <v>0</v>
      </c>
    </row>
    <row r="952" spans="1:14" x14ac:dyDescent="0.25">
      <c r="A952" s="13"/>
      <c r="B952" s="13"/>
      <c r="C952" s="13"/>
      <c r="D952" s="14"/>
      <c r="E952" s="14"/>
      <c r="F952" s="2">
        <f t="shared" si="110"/>
        <v>86.501500000000007</v>
      </c>
      <c r="G952" s="2">
        <f t="shared" si="111"/>
        <v>15</v>
      </c>
      <c r="H952" s="11">
        <f t="shared" si="113"/>
        <v>71.501500000000007</v>
      </c>
      <c r="I952" s="11">
        <f t="shared" si="114"/>
        <v>-71.501500000000007</v>
      </c>
      <c r="J952" s="2">
        <f>IF(ISNA(VLOOKUP(C952,'Com Enrolled Accounts'!$A:$B,2,0))=TRUE,0,VLOOKUP(C952,'Com Enrolled Accounts'!$A:$B,2,0))</f>
        <v>0</v>
      </c>
      <c r="K952" s="11">
        <f t="shared" si="115"/>
        <v>0</v>
      </c>
      <c r="L952" s="2">
        <f>IF(ISNA(VLOOKUP(C952,'Com Enrolled Accounts'!$A:$C,3,0))=TRUE,0,VLOOKUP(C952,'Com Enrolled Accounts'!$A:$C,3,0))</f>
        <v>0</v>
      </c>
      <c r="M952" s="2">
        <f t="shared" si="116"/>
        <v>0</v>
      </c>
      <c r="N952" s="11">
        <f t="shared" si="112"/>
        <v>0</v>
      </c>
    </row>
    <row r="953" spans="1:14" x14ac:dyDescent="0.25">
      <c r="A953" s="13"/>
      <c r="B953" s="13"/>
      <c r="C953" s="13"/>
      <c r="D953" s="14"/>
      <c r="E953" s="14"/>
      <c r="F953" s="2">
        <f t="shared" si="110"/>
        <v>86.501500000000007</v>
      </c>
      <c r="G953" s="2">
        <f t="shared" si="111"/>
        <v>15</v>
      </c>
      <c r="H953" s="11">
        <f t="shared" si="113"/>
        <v>71.501500000000007</v>
      </c>
      <c r="I953" s="11">
        <f t="shared" si="114"/>
        <v>-71.501500000000007</v>
      </c>
      <c r="J953" s="2">
        <f>IF(ISNA(VLOOKUP(C953,'Com Enrolled Accounts'!$A:$B,2,0))=TRUE,0,VLOOKUP(C953,'Com Enrolled Accounts'!$A:$B,2,0))</f>
        <v>0</v>
      </c>
      <c r="K953" s="11">
        <f t="shared" si="115"/>
        <v>0</v>
      </c>
      <c r="L953" s="2">
        <f>IF(ISNA(VLOOKUP(C953,'Com Enrolled Accounts'!$A:$C,3,0))=TRUE,0,VLOOKUP(C953,'Com Enrolled Accounts'!$A:$C,3,0))</f>
        <v>0</v>
      </c>
      <c r="M953" s="2">
        <f t="shared" si="116"/>
        <v>0</v>
      </c>
      <c r="N953" s="11">
        <f t="shared" si="112"/>
        <v>0</v>
      </c>
    </row>
    <row r="954" spans="1:14" x14ac:dyDescent="0.25">
      <c r="A954" s="13"/>
      <c r="B954" s="13"/>
      <c r="C954" s="13"/>
      <c r="D954" s="14"/>
      <c r="E954" s="14"/>
      <c r="F954" s="2">
        <f t="shared" si="110"/>
        <v>86.501500000000007</v>
      </c>
      <c r="G954" s="2">
        <f t="shared" si="111"/>
        <v>15</v>
      </c>
      <c r="H954" s="11">
        <f t="shared" si="113"/>
        <v>71.501500000000007</v>
      </c>
      <c r="I954" s="11">
        <f t="shared" si="114"/>
        <v>-71.501500000000007</v>
      </c>
      <c r="J954" s="2">
        <f>IF(ISNA(VLOOKUP(C954,'Com Enrolled Accounts'!$A:$B,2,0))=TRUE,0,VLOOKUP(C954,'Com Enrolled Accounts'!$A:$B,2,0))</f>
        <v>0</v>
      </c>
      <c r="K954" s="11">
        <f t="shared" si="115"/>
        <v>0</v>
      </c>
      <c r="L954" s="2">
        <f>IF(ISNA(VLOOKUP(C954,'Com Enrolled Accounts'!$A:$C,3,0))=TRUE,0,VLOOKUP(C954,'Com Enrolled Accounts'!$A:$C,3,0))</f>
        <v>0</v>
      </c>
      <c r="M954" s="2">
        <f t="shared" si="116"/>
        <v>0</v>
      </c>
      <c r="N954" s="11">
        <f t="shared" si="112"/>
        <v>0</v>
      </c>
    </row>
    <row r="955" spans="1:14" x14ac:dyDescent="0.25">
      <c r="A955" s="13"/>
      <c r="B955" s="13"/>
      <c r="C955" s="13"/>
      <c r="D955" s="14"/>
      <c r="E955" s="14"/>
      <c r="F955" s="2">
        <f t="shared" si="110"/>
        <v>86.501500000000007</v>
      </c>
      <c r="G955" s="2">
        <f t="shared" si="111"/>
        <v>15</v>
      </c>
      <c r="H955" s="11">
        <f t="shared" si="113"/>
        <v>71.501500000000007</v>
      </c>
      <c r="I955" s="11">
        <f t="shared" si="114"/>
        <v>-71.501500000000007</v>
      </c>
      <c r="J955" s="2">
        <f>IF(ISNA(VLOOKUP(C955,'Com Enrolled Accounts'!$A:$B,2,0))=TRUE,0,VLOOKUP(C955,'Com Enrolled Accounts'!$A:$B,2,0))</f>
        <v>0</v>
      </c>
      <c r="K955" s="11">
        <f t="shared" si="115"/>
        <v>0</v>
      </c>
      <c r="L955" s="2">
        <f>IF(ISNA(VLOOKUP(C955,'Com Enrolled Accounts'!$A:$C,3,0))=TRUE,0,VLOOKUP(C955,'Com Enrolled Accounts'!$A:$C,3,0))</f>
        <v>0</v>
      </c>
      <c r="M955" s="2">
        <f t="shared" si="116"/>
        <v>0</v>
      </c>
      <c r="N955" s="11">
        <f t="shared" si="112"/>
        <v>0</v>
      </c>
    </row>
    <row r="956" spans="1:14" x14ac:dyDescent="0.25">
      <c r="A956" s="13"/>
      <c r="B956" s="13"/>
      <c r="C956" s="13"/>
      <c r="D956" s="14"/>
      <c r="E956" s="14"/>
      <c r="F956" s="2">
        <f t="shared" si="110"/>
        <v>86.501500000000007</v>
      </c>
      <c r="G956" s="2">
        <f t="shared" si="111"/>
        <v>15</v>
      </c>
      <c r="H956" s="11">
        <f t="shared" si="113"/>
        <v>71.501500000000007</v>
      </c>
      <c r="I956" s="11">
        <f t="shared" si="114"/>
        <v>-71.501500000000007</v>
      </c>
      <c r="J956" s="2">
        <f>IF(ISNA(VLOOKUP(C956,'Com Enrolled Accounts'!$A:$B,2,0))=TRUE,0,VLOOKUP(C956,'Com Enrolled Accounts'!$A:$B,2,0))</f>
        <v>0</v>
      </c>
      <c r="K956" s="11">
        <f t="shared" si="115"/>
        <v>0</v>
      </c>
      <c r="L956" s="2">
        <f>IF(ISNA(VLOOKUP(C956,'Com Enrolled Accounts'!$A:$C,3,0))=TRUE,0,VLOOKUP(C956,'Com Enrolled Accounts'!$A:$C,3,0))</f>
        <v>0</v>
      </c>
      <c r="M956" s="2">
        <f t="shared" si="116"/>
        <v>0</v>
      </c>
      <c r="N956" s="11">
        <f t="shared" si="112"/>
        <v>0</v>
      </c>
    </row>
    <row r="957" spans="1:14" x14ac:dyDescent="0.25">
      <c r="A957" s="13"/>
      <c r="B957" s="13"/>
      <c r="C957" s="13"/>
      <c r="D957" s="14"/>
      <c r="E957" s="14"/>
      <c r="F957" s="2">
        <f t="shared" si="110"/>
        <v>86.501500000000007</v>
      </c>
      <c r="G957" s="2">
        <f t="shared" si="111"/>
        <v>15</v>
      </c>
      <c r="H957" s="11">
        <f t="shared" si="113"/>
        <v>71.501500000000007</v>
      </c>
      <c r="I957" s="11">
        <f t="shared" si="114"/>
        <v>-71.501500000000007</v>
      </c>
      <c r="J957" s="2">
        <f>IF(ISNA(VLOOKUP(C957,'Com Enrolled Accounts'!$A:$B,2,0))=TRUE,0,VLOOKUP(C957,'Com Enrolled Accounts'!$A:$B,2,0))</f>
        <v>0</v>
      </c>
      <c r="K957" s="11">
        <f t="shared" si="115"/>
        <v>0</v>
      </c>
      <c r="L957" s="2">
        <f>IF(ISNA(VLOOKUP(C957,'Com Enrolled Accounts'!$A:$C,3,0))=TRUE,0,VLOOKUP(C957,'Com Enrolled Accounts'!$A:$C,3,0))</f>
        <v>0</v>
      </c>
      <c r="M957" s="2">
        <f t="shared" si="116"/>
        <v>0</v>
      </c>
      <c r="N957" s="11">
        <f t="shared" si="112"/>
        <v>0</v>
      </c>
    </row>
    <row r="958" spans="1:14" x14ac:dyDescent="0.25">
      <c r="A958" s="13"/>
      <c r="B958" s="13"/>
      <c r="C958" s="13"/>
      <c r="D958" s="14"/>
      <c r="E958" s="14"/>
      <c r="F958" s="2">
        <f t="shared" si="110"/>
        <v>86.501500000000007</v>
      </c>
      <c r="G958" s="2">
        <f t="shared" si="111"/>
        <v>15</v>
      </c>
      <c r="H958" s="11">
        <f t="shared" si="113"/>
        <v>71.501500000000007</v>
      </c>
      <c r="I958" s="11">
        <f t="shared" si="114"/>
        <v>-71.501500000000007</v>
      </c>
      <c r="J958" s="2">
        <f>IF(ISNA(VLOOKUP(C958,'Com Enrolled Accounts'!$A:$B,2,0))=TRUE,0,VLOOKUP(C958,'Com Enrolled Accounts'!$A:$B,2,0))</f>
        <v>0</v>
      </c>
      <c r="K958" s="11">
        <f t="shared" si="115"/>
        <v>0</v>
      </c>
      <c r="L958" s="2">
        <f>IF(ISNA(VLOOKUP(C958,'Com Enrolled Accounts'!$A:$C,3,0))=TRUE,0,VLOOKUP(C958,'Com Enrolled Accounts'!$A:$C,3,0))</f>
        <v>0</v>
      </c>
      <c r="M958" s="2">
        <f t="shared" si="116"/>
        <v>0</v>
      </c>
      <c r="N958" s="11">
        <f t="shared" si="112"/>
        <v>0</v>
      </c>
    </row>
    <row r="959" spans="1:14" x14ac:dyDescent="0.25">
      <c r="A959" s="13"/>
      <c r="B959" s="13"/>
      <c r="C959" s="13"/>
      <c r="D959" s="14"/>
      <c r="E959" s="14"/>
      <c r="F959" s="2">
        <f t="shared" si="110"/>
        <v>86.501500000000007</v>
      </c>
      <c r="G959" s="2">
        <f t="shared" si="111"/>
        <v>15</v>
      </c>
      <c r="H959" s="11">
        <f t="shared" si="113"/>
        <v>71.501500000000007</v>
      </c>
      <c r="I959" s="11">
        <f t="shared" si="114"/>
        <v>-71.501500000000007</v>
      </c>
      <c r="J959" s="2">
        <f>IF(ISNA(VLOOKUP(C959,'Com Enrolled Accounts'!$A:$B,2,0))=TRUE,0,VLOOKUP(C959,'Com Enrolled Accounts'!$A:$B,2,0))</f>
        <v>0</v>
      </c>
      <c r="K959" s="11">
        <f t="shared" si="115"/>
        <v>0</v>
      </c>
      <c r="L959" s="2">
        <f>IF(ISNA(VLOOKUP(C959,'Com Enrolled Accounts'!$A:$C,3,0))=TRUE,0,VLOOKUP(C959,'Com Enrolled Accounts'!$A:$C,3,0))</f>
        <v>0</v>
      </c>
      <c r="M959" s="2">
        <f t="shared" si="116"/>
        <v>0</v>
      </c>
      <c r="N959" s="11">
        <f t="shared" si="112"/>
        <v>0</v>
      </c>
    </row>
    <row r="960" spans="1:14" x14ac:dyDescent="0.25">
      <c r="A960" s="13"/>
      <c r="B960" s="13"/>
      <c r="C960" s="13"/>
      <c r="D960" s="14"/>
      <c r="E960" s="14"/>
      <c r="F960" s="2">
        <f t="shared" si="110"/>
        <v>86.501500000000007</v>
      </c>
      <c r="G960" s="2">
        <f t="shared" si="111"/>
        <v>15</v>
      </c>
      <c r="H960" s="11">
        <f t="shared" si="113"/>
        <v>71.501500000000007</v>
      </c>
      <c r="I960" s="11">
        <f t="shared" si="114"/>
        <v>-71.501500000000007</v>
      </c>
      <c r="J960" s="2">
        <f>IF(ISNA(VLOOKUP(C960,'Com Enrolled Accounts'!$A:$B,2,0))=TRUE,0,VLOOKUP(C960,'Com Enrolled Accounts'!$A:$B,2,0))</f>
        <v>0</v>
      </c>
      <c r="K960" s="11">
        <f t="shared" si="115"/>
        <v>0</v>
      </c>
      <c r="L960" s="2">
        <f>IF(ISNA(VLOOKUP(C960,'Com Enrolled Accounts'!$A:$C,3,0))=TRUE,0,VLOOKUP(C960,'Com Enrolled Accounts'!$A:$C,3,0))</f>
        <v>0</v>
      </c>
      <c r="M960" s="2">
        <f t="shared" si="116"/>
        <v>0</v>
      </c>
      <c r="N960" s="11">
        <f t="shared" si="112"/>
        <v>0</v>
      </c>
    </row>
    <row r="961" spans="1:14" x14ac:dyDescent="0.25">
      <c r="A961" s="13"/>
      <c r="B961" s="13"/>
      <c r="C961" s="13"/>
      <c r="D961" s="14"/>
      <c r="E961" s="14"/>
      <c r="F961" s="2">
        <f t="shared" si="110"/>
        <v>86.501500000000007</v>
      </c>
      <c r="G961" s="2">
        <f t="shared" si="111"/>
        <v>15</v>
      </c>
      <c r="H961" s="11">
        <f t="shared" si="113"/>
        <v>71.501500000000007</v>
      </c>
      <c r="I961" s="11">
        <f t="shared" si="114"/>
        <v>-71.501500000000007</v>
      </c>
      <c r="J961" s="2">
        <f>IF(ISNA(VLOOKUP(C961,'Com Enrolled Accounts'!$A:$B,2,0))=TRUE,0,VLOOKUP(C961,'Com Enrolled Accounts'!$A:$B,2,0))</f>
        <v>0</v>
      </c>
      <c r="K961" s="11">
        <f t="shared" si="115"/>
        <v>0</v>
      </c>
      <c r="L961" s="2">
        <f>IF(ISNA(VLOOKUP(C961,'Com Enrolled Accounts'!$A:$C,3,0))=TRUE,0,VLOOKUP(C961,'Com Enrolled Accounts'!$A:$C,3,0))</f>
        <v>0</v>
      </c>
      <c r="M961" s="2">
        <f t="shared" si="116"/>
        <v>0</v>
      </c>
      <c r="N961" s="11">
        <f t="shared" si="112"/>
        <v>0</v>
      </c>
    </row>
    <row r="962" spans="1:14" x14ac:dyDescent="0.25">
      <c r="A962" s="13"/>
      <c r="B962" s="13"/>
      <c r="C962" s="13"/>
      <c r="D962" s="14"/>
      <c r="E962" s="14"/>
      <c r="F962" s="2">
        <f t="shared" si="110"/>
        <v>86.501500000000007</v>
      </c>
      <c r="G962" s="2">
        <f t="shared" si="111"/>
        <v>15</v>
      </c>
      <c r="H962" s="11">
        <f t="shared" si="113"/>
        <v>71.501500000000007</v>
      </c>
      <c r="I962" s="11">
        <f t="shared" si="114"/>
        <v>-71.501500000000007</v>
      </c>
      <c r="J962" s="2">
        <f>IF(ISNA(VLOOKUP(C962,'Com Enrolled Accounts'!$A:$B,2,0))=TRUE,0,VLOOKUP(C962,'Com Enrolled Accounts'!$A:$B,2,0))</f>
        <v>0</v>
      </c>
      <c r="K962" s="11">
        <f t="shared" si="115"/>
        <v>0</v>
      </c>
      <c r="L962" s="2">
        <f>IF(ISNA(VLOOKUP(C962,'Com Enrolled Accounts'!$A:$C,3,0))=TRUE,0,VLOOKUP(C962,'Com Enrolled Accounts'!$A:$C,3,0))</f>
        <v>0</v>
      </c>
      <c r="M962" s="2">
        <f t="shared" si="116"/>
        <v>0</v>
      </c>
      <c r="N962" s="11">
        <f t="shared" si="112"/>
        <v>0</v>
      </c>
    </row>
    <row r="963" spans="1:14" x14ac:dyDescent="0.25">
      <c r="A963" s="13"/>
      <c r="B963" s="13"/>
      <c r="C963" s="13"/>
      <c r="D963" s="14"/>
      <c r="E963" s="14"/>
      <c r="F963" s="2">
        <f t="shared" si="110"/>
        <v>86.501500000000007</v>
      </c>
      <c r="G963" s="2">
        <f t="shared" si="111"/>
        <v>15</v>
      </c>
      <c r="H963" s="11">
        <f t="shared" si="113"/>
        <v>71.501500000000007</v>
      </c>
      <c r="I963" s="11">
        <f t="shared" si="114"/>
        <v>-71.501500000000007</v>
      </c>
      <c r="J963" s="2">
        <f>IF(ISNA(VLOOKUP(C963,'Com Enrolled Accounts'!$A:$B,2,0))=TRUE,0,VLOOKUP(C963,'Com Enrolled Accounts'!$A:$B,2,0))</f>
        <v>0</v>
      </c>
      <c r="K963" s="11">
        <f t="shared" si="115"/>
        <v>0</v>
      </c>
      <c r="L963" s="2">
        <f>IF(ISNA(VLOOKUP(C963,'Com Enrolled Accounts'!$A:$C,3,0))=TRUE,0,VLOOKUP(C963,'Com Enrolled Accounts'!$A:$C,3,0))</f>
        <v>0</v>
      </c>
      <c r="M963" s="2">
        <f t="shared" si="116"/>
        <v>0</v>
      </c>
      <c r="N963" s="11">
        <f t="shared" si="112"/>
        <v>0</v>
      </c>
    </row>
    <row r="964" spans="1:14" x14ac:dyDescent="0.25">
      <c r="A964" s="13"/>
      <c r="B964" s="13"/>
      <c r="C964" s="13"/>
      <c r="D964" s="14"/>
      <c r="E964" s="14"/>
      <c r="F964" s="2">
        <f t="shared" si="110"/>
        <v>86.501500000000007</v>
      </c>
      <c r="G964" s="2">
        <f t="shared" si="111"/>
        <v>15</v>
      </c>
      <c r="H964" s="11">
        <f t="shared" si="113"/>
        <v>71.501500000000007</v>
      </c>
      <c r="I964" s="11">
        <f t="shared" si="114"/>
        <v>-71.501500000000007</v>
      </c>
      <c r="J964" s="2">
        <f>IF(ISNA(VLOOKUP(C964,'Com Enrolled Accounts'!$A:$B,2,0))=TRUE,0,VLOOKUP(C964,'Com Enrolled Accounts'!$A:$B,2,0))</f>
        <v>0</v>
      </c>
      <c r="K964" s="11">
        <f t="shared" si="115"/>
        <v>0</v>
      </c>
      <c r="L964" s="2">
        <f>IF(ISNA(VLOOKUP(C964,'Com Enrolled Accounts'!$A:$C,3,0))=TRUE,0,VLOOKUP(C964,'Com Enrolled Accounts'!$A:$C,3,0))</f>
        <v>0</v>
      </c>
      <c r="M964" s="2">
        <f t="shared" si="116"/>
        <v>0</v>
      </c>
      <c r="N964" s="11">
        <f t="shared" si="112"/>
        <v>0</v>
      </c>
    </row>
    <row r="965" spans="1:14" x14ac:dyDescent="0.25">
      <c r="A965" s="13"/>
      <c r="B965" s="13"/>
      <c r="C965" s="13"/>
      <c r="D965" s="14"/>
      <c r="E965" s="14"/>
      <c r="F965" s="2">
        <f t="shared" si="110"/>
        <v>86.501500000000007</v>
      </c>
      <c r="G965" s="2">
        <f t="shared" si="111"/>
        <v>15</v>
      </c>
      <c r="H965" s="11">
        <f t="shared" si="113"/>
        <v>71.501500000000007</v>
      </c>
      <c r="I965" s="11">
        <f t="shared" si="114"/>
        <v>-71.501500000000007</v>
      </c>
      <c r="J965" s="2">
        <f>IF(ISNA(VLOOKUP(C965,'Com Enrolled Accounts'!$A:$B,2,0))=TRUE,0,VLOOKUP(C965,'Com Enrolled Accounts'!$A:$B,2,0))</f>
        <v>0</v>
      </c>
      <c r="K965" s="11">
        <f t="shared" si="115"/>
        <v>0</v>
      </c>
      <c r="L965" s="2">
        <f>IF(ISNA(VLOOKUP(C965,'Com Enrolled Accounts'!$A:$C,3,0))=TRUE,0,VLOOKUP(C965,'Com Enrolled Accounts'!$A:$C,3,0))</f>
        <v>0</v>
      </c>
      <c r="M965" s="2">
        <f t="shared" si="116"/>
        <v>0</v>
      </c>
      <c r="N965" s="11">
        <f t="shared" si="112"/>
        <v>0</v>
      </c>
    </row>
    <row r="966" spans="1:14" x14ac:dyDescent="0.25">
      <c r="A966" s="13"/>
      <c r="B966" s="13"/>
      <c r="C966" s="13"/>
      <c r="D966" s="14"/>
      <c r="E966" s="14"/>
      <c r="F966" s="2">
        <f t="shared" si="110"/>
        <v>86.501500000000007</v>
      </c>
      <c r="G966" s="2">
        <f t="shared" si="111"/>
        <v>15</v>
      </c>
      <c r="H966" s="11">
        <f t="shared" si="113"/>
        <v>71.501500000000007</v>
      </c>
      <c r="I966" s="11">
        <f t="shared" si="114"/>
        <v>-71.501500000000007</v>
      </c>
      <c r="J966" s="2">
        <f>IF(ISNA(VLOOKUP(C966,'Com Enrolled Accounts'!$A:$B,2,0))=TRUE,0,VLOOKUP(C966,'Com Enrolled Accounts'!$A:$B,2,0))</f>
        <v>0</v>
      </c>
      <c r="K966" s="11">
        <f t="shared" si="115"/>
        <v>0</v>
      </c>
      <c r="L966" s="2">
        <f>IF(ISNA(VLOOKUP(C966,'Com Enrolled Accounts'!$A:$C,3,0))=TRUE,0,VLOOKUP(C966,'Com Enrolled Accounts'!$A:$C,3,0))</f>
        <v>0</v>
      </c>
      <c r="M966" s="2">
        <f t="shared" si="116"/>
        <v>0</v>
      </c>
      <c r="N966" s="11">
        <f t="shared" si="112"/>
        <v>0</v>
      </c>
    </row>
    <row r="967" spans="1:14" x14ac:dyDescent="0.25">
      <c r="A967" s="13"/>
      <c r="B967" s="13"/>
      <c r="C967" s="13"/>
      <c r="D967" s="14"/>
      <c r="E967" s="14"/>
      <c r="F967" s="2">
        <f t="shared" si="110"/>
        <v>86.501500000000007</v>
      </c>
      <c r="G967" s="2">
        <f t="shared" si="111"/>
        <v>15</v>
      </c>
      <c r="H967" s="11">
        <f t="shared" si="113"/>
        <v>71.501500000000007</v>
      </c>
      <c r="I967" s="11">
        <f t="shared" si="114"/>
        <v>-71.501500000000007</v>
      </c>
      <c r="J967" s="2">
        <f>IF(ISNA(VLOOKUP(C967,'Com Enrolled Accounts'!$A:$B,2,0))=TRUE,0,VLOOKUP(C967,'Com Enrolled Accounts'!$A:$B,2,0))</f>
        <v>0</v>
      </c>
      <c r="K967" s="11">
        <f t="shared" si="115"/>
        <v>0</v>
      </c>
      <c r="L967" s="2">
        <f>IF(ISNA(VLOOKUP(C967,'Com Enrolled Accounts'!$A:$C,3,0))=TRUE,0,VLOOKUP(C967,'Com Enrolled Accounts'!$A:$C,3,0))</f>
        <v>0</v>
      </c>
      <c r="M967" s="2">
        <f t="shared" si="116"/>
        <v>0</v>
      </c>
      <c r="N967" s="11">
        <f t="shared" si="112"/>
        <v>0</v>
      </c>
    </row>
    <row r="968" spans="1:14" x14ac:dyDescent="0.25">
      <c r="A968" s="13"/>
      <c r="B968" s="13"/>
      <c r="C968" s="13"/>
      <c r="D968" s="14"/>
      <c r="E968" s="14"/>
      <c r="F968" s="2">
        <f t="shared" si="110"/>
        <v>86.501500000000007</v>
      </c>
      <c r="G968" s="2">
        <f t="shared" si="111"/>
        <v>15</v>
      </c>
      <c r="H968" s="11">
        <f t="shared" si="113"/>
        <v>71.501500000000007</v>
      </c>
      <c r="I968" s="11">
        <f t="shared" si="114"/>
        <v>-71.501500000000007</v>
      </c>
      <c r="J968" s="2">
        <f>IF(ISNA(VLOOKUP(C968,'Com Enrolled Accounts'!$A:$B,2,0))=TRUE,0,VLOOKUP(C968,'Com Enrolled Accounts'!$A:$B,2,0))</f>
        <v>0</v>
      </c>
      <c r="K968" s="11">
        <f t="shared" si="115"/>
        <v>0</v>
      </c>
      <c r="L968" s="2">
        <f>IF(ISNA(VLOOKUP(C968,'Com Enrolled Accounts'!$A:$C,3,0))=TRUE,0,VLOOKUP(C968,'Com Enrolled Accounts'!$A:$C,3,0))</f>
        <v>0</v>
      </c>
      <c r="M968" s="2">
        <f t="shared" si="116"/>
        <v>0</v>
      </c>
      <c r="N968" s="11">
        <f t="shared" si="112"/>
        <v>0</v>
      </c>
    </row>
    <row r="969" spans="1:14" x14ac:dyDescent="0.25">
      <c r="A969" s="13"/>
      <c r="B969" s="13"/>
      <c r="C969" s="13"/>
      <c r="D969" s="14"/>
      <c r="E969" s="14"/>
      <c r="F969" s="2">
        <f t="shared" ref="F969:F1032" si="117">WPPCom</f>
        <v>86.501500000000007</v>
      </c>
      <c r="G969" s="2">
        <f t="shared" ref="G969:G1032" si="118">TSCom</f>
        <v>15</v>
      </c>
      <c r="H969" s="11">
        <f t="shared" si="113"/>
        <v>71.501500000000007</v>
      </c>
      <c r="I969" s="11">
        <f t="shared" si="114"/>
        <v>-71.501500000000007</v>
      </c>
      <c r="J969" s="2">
        <f>IF(ISNA(VLOOKUP(C969,'Com Enrolled Accounts'!$A:$B,2,0))=TRUE,0,VLOOKUP(C969,'Com Enrolled Accounts'!$A:$B,2,0))</f>
        <v>0</v>
      </c>
      <c r="K969" s="11">
        <f t="shared" si="115"/>
        <v>0</v>
      </c>
      <c r="L969" s="2">
        <f>IF(ISNA(VLOOKUP(C969,'Com Enrolled Accounts'!$A:$C,3,0))=TRUE,0,VLOOKUP(C969,'Com Enrolled Accounts'!$A:$C,3,0))</f>
        <v>0</v>
      </c>
      <c r="M969" s="2">
        <f t="shared" si="116"/>
        <v>0</v>
      </c>
      <c r="N969" s="11">
        <f t="shared" ref="N969:N996" si="119">IF(M969&lt;0,0,M969*D969)</f>
        <v>0</v>
      </c>
    </row>
    <row r="970" spans="1:14" x14ac:dyDescent="0.25">
      <c r="A970" s="13"/>
      <c r="B970" s="13"/>
      <c r="C970" s="13"/>
      <c r="D970" s="14"/>
      <c r="E970" s="14"/>
      <c r="F970" s="2">
        <f t="shared" si="117"/>
        <v>86.501500000000007</v>
      </c>
      <c r="G970" s="2">
        <f t="shared" si="118"/>
        <v>15</v>
      </c>
      <c r="H970" s="11">
        <f t="shared" ref="H970:H996" si="120">F970-G970</f>
        <v>71.501500000000007</v>
      </c>
      <c r="I970" s="11">
        <f t="shared" ref="I970:I996" si="121">E970-H970</f>
        <v>-71.501500000000007</v>
      </c>
      <c r="J970" s="2">
        <f>IF(ISNA(VLOOKUP(C970,'Com Enrolled Accounts'!$A:$B,2,0))=TRUE,0,VLOOKUP(C970,'Com Enrolled Accounts'!$A:$B,2,0))</f>
        <v>0</v>
      </c>
      <c r="K970" s="11">
        <f t="shared" ref="K970:K996" si="122">IF(J970=0,0,J970-I970)</f>
        <v>0</v>
      </c>
      <c r="L970" s="2">
        <f>IF(ISNA(VLOOKUP(C970,'Com Enrolled Accounts'!$A:$C,3,0))=TRUE,0,VLOOKUP(C970,'Com Enrolled Accounts'!$A:$C,3,0))</f>
        <v>0</v>
      </c>
      <c r="M970" s="2">
        <f t="shared" ref="M970:M996" si="123">IF(L970&gt;K970,K970,L970)</f>
        <v>0</v>
      </c>
      <c r="N970" s="11">
        <f t="shared" si="119"/>
        <v>0</v>
      </c>
    </row>
    <row r="971" spans="1:14" x14ac:dyDescent="0.25">
      <c r="A971" s="13"/>
      <c r="B971" s="13"/>
      <c r="C971" s="13"/>
      <c r="D971" s="14"/>
      <c r="E971" s="14"/>
      <c r="F971" s="2">
        <f t="shared" si="117"/>
        <v>86.501500000000007</v>
      </c>
      <c r="G971" s="2">
        <f t="shared" si="118"/>
        <v>15</v>
      </c>
      <c r="H971" s="11">
        <f t="shared" si="120"/>
        <v>71.501500000000007</v>
      </c>
      <c r="I971" s="11">
        <f t="shared" si="121"/>
        <v>-71.501500000000007</v>
      </c>
      <c r="J971" s="2">
        <f>IF(ISNA(VLOOKUP(C971,'Com Enrolled Accounts'!$A:$B,2,0))=TRUE,0,VLOOKUP(C971,'Com Enrolled Accounts'!$A:$B,2,0))</f>
        <v>0</v>
      </c>
      <c r="K971" s="11">
        <f t="shared" si="122"/>
        <v>0</v>
      </c>
      <c r="L971" s="2">
        <f>IF(ISNA(VLOOKUP(C971,'Com Enrolled Accounts'!$A:$C,3,0))=TRUE,0,VLOOKUP(C971,'Com Enrolled Accounts'!$A:$C,3,0))</f>
        <v>0</v>
      </c>
      <c r="M971" s="2">
        <f t="shared" si="123"/>
        <v>0</v>
      </c>
      <c r="N971" s="11">
        <f t="shared" si="119"/>
        <v>0</v>
      </c>
    </row>
    <row r="972" spans="1:14" x14ac:dyDescent="0.25">
      <c r="A972" s="13"/>
      <c r="B972" s="13"/>
      <c r="C972" s="13"/>
      <c r="D972" s="14"/>
      <c r="E972" s="14"/>
      <c r="F972" s="2">
        <f t="shared" si="117"/>
        <v>86.501500000000007</v>
      </c>
      <c r="G972" s="2">
        <f t="shared" si="118"/>
        <v>15</v>
      </c>
      <c r="H972" s="11">
        <f t="shared" si="120"/>
        <v>71.501500000000007</v>
      </c>
      <c r="I972" s="11">
        <f t="shared" si="121"/>
        <v>-71.501500000000007</v>
      </c>
      <c r="J972" s="2">
        <f>IF(ISNA(VLOOKUP(C972,'Com Enrolled Accounts'!$A:$B,2,0))=TRUE,0,VLOOKUP(C972,'Com Enrolled Accounts'!$A:$B,2,0))</f>
        <v>0</v>
      </c>
      <c r="K972" s="11">
        <f t="shared" si="122"/>
        <v>0</v>
      </c>
      <c r="L972" s="2">
        <f>IF(ISNA(VLOOKUP(C972,'Com Enrolled Accounts'!$A:$C,3,0))=TRUE,0,VLOOKUP(C972,'Com Enrolled Accounts'!$A:$C,3,0))</f>
        <v>0</v>
      </c>
      <c r="M972" s="2">
        <f t="shared" si="123"/>
        <v>0</v>
      </c>
      <c r="N972" s="11">
        <f t="shared" si="119"/>
        <v>0</v>
      </c>
    </row>
    <row r="973" spans="1:14" x14ac:dyDescent="0.25">
      <c r="A973" s="13"/>
      <c r="B973" s="13"/>
      <c r="C973" s="13"/>
      <c r="D973" s="14"/>
      <c r="E973" s="14"/>
      <c r="F973" s="2">
        <f t="shared" si="117"/>
        <v>86.501500000000007</v>
      </c>
      <c r="G973" s="2">
        <f t="shared" si="118"/>
        <v>15</v>
      </c>
      <c r="H973" s="11">
        <f t="shared" si="120"/>
        <v>71.501500000000007</v>
      </c>
      <c r="I973" s="11">
        <f t="shared" si="121"/>
        <v>-71.501500000000007</v>
      </c>
      <c r="J973" s="2">
        <f>IF(ISNA(VLOOKUP(C973,'Com Enrolled Accounts'!$A:$B,2,0))=TRUE,0,VLOOKUP(C973,'Com Enrolled Accounts'!$A:$B,2,0))</f>
        <v>0</v>
      </c>
      <c r="K973" s="11">
        <f t="shared" si="122"/>
        <v>0</v>
      </c>
      <c r="L973" s="2">
        <f>IF(ISNA(VLOOKUP(C973,'Com Enrolled Accounts'!$A:$C,3,0))=TRUE,0,VLOOKUP(C973,'Com Enrolled Accounts'!$A:$C,3,0))</f>
        <v>0</v>
      </c>
      <c r="M973" s="2">
        <f t="shared" si="123"/>
        <v>0</v>
      </c>
      <c r="N973" s="11">
        <f t="shared" si="119"/>
        <v>0</v>
      </c>
    </row>
    <row r="974" spans="1:14" x14ac:dyDescent="0.25">
      <c r="A974" s="13"/>
      <c r="B974" s="13"/>
      <c r="C974" s="13"/>
      <c r="D974" s="14"/>
      <c r="E974" s="14"/>
      <c r="F974" s="2">
        <f t="shared" si="117"/>
        <v>86.501500000000007</v>
      </c>
      <c r="G974" s="2">
        <f t="shared" si="118"/>
        <v>15</v>
      </c>
      <c r="H974" s="11">
        <f t="shared" si="120"/>
        <v>71.501500000000007</v>
      </c>
      <c r="I974" s="11">
        <f t="shared" si="121"/>
        <v>-71.501500000000007</v>
      </c>
      <c r="J974" s="2">
        <f>IF(ISNA(VLOOKUP(C974,'Com Enrolled Accounts'!$A:$B,2,0))=TRUE,0,VLOOKUP(C974,'Com Enrolled Accounts'!$A:$B,2,0))</f>
        <v>0</v>
      </c>
      <c r="K974" s="11">
        <f t="shared" si="122"/>
        <v>0</v>
      </c>
      <c r="L974" s="2">
        <f>IF(ISNA(VLOOKUP(C974,'Com Enrolled Accounts'!$A:$C,3,0))=TRUE,0,VLOOKUP(C974,'Com Enrolled Accounts'!$A:$C,3,0))</f>
        <v>0</v>
      </c>
      <c r="M974" s="2">
        <f t="shared" si="123"/>
        <v>0</v>
      </c>
      <c r="N974" s="11">
        <f t="shared" si="119"/>
        <v>0</v>
      </c>
    </row>
    <row r="975" spans="1:14" x14ac:dyDescent="0.25">
      <c r="A975" s="13"/>
      <c r="B975" s="13"/>
      <c r="C975" s="13"/>
      <c r="D975" s="14"/>
      <c r="E975" s="14"/>
      <c r="F975" s="2">
        <f t="shared" si="117"/>
        <v>86.501500000000007</v>
      </c>
      <c r="G975" s="2">
        <f t="shared" si="118"/>
        <v>15</v>
      </c>
      <c r="H975" s="11">
        <f t="shared" si="120"/>
        <v>71.501500000000007</v>
      </c>
      <c r="I975" s="11">
        <f t="shared" si="121"/>
        <v>-71.501500000000007</v>
      </c>
      <c r="J975" s="2">
        <f>IF(ISNA(VLOOKUP(C975,'Com Enrolled Accounts'!$A:$B,2,0))=TRUE,0,VLOOKUP(C975,'Com Enrolled Accounts'!$A:$B,2,0))</f>
        <v>0</v>
      </c>
      <c r="K975" s="11">
        <f t="shared" si="122"/>
        <v>0</v>
      </c>
      <c r="L975" s="2">
        <f>IF(ISNA(VLOOKUP(C975,'Com Enrolled Accounts'!$A:$C,3,0))=TRUE,0,VLOOKUP(C975,'Com Enrolled Accounts'!$A:$C,3,0))</f>
        <v>0</v>
      </c>
      <c r="M975" s="2">
        <f t="shared" si="123"/>
        <v>0</v>
      </c>
      <c r="N975" s="11">
        <f t="shared" si="119"/>
        <v>0</v>
      </c>
    </row>
    <row r="976" spans="1:14" x14ac:dyDescent="0.25">
      <c r="A976" s="13"/>
      <c r="B976" s="13"/>
      <c r="C976" s="13"/>
      <c r="D976" s="14"/>
      <c r="E976" s="14"/>
      <c r="F976" s="2">
        <f t="shared" si="117"/>
        <v>86.501500000000007</v>
      </c>
      <c r="G976" s="2">
        <f t="shared" si="118"/>
        <v>15</v>
      </c>
      <c r="H976" s="11">
        <f t="shared" si="120"/>
        <v>71.501500000000007</v>
      </c>
      <c r="I976" s="11">
        <f t="shared" si="121"/>
        <v>-71.501500000000007</v>
      </c>
      <c r="J976" s="2">
        <f>IF(ISNA(VLOOKUP(C976,'Com Enrolled Accounts'!$A:$B,2,0))=TRUE,0,VLOOKUP(C976,'Com Enrolled Accounts'!$A:$B,2,0))</f>
        <v>0</v>
      </c>
      <c r="K976" s="11">
        <f t="shared" si="122"/>
        <v>0</v>
      </c>
      <c r="L976" s="2">
        <f>IF(ISNA(VLOOKUP(C976,'Com Enrolled Accounts'!$A:$C,3,0))=TRUE,0,VLOOKUP(C976,'Com Enrolled Accounts'!$A:$C,3,0))</f>
        <v>0</v>
      </c>
      <c r="M976" s="2">
        <f t="shared" si="123"/>
        <v>0</v>
      </c>
      <c r="N976" s="11">
        <f t="shared" si="119"/>
        <v>0</v>
      </c>
    </row>
    <row r="977" spans="1:14" x14ac:dyDescent="0.25">
      <c r="A977" s="13"/>
      <c r="B977" s="13"/>
      <c r="C977" s="13"/>
      <c r="D977" s="14"/>
      <c r="E977" s="14"/>
      <c r="F977" s="2">
        <f t="shared" si="117"/>
        <v>86.501500000000007</v>
      </c>
      <c r="G977" s="2">
        <f t="shared" si="118"/>
        <v>15</v>
      </c>
      <c r="H977" s="11">
        <f t="shared" si="120"/>
        <v>71.501500000000007</v>
      </c>
      <c r="I977" s="11">
        <f t="shared" si="121"/>
        <v>-71.501500000000007</v>
      </c>
      <c r="J977" s="2">
        <f>IF(ISNA(VLOOKUP(C977,'Com Enrolled Accounts'!$A:$B,2,0))=TRUE,0,VLOOKUP(C977,'Com Enrolled Accounts'!$A:$B,2,0))</f>
        <v>0</v>
      </c>
      <c r="K977" s="11">
        <f t="shared" si="122"/>
        <v>0</v>
      </c>
      <c r="L977" s="2">
        <f>IF(ISNA(VLOOKUP(C977,'Com Enrolled Accounts'!$A:$C,3,0))=TRUE,0,VLOOKUP(C977,'Com Enrolled Accounts'!$A:$C,3,0))</f>
        <v>0</v>
      </c>
      <c r="M977" s="2">
        <f t="shared" si="123"/>
        <v>0</v>
      </c>
      <c r="N977" s="11">
        <f t="shared" si="119"/>
        <v>0</v>
      </c>
    </row>
    <row r="978" spans="1:14" x14ac:dyDescent="0.25">
      <c r="A978" s="13"/>
      <c r="B978" s="13"/>
      <c r="C978" s="13"/>
      <c r="D978" s="14"/>
      <c r="E978" s="14"/>
      <c r="F978" s="2">
        <f t="shared" si="117"/>
        <v>86.501500000000007</v>
      </c>
      <c r="G978" s="2">
        <f t="shared" si="118"/>
        <v>15</v>
      </c>
      <c r="H978" s="11">
        <f t="shared" si="120"/>
        <v>71.501500000000007</v>
      </c>
      <c r="I978" s="11">
        <f t="shared" si="121"/>
        <v>-71.501500000000007</v>
      </c>
      <c r="J978" s="2">
        <f>IF(ISNA(VLOOKUP(C978,'Com Enrolled Accounts'!$A:$B,2,0))=TRUE,0,VLOOKUP(C978,'Com Enrolled Accounts'!$A:$B,2,0))</f>
        <v>0</v>
      </c>
      <c r="K978" s="11">
        <f t="shared" si="122"/>
        <v>0</v>
      </c>
      <c r="L978" s="2">
        <f>IF(ISNA(VLOOKUP(C978,'Com Enrolled Accounts'!$A:$C,3,0))=TRUE,0,VLOOKUP(C978,'Com Enrolled Accounts'!$A:$C,3,0))</f>
        <v>0</v>
      </c>
      <c r="M978" s="2">
        <f t="shared" si="123"/>
        <v>0</v>
      </c>
      <c r="N978" s="11">
        <f t="shared" si="119"/>
        <v>0</v>
      </c>
    </row>
    <row r="979" spans="1:14" x14ac:dyDescent="0.25">
      <c r="A979" s="13"/>
      <c r="B979" s="13"/>
      <c r="C979" s="13"/>
      <c r="D979" s="14"/>
      <c r="E979" s="14"/>
      <c r="F979" s="2">
        <f t="shared" si="117"/>
        <v>86.501500000000007</v>
      </c>
      <c r="G979" s="2">
        <f t="shared" si="118"/>
        <v>15</v>
      </c>
      <c r="H979" s="11">
        <f t="shared" si="120"/>
        <v>71.501500000000007</v>
      </c>
      <c r="I979" s="11">
        <f t="shared" si="121"/>
        <v>-71.501500000000007</v>
      </c>
      <c r="J979" s="2">
        <f>IF(ISNA(VLOOKUP(C979,'Com Enrolled Accounts'!$A:$B,2,0))=TRUE,0,VLOOKUP(C979,'Com Enrolled Accounts'!$A:$B,2,0))</f>
        <v>0</v>
      </c>
      <c r="K979" s="11">
        <f t="shared" si="122"/>
        <v>0</v>
      </c>
      <c r="L979" s="2">
        <f>IF(ISNA(VLOOKUP(C979,'Com Enrolled Accounts'!$A:$C,3,0))=TRUE,0,VLOOKUP(C979,'Com Enrolled Accounts'!$A:$C,3,0))</f>
        <v>0</v>
      </c>
      <c r="M979" s="2">
        <f t="shared" si="123"/>
        <v>0</v>
      </c>
      <c r="N979" s="11">
        <f t="shared" si="119"/>
        <v>0</v>
      </c>
    </row>
    <row r="980" spans="1:14" x14ac:dyDescent="0.25">
      <c r="A980" s="13"/>
      <c r="B980" s="13"/>
      <c r="C980" s="13"/>
      <c r="D980" s="14"/>
      <c r="E980" s="14"/>
      <c r="F980" s="2">
        <f t="shared" si="117"/>
        <v>86.501500000000007</v>
      </c>
      <c r="G980" s="2">
        <f t="shared" si="118"/>
        <v>15</v>
      </c>
      <c r="H980" s="11">
        <f t="shared" si="120"/>
        <v>71.501500000000007</v>
      </c>
      <c r="I980" s="11">
        <f t="shared" si="121"/>
        <v>-71.501500000000007</v>
      </c>
      <c r="J980" s="2">
        <f>IF(ISNA(VLOOKUP(C980,'Com Enrolled Accounts'!$A:$B,2,0))=TRUE,0,VLOOKUP(C980,'Com Enrolled Accounts'!$A:$B,2,0))</f>
        <v>0</v>
      </c>
      <c r="K980" s="11">
        <f t="shared" si="122"/>
        <v>0</v>
      </c>
      <c r="L980" s="2">
        <f>IF(ISNA(VLOOKUP(C980,'Com Enrolled Accounts'!$A:$C,3,0))=TRUE,0,VLOOKUP(C980,'Com Enrolled Accounts'!$A:$C,3,0))</f>
        <v>0</v>
      </c>
      <c r="M980" s="2">
        <f t="shared" si="123"/>
        <v>0</v>
      </c>
      <c r="N980" s="11">
        <f t="shared" si="119"/>
        <v>0</v>
      </c>
    </row>
    <row r="981" spans="1:14" x14ac:dyDescent="0.25">
      <c r="A981" s="13"/>
      <c r="B981" s="13"/>
      <c r="C981" s="13"/>
      <c r="D981" s="14"/>
      <c r="E981" s="14"/>
      <c r="F981" s="2">
        <f t="shared" si="117"/>
        <v>86.501500000000007</v>
      </c>
      <c r="G981" s="2">
        <f t="shared" si="118"/>
        <v>15</v>
      </c>
      <c r="H981" s="11">
        <f t="shared" si="120"/>
        <v>71.501500000000007</v>
      </c>
      <c r="I981" s="11">
        <f t="shared" si="121"/>
        <v>-71.501500000000007</v>
      </c>
      <c r="J981" s="2">
        <f>IF(ISNA(VLOOKUP(C981,'Com Enrolled Accounts'!$A:$B,2,0))=TRUE,0,VLOOKUP(C981,'Com Enrolled Accounts'!$A:$B,2,0))</f>
        <v>0</v>
      </c>
      <c r="K981" s="11">
        <f t="shared" si="122"/>
        <v>0</v>
      </c>
      <c r="L981" s="2">
        <f>IF(ISNA(VLOOKUP(C981,'Com Enrolled Accounts'!$A:$C,3,0))=TRUE,0,VLOOKUP(C981,'Com Enrolled Accounts'!$A:$C,3,0))</f>
        <v>0</v>
      </c>
      <c r="M981" s="2">
        <f t="shared" si="123"/>
        <v>0</v>
      </c>
      <c r="N981" s="11">
        <f t="shared" si="119"/>
        <v>0</v>
      </c>
    </row>
    <row r="982" spans="1:14" x14ac:dyDescent="0.25">
      <c r="A982" s="13"/>
      <c r="B982" s="13"/>
      <c r="C982" s="13"/>
      <c r="D982" s="14"/>
      <c r="E982" s="14"/>
      <c r="F982" s="2">
        <f t="shared" si="117"/>
        <v>86.501500000000007</v>
      </c>
      <c r="G982" s="2">
        <f t="shared" si="118"/>
        <v>15</v>
      </c>
      <c r="H982" s="11">
        <f t="shared" si="120"/>
        <v>71.501500000000007</v>
      </c>
      <c r="I982" s="11">
        <f t="shared" si="121"/>
        <v>-71.501500000000007</v>
      </c>
      <c r="J982" s="2">
        <f>IF(ISNA(VLOOKUP(C982,'Com Enrolled Accounts'!$A:$B,2,0))=TRUE,0,VLOOKUP(C982,'Com Enrolled Accounts'!$A:$B,2,0))</f>
        <v>0</v>
      </c>
      <c r="K982" s="11">
        <f t="shared" si="122"/>
        <v>0</v>
      </c>
      <c r="L982" s="2">
        <f>IF(ISNA(VLOOKUP(C982,'Com Enrolled Accounts'!$A:$C,3,0))=TRUE,0,VLOOKUP(C982,'Com Enrolled Accounts'!$A:$C,3,0))</f>
        <v>0</v>
      </c>
      <c r="M982" s="2">
        <f t="shared" si="123"/>
        <v>0</v>
      </c>
      <c r="N982" s="11">
        <f t="shared" si="119"/>
        <v>0</v>
      </c>
    </row>
    <row r="983" spans="1:14" x14ac:dyDescent="0.25">
      <c r="A983" s="13"/>
      <c r="B983" s="13"/>
      <c r="C983" s="13"/>
      <c r="D983" s="14"/>
      <c r="E983" s="14"/>
      <c r="F983" s="2">
        <f t="shared" si="117"/>
        <v>86.501500000000007</v>
      </c>
      <c r="G983" s="2">
        <f t="shared" si="118"/>
        <v>15</v>
      </c>
      <c r="H983" s="11">
        <f t="shared" si="120"/>
        <v>71.501500000000007</v>
      </c>
      <c r="I983" s="11">
        <f t="shared" si="121"/>
        <v>-71.501500000000007</v>
      </c>
      <c r="J983" s="2">
        <f>IF(ISNA(VLOOKUP(C983,'Com Enrolled Accounts'!$A:$B,2,0))=TRUE,0,VLOOKUP(C983,'Com Enrolled Accounts'!$A:$B,2,0))</f>
        <v>0</v>
      </c>
      <c r="K983" s="11">
        <f t="shared" si="122"/>
        <v>0</v>
      </c>
      <c r="L983" s="2">
        <f>IF(ISNA(VLOOKUP(C983,'Com Enrolled Accounts'!$A:$C,3,0))=TRUE,0,VLOOKUP(C983,'Com Enrolled Accounts'!$A:$C,3,0))</f>
        <v>0</v>
      </c>
      <c r="M983" s="2">
        <f t="shared" si="123"/>
        <v>0</v>
      </c>
      <c r="N983" s="11">
        <f t="shared" si="119"/>
        <v>0</v>
      </c>
    </row>
    <row r="984" spans="1:14" x14ac:dyDescent="0.25">
      <c r="A984" s="13"/>
      <c r="B984" s="13"/>
      <c r="C984" s="13"/>
      <c r="D984" s="14"/>
      <c r="E984" s="14"/>
      <c r="F984" s="2">
        <f t="shared" si="117"/>
        <v>86.501500000000007</v>
      </c>
      <c r="G984" s="2">
        <f t="shared" si="118"/>
        <v>15</v>
      </c>
      <c r="H984" s="11">
        <f t="shared" si="120"/>
        <v>71.501500000000007</v>
      </c>
      <c r="I984" s="11">
        <f t="shared" si="121"/>
        <v>-71.501500000000007</v>
      </c>
      <c r="J984" s="2">
        <f>IF(ISNA(VLOOKUP(C984,'Com Enrolled Accounts'!$A:$B,2,0))=TRUE,0,VLOOKUP(C984,'Com Enrolled Accounts'!$A:$B,2,0))</f>
        <v>0</v>
      </c>
      <c r="K984" s="11">
        <f t="shared" si="122"/>
        <v>0</v>
      </c>
      <c r="L984" s="2">
        <f>IF(ISNA(VLOOKUP(C984,'Com Enrolled Accounts'!$A:$C,3,0))=TRUE,0,VLOOKUP(C984,'Com Enrolled Accounts'!$A:$C,3,0))</f>
        <v>0</v>
      </c>
      <c r="M984" s="2">
        <f t="shared" si="123"/>
        <v>0</v>
      </c>
      <c r="N984" s="11">
        <f t="shared" si="119"/>
        <v>0</v>
      </c>
    </row>
    <row r="985" spans="1:14" x14ac:dyDescent="0.25">
      <c r="A985" s="13"/>
      <c r="B985" s="13"/>
      <c r="C985" s="13"/>
      <c r="D985" s="14"/>
      <c r="E985" s="14"/>
      <c r="F985" s="2">
        <f t="shared" si="117"/>
        <v>86.501500000000007</v>
      </c>
      <c r="G985" s="2">
        <f t="shared" si="118"/>
        <v>15</v>
      </c>
      <c r="H985" s="11">
        <f t="shared" si="120"/>
        <v>71.501500000000007</v>
      </c>
      <c r="I985" s="11">
        <f t="shared" si="121"/>
        <v>-71.501500000000007</v>
      </c>
      <c r="J985" s="2">
        <f>IF(ISNA(VLOOKUP(C985,'Com Enrolled Accounts'!$A:$B,2,0))=TRUE,0,VLOOKUP(C985,'Com Enrolled Accounts'!$A:$B,2,0))</f>
        <v>0</v>
      </c>
      <c r="K985" s="11">
        <f t="shared" si="122"/>
        <v>0</v>
      </c>
      <c r="L985" s="2">
        <f>IF(ISNA(VLOOKUP(C985,'Com Enrolled Accounts'!$A:$C,3,0))=TRUE,0,VLOOKUP(C985,'Com Enrolled Accounts'!$A:$C,3,0))</f>
        <v>0</v>
      </c>
      <c r="M985" s="2">
        <f t="shared" si="123"/>
        <v>0</v>
      </c>
      <c r="N985" s="11">
        <f t="shared" si="119"/>
        <v>0</v>
      </c>
    </row>
    <row r="986" spans="1:14" x14ac:dyDescent="0.25">
      <c r="A986" s="13"/>
      <c r="B986" s="13"/>
      <c r="C986" s="13"/>
      <c r="D986" s="14"/>
      <c r="E986" s="14"/>
      <c r="F986" s="2">
        <f t="shared" si="117"/>
        <v>86.501500000000007</v>
      </c>
      <c r="G986" s="2">
        <f t="shared" si="118"/>
        <v>15</v>
      </c>
      <c r="H986" s="11">
        <f t="shared" si="120"/>
        <v>71.501500000000007</v>
      </c>
      <c r="I986" s="11">
        <f t="shared" si="121"/>
        <v>-71.501500000000007</v>
      </c>
      <c r="J986" s="2">
        <f>IF(ISNA(VLOOKUP(C986,'Com Enrolled Accounts'!$A:$B,2,0))=TRUE,0,VLOOKUP(C986,'Com Enrolled Accounts'!$A:$B,2,0))</f>
        <v>0</v>
      </c>
      <c r="K986" s="11">
        <f t="shared" si="122"/>
        <v>0</v>
      </c>
      <c r="L986" s="2">
        <f>IF(ISNA(VLOOKUP(C986,'Com Enrolled Accounts'!$A:$C,3,0))=TRUE,0,VLOOKUP(C986,'Com Enrolled Accounts'!$A:$C,3,0))</f>
        <v>0</v>
      </c>
      <c r="M986" s="2">
        <f t="shared" si="123"/>
        <v>0</v>
      </c>
      <c r="N986" s="11">
        <f t="shared" si="119"/>
        <v>0</v>
      </c>
    </row>
    <row r="987" spans="1:14" x14ac:dyDescent="0.25">
      <c r="A987" s="13"/>
      <c r="B987" s="13"/>
      <c r="C987" s="13"/>
      <c r="D987" s="14"/>
      <c r="E987" s="14"/>
      <c r="F987" s="2">
        <f t="shared" si="117"/>
        <v>86.501500000000007</v>
      </c>
      <c r="G987" s="2">
        <f t="shared" si="118"/>
        <v>15</v>
      </c>
      <c r="H987" s="11">
        <f t="shared" si="120"/>
        <v>71.501500000000007</v>
      </c>
      <c r="I987" s="11">
        <f t="shared" si="121"/>
        <v>-71.501500000000007</v>
      </c>
      <c r="J987" s="2">
        <f>IF(ISNA(VLOOKUP(C987,'Com Enrolled Accounts'!$A:$B,2,0))=TRUE,0,VLOOKUP(C987,'Com Enrolled Accounts'!$A:$B,2,0))</f>
        <v>0</v>
      </c>
      <c r="K987" s="11">
        <f t="shared" si="122"/>
        <v>0</v>
      </c>
      <c r="L987" s="2">
        <f>IF(ISNA(VLOOKUP(C987,'Com Enrolled Accounts'!$A:$C,3,0))=TRUE,0,VLOOKUP(C987,'Com Enrolled Accounts'!$A:$C,3,0))</f>
        <v>0</v>
      </c>
      <c r="M987" s="2">
        <f t="shared" si="123"/>
        <v>0</v>
      </c>
      <c r="N987" s="11">
        <f t="shared" si="119"/>
        <v>0</v>
      </c>
    </row>
    <row r="988" spans="1:14" x14ac:dyDescent="0.25">
      <c r="A988" s="13"/>
      <c r="B988" s="13"/>
      <c r="C988" s="13"/>
      <c r="D988" s="14"/>
      <c r="E988" s="14"/>
      <c r="F988" s="2">
        <f t="shared" si="117"/>
        <v>86.501500000000007</v>
      </c>
      <c r="G988" s="2">
        <f t="shared" si="118"/>
        <v>15</v>
      </c>
      <c r="H988" s="11">
        <f t="shared" si="120"/>
        <v>71.501500000000007</v>
      </c>
      <c r="I988" s="11">
        <f t="shared" si="121"/>
        <v>-71.501500000000007</v>
      </c>
      <c r="J988" s="2">
        <f>IF(ISNA(VLOOKUP(C988,'Com Enrolled Accounts'!$A:$B,2,0))=TRUE,0,VLOOKUP(C988,'Com Enrolled Accounts'!$A:$B,2,0))</f>
        <v>0</v>
      </c>
      <c r="K988" s="11">
        <f t="shared" si="122"/>
        <v>0</v>
      </c>
      <c r="L988" s="2">
        <f>IF(ISNA(VLOOKUP(C988,'Com Enrolled Accounts'!$A:$C,3,0))=TRUE,0,VLOOKUP(C988,'Com Enrolled Accounts'!$A:$C,3,0))</f>
        <v>0</v>
      </c>
      <c r="M988" s="2">
        <f t="shared" si="123"/>
        <v>0</v>
      </c>
      <c r="N988" s="11">
        <f t="shared" si="119"/>
        <v>0</v>
      </c>
    </row>
    <row r="989" spans="1:14" x14ac:dyDescent="0.25">
      <c r="A989" s="13"/>
      <c r="B989" s="13"/>
      <c r="C989" s="13"/>
      <c r="D989" s="14"/>
      <c r="E989" s="14"/>
      <c r="F989" s="2">
        <f t="shared" si="117"/>
        <v>86.501500000000007</v>
      </c>
      <c r="G989" s="2">
        <f t="shared" si="118"/>
        <v>15</v>
      </c>
      <c r="H989" s="11">
        <f t="shared" si="120"/>
        <v>71.501500000000007</v>
      </c>
      <c r="I989" s="11">
        <f t="shared" si="121"/>
        <v>-71.501500000000007</v>
      </c>
      <c r="J989" s="2">
        <f>IF(ISNA(VLOOKUP(C989,'Com Enrolled Accounts'!$A:$B,2,0))=TRUE,0,VLOOKUP(C989,'Com Enrolled Accounts'!$A:$B,2,0))</f>
        <v>0</v>
      </c>
      <c r="K989" s="11">
        <f t="shared" si="122"/>
        <v>0</v>
      </c>
      <c r="L989" s="2">
        <f>IF(ISNA(VLOOKUP(C989,'Com Enrolled Accounts'!$A:$C,3,0))=TRUE,0,VLOOKUP(C989,'Com Enrolled Accounts'!$A:$C,3,0))</f>
        <v>0</v>
      </c>
      <c r="M989" s="2">
        <f t="shared" si="123"/>
        <v>0</v>
      </c>
      <c r="N989" s="11">
        <f t="shared" si="119"/>
        <v>0</v>
      </c>
    </row>
    <row r="990" spans="1:14" x14ac:dyDescent="0.25">
      <c r="A990" s="13"/>
      <c r="B990" s="13"/>
      <c r="C990" s="13"/>
      <c r="D990" s="14"/>
      <c r="E990" s="14"/>
      <c r="F990" s="2">
        <f t="shared" si="117"/>
        <v>86.501500000000007</v>
      </c>
      <c r="G990" s="2">
        <f t="shared" si="118"/>
        <v>15</v>
      </c>
      <c r="H990" s="11">
        <f t="shared" si="120"/>
        <v>71.501500000000007</v>
      </c>
      <c r="I990" s="11">
        <f t="shared" si="121"/>
        <v>-71.501500000000007</v>
      </c>
      <c r="J990" s="2">
        <f>IF(ISNA(VLOOKUP(C990,'Com Enrolled Accounts'!$A:$B,2,0))=TRUE,0,VLOOKUP(C990,'Com Enrolled Accounts'!$A:$B,2,0))</f>
        <v>0</v>
      </c>
      <c r="K990" s="11">
        <f t="shared" si="122"/>
        <v>0</v>
      </c>
      <c r="L990" s="2">
        <f>IF(ISNA(VLOOKUP(C990,'Com Enrolled Accounts'!$A:$C,3,0))=TRUE,0,VLOOKUP(C990,'Com Enrolled Accounts'!$A:$C,3,0))</f>
        <v>0</v>
      </c>
      <c r="M990" s="2">
        <f t="shared" si="123"/>
        <v>0</v>
      </c>
      <c r="N990" s="11">
        <f t="shared" si="119"/>
        <v>0</v>
      </c>
    </row>
    <row r="991" spans="1:14" x14ac:dyDescent="0.25">
      <c r="A991" s="13"/>
      <c r="B991" s="13"/>
      <c r="C991" s="13"/>
      <c r="D991" s="14"/>
      <c r="E991" s="14"/>
      <c r="F991" s="2">
        <f t="shared" si="117"/>
        <v>86.501500000000007</v>
      </c>
      <c r="G991" s="2">
        <f t="shared" si="118"/>
        <v>15</v>
      </c>
      <c r="H991" s="11">
        <f t="shared" si="120"/>
        <v>71.501500000000007</v>
      </c>
      <c r="I991" s="11">
        <f t="shared" si="121"/>
        <v>-71.501500000000007</v>
      </c>
      <c r="J991" s="2">
        <f>IF(ISNA(VLOOKUP(C991,'Com Enrolled Accounts'!$A:$B,2,0))=TRUE,0,VLOOKUP(C991,'Com Enrolled Accounts'!$A:$B,2,0))</f>
        <v>0</v>
      </c>
      <c r="K991" s="11">
        <f t="shared" si="122"/>
        <v>0</v>
      </c>
      <c r="L991" s="2">
        <f>IF(ISNA(VLOOKUP(C991,'Com Enrolled Accounts'!$A:$C,3,0))=TRUE,0,VLOOKUP(C991,'Com Enrolled Accounts'!$A:$C,3,0))</f>
        <v>0</v>
      </c>
      <c r="M991" s="2">
        <f t="shared" si="123"/>
        <v>0</v>
      </c>
      <c r="N991" s="11">
        <f t="shared" si="119"/>
        <v>0</v>
      </c>
    </row>
    <row r="992" spans="1:14" x14ac:dyDescent="0.25">
      <c r="A992" s="13"/>
      <c r="B992" s="13"/>
      <c r="C992" s="13"/>
      <c r="D992" s="14"/>
      <c r="E992" s="14"/>
      <c r="F992" s="2">
        <f t="shared" si="117"/>
        <v>86.501500000000007</v>
      </c>
      <c r="G992" s="2">
        <f t="shared" si="118"/>
        <v>15</v>
      </c>
      <c r="H992" s="11">
        <f t="shared" si="120"/>
        <v>71.501500000000007</v>
      </c>
      <c r="I992" s="11">
        <f t="shared" si="121"/>
        <v>-71.501500000000007</v>
      </c>
      <c r="J992" s="2">
        <f>IF(ISNA(VLOOKUP(C992,'Com Enrolled Accounts'!$A:$B,2,0))=TRUE,0,VLOOKUP(C992,'Com Enrolled Accounts'!$A:$B,2,0))</f>
        <v>0</v>
      </c>
      <c r="K992" s="11">
        <f t="shared" si="122"/>
        <v>0</v>
      </c>
      <c r="L992" s="2">
        <f>IF(ISNA(VLOOKUP(C992,'Com Enrolled Accounts'!$A:$C,3,0))=TRUE,0,VLOOKUP(C992,'Com Enrolled Accounts'!$A:$C,3,0))</f>
        <v>0</v>
      </c>
      <c r="M992" s="2">
        <f t="shared" si="123"/>
        <v>0</v>
      </c>
      <c r="N992" s="11">
        <f t="shared" si="119"/>
        <v>0</v>
      </c>
    </row>
    <row r="993" spans="1:14" x14ac:dyDescent="0.25">
      <c r="A993" s="13"/>
      <c r="B993" s="13"/>
      <c r="C993" s="13"/>
      <c r="D993" s="14"/>
      <c r="E993" s="14"/>
      <c r="F993" s="2">
        <f t="shared" si="117"/>
        <v>86.501500000000007</v>
      </c>
      <c r="G993" s="2">
        <f t="shared" si="118"/>
        <v>15</v>
      </c>
      <c r="H993" s="11">
        <f t="shared" si="120"/>
        <v>71.501500000000007</v>
      </c>
      <c r="I993" s="11">
        <f t="shared" si="121"/>
        <v>-71.501500000000007</v>
      </c>
      <c r="J993" s="2">
        <f>IF(ISNA(VLOOKUP(C993,'Com Enrolled Accounts'!$A:$B,2,0))=TRUE,0,VLOOKUP(C993,'Com Enrolled Accounts'!$A:$B,2,0))</f>
        <v>0</v>
      </c>
      <c r="K993" s="11">
        <f t="shared" si="122"/>
        <v>0</v>
      </c>
      <c r="L993" s="2">
        <f>IF(ISNA(VLOOKUP(C993,'Com Enrolled Accounts'!$A:$C,3,0))=TRUE,0,VLOOKUP(C993,'Com Enrolled Accounts'!$A:$C,3,0))</f>
        <v>0</v>
      </c>
      <c r="M993" s="2">
        <f t="shared" si="123"/>
        <v>0</v>
      </c>
      <c r="N993" s="11">
        <f t="shared" si="119"/>
        <v>0</v>
      </c>
    </row>
    <row r="994" spans="1:14" x14ac:dyDescent="0.25">
      <c r="A994" s="13"/>
      <c r="B994" s="13"/>
      <c r="C994" s="13"/>
      <c r="D994" s="14"/>
      <c r="E994" s="14"/>
      <c r="F994" s="2">
        <f t="shared" si="117"/>
        <v>86.501500000000007</v>
      </c>
      <c r="G994" s="2">
        <f t="shared" si="118"/>
        <v>15</v>
      </c>
      <c r="H994" s="11">
        <f t="shared" si="120"/>
        <v>71.501500000000007</v>
      </c>
      <c r="I994" s="11">
        <f t="shared" si="121"/>
        <v>-71.501500000000007</v>
      </c>
      <c r="J994" s="2">
        <f>IF(ISNA(VLOOKUP(C994,'Com Enrolled Accounts'!$A:$B,2,0))=TRUE,0,VLOOKUP(C994,'Com Enrolled Accounts'!$A:$B,2,0))</f>
        <v>0</v>
      </c>
      <c r="K994" s="11">
        <f t="shared" si="122"/>
        <v>0</v>
      </c>
      <c r="L994" s="2">
        <f>IF(ISNA(VLOOKUP(C994,'Com Enrolled Accounts'!$A:$C,3,0))=TRUE,0,VLOOKUP(C994,'Com Enrolled Accounts'!$A:$C,3,0))</f>
        <v>0</v>
      </c>
      <c r="M994" s="2">
        <f t="shared" si="123"/>
        <v>0</v>
      </c>
      <c r="N994" s="11">
        <f t="shared" si="119"/>
        <v>0</v>
      </c>
    </row>
    <row r="995" spans="1:14" x14ac:dyDescent="0.25">
      <c r="A995" s="13"/>
      <c r="B995" s="13"/>
      <c r="C995" s="13"/>
      <c r="D995" s="14"/>
      <c r="E995" s="14"/>
      <c r="F995" s="2">
        <f t="shared" si="117"/>
        <v>86.501500000000007</v>
      </c>
      <c r="G995" s="2">
        <f t="shared" si="118"/>
        <v>15</v>
      </c>
      <c r="H995" s="11">
        <f t="shared" si="120"/>
        <v>71.501500000000007</v>
      </c>
      <c r="I995" s="11">
        <f t="shared" si="121"/>
        <v>-71.501500000000007</v>
      </c>
      <c r="J995" s="2">
        <f>IF(ISNA(VLOOKUP(C995,'Com Enrolled Accounts'!$A:$B,2,0))=TRUE,0,VLOOKUP(C995,'Com Enrolled Accounts'!$A:$B,2,0))</f>
        <v>0</v>
      </c>
      <c r="K995" s="11">
        <f t="shared" si="122"/>
        <v>0</v>
      </c>
      <c r="L995" s="2">
        <f>IF(ISNA(VLOOKUP(C995,'Com Enrolled Accounts'!$A:$C,3,0))=TRUE,0,VLOOKUP(C995,'Com Enrolled Accounts'!$A:$C,3,0))</f>
        <v>0</v>
      </c>
      <c r="M995" s="2">
        <f t="shared" si="123"/>
        <v>0</v>
      </c>
      <c r="N995" s="11">
        <f t="shared" si="119"/>
        <v>0</v>
      </c>
    </row>
    <row r="996" spans="1:14" x14ac:dyDescent="0.25">
      <c r="A996" s="13"/>
      <c r="B996" s="13"/>
      <c r="C996" s="13"/>
      <c r="D996" s="14"/>
      <c r="E996" s="14"/>
      <c r="F996" s="2">
        <f t="shared" si="117"/>
        <v>86.501500000000007</v>
      </c>
      <c r="G996" s="2">
        <f t="shared" si="118"/>
        <v>15</v>
      </c>
      <c r="H996" s="11">
        <f t="shared" si="120"/>
        <v>71.501500000000007</v>
      </c>
      <c r="I996" s="11">
        <f t="shared" si="121"/>
        <v>-71.501500000000007</v>
      </c>
      <c r="J996" s="2">
        <f>IF(ISNA(VLOOKUP(C996,'Com Enrolled Accounts'!$A:$B,2,0))=TRUE,0,VLOOKUP(C996,'Com Enrolled Accounts'!$A:$B,2,0))</f>
        <v>0</v>
      </c>
      <c r="K996" s="11">
        <f t="shared" si="122"/>
        <v>0</v>
      </c>
      <c r="L996" s="2">
        <f>IF(ISNA(VLOOKUP(C996,'Com Enrolled Accounts'!$A:$C,3,0))=TRUE,0,VLOOKUP(C996,'Com Enrolled Accounts'!$A:$C,3,0))</f>
        <v>0</v>
      </c>
      <c r="M996" s="2">
        <f t="shared" si="123"/>
        <v>0</v>
      </c>
      <c r="N996" s="11">
        <f t="shared" si="119"/>
        <v>0</v>
      </c>
    </row>
    <row r="997" spans="1:14" x14ac:dyDescent="0.25">
      <c r="A997" s="13"/>
      <c r="B997" s="13"/>
      <c r="C997" s="13"/>
      <c r="D997" s="14"/>
      <c r="E997" s="14"/>
      <c r="F997" s="2">
        <f t="shared" si="117"/>
        <v>86.501500000000007</v>
      </c>
      <c r="G997" s="2">
        <f t="shared" si="118"/>
        <v>15</v>
      </c>
      <c r="H997" s="11">
        <f t="shared" ref="H997:H1060" si="124">F997-G997</f>
        <v>71.501500000000007</v>
      </c>
      <c r="I997" s="11">
        <f t="shared" ref="I997:I1060" si="125">E997-H997</f>
        <v>-71.501500000000007</v>
      </c>
      <c r="J997" s="2">
        <f>IF(ISNA(VLOOKUP(C997,'Com Enrolled Accounts'!$A:$B,2,0))=TRUE,0,VLOOKUP(C997,'Com Enrolled Accounts'!$A:$B,2,0))</f>
        <v>0</v>
      </c>
      <c r="K997" s="11">
        <f t="shared" ref="K997:K1060" si="126">IF(J997=0,0,J997-I997)</f>
        <v>0</v>
      </c>
      <c r="L997" s="2">
        <f>IF(ISNA(VLOOKUP(C997,'Com Enrolled Accounts'!$A:$C,3,0))=TRUE,0,VLOOKUP(C997,'Com Enrolled Accounts'!$A:$C,3,0))</f>
        <v>0</v>
      </c>
      <c r="M997" s="2">
        <f t="shared" ref="M997:M1060" si="127">IF(L997&gt;K997,K997,L997)</f>
        <v>0</v>
      </c>
      <c r="N997" s="11">
        <f t="shared" ref="N997:N1060" si="128">IF(M997&lt;0,0,M997*D997)</f>
        <v>0</v>
      </c>
    </row>
    <row r="998" spans="1:14" x14ac:dyDescent="0.25">
      <c r="A998" s="13"/>
      <c r="B998" s="13"/>
      <c r="C998" s="13"/>
      <c r="D998" s="14"/>
      <c r="E998" s="14"/>
      <c r="F998" s="2">
        <f t="shared" si="117"/>
        <v>86.501500000000007</v>
      </c>
      <c r="G998" s="2">
        <f t="shared" si="118"/>
        <v>15</v>
      </c>
      <c r="H998" s="11">
        <f t="shared" si="124"/>
        <v>71.501500000000007</v>
      </c>
      <c r="I998" s="11">
        <f t="shared" si="125"/>
        <v>-71.501500000000007</v>
      </c>
      <c r="J998" s="2">
        <f>IF(ISNA(VLOOKUP(C998,'Com Enrolled Accounts'!$A:$B,2,0))=TRUE,0,VLOOKUP(C998,'Com Enrolled Accounts'!$A:$B,2,0))</f>
        <v>0</v>
      </c>
      <c r="K998" s="11">
        <f t="shared" si="126"/>
        <v>0</v>
      </c>
      <c r="L998" s="2">
        <f>IF(ISNA(VLOOKUP(C998,'Com Enrolled Accounts'!$A:$C,3,0))=TRUE,0,VLOOKUP(C998,'Com Enrolled Accounts'!$A:$C,3,0))</f>
        <v>0</v>
      </c>
      <c r="M998" s="2">
        <f t="shared" si="127"/>
        <v>0</v>
      </c>
      <c r="N998" s="11">
        <f t="shared" si="128"/>
        <v>0</v>
      </c>
    </row>
    <row r="999" spans="1:14" x14ac:dyDescent="0.25">
      <c r="A999" s="13"/>
      <c r="B999" s="13"/>
      <c r="C999" s="13"/>
      <c r="D999" s="14"/>
      <c r="E999" s="14"/>
      <c r="F999" s="2">
        <f t="shared" si="117"/>
        <v>86.501500000000007</v>
      </c>
      <c r="G999" s="2">
        <f t="shared" si="118"/>
        <v>15</v>
      </c>
      <c r="H999" s="11">
        <f t="shared" si="124"/>
        <v>71.501500000000007</v>
      </c>
      <c r="I999" s="11">
        <f t="shared" si="125"/>
        <v>-71.501500000000007</v>
      </c>
      <c r="J999" s="2">
        <f>IF(ISNA(VLOOKUP(C999,'Com Enrolled Accounts'!$A:$B,2,0))=TRUE,0,VLOOKUP(C999,'Com Enrolled Accounts'!$A:$B,2,0))</f>
        <v>0</v>
      </c>
      <c r="K999" s="11">
        <f t="shared" si="126"/>
        <v>0</v>
      </c>
      <c r="L999" s="2">
        <f>IF(ISNA(VLOOKUP(C999,'Com Enrolled Accounts'!$A:$C,3,0))=TRUE,0,VLOOKUP(C999,'Com Enrolled Accounts'!$A:$C,3,0))</f>
        <v>0</v>
      </c>
      <c r="M999" s="2">
        <f t="shared" si="127"/>
        <v>0</v>
      </c>
      <c r="N999" s="11">
        <f t="shared" si="128"/>
        <v>0</v>
      </c>
    </row>
    <row r="1000" spans="1:14" x14ac:dyDescent="0.25">
      <c r="A1000" s="13"/>
      <c r="B1000" s="13"/>
      <c r="C1000" s="13"/>
      <c r="D1000" s="14"/>
      <c r="E1000" s="14"/>
      <c r="F1000" s="2">
        <f t="shared" si="117"/>
        <v>86.501500000000007</v>
      </c>
      <c r="G1000" s="2">
        <f t="shared" si="118"/>
        <v>15</v>
      </c>
      <c r="H1000" s="11">
        <f t="shared" si="124"/>
        <v>71.501500000000007</v>
      </c>
      <c r="I1000" s="11">
        <f t="shared" si="125"/>
        <v>-71.501500000000007</v>
      </c>
      <c r="J1000" s="2">
        <f>IF(ISNA(VLOOKUP(C1000,'Com Enrolled Accounts'!$A:$B,2,0))=TRUE,0,VLOOKUP(C1000,'Com Enrolled Accounts'!$A:$B,2,0))</f>
        <v>0</v>
      </c>
      <c r="K1000" s="11">
        <f t="shared" si="126"/>
        <v>0</v>
      </c>
      <c r="L1000" s="2">
        <f>IF(ISNA(VLOOKUP(C1000,'Com Enrolled Accounts'!$A:$C,3,0))=TRUE,0,VLOOKUP(C1000,'Com Enrolled Accounts'!$A:$C,3,0))</f>
        <v>0</v>
      </c>
      <c r="M1000" s="2">
        <f t="shared" si="127"/>
        <v>0</v>
      </c>
      <c r="N1000" s="11">
        <f t="shared" si="128"/>
        <v>0</v>
      </c>
    </row>
    <row r="1001" spans="1:14" x14ac:dyDescent="0.25">
      <c r="A1001" s="13"/>
      <c r="B1001" s="13"/>
      <c r="C1001" s="13"/>
      <c r="D1001" s="14"/>
      <c r="E1001" s="14"/>
      <c r="F1001" s="2">
        <f t="shared" si="117"/>
        <v>86.501500000000007</v>
      </c>
      <c r="G1001" s="2">
        <f t="shared" si="118"/>
        <v>15</v>
      </c>
      <c r="H1001" s="11">
        <f t="shared" si="124"/>
        <v>71.501500000000007</v>
      </c>
      <c r="I1001" s="11">
        <f t="shared" si="125"/>
        <v>-71.501500000000007</v>
      </c>
      <c r="J1001" s="2">
        <f>IF(ISNA(VLOOKUP(C1001,'Com Enrolled Accounts'!$A:$B,2,0))=TRUE,0,VLOOKUP(C1001,'Com Enrolled Accounts'!$A:$B,2,0))</f>
        <v>0</v>
      </c>
      <c r="K1001" s="11">
        <f t="shared" si="126"/>
        <v>0</v>
      </c>
      <c r="L1001" s="2">
        <f>IF(ISNA(VLOOKUP(C1001,'Com Enrolled Accounts'!$A:$C,3,0))=TRUE,0,VLOOKUP(C1001,'Com Enrolled Accounts'!$A:$C,3,0))</f>
        <v>0</v>
      </c>
      <c r="M1001" s="2">
        <f t="shared" si="127"/>
        <v>0</v>
      </c>
      <c r="N1001" s="11">
        <f t="shared" si="128"/>
        <v>0</v>
      </c>
    </row>
    <row r="1002" spans="1:14" x14ac:dyDescent="0.25">
      <c r="A1002" s="13"/>
      <c r="B1002" s="13"/>
      <c r="C1002" s="13"/>
      <c r="D1002" s="14"/>
      <c r="E1002" s="14"/>
      <c r="F1002" s="2">
        <f t="shared" si="117"/>
        <v>86.501500000000007</v>
      </c>
      <c r="G1002" s="2">
        <f t="shared" si="118"/>
        <v>15</v>
      </c>
      <c r="H1002" s="11">
        <f t="shared" si="124"/>
        <v>71.501500000000007</v>
      </c>
      <c r="I1002" s="11">
        <f t="shared" si="125"/>
        <v>-71.501500000000007</v>
      </c>
      <c r="J1002" s="2">
        <f>IF(ISNA(VLOOKUP(C1002,'Com Enrolled Accounts'!$A:$B,2,0))=TRUE,0,VLOOKUP(C1002,'Com Enrolled Accounts'!$A:$B,2,0))</f>
        <v>0</v>
      </c>
      <c r="K1002" s="11">
        <f t="shared" si="126"/>
        <v>0</v>
      </c>
      <c r="L1002" s="2">
        <f>IF(ISNA(VLOOKUP(C1002,'Com Enrolled Accounts'!$A:$C,3,0))=TRUE,0,VLOOKUP(C1002,'Com Enrolled Accounts'!$A:$C,3,0))</f>
        <v>0</v>
      </c>
      <c r="M1002" s="2">
        <f t="shared" si="127"/>
        <v>0</v>
      </c>
      <c r="N1002" s="11">
        <f t="shared" si="128"/>
        <v>0</v>
      </c>
    </row>
    <row r="1003" spans="1:14" x14ac:dyDescent="0.25">
      <c r="A1003" s="13"/>
      <c r="B1003" s="13"/>
      <c r="C1003" s="13"/>
      <c r="D1003" s="14"/>
      <c r="E1003" s="14"/>
      <c r="F1003" s="2">
        <f t="shared" si="117"/>
        <v>86.501500000000007</v>
      </c>
      <c r="G1003" s="2">
        <f t="shared" si="118"/>
        <v>15</v>
      </c>
      <c r="H1003" s="11">
        <f t="shared" si="124"/>
        <v>71.501500000000007</v>
      </c>
      <c r="I1003" s="11">
        <f t="shared" si="125"/>
        <v>-71.501500000000007</v>
      </c>
      <c r="J1003" s="2">
        <f>IF(ISNA(VLOOKUP(C1003,'Com Enrolled Accounts'!$A:$B,2,0))=TRUE,0,VLOOKUP(C1003,'Com Enrolled Accounts'!$A:$B,2,0))</f>
        <v>0</v>
      </c>
      <c r="K1003" s="11">
        <f t="shared" si="126"/>
        <v>0</v>
      </c>
      <c r="L1003" s="2">
        <f>IF(ISNA(VLOOKUP(C1003,'Com Enrolled Accounts'!$A:$C,3,0))=TRUE,0,VLOOKUP(C1003,'Com Enrolled Accounts'!$A:$C,3,0))</f>
        <v>0</v>
      </c>
      <c r="M1003" s="2">
        <f t="shared" si="127"/>
        <v>0</v>
      </c>
      <c r="N1003" s="11">
        <f t="shared" si="128"/>
        <v>0</v>
      </c>
    </row>
    <row r="1004" spans="1:14" x14ac:dyDescent="0.25">
      <c r="A1004" s="13"/>
      <c r="B1004" s="13"/>
      <c r="C1004" s="13"/>
      <c r="D1004" s="14"/>
      <c r="E1004" s="14"/>
      <c r="F1004" s="2">
        <f t="shared" si="117"/>
        <v>86.501500000000007</v>
      </c>
      <c r="G1004" s="2">
        <f t="shared" si="118"/>
        <v>15</v>
      </c>
      <c r="H1004" s="11">
        <f t="shared" si="124"/>
        <v>71.501500000000007</v>
      </c>
      <c r="I1004" s="11">
        <f t="shared" si="125"/>
        <v>-71.501500000000007</v>
      </c>
      <c r="J1004" s="2">
        <f>IF(ISNA(VLOOKUP(C1004,'Com Enrolled Accounts'!$A:$B,2,0))=TRUE,0,VLOOKUP(C1004,'Com Enrolled Accounts'!$A:$B,2,0))</f>
        <v>0</v>
      </c>
      <c r="K1004" s="11">
        <f t="shared" si="126"/>
        <v>0</v>
      </c>
      <c r="L1004" s="2">
        <f>IF(ISNA(VLOOKUP(C1004,'Com Enrolled Accounts'!$A:$C,3,0))=TRUE,0,VLOOKUP(C1004,'Com Enrolled Accounts'!$A:$C,3,0))</f>
        <v>0</v>
      </c>
      <c r="M1004" s="2">
        <f t="shared" si="127"/>
        <v>0</v>
      </c>
      <c r="N1004" s="11">
        <f t="shared" si="128"/>
        <v>0</v>
      </c>
    </row>
    <row r="1005" spans="1:14" x14ac:dyDescent="0.25">
      <c r="A1005" s="13"/>
      <c r="B1005" s="13"/>
      <c r="C1005" s="13"/>
      <c r="D1005" s="14"/>
      <c r="E1005" s="14"/>
      <c r="F1005" s="2">
        <f t="shared" si="117"/>
        <v>86.501500000000007</v>
      </c>
      <c r="G1005" s="2">
        <f t="shared" si="118"/>
        <v>15</v>
      </c>
      <c r="H1005" s="11">
        <f t="shared" si="124"/>
        <v>71.501500000000007</v>
      </c>
      <c r="I1005" s="11">
        <f t="shared" si="125"/>
        <v>-71.501500000000007</v>
      </c>
      <c r="J1005" s="2">
        <f>IF(ISNA(VLOOKUP(C1005,'Com Enrolled Accounts'!$A:$B,2,0))=TRUE,0,VLOOKUP(C1005,'Com Enrolled Accounts'!$A:$B,2,0))</f>
        <v>0</v>
      </c>
      <c r="K1005" s="11">
        <f t="shared" si="126"/>
        <v>0</v>
      </c>
      <c r="L1005" s="2">
        <f>IF(ISNA(VLOOKUP(C1005,'Com Enrolled Accounts'!$A:$C,3,0))=TRUE,0,VLOOKUP(C1005,'Com Enrolled Accounts'!$A:$C,3,0))</f>
        <v>0</v>
      </c>
      <c r="M1005" s="2">
        <f t="shared" si="127"/>
        <v>0</v>
      </c>
      <c r="N1005" s="11">
        <f t="shared" si="128"/>
        <v>0</v>
      </c>
    </row>
    <row r="1006" spans="1:14" x14ac:dyDescent="0.25">
      <c r="A1006" s="13"/>
      <c r="B1006" s="13"/>
      <c r="C1006" s="13"/>
      <c r="D1006" s="14"/>
      <c r="E1006" s="14"/>
      <c r="F1006" s="2">
        <f t="shared" si="117"/>
        <v>86.501500000000007</v>
      </c>
      <c r="G1006" s="2">
        <f t="shared" si="118"/>
        <v>15</v>
      </c>
      <c r="H1006" s="11">
        <f t="shared" si="124"/>
        <v>71.501500000000007</v>
      </c>
      <c r="I1006" s="11">
        <f t="shared" si="125"/>
        <v>-71.501500000000007</v>
      </c>
      <c r="J1006" s="2">
        <f>IF(ISNA(VLOOKUP(C1006,'Com Enrolled Accounts'!$A:$B,2,0))=TRUE,0,VLOOKUP(C1006,'Com Enrolled Accounts'!$A:$B,2,0))</f>
        <v>0</v>
      </c>
      <c r="K1006" s="11">
        <f t="shared" si="126"/>
        <v>0</v>
      </c>
      <c r="L1006" s="2">
        <f>IF(ISNA(VLOOKUP(C1006,'Com Enrolled Accounts'!$A:$C,3,0))=TRUE,0,VLOOKUP(C1006,'Com Enrolled Accounts'!$A:$C,3,0))</f>
        <v>0</v>
      </c>
      <c r="M1006" s="2">
        <f t="shared" si="127"/>
        <v>0</v>
      </c>
      <c r="N1006" s="11">
        <f t="shared" si="128"/>
        <v>0</v>
      </c>
    </row>
    <row r="1007" spans="1:14" x14ac:dyDescent="0.25">
      <c r="A1007" s="13"/>
      <c r="B1007" s="13"/>
      <c r="C1007" s="13"/>
      <c r="D1007" s="14"/>
      <c r="E1007" s="14"/>
      <c r="F1007" s="2">
        <f t="shared" si="117"/>
        <v>86.501500000000007</v>
      </c>
      <c r="G1007" s="2">
        <f t="shared" si="118"/>
        <v>15</v>
      </c>
      <c r="H1007" s="11">
        <f t="shared" si="124"/>
        <v>71.501500000000007</v>
      </c>
      <c r="I1007" s="11">
        <f t="shared" si="125"/>
        <v>-71.501500000000007</v>
      </c>
      <c r="J1007" s="2">
        <f>IF(ISNA(VLOOKUP(C1007,'Com Enrolled Accounts'!$A:$B,2,0))=TRUE,0,VLOOKUP(C1007,'Com Enrolled Accounts'!$A:$B,2,0))</f>
        <v>0</v>
      </c>
      <c r="K1007" s="11">
        <f t="shared" si="126"/>
        <v>0</v>
      </c>
      <c r="L1007" s="2">
        <f>IF(ISNA(VLOOKUP(C1007,'Com Enrolled Accounts'!$A:$C,3,0))=TRUE,0,VLOOKUP(C1007,'Com Enrolled Accounts'!$A:$C,3,0))</f>
        <v>0</v>
      </c>
      <c r="M1007" s="2">
        <f t="shared" si="127"/>
        <v>0</v>
      </c>
      <c r="N1007" s="11">
        <f t="shared" si="128"/>
        <v>0</v>
      </c>
    </row>
    <row r="1008" spans="1:14" x14ac:dyDescent="0.25">
      <c r="A1008" s="13"/>
      <c r="B1008" s="13"/>
      <c r="C1008" s="13"/>
      <c r="D1008" s="14"/>
      <c r="E1008" s="14"/>
      <c r="F1008" s="2">
        <f t="shared" si="117"/>
        <v>86.501500000000007</v>
      </c>
      <c r="G1008" s="2">
        <f t="shared" si="118"/>
        <v>15</v>
      </c>
      <c r="H1008" s="11">
        <f t="shared" si="124"/>
        <v>71.501500000000007</v>
      </c>
      <c r="I1008" s="11">
        <f t="shared" si="125"/>
        <v>-71.501500000000007</v>
      </c>
      <c r="J1008" s="2">
        <f>IF(ISNA(VLOOKUP(C1008,'Com Enrolled Accounts'!$A:$B,2,0))=TRUE,0,VLOOKUP(C1008,'Com Enrolled Accounts'!$A:$B,2,0))</f>
        <v>0</v>
      </c>
      <c r="K1008" s="11">
        <f t="shared" si="126"/>
        <v>0</v>
      </c>
      <c r="L1008" s="2">
        <f>IF(ISNA(VLOOKUP(C1008,'Com Enrolled Accounts'!$A:$C,3,0))=TRUE,0,VLOOKUP(C1008,'Com Enrolled Accounts'!$A:$C,3,0))</f>
        <v>0</v>
      </c>
      <c r="M1008" s="2">
        <f t="shared" si="127"/>
        <v>0</v>
      </c>
      <c r="N1008" s="11">
        <f t="shared" si="128"/>
        <v>0</v>
      </c>
    </row>
    <row r="1009" spans="1:14" x14ac:dyDescent="0.25">
      <c r="A1009" s="13"/>
      <c r="B1009" s="13"/>
      <c r="C1009" s="13"/>
      <c r="D1009" s="14"/>
      <c r="E1009" s="14"/>
      <c r="F1009" s="2">
        <f t="shared" si="117"/>
        <v>86.501500000000007</v>
      </c>
      <c r="G1009" s="2">
        <f t="shared" si="118"/>
        <v>15</v>
      </c>
      <c r="H1009" s="11">
        <f t="shared" si="124"/>
        <v>71.501500000000007</v>
      </c>
      <c r="I1009" s="11">
        <f t="shared" si="125"/>
        <v>-71.501500000000007</v>
      </c>
      <c r="J1009" s="2">
        <f>IF(ISNA(VLOOKUP(C1009,'Com Enrolled Accounts'!$A:$B,2,0))=TRUE,0,VLOOKUP(C1009,'Com Enrolled Accounts'!$A:$B,2,0))</f>
        <v>0</v>
      </c>
      <c r="K1009" s="11">
        <f t="shared" si="126"/>
        <v>0</v>
      </c>
      <c r="L1009" s="2">
        <f>IF(ISNA(VLOOKUP(C1009,'Com Enrolled Accounts'!$A:$C,3,0))=TRUE,0,VLOOKUP(C1009,'Com Enrolled Accounts'!$A:$C,3,0))</f>
        <v>0</v>
      </c>
      <c r="M1009" s="2">
        <f t="shared" si="127"/>
        <v>0</v>
      </c>
      <c r="N1009" s="11">
        <f t="shared" si="128"/>
        <v>0</v>
      </c>
    </row>
    <row r="1010" spans="1:14" x14ac:dyDescent="0.25">
      <c r="A1010" s="13"/>
      <c r="B1010" s="13"/>
      <c r="C1010" s="13"/>
      <c r="D1010" s="14"/>
      <c r="E1010" s="14"/>
      <c r="F1010" s="2">
        <f t="shared" si="117"/>
        <v>86.501500000000007</v>
      </c>
      <c r="G1010" s="2">
        <f t="shared" si="118"/>
        <v>15</v>
      </c>
      <c r="H1010" s="11">
        <f t="shared" si="124"/>
        <v>71.501500000000007</v>
      </c>
      <c r="I1010" s="11">
        <f t="shared" si="125"/>
        <v>-71.501500000000007</v>
      </c>
      <c r="J1010" s="2">
        <f>IF(ISNA(VLOOKUP(C1010,'Com Enrolled Accounts'!$A:$B,2,0))=TRUE,0,VLOOKUP(C1010,'Com Enrolled Accounts'!$A:$B,2,0))</f>
        <v>0</v>
      </c>
      <c r="K1010" s="11">
        <f t="shared" si="126"/>
        <v>0</v>
      </c>
      <c r="L1010" s="2">
        <f>IF(ISNA(VLOOKUP(C1010,'Com Enrolled Accounts'!$A:$C,3,0))=TRUE,0,VLOOKUP(C1010,'Com Enrolled Accounts'!$A:$C,3,0))</f>
        <v>0</v>
      </c>
      <c r="M1010" s="2">
        <f t="shared" si="127"/>
        <v>0</v>
      </c>
      <c r="N1010" s="11">
        <f t="shared" si="128"/>
        <v>0</v>
      </c>
    </row>
    <row r="1011" spans="1:14" x14ac:dyDescent="0.25">
      <c r="A1011" s="13"/>
      <c r="B1011" s="13"/>
      <c r="C1011" s="13"/>
      <c r="D1011" s="14"/>
      <c r="E1011" s="14"/>
      <c r="F1011" s="2">
        <f t="shared" si="117"/>
        <v>86.501500000000007</v>
      </c>
      <c r="G1011" s="2">
        <f t="shared" si="118"/>
        <v>15</v>
      </c>
      <c r="H1011" s="11">
        <f t="shared" si="124"/>
        <v>71.501500000000007</v>
      </c>
      <c r="I1011" s="11">
        <f t="shared" si="125"/>
        <v>-71.501500000000007</v>
      </c>
      <c r="J1011" s="2">
        <f>IF(ISNA(VLOOKUP(C1011,'Com Enrolled Accounts'!$A:$B,2,0))=TRUE,0,VLOOKUP(C1011,'Com Enrolled Accounts'!$A:$B,2,0))</f>
        <v>0</v>
      </c>
      <c r="K1011" s="11">
        <f t="shared" si="126"/>
        <v>0</v>
      </c>
      <c r="L1011" s="2">
        <f>IF(ISNA(VLOOKUP(C1011,'Com Enrolled Accounts'!$A:$C,3,0))=TRUE,0,VLOOKUP(C1011,'Com Enrolled Accounts'!$A:$C,3,0))</f>
        <v>0</v>
      </c>
      <c r="M1011" s="2">
        <f t="shared" si="127"/>
        <v>0</v>
      </c>
      <c r="N1011" s="11">
        <f t="shared" si="128"/>
        <v>0</v>
      </c>
    </row>
    <row r="1012" spans="1:14" x14ac:dyDescent="0.25">
      <c r="A1012" s="13"/>
      <c r="B1012" s="13"/>
      <c r="C1012" s="13"/>
      <c r="D1012" s="14"/>
      <c r="E1012" s="14"/>
      <c r="F1012" s="2">
        <f t="shared" si="117"/>
        <v>86.501500000000007</v>
      </c>
      <c r="G1012" s="2">
        <f t="shared" si="118"/>
        <v>15</v>
      </c>
      <c r="H1012" s="11">
        <f t="shared" si="124"/>
        <v>71.501500000000007</v>
      </c>
      <c r="I1012" s="11">
        <f t="shared" si="125"/>
        <v>-71.501500000000007</v>
      </c>
      <c r="J1012" s="2">
        <f>IF(ISNA(VLOOKUP(C1012,'Com Enrolled Accounts'!$A:$B,2,0))=TRUE,0,VLOOKUP(C1012,'Com Enrolled Accounts'!$A:$B,2,0))</f>
        <v>0</v>
      </c>
      <c r="K1012" s="11">
        <f t="shared" si="126"/>
        <v>0</v>
      </c>
      <c r="L1012" s="2">
        <f>IF(ISNA(VLOOKUP(C1012,'Com Enrolled Accounts'!$A:$C,3,0))=TRUE,0,VLOOKUP(C1012,'Com Enrolled Accounts'!$A:$C,3,0))</f>
        <v>0</v>
      </c>
      <c r="M1012" s="2">
        <f t="shared" si="127"/>
        <v>0</v>
      </c>
      <c r="N1012" s="11">
        <f t="shared" si="128"/>
        <v>0</v>
      </c>
    </row>
    <row r="1013" spans="1:14" x14ac:dyDescent="0.25">
      <c r="A1013" s="13"/>
      <c r="B1013" s="13"/>
      <c r="C1013" s="13"/>
      <c r="D1013" s="14"/>
      <c r="E1013" s="14"/>
      <c r="F1013" s="2">
        <f t="shared" si="117"/>
        <v>86.501500000000007</v>
      </c>
      <c r="G1013" s="2">
        <f t="shared" si="118"/>
        <v>15</v>
      </c>
      <c r="H1013" s="11">
        <f t="shared" si="124"/>
        <v>71.501500000000007</v>
      </c>
      <c r="I1013" s="11">
        <f t="shared" si="125"/>
        <v>-71.501500000000007</v>
      </c>
      <c r="J1013" s="2">
        <f>IF(ISNA(VLOOKUP(C1013,'Com Enrolled Accounts'!$A:$B,2,0))=TRUE,0,VLOOKUP(C1013,'Com Enrolled Accounts'!$A:$B,2,0))</f>
        <v>0</v>
      </c>
      <c r="K1013" s="11">
        <f t="shared" si="126"/>
        <v>0</v>
      </c>
      <c r="L1013" s="2">
        <f>IF(ISNA(VLOOKUP(C1013,'Com Enrolled Accounts'!$A:$C,3,0))=TRUE,0,VLOOKUP(C1013,'Com Enrolled Accounts'!$A:$C,3,0))</f>
        <v>0</v>
      </c>
      <c r="M1013" s="2">
        <f t="shared" si="127"/>
        <v>0</v>
      </c>
      <c r="N1013" s="11">
        <f t="shared" si="128"/>
        <v>0</v>
      </c>
    </row>
    <row r="1014" spans="1:14" x14ac:dyDescent="0.25">
      <c r="A1014" s="13"/>
      <c r="B1014" s="13"/>
      <c r="C1014" s="13"/>
      <c r="D1014" s="14"/>
      <c r="E1014" s="14"/>
      <c r="F1014" s="2">
        <f t="shared" si="117"/>
        <v>86.501500000000007</v>
      </c>
      <c r="G1014" s="2">
        <f t="shared" si="118"/>
        <v>15</v>
      </c>
      <c r="H1014" s="11">
        <f t="shared" si="124"/>
        <v>71.501500000000007</v>
      </c>
      <c r="I1014" s="11">
        <f t="shared" si="125"/>
        <v>-71.501500000000007</v>
      </c>
      <c r="J1014" s="2">
        <f>IF(ISNA(VLOOKUP(C1014,'Com Enrolled Accounts'!$A:$B,2,0))=TRUE,0,VLOOKUP(C1014,'Com Enrolled Accounts'!$A:$B,2,0))</f>
        <v>0</v>
      </c>
      <c r="K1014" s="11">
        <f t="shared" si="126"/>
        <v>0</v>
      </c>
      <c r="L1014" s="2">
        <f>IF(ISNA(VLOOKUP(C1014,'Com Enrolled Accounts'!$A:$C,3,0))=TRUE,0,VLOOKUP(C1014,'Com Enrolled Accounts'!$A:$C,3,0))</f>
        <v>0</v>
      </c>
      <c r="M1014" s="2">
        <f t="shared" si="127"/>
        <v>0</v>
      </c>
      <c r="N1014" s="11">
        <f t="shared" si="128"/>
        <v>0</v>
      </c>
    </row>
    <row r="1015" spans="1:14" x14ac:dyDescent="0.25">
      <c r="A1015" s="13"/>
      <c r="B1015" s="13"/>
      <c r="C1015" s="13"/>
      <c r="D1015" s="14"/>
      <c r="E1015" s="14"/>
      <c r="F1015" s="2">
        <f t="shared" si="117"/>
        <v>86.501500000000007</v>
      </c>
      <c r="G1015" s="2">
        <f t="shared" si="118"/>
        <v>15</v>
      </c>
      <c r="H1015" s="11">
        <f t="shared" si="124"/>
        <v>71.501500000000007</v>
      </c>
      <c r="I1015" s="11">
        <f t="shared" si="125"/>
        <v>-71.501500000000007</v>
      </c>
      <c r="J1015" s="2">
        <f>IF(ISNA(VLOOKUP(C1015,'Com Enrolled Accounts'!$A:$B,2,0))=TRUE,0,VLOOKUP(C1015,'Com Enrolled Accounts'!$A:$B,2,0))</f>
        <v>0</v>
      </c>
      <c r="K1015" s="11">
        <f t="shared" si="126"/>
        <v>0</v>
      </c>
      <c r="L1015" s="2">
        <f>IF(ISNA(VLOOKUP(C1015,'Com Enrolled Accounts'!$A:$C,3,0))=TRUE,0,VLOOKUP(C1015,'Com Enrolled Accounts'!$A:$C,3,0))</f>
        <v>0</v>
      </c>
      <c r="M1015" s="2">
        <f t="shared" si="127"/>
        <v>0</v>
      </c>
      <c r="N1015" s="11">
        <f t="shared" si="128"/>
        <v>0</v>
      </c>
    </row>
    <row r="1016" spans="1:14" x14ac:dyDescent="0.25">
      <c r="A1016" s="13"/>
      <c r="B1016" s="13"/>
      <c r="C1016" s="13"/>
      <c r="D1016" s="14"/>
      <c r="E1016" s="14"/>
      <c r="F1016" s="2">
        <f t="shared" si="117"/>
        <v>86.501500000000007</v>
      </c>
      <c r="G1016" s="2">
        <f t="shared" si="118"/>
        <v>15</v>
      </c>
      <c r="H1016" s="11">
        <f t="shared" si="124"/>
        <v>71.501500000000007</v>
      </c>
      <c r="I1016" s="11">
        <f t="shared" si="125"/>
        <v>-71.501500000000007</v>
      </c>
      <c r="J1016" s="2">
        <f>IF(ISNA(VLOOKUP(C1016,'Com Enrolled Accounts'!$A:$B,2,0))=TRUE,0,VLOOKUP(C1016,'Com Enrolled Accounts'!$A:$B,2,0))</f>
        <v>0</v>
      </c>
      <c r="K1016" s="11">
        <f t="shared" si="126"/>
        <v>0</v>
      </c>
      <c r="L1016" s="2">
        <f>IF(ISNA(VLOOKUP(C1016,'Com Enrolled Accounts'!$A:$C,3,0))=TRUE,0,VLOOKUP(C1016,'Com Enrolled Accounts'!$A:$C,3,0))</f>
        <v>0</v>
      </c>
      <c r="M1016" s="2">
        <f t="shared" si="127"/>
        <v>0</v>
      </c>
      <c r="N1016" s="11">
        <f t="shared" si="128"/>
        <v>0</v>
      </c>
    </row>
    <row r="1017" spans="1:14" x14ac:dyDescent="0.25">
      <c r="A1017" s="13"/>
      <c r="B1017" s="13"/>
      <c r="C1017" s="13"/>
      <c r="D1017" s="14"/>
      <c r="E1017" s="14"/>
      <c r="F1017" s="2">
        <f t="shared" si="117"/>
        <v>86.501500000000007</v>
      </c>
      <c r="G1017" s="2">
        <f t="shared" si="118"/>
        <v>15</v>
      </c>
      <c r="H1017" s="11">
        <f t="shared" si="124"/>
        <v>71.501500000000007</v>
      </c>
      <c r="I1017" s="11">
        <f t="shared" si="125"/>
        <v>-71.501500000000007</v>
      </c>
      <c r="J1017" s="2">
        <f>IF(ISNA(VLOOKUP(C1017,'Com Enrolled Accounts'!$A:$B,2,0))=TRUE,0,VLOOKUP(C1017,'Com Enrolled Accounts'!$A:$B,2,0))</f>
        <v>0</v>
      </c>
      <c r="K1017" s="11">
        <f t="shared" si="126"/>
        <v>0</v>
      </c>
      <c r="L1017" s="2">
        <f>IF(ISNA(VLOOKUP(C1017,'Com Enrolled Accounts'!$A:$C,3,0))=TRUE,0,VLOOKUP(C1017,'Com Enrolled Accounts'!$A:$C,3,0))</f>
        <v>0</v>
      </c>
      <c r="M1017" s="2">
        <f t="shared" si="127"/>
        <v>0</v>
      </c>
      <c r="N1017" s="11">
        <f t="shared" si="128"/>
        <v>0</v>
      </c>
    </row>
    <row r="1018" spans="1:14" x14ac:dyDescent="0.25">
      <c r="A1018" s="13"/>
      <c r="B1018" s="13"/>
      <c r="C1018" s="13"/>
      <c r="D1018" s="14"/>
      <c r="E1018" s="14"/>
      <c r="F1018" s="2">
        <f t="shared" si="117"/>
        <v>86.501500000000007</v>
      </c>
      <c r="G1018" s="2">
        <f t="shared" si="118"/>
        <v>15</v>
      </c>
      <c r="H1018" s="11">
        <f t="shared" si="124"/>
        <v>71.501500000000007</v>
      </c>
      <c r="I1018" s="11">
        <f t="shared" si="125"/>
        <v>-71.501500000000007</v>
      </c>
      <c r="J1018" s="2">
        <f>IF(ISNA(VLOOKUP(C1018,'Com Enrolled Accounts'!$A:$B,2,0))=TRUE,0,VLOOKUP(C1018,'Com Enrolled Accounts'!$A:$B,2,0))</f>
        <v>0</v>
      </c>
      <c r="K1018" s="11">
        <f t="shared" si="126"/>
        <v>0</v>
      </c>
      <c r="L1018" s="2">
        <f>IF(ISNA(VLOOKUP(C1018,'Com Enrolled Accounts'!$A:$C,3,0))=TRUE,0,VLOOKUP(C1018,'Com Enrolled Accounts'!$A:$C,3,0))</f>
        <v>0</v>
      </c>
      <c r="M1018" s="2">
        <f t="shared" si="127"/>
        <v>0</v>
      </c>
      <c r="N1018" s="11">
        <f t="shared" si="128"/>
        <v>0</v>
      </c>
    </row>
    <row r="1019" spans="1:14" x14ac:dyDescent="0.25">
      <c r="A1019" s="13"/>
      <c r="B1019" s="13"/>
      <c r="C1019" s="13"/>
      <c r="D1019" s="14"/>
      <c r="E1019" s="14"/>
      <c r="F1019" s="2">
        <f t="shared" si="117"/>
        <v>86.501500000000007</v>
      </c>
      <c r="G1019" s="2">
        <f t="shared" si="118"/>
        <v>15</v>
      </c>
      <c r="H1019" s="11">
        <f t="shared" si="124"/>
        <v>71.501500000000007</v>
      </c>
      <c r="I1019" s="11">
        <f t="shared" si="125"/>
        <v>-71.501500000000007</v>
      </c>
      <c r="J1019" s="2">
        <f>IF(ISNA(VLOOKUP(C1019,'Com Enrolled Accounts'!$A:$B,2,0))=TRUE,0,VLOOKUP(C1019,'Com Enrolled Accounts'!$A:$B,2,0))</f>
        <v>0</v>
      </c>
      <c r="K1019" s="11">
        <f t="shared" si="126"/>
        <v>0</v>
      </c>
      <c r="L1019" s="2">
        <f>IF(ISNA(VLOOKUP(C1019,'Com Enrolled Accounts'!$A:$C,3,0))=TRUE,0,VLOOKUP(C1019,'Com Enrolled Accounts'!$A:$C,3,0))</f>
        <v>0</v>
      </c>
      <c r="M1019" s="2">
        <f t="shared" si="127"/>
        <v>0</v>
      </c>
      <c r="N1019" s="11">
        <f t="shared" si="128"/>
        <v>0</v>
      </c>
    </row>
    <row r="1020" spans="1:14" x14ac:dyDescent="0.25">
      <c r="A1020" s="13"/>
      <c r="B1020" s="13"/>
      <c r="C1020" s="13"/>
      <c r="D1020" s="14"/>
      <c r="E1020" s="14"/>
      <c r="F1020" s="2">
        <f t="shared" si="117"/>
        <v>86.501500000000007</v>
      </c>
      <c r="G1020" s="2">
        <f t="shared" si="118"/>
        <v>15</v>
      </c>
      <c r="H1020" s="11">
        <f t="shared" si="124"/>
        <v>71.501500000000007</v>
      </c>
      <c r="I1020" s="11">
        <f t="shared" si="125"/>
        <v>-71.501500000000007</v>
      </c>
      <c r="J1020" s="2">
        <f>IF(ISNA(VLOOKUP(C1020,'Com Enrolled Accounts'!$A:$B,2,0))=TRUE,0,VLOOKUP(C1020,'Com Enrolled Accounts'!$A:$B,2,0))</f>
        <v>0</v>
      </c>
      <c r="K1020" s="11">
        <f t="shared" si="126"/>
        <v>0</v>
      </c>
      <c r="L1020" s="2">
        <f>IF(ISNA(VLOOKUP(C1020,'Com Enrolled Accounts'!$A:$C,3,0))=TRUE,0,VLOOKUP(C1020,'Com Enrolled Accounts'!$A:$C,3,0))</f>
        <v>0</v>
      </c>
      <c r="M1020" s="2">
        <f t="shared" si="127"/>
        <v>0</v>
      </c>
      <c r="N1020" s="11">
        <f t="shared" si="128"/>
        <v>0</v>
      </c>
    </row>
    <row r="1021" spans="1:14" x14ac:dyDescent="0.25">
      <c r="A1021" s="13"/>
      <c r="B1021" s="13"/>
      <c r="C1021" s="13"/>
      <c r="D1021" s="14"/>
      <c r="E1021" s="14"/>
      <c r="F1021" s="2">
        <f t="shared" si="117"/>
        <v>86.501500000000007</v>
      </c>
      <c r="G1021" s="2">
        <f t="shared" si="118"/>
        <v>15</v>
      </c>
      <c r="H1021" s="11">
        <f t="shared" si="124"/>
        <v>71.501500000000007</v>
      </c>
      <c r="I1021" s="11">
        <f t="shared" si="125"/>
        <v>-71.501500000000007</v>
      </c>
      <c r="J1021" s="2">
        <f>IF(ISNA(VLOOKUP(C1021,'Com Enrolled Accounts'!$A:$B,2,0))=TRUE,0,VLOOKUP(C1021,'Com Enrolled Accounts'!$A:$B,2,0))</f>
        <v>0</v>
      </c>
      <c r="K1021" s="11">
        <f t="shared" si="126"/>
        <v>0</v>
      </c>
      <c r="L1021" s="2">
        <f>IF(ISNA(VLOOKUP(C1021,'Com Enrolled Accounts'!$A:$C,3,0))=TRUE,0,VLOOKUP(C1021,'Com Enrolled Accounts'!$A:$C,3,0))</f>
        <v>0</v>
      </c>
      <c r="M1021" s="2">
        <f t="shared" si="127"/>
        <v>0</v>
      </c>
      <c r="N1021" s="11">
        <f t="shared" si="128"/>
        <v>0</v>
      </c>
    </row>
    <row r="1022" spans="1:14" x14ac:dyDescent="0.25">
      <c r="A1022" s="13"/>
      <c r="B1022" s="13"/>
      <c r="C1022" s="13"/>
      <c r="D1022" s="14"/>
      <c r="E1022" s="14"/>
      <c r="F1022" s="2">
        <f t="shared" si="117"/>
        <v>86.501500000000007</v>
      </c>
      <c r="G1022" s="2">
        <f t="shared" si="118"/>
        <v>15</v>
      </c>
      <c r="H1022" s="11">
        <f t="shared" si="124"/>
        <v>71.501500000000007</v>
      </c>
      <c r="I1022" s="11">
        <f t="shared" si="125"/>
        <v>-71.501500000000007</v>
      </c>
      <c r="J1022" s="2">
        <f>IF(ISNA(VLOOKUP(C1022,'Com Enrolled Accounts'!$A:$B,2,0))=TRUE,0,VLOOKUP(C1022,'Com Enrolled Accounts'!$A:$B,2,0))</f>
        <v>0</v>
      </c>
      <c r="K1022" s="11">
        <f t="shared" si="126"/>
        <v>0</v>
      </c>
      <c r="L1022" s="2">
        <f>IF(ISNA(VLOOKUP(C1022,'Com Enrolled Accounts'!$A:$C,3,0))=TRUE,0,VLOOKUP(C1022,'Com Enrolled Accounts'!$A:$C,3,0))</f>
        <v>0</v>
      </c>
      <c r="M1022" s="2">
        <f t="shared" si="127"/>
        <v>0</v>
      </c>
      <c r="N1022" s="11">
        <f t="shared" si="128"/>
        <v>0</v>
      </c>
    </row>
    <row r="1023" spans="1:14" x14ac:dyDescent="0.25">
      <c r="A1023" s="13"/>
      <c r="B1023" s="13"/>
      <c r="C1023" s="13"/>
      <c r="D1023" s="14"/>
      <c r="E1023" s="14"/>
      <c r="F1023" s="2">
        <f t="shared" si="117"/>
        <v>86.501500000000007</v>
      </c>
      <c r="G1023" s="2">
        <f t="shared" si="118"/>
        <v>15</v>
      </c>
      <c r="H1023" s="11">
        <f t="shared" si="124"/>
        <v>71.501500000000007</v>
      </c>
      <c r="I1023" s="11">
        <f t="shared" si="125"/>
        <v>-71.501500000000007</v>
      </c>
      <c r="J1023" s="2">
        <f>IF(ISNA(VLOOKUP(C1023,'Com Enrolled Accounts'!$A:$B,2,0))=TRUE,0,VLOOKUP(C1023,'Com Enrolled Accounts'!$A:$B,2,0))</f>
        <v>0</v>
      </c>
      <c r="K1023" s="11">
        <f t="shared" si="126"/>
        <v>0</v>
      </c>
      <c r="L1023" s="2">
        <f>IF(ISNA(VLOOKUP(C1023,'Com Enrolled Accounts'!$A:$C,3,0))=TRUE,0,VLOOKUP(C1023,'Com Enrolled Accounts'!$A:$C,3,0))</f>
        <v>0</v>
      </c>
      <c r="M1023" s="2">
        <f t="shared" si="127"/>
        <v>0</v>
      </c>
      <c r="N1023" s="11">
        <f t="shared" si="128"/>
        <v>0</v>
      </c>
    </row>
    <row r="1024" spans="1:14" x14ac:dyDescent="0.25">
      <c r="A1024" s="13"/>
      <c r="B1024" s="13"/>
      <c r="C1024" s="13"/>
      <c r="D1024" s="14"/>
      <c r="E1024" s="14"/>
      <c r="F1024" s="2">
        <f t="shared" si="117"/>
        <v>86.501500000000007</v>
      </c>
      <c r="G1024" s="2">
        <f t="shared" si="118"/>
        <v>15</v>
      </c>
      <c r="H1024" s="11">
        <f t="shared" si="124"/>
        <v>71.501500000000007</v>
      </c>
      <c r="I1024" s="11">
        <f t="shared" si="125"/>
        <v>-71.501500000000007</v>
      </c>
      <c r="J1024" s="2">
        <f>IF(ISNA(VLOOKUP(C1024,'Com Enrolled Accounts'!$A:$B,2,0))=TRUE,0,VLOOKUP(C1024,'Com Enrolled Accounts'!$A:$B,2,0))</f>
        <v>0</v>
      </c>
      <c r="K1024" s="11">
        <f t="shared" si="126"/>
        <v>0</v>
      </c>
      <c r="L1024" s="2">
        <f>IF(ISNA(VLOOKUP(C1024,'Com Enrolled Accounts'!$A:$C,3,0))=TRUE,0,VLOOKUP(C1024,'Com Enrolled Accounts'!$A:$C,3,0))</f>
        <v>0</v>
      </c>
      <c r="M1024" s="2">
        <f t="shared" si="127"/>
        <v>0</v>
      </c>
      <c r="N1024" s="11">
        <f t="shared" si="128"/>
        <v>0</v>
      </c>
    </row>
    <row r="1025" spans="1:14" x14ac:dyDescent="0.25">
      <c r="A1025" s="13"/>
      <c r="B1025" s="13"/>
      <c r="C1025" s="13"/>
      <c r="D1025" s="14"/>
      <c r="E1025" s="14"/>
      <c r="F1025" s="2">
        <f t="shared" si="117"/>
        <v>86.501500000000007</v>
      </c>
      <c r="G1025" s="2">
        <f t="shared" si="118"/>
        <v>15</v>
      </c>
      <c r="H1025" s="11">
        <f t="shared" si="124"/>
        <v>71.501500000000007</v>
      </c>
      <c r="I1025" s="11">
        <f t="shared" si="125"/>
        <v>-71.501500000000007</v>
      </c>
      <c r="J1025" s="2">
        <f>IF(ISNA(VLOOKUP(C1025,'Com Enrolled Accounts'!$A:$B,2,0))=TRUE,0,VLOOKUP(C1025,'Com Enrolled Accounts'!$A:$B,2,0))</f>
        <v>0</v>
      </c>
      <c r="K1025" s="11">
        <f t="shared" si="126"/>
        <v>0</v>
      </c>
      <c r="L1025" s="2">
        <f>IF(ISNA(VLOOKUP(C1025,'Com Enrolled Accounts'!$A:$C,3,0))=TRUE,0,VLOOKUP(C1025,'Com Enrolled Accounts'!$A:$C,3,0))</f>
        <v>0</v>
      </c>
      <c r="M1025" s="2">
        <f t="shared" si="127"/>
        <v>0</v>
      </c>
      <c r="N1025" s="11">
        <f t="shared" si="128"/>
        <v>0</v>
      </c>
    </row>
    <row r="1026" spans="1:14" x14ac:dyDescent="0.25">
      <c r="A1026" s="13"/>
      <c r="B1026" s="13"/>
      <c r="C1026" s="13"/>
      <c r="D1026" s="14"/>
      <c r="E1026" s="14"/>
      <c r="F1026" s="2">
        <f t="shared" si="117"/>
        <v>86.501500000000007</v>
      </c>
      <c r="G1026" s="2">
        <f t="shared" si="118"/>
        <v>15</v>
      </c>
      <c r="H1026" s="11">
        <f t="shared" si="124"/>
        <v>71.501500000000007</v>
      </c>
      <c r="I1026" s="11">
        <f t="shared" si="125"/>
        <v>-71.501500000000007</v>
      </c>
      <c r="J1026" s="2">
        <f>IF(ISNA(VLOOKUP(C1026,'Com Enrolled Accounts'!$A:$B,2,0))=TRUE,0,VLOOKUP(C1026,'Com Enrolled Accounts'!$A:$B,2,0))</f>
        <v>0</v>
      </c>
      <c r="K1026" s="11">
        <f t="shared" si="126"/>
        <v>0</v>
      </c>
      <c r="L1026" s="2">
        <f>IF(ISNA(VLOOKUP(C1026,'Com Enrolled Accounts'!$A:$C,3,0))=TRUE,0,VLOOKUP(C1026,'Com Enrolled Accounts'!$A:$C,3,0))</f>
        <v>0</v>
      </c>
      <c r="M1026" s="2">
        <f t="shared" si="127"/>
        <v>0</v>
      </c>
      <c r="N1026" s="11">
        <f t="shared" si="128"/>
        <v>0</v>
      </c>
    </row>
    <row r="1027" spans="1:14" x14ac:dyDescent="0.25">
      <c r="A1027" s="13"/>
      <c r="B1027" s="13"/>
      <c r="C1027" s="13"/>
      <c r="D1027" s="14"/>
      <c r="E1027" s="14"/>
      <c r="F1027" s="2">
        <f t="shared" si="117"/>
        <v>86.501500000000007</v>
      </c>
      <c r="G1027" s="2">
        <f t="shared" si="118"/>
        <v>15</v>
      </c>
      <c r="H1027" s="11">
        <f t="shared" si="124"/>
        <v>71.501500000000007</v>
      </c>
      <c r="I1027" s="11">
        <f t="shared" si="125"/>
        <v>-71.501500000000007</v>
      </c>
      <c r="J1027" s="2">
        <f>IF(ISNA(VLOOKUP(C1027,'Com Enrolled Accounts'!$A:$B,2,0))=TRUE,0,VLOOKUP(C1027,'Com Enrolled Accounts'!$A:$B,2,0))</f>
        <v>0</v>
      </c>
      <c r="K1027" s="11">
        <f t="shared" si="126"/>
        <v>0</v>
      </c>
      <c r="L1027" s="2">
        <f>IF(ISNA(VLOOKUP(C1027,'Com Enrolled Accounts'!$A:$C,3,0))=TRUE,0,VLOOKUP(C1027,'Com Enrolled Accounts'!$A:$C,3,0))</f>
        <v>0</v>
      </c>
      <c r="M1027" s="2">
        <f t="shared" si="127"/>
        <v>0</v>
      </c>
      <c r="N1027" s="11">
        <f t="shared" si="128"/>
        <v>0</v>
      </c>
    </row>
    <row r="1028" spans="1:14" x14ac:dyDescent="0.25">
      <c r="A1028" s="13"/>
      <c r="B1028" s="13"/>
      <c r="C1028" s="13"/>
      <c r="D1028" s="14"/>
      <c r="E1028" s="14"/>
      <c r="F1028" s="2">
        <f t="shared" si="117"/>
        <v>86.501500000000007</v>
      </c>
      <c r="G1028" s="2">
        <f t="shared" si="118"/>
        <v>15</v>
      </c>
      <c r="H1028" s="11">
        <f t="shared" si="124"/>
        <v>71.501500000000007</v>
      </c>
      <c r="I1028" s="11">
        <f t="shared" si="125"/>
        <v>-71.501500000000007</v>
      </c>
      <c r="J1028" s="2">
        <f>IF(ISNA(VLOOKUP(C1028,'Com Enrolled Accounts'!$A:$B,2,0))=TRUE,0,VLOOKUP(C1028,'Com Enrolled Accounts'!$A:$B,2,0))</f>
        <v>0</v>
      </c>
      <c r="K1028" s="11">
        <f t="shared" si="126"/>
        <v>0</v>
      </c>
      <c r="L1028" s="2">
        <f>IF(ISNA(VLOOKUP(C1028,'Com Enrolled Accounts'!$A:$C,3,0))=TRUE,0,VLOOKUP(C1028,'Com Enrolled Accounts'!$A:$C,3,0))</f>
        <v>0</v>
      </c>
      <c r="M1028" s="2">
        <f t="shared" si="127"/>
        <v>0</v>
      </c>
      <c r="N1028" s="11">
        <f t="shared" si="128"/>
        <v>0</v>
      </c>
    </row>
    <row r="1029" spans="1:14" x14ac:dyDescent="0.25">
      <c r="A1029" s="13"/>
      <c r="B1029" s="13"/>
      <c r="C1029" s="13"/>
      <c r="D1029" s="14"/>
      <c r="E1029" s="14"/>
      <c r="F1029" s="2">
        <f t="shared" si="117"/>
        <v>86.501500000000007</v>
      </c>
      <c r="G1029" s="2">
        <f t="shared" si="118"/>
        <v>15</v>
      </c>
      <c r="H1029" s="11">
        <f t="shared" si="124"/>
        <v>71.501500000000007</v>
      </c>
      <c r="I1029" s="11">
        <f t="shared" si="125"/>
        <v>-71.501500000000007</v>
      </c>
      <c r="J1029" s="2">
        <f>IF(ISNA(VLOOKUP(C1029,'Com Enrolled Accounts'!$A:$B,2,0))=TRUE,0,VLOOKUP(C1029,'Com Enrolled Accounts'!$A:$B,2,0))</f>
        <v>0</v>
      </c>
      <c r="K1029" s="11">
        <f t="shared" si="126"/>
        <v>0</v>
      </c>
      <c r="L1029" s="2">
        <f>IF(ISNA(VLOOKUP(C1029,'Com Enrolled Accounts'!$A:$C,3,0))=TRUE,0,VLOOKUP(C1029,'Com Enrolled Accounts'!$A:$C,3,0))</f>
        <v>0</v>
      </c>
      <c r="M1029" s="2">
        <f t="shared" si="127"/>
        <v>0</v>
      </c>
      <c r="N1029" s="11">
        <f t="shared" si="128"/>
        <v>0</v>
      </c>
    </row>
    <row r="1030" spans="1:14" x14ac:dyDescent="0.25">
      <c r="A1030" s="13"/>
      <c r="B1030" s="13"/>
      <c r="C1030" s="13"/>
      <c r="D1030" s="14"/>
      <c r="E1030" s="14"/>
      <c r="F1030" s="2">
        <f t="shared" si="117"/>
        <v>86.501500000000007</v>
      </c>
      <c r="G1030" s="2">
        <f t="shared" si="118"/>
        <v>15</v>
      </c>
      <c r="H1030" s="11">
        <f t="shared" si="124"/>
        <v>71.501500000000007</v>
      </c>
      <c r="I1030" s="11">
        <f t="shared" si="125"/>
        <v>-71.501500000000007</v>
      </c>
      <c r="J1030" s="2">
        <f>IF(ISNA(VLOOKUP(C1030,'Com Enrolled Accounts'!$A:$B,2,0))=TRUE,0,VLOOKUP(C1030,'Com Enrolled Accounts'!$A:$B,2,0))</f>
        <v>0</v>
      </c>
      <c r="K1030" s="11">
        <f t="shared" si="126"/>
        <v>0</v>
      </c>
      <c r="L1030" s="2">
        <f>IF(ISNA(VLOOKUP(C1030,'Com Enrolled Accounts'!$A:$C,3,0))=TRUE,0,VLOOKUP(C1030,'Com Enrolled Accounts'!$A:$C,3,0))</f>
        <v>0</v>
      </c>
      <c r="M1030" s="2">
        <f t="shared" si="127"/>
        <v>0</v>
      </c>
      <c r="N1030" s="11">
        <f t="shared" si="128"/>
        <v>0</v>
      </c>
    </row>
    <row r="1031" spans="1:14" x14ac:dyDescent="0.25">
      <c r="A1031" s="13"/>
      <c r="B1031" s="13"/>
      <c r="C1031" s="13"/>
      <c r="D1031" s="14"/>
      <c r="E1031" s="14"/>
      <c r="F1031" s="2">
        <f t="shared" si="117"/>
        <v>86.501500000000007</v>
      </c>
      <c r="G1031" s="2">
        <f t="shared" si="118"/>
        <v>15</v>
      </c>
      <c r="H1031" s="11">
        <f t="shared" si="124"/>
        <v>71.501500000000007</v>
      </c>
      <c r="I1031" s="11">
        <f t="shared" si="125"/>
        <v>-71.501500000000007</v>
      </c>
      <c r="J1031" s="2">
        <f>IF(ISNA(VLOOKUP(C1031,'Com Enrolled Accounts'!$A:$B,2,0))=TRUE,0,VLOOKUP(C1031,'Com Enrolled Accounts'!$A:$B,2,0))</f>
        <v>0</v>
      </c>
      <c r="K1031" s="11">
        <f t="shared" si="126"/>
        <v>0</v>
      </c>
      <c r="L1031" s="2">
        <f>IF(ISNA(VLOOKUP(C1031,'Com Enrolled Accounts'!$A:$C,3,0))=TRUE,0,VLOOKUP(C1031,'Com Enrolled Accounts'!$A:$C,3,0))</f>
        <v>0</v>
      </c>
      <c r="M1031" s="2">
        <f t="shared" si="127"/>
        <v>0</v>
      </c>
      <c r="N1031" s="11">
        <f t="shared" si="128"/>
        <v>0</v>
      </c>
    </row>
    <row r="1032" spans="1:14" x14ac:dyDescent="0.25">
      <c r="A1032" s="13"/>
      <c r="B1032" s="13"/>
      <c r="C1032" s="13"/>
      <c r="D1032" s="14"/>
      <c r="E1032" s="14"/>
      <c r="F1032" s="2">
        <f t="shared" si="117"/>
        <v>86.501500000000007</v>
      </c>
      <c r="G1032" s="2">
        <f t="shared" si="118"/>
        <v>15</v>
      </c>
      <c r="H1032" s="11">
        <f t="shared" si="124"/>
        <v>71.501500000000007</v>
      </c>
      <c r="I1032" s="11">
        <f t="shared" si="125"/>
        <v>-71.501500000000007</v>
      </c>
      <c r="J1032" s="2">
        <f>IF(ISNA(VLOOKUP(C1032,'Com Enrolled Accounts'!$A:$B,2,0))=TRUE,0,VLOOKUP(C1032,'Com Enrolled Accounts'!$A:$B,2,0))</f>
        <v>0</v>
      </c>
      <c r="K1032" s="11">
        <f t="shared" si="126"/>
        <v>0</v>
      </c>
      <c r="L1032" s="2">
        <f>IF(ISNA(VLOOKUP(C1032,'Com Enrolled Accounts'!$A:$C,3,0))=TRUE,0,VLOOKUP(C1032,'Com Enrolled Accounts'!$A:$C,3,0))</f>
        <v>0</v>
      </c>
      <c r="M1032" s="2">
        <f t="shared" si="127"/>
        <v>0</v>
      </c>
      <c r="N1032" s="11">
        <f t="shared" si="128"/>
        <v>0</v>
      </c>
    </row>
    <row r="1033" spans="1:14" x14ac:dyDescent="0.25">
      <c r="A1033" s="13"/>
      <c r="B1033" s="13"/>
      <c r="C1033" s="13"/>
      <c r="D1033" s="14"/>
      <c r="E1033" s="14"/>
      <c r="F1033" s="2">
        <f t="shared" ref="F1033:F1096" si="129">WPPCom</f>
        <v>86.501500000000007</v>
      </c>
      <c r="G1033" s="2">
        <f t="shared" ref="G1033:G1096" si="130">TSCom</f>
        <v>15</v>
      </c>
      <c r="H1033" s="11">
        <f t="shared" si="124"/>
        <v>71.501500000000007</v>
      </c>
      <c r="I1033" s="11">
        <f t="shared" si="125"/>
        <v>-71.501500000000007</v>
      </c>
      <c r="J1033" s="2">
        <f>IF(ISNA(VLOOKUP(C1033,'Com Enrolled Accounts'!$A:$B,2,0))=TRUE,0,VLOOKUP(C1033,'Com Enrolled Accounts'!$A:$B,2,0))</f>
        <v>0</v>
      </c>
      <c r="K1033" s="11">
        <f t="shared" si="126"/>
        <v>0</v>
      </c>
      <c r="L1033" s="2">
        <f>IF(ISNA(VLOOKUP(C1033,'Com Enrolled Accounts'!$A:$C,3,0))=TRUE,0,VLOOKUP(C1033,'Com Enrolled Accounts'!$A:$C,3,0))</f>
        <v>0</v>
      </c>
      <c r="M1033" s="2">
        <f t="shared" si="127"/>
        <v>0</v>
      </c>
      <c r="N1033" s="11">
        <f t="shared" si="128"/>
        <v>0</v>
      </c>
    </row>
    <row r="1034" spans="1:14" x14ac:dyDescent="0.25">
      <c r="A1034" s="13"/>
      <c r="B1034" s="13"/>
      <c r="C1034" s="13"/>
      <c r="D1034" s="14"/>
      <c r="E1034" s="14"/>
      <c r="F1034" s="2">
        <f t="shared" si="129"/>
        <v>86.501500000000007</v>
      </c>
      <c r="G1034" s="2">
        <f t="shared" si="130"/>
        <v>15</v>
      </c>
      <c r="H1034" s="11">
        <f t="shared" si="124"/>
        <v>71.501500000000007</v>
      </c>
      <c r="I1034" s="11">
        <f t="shared" si="125"/>
        <v>-71.501500000000007</v>
      </c>
      <c r="J1034" s="2">
        <f>IF(ISNA(VLOOKUP(C1034,'Com Enrolled Accounts'!$A:$B,2,0))=TRUE,0,VLOOKUP(C1034,'Com Enrolled Accounts'!$A:$B,2,0))</f>
        <v>0</v>
      </c>
      <c r="K1034" s="11">
        <f t="shared" si="126"/>
        <v>0</v>
      </c>
      <c r="L1034" s="2">
        <f>IF(ISNA(VLOOKUP(C1034,'Com Enrolled Accounts'!$A:$C,3,0))=TRUE,0,VLOOKUP(C1034,'Com Enrolled Accounts'!$A:$C,3,0))</f>
        <v>0</v>
      </c>
      <c r="M1034" s="2">
        <f t="shared" si="127"/>
        <v>0</v>
      </c>
      <c r="N1034" s="11">
        <f t="shared" si="128"/>
        <v>0</v>
      </c>
    </row>
    <row r="1035" spans="1:14" x14ac:dyDescent="0.25">
      <c r="A1035" s="13"/>
      <c r="B1035" s="13"/>
      <c r="C1035" s="13"/>
      <c r="D1035" s="14"/>
      <c r="E1035" s="14"/>
      <c r="F1035" s="2">
        <f t="shared" si="129"/>
        <v>86.501500000000007</v>
      </c>
      <c r="G1035" s="2">
        <f t="shared" si="130"/>
        <v>15</v>
      </c>
      <c r="H1035" s="11">
        <f t="shared" si="124"/>
        <v>71.501500000000007</v>
      </c>
      <c r="I1035" s="11">
        <f t="shared" si="125"/>
        <v>-71.501500000000007</v>
      </c>
      <c r="J1035" s="2">
        <f>IF(ISNA(VLOOKUP(C1035,'Com Enrolled Accounts'!$A:$B,2,0))=TRUE,0,VLOOKUP(C1035,'Com Enrolled Accounts'!$A:$B,2,0))</f>
        <v>0</v>
      </c>
      <c r="K1035" s="11">
        <f t="shared" si="126"/>
        <v>0</v>
      </c>
      <c r="L1035" s="2">
        <f>IF(ISNA(VLOOKUP(C1035,'Com Enrolled Accounts'!$A:$C,3,0))=TRUE,0,VLOOKUP(C1035,'Com Enrolled Accounts'!$A:$C,3,0))</f>
        <v>0</v>
      </c>
      <c r="M1035" s="2">
        <f t="shared" si="127"/>
        <v>0</v>
      </c>
      <c r="N1035" s="11">
        <f t="shared" si="128"/>
        <v>0</v>
      </c>
    </row>
    <row r="1036" spans="1:14" x14ac:dyDescent="0.25">
      <c r="A1036" s="13"/>
      <c r="B1036" s="13"/>
      <c r="C1036" s="13"/>
      <c r="D1036" s="14"/>
      <c r="E1036" s="14"/>
      <c r="F1036" s="2">
        <f t="shared" si="129"/>
        <v>86.501500000000007</v>
      </c>
      <c r="G1036" s="2">
        <f t="shared" si="130"/>
        <v>15</v>
      </c>
      <c r="H1036" s="11">
        <f t="shared" si="124"/>
        <v>71.501500000000007</v>
      </c>
      <c r="I1036" s="11">
        <f t="shared" si="125"/>
        <v>-71.501500000000007</v>
      </c>
      <c r="J1036" s="2">
        <f>IF(ISNA(VLOOKUP(C1036,'Com Enrolled Accounts'!$A:$B,2,0))=TRUE,0,VLOOKUP(C1036,'Com Enrolled Accounts'!$A:$B,2,0))</f>
        <v>0</v>
      </c>
      <c r="K1036" s="11">
        <f t="shared" si="126"/>
        <v>0</v>
      </c>
      <c r="L1036" s="2">
        <f>IF(ISNA(VLOOKUP(C1036,'Com Enrolled Accounts'!$A:$C,3,0))=TRUE,0,VLOOKUP(C1036,'Com Enrolled Accounts'!$A:$C,3,0))</f>
        <v>0</v>
      </c>
      <c r="M1036" s="2">
        <f t="shared" si="127"/>
        <v>0</v>
      </c>
      <c r="N1036" s="11">
        <f t="shared" si="128"/>
        <v>0</v>
      </c>
    </row>
    <row r="1037" spans="1:14" x14ac:dyDescent="0.25">
      <c r="A1037" s="13"/>
      <c r="B1037" s="13"/>
      <c r="C1037" s="13"/>
      <c r="D1037" s="14"/>
      <c r="E1037" s="14"/>
      <c r="F1037" s="2">
        <f t="shared" si="129"/>
        <v>86.501500000000007</v>
      </c>
      <c r="G1037" s="2">
        <f t="shared" si="130"/>
        <v>15</v>
      </c>
      <c r="H1037" s="11">
        <f t="shared" si="124"/>
        <v>71.501500000000007</v>
      </c>
      <c r="I1037" s="11">
        <f t="shared" si="125"/>
        <v>-71.501500000000007</v>
      </c>
      <c r="J1037" s="2">
        <f>IF(ISNA(VLOOKUP(C1037,'Com Enrolled Accounts'!$A:$B,2,0))=TRUE,0,VLOOKUP(C1037,'Com Enrolled Accounts'!$A:$B,2,0))</f>
        <v>0</v>
      </c>
      <c r="K1037" s="11">
        <f t="shared" si="126"/>
        <v>0</v>
      </c>
      <c r="L1037" s="2">
        <f>IF(ISNA(VLOOKUP(C1037,'Com Enrolled Accounts'!$A:$C,3,0))=TRUE,0,VLOOKUP(C1037,'Com Enrolled Accounts'!$A:$C,3,0))</f>
        <v>0</v>
      </c>
      <c r="M1037" s="2">
        <f t="shared" si="127"/>
        <v>0</v>
      </c>
      <c r="N1037" s="11">
        <f t="shared" si="128"/>
        <v>0</v>
      </c>
    </row>
    <row r="1038" spans="1:14" x14ac:dyDescent="0.25">
      <c r="A1038" s="13"/>
      <c r="B1038" s="13"/>
      <c r="C1038" s="13"/>
      <c r="D1038" s="14"/>
      <c r="E1038" s="14"/>
      <c r="F1038" s="2">
        <f t="shared" si="129"/>
        <v>86.501500000000007</v>
      </c>
      <c r="G1038" s="2">
        <f t="shared" si="130"/>
        <v>15</v>
      </c>
      <c r="H1038" s="11">
        <f t="shared" si="124"/>
        <v>71.501500000000007</v>
      </c>
      <c r="I1038" s="11">
        <f t="shared" si="125"/>
        <v>-71.501500000000007</v>
      </c>
      <c r="J1038" s="2">
        <f>IF(ISNA(VLOOKUP(C1038,'Com Enrolled Accounts'!$A:$B,2,0))=TRUE,0,VLOOKUP(C1038,'Com Enrolled Accounts'!$A:$B,2,0))</f>
        <v>0</v>
      </c>
      <c r="K1038" s="11">
        <f t="shared" si="126"/>
        <v>0</v>
      </c>
      <c r="L1038" s="2">
        <f>IF(ISNA(VLOOKUP(C1038,'Com Enrolled Accounts'!$A:$C,3,0))=TRUE,0,VLOOKUP(C1038,'Com Enrolled Accounts'!$A:$C,3,0))</f>
        <v>0</v>
      </c>
      <c r="M1038" s="2">
        <f t="shared" si="127"/>
        <v>0</v>
      </c>
      <c r="N1038" s="11">
        <f t="shared" si="128"/>
        <v>0</v>
      </c>
    </row>
    <row r="1039" spans="1:14" x14ac:dyDescent="0.25">
      <c r="A1039" s="13"/>
      <c r="B1039" s="13"/>
      <c r="C1039" s="13"/>
      <c r="D1039" s="14"/>
      <c r="E1039" s="14"/>
      <c r="F1039" s="2">
        <f t="shared" si="129"/>
        <v>86.501500000000007</v>
      </c>
      <c r="G1039" s="2">
        <f t="shared" si="130"/>
        <v>15</v>
      </c>
      <c r="H1039" s="11">
        <f t="shared" si="124"/>
        <v>71.501500000000007</v>
      </c>
      <c r="I1039" s="11">
        <f t="shared" si="125"/>
        <v>-71.501500000000007</v>
      </c>
      <c r="J1039" s="2">
        <f>IF(ISNA(VLOOKUP(C1039,'Com Enrolled Accounts'!$A:$B,2,0))=TRUE,0,VLOOKUP(C1039,'Com Enrolled Accounts'!$A:$B,2,0))</f>
        <v>0</v>
      </c>
      <c r="K1039" s="11">
        <f t="shared" si="126"/>
        <v>0</v>
      </c>
      <c r="L1039" s="2">
        <f>IF(ISNA(VLOOKUP(C1039,'Com Enrolled Accounts'!$A:$C,3,0))=TRUE,0,VLOOKUP(C1039,'Com Enrolled Accounts'!$A:$C,3,0))</f>
        <v>0</v>
      </c>
      <c r="M1039" s="2">
        <f t="shared" si="127"/>
        <v>0</v>
      </c>
      <c r="N1039" s="11">
        <f t="shared" si="128"/>
        <v>0</v>
      </c>
    </row>
    <row r="1040" spans="1:14" x14ac:dyDescent="0.25">
      <c r="A1040" s="13"/>
      <c r="B1040" s="13"/>
      <c r="C1040" s="13"/>
      <c r="D1040" s="14"/>
      <c r="E1040" s="14"/>
      <c r="F1040" s="2">
        <f t="shared" si="129"/>
        <v>86.501500000000007</v>
      </c>
      <c r="G1040" s="2">
        <f t="shared" si="130"/>
        <v>15</v>
      </c>
      <c r="H1040" s="11">
        <f t="shared" si="124"/>
        <v>71.501500000000007</v>
      </c>
      <c r="I1040" s="11">
        <f t="shared" si="125"/>
        <v>-71.501500000000007</v>
      </c>
      <c r="J1040" s="2">
        <f>IF(ISNA(VLOOKUP(C1040,'Com Enrolled Accounts'!$A:$B,2,0))=TRUE,0,VLOOKUP(C1040,'Com Enrolled Accounts'!$A:$B,2,0))</f>
        <v>0</v>
      </c>
      <c r="K1040" s="11">
        <f t="shared" si="126"/>
        <v>0</v>
      </c>
      <c r="L1040" s="2">
        <f>IF(ISNA(VLOOKUP(C1040,'Com Enrolled Accounts'!$A:$C,3,0))=TRUE,0,VLOOKUP(C1040,'Com Enrolled Accounts'!$A:$C,3,0))</f>
        <v>0</v>
      </c>
      <c r="M1040" s="2">
        <f t="shared" si="127"/>
        <v>0</v>
      </c>
      <c r="N1040" s="11">
        <f t="shared" si="128"/>
        <v>0</v>
      </c>
    </row>
    <row r="1041" spans="1:14" x14ac:dyDescent="0.25">
      <c r="A1041" s="13"/>
      <c r="B1041" s="13"/>
      <c r="C1041" s="13"/>
      <c r="D1041" s="14"/>
      <c r="E1041" s="14"/>
      <c r="F1041" s="2">
        <f t="shared" si="129"/>
        <v>86.501500000000007</v>
      </c>
      <c r="G1041" s="2">
        <f t="shared" si="130"/>
        <v>15</v>
      </c>
      <c r="H1041" s="11">
        <f t="shared" si="124"/>
        <v>71.501500000000007</v>
      </c>
      <c r="I1041" s="11">
        <f t="shared" si="125"/>
        <v>-71.501500000000007</v>
      </c>
      <c r="J1041" s="2">
        <f>IF(ISNA(VLOOKUP(C1041,'Com Enrolled Accounts'!$A:$B,2,0))=TRUE,0,VLOOKUP(C1041,'Com Enrolled Accounts'!$A:$B,2,0))</f>
        <v>0</v>
      </c>
      <c r="K1041" s="11">
        <f t="shared" si="126"/>
        <v>0</v>
      </c>
      <c r="L1041" s="2">
        <f>IF(ISNA(VLOOKUP(C1041,'Com Enrolled Accounts'!$A:$C,3,0))=TRUE,0,VLOOKUP(C1041,'Com Enrolled Accounts'!$A:$C,3,0))</f>
        <v>0</v>
      </c>
      <c r="M1041" s="2">
        <f t="shared" si="127"/>
        <v>0</v>
      </c>
      <c r="N1041" s="11">
        <f t="shared" si="128"/>
        <v>0</v>
      </c>
    </row>
    <row r="1042" spans="1:14" x14ac:dyDescent="0.25">
      <c r="A1042" s="13"/>
      <c r="B1042" s="13"/>
      <c r="C1042" s="13"/>
      <c r="D1042" s="14"/>
      <c r="E1042" s="14"/>
      <c r="F1042" s="2">
        <f t="shared" si="129"/>
        <v>86.501500000000007</v>
      </c>
      <c r="G1042" s="2">
        <f t="shared" si="130"/>
        <v>15</v>
      </c>
      <c r="H1042" s="11">
        <f t="shared" si="124"/>
        <v>71.501500000000007</v>
      </c>
      <c r="I1042" s="11">
        <f t="shared" si="125"/>
        <v>-71.501500000000007</v>
      </c>
      <c r="J1042" s="2">
        <f>IF(ISNA(VLOOKUP(C1042,'Com Enrolled Accounts'!$A:$B,2,0))=TRUE,0,VLOOKUP(C1042,'Com Enrolled Accounts'!$A:$B,2,0))</f>
        <v>0</v>
      </c>
      <c r="K1042" s="11">
        <f t="shared" si="126"/>
        <v>0</v>
      </c>
      <c r="L1042" s="2">
        <f>IF(ISNA(VLOOKUP(C1042,'Com Enrolled Accounts'!$A:$C,3,0))=TRUE,0,VLOOKUP(C1042,'Com Enrolled Accounts'!$A:$C,3,0))</f>
        <v>0</v>
      </c>
      <c r="M1042" s="2">
        <f t="shared" si="127"/>
        <v>0</v>
      </c>
      <c r="N1042" s="11">
        <f t="shared" si="128"/>
        <v>0</v>
      </c>
    </row>
    <row r="1043" spans="1:14" x14ac:dyDescent="0.25">
      <c r="A1043" s="13"/>
      <c r="B1043" s="13"/>
      <c r="C1043" s="13"/>
      <c r="D1043" s="14"/>
      <c r="E1043" s="14"/>
      <c r="F1043" s="2">
        <f t="shared" si="129"/>
        <v>86.501500000000007</v>
      </c>
      <c r="G1043" s="2">
        <f t="shared" si="130"/>
        <v>15</v>
      </c>
      <c r="H1043" s="11">
        <f t="shared" si="124"/>
        <v>71.501500000000007</v>
      </c>
      <c r="I1043" s="11">
        <f t="shared" si="125"/>
        <v>-71.501500000000007</v>
      </c>
      <c r="J1043" s="2">
        <f>IF(ISNA(VLOOKUP(C1043,'Com Enrolled Accounts'!$A:$B,2,0))=TRUE,0,VLOOKUP(C1043,'Com Enrolled Accounts'!$A:$B,2,0))</f>
        <v>0</v>
      </c>
      <c r="K1043" s="11">
        <f t="shared" si="126"/>
        <v>0</v>
      </c>
      <c r="L1043" s="2">
        <f>IF(ISNA(VLOOKUP(C1043,'Com Enrolled Accounts'!$A:$C,3,0))=TRUE,0,VLOOKUP(C1043,'Com Enrolled Accounts'!$A:$C,3,0))</f>
        <v>0</v>
      </c>
      <c r="M1043" s="2">
        <f t="shared" si="127"/>
        <v>0</v>
      </c>
      <c r="N1043" s="11">
        <f t="shared" si="128"/>
        <v>0</v>
      </c>
    </row>
    <row r="1044" spans="1:14" x14ac:dyDescent="0.25">
      <c r="A1044" s="13"/>
      <c r="B1044" s="13"/>
      <c r="C1044" s="13"/>
      <c r="D1044" s="14"/>
      <c r="E1044" s="14"/>
      <c r="F1044" s="2">
        <f t="shared" si="129"/>
        <v>86.501500000000007</v>
      </c>
      <c r="G1044" s="2">
        <f t="shared" si="130"/>
        <v>15</v>
      </c>
      <c r="H1044" s="11">
        <f t="shared" si="124"/>
        <v>71.501500000000007</v>
      </c>
      <c r="I1044" s="11">
        <f t="shared" si="125"/>
        <v>-71.501500000000007</v>
      </c>
      <c r="J1044" s="2">
        <f>IF(ISNA(VLOOKUP(C1044,'Com Enrolled Accounts'!$A:$B,2,0))=TRUE,0,VLOOKUP(C1044,'Com Enrolled Accounts'!$A:$B,2,0))</f>
        <v>0</v>
      </c>
      <c r="K1044" s="11">
        <f t="shared" si="126"/>
        <v>0</v>
      </c>
      <c r="L1044" s="2">
        <f>IF(ISNA(VLOOKUP(C1044,'Com Enrolled Accounts'!$A:$C,3,0))=TRUE,0,VLOOKUP(C1044,'Com Enrolled Accounts'!$A:$C,3,0))</f>
        <v>0</v>
      </c>
      <c r="M1044" s="2">
        <f t="shared" si="127"/>
        <v>0</v>
      </c>
      <c r="N1044" s="11">
        <f t="shared" si="128"/>
        <v>0</v>
      </c>
    </row>
    <row r="1045" spans="1:14" x14ac:dyDescent="0.25">
      <c r="A1045" s="13"/>
      <c r="B1045" s="13"/>
      <c r="C1045" s="13"/>
      <c r="D1045" s="14"/>
      <c r="E1045" s="14"/>
      <c r="F1045" s="2">
        <f t="shared" si="129"/>
        <v>86.501500000000007</v>
      </c>
      <c r="G1045" s="2">
        <f t="shared" si="130"/>
        <v>15</v>
      </c>
      <c r="H1045" s="11">
        <f t="shared" si="124"/>
        <v>71.501500000000007</v>
      </c>
      <c r="I1045" s="11">
        <f t="shared" si="125"/>
        <v>-71.501500000000007</v>
      </c>
      <c r="J1045" s="2">
        <f>IF(ISNA(VLOOKUP(C1045,'Com Enrolled Accounts'!$A:$B,2,0))=TRUE,0,VLOOKUP(C1045,'Com Enrolled Accounts'!$A:$B,2,0))</f>
        <v>0</v>
      </c>
      <c r="K1045" s="11">
        <f t="shared" si="126"/>
        <v>0</v>
      </c>
      <c r="L1045" s="2">
        <f>IF(ISNA(VLOOKUP(C1045,'Com Enrolled Accounts'!$A:$C,3,0))=TRUE,0,VLOOKUP(C1045,'Com Enrolled Accounts'!$A:$C,3,0))</f>
        <v>0</v>
      </c>
      <c r="M1045" s="2">
        <f t="shared" si="127"/>
        <v>0</v>
      </c>
      <c r="N1045" s="11">
        <f t="shared" si="128"/>
        <v>0</v>
      </c>
    </row>
    <row r="1046" spans="1:14" x14ac:dyDescent="0.25">
      <c r="A1046" s="13"/>
      <c r="B1046" s="13"/>
      <c r="C1046" s="13"/>
      <c r="D1046" s="14"/>
      <c r="E1046" s="14"/>
      <c r="F1046" s="2">
        <f t="shared" si="129"/>
        <v>86.501500000000007</v>
      </c>
      <c r="G1046" s="2">
        <f t="shared" si="130"/>
        <v>15</v>
      </c>
      <c r="H1046" s="11">
        <f t="shared" si="124"/>
        <v>71.501500000000007</v>
      </c>
      <c r="I1046" s="11">
        <f t="shared" si="125"/>
        <v>-71.501500000000007</v>
      </c>
      <c r="J1046" s="2">
        <f>IF(ISNA(VLOOKUP(C1046,'Com Enrolled Accounts'!$A:$B,2,0))=TRUE,0,VLOOKUP(C1046,'Com Enrolled Accounts'!$A:$B,2,0))</f>
        <v>0</v>
      </c>
      <c r="K1046" s="11">
        <f t="shared" si="126"/>
        <v>0</v>
      </c>
      <c r="L1046" s="2">
        <f>IF(ISNA(VLOOKUP(C1046,'Com Enrolled Accounts'!$A:$C,3,0))=TRUE,0,VLOOKUP(C1046,'Com Enrolled Accounts'!$A:$C,3,0))</f>
        <v>0</v>
      </c>
      <c r="M1046" s="2">
        <f t="shared" si="127"/>
        <v>0</v>
      </c>
      <c r="N1046" s="11">
        <f t="shared" si="128"/>
        <v>0</v>
      </c>
    </row>
    <row r="1047" spans="1:14" x14ac:dyDescent="0.25">
      <c r="A1047" s="13"/>
      <c r="B1047" s="13"/>
      <c r="C1047" s="13"/>
      <c r="D1047" s="14"/>
      <c r="E1047" s="14"/>
      <c r="F1047" s="2">
        <f t="shared" si="129"/>
        <v>86.501500000000007</v>
      </c>
      <c r="G1047" s="2">
        <f t="shared" si="130"/>
        <v>15</v>
      </c>
      <c r="H1047" s="11">
        <f t="shared" si="124"/>
        <v>71.501500000000007</v>
      </c>
      <c r="I1047" s="11">
        <f t="shared" si="125"/>
        <v>-71.501500000000007</v>
      </c>
      <c r="J1047" s="2">
        <f>IF(ISNA(VLOOKUP(C1047,'Com Enrolled Accounts'!$A:$B,2,0))=TRUE,0,VLOOKUP(C1047,'Com Enrolled Accounts'!$A:$B,2,0))</f>
        <v>0</v>
      </c>
      <c r="K1047" s="11">
        <f t="shared" si="126"/>
        <v>0</v>
      </c>
      <c r="L1047" s="2">
        <f>IF(ISNA(VLOOKUP(C1047,'Com Enrolled Accounts'!$A:$C,3,0))=TRUE,0,VLOOKUP(C1047,'Com Enrolled Accounts'!$A:$C,3,0))</f>
        <v>0</v>
      </c>
      <c r="M1047" s="2">
        <f t="shared" si="127"/>
        <v>0</v>
      </c>
      <c r="N1047" s="11">
        <f t="shared" si="128"/>
        <v>0</v>
      </c>
    </row>
    <row r="1048" spans="1:14" x14ac:dyDescent="0.25">
      <c r="A1048" s="13"/>
      <c r="B1048" s="13"/>
      <c r="C1048" s="13"/>
      <c r="D1048" s="14"/>
      <c r="E1048" s="14"/>
      <c r="F1048" s="2">
        <f t="shared" si="129"/>
        <v>86.501500000000007</v>
      </c>
      <c r="G1048" s="2">
        <f t="shared" si="130"/>
        <v>15</v>
      </c>
      <c r="H1048" s="11">
        <f t="shared" si="124"/>
        <v>71.501500000000007</v>
      </c>
      <c r="I1048" s="11">
        <f t="shared" si="125"/>
        <v>-71.501500000000007</v>
      </c>
      <c r="J1048" s="2">
        <f>IF(ISNA(VLOOKUP(C1048,'Com Enrolled Accounts'!$A:$B,2,0))=TRUE,0,VLOOKUP(C1048,'Com Enrolled Accounts'!$A:$B,2,0))</f>
        <v>0</v>
      </c>
      <c r="K1048" s="11">
        <f t="shared" si="126"/>
        <v>0</v>
      </c>
      <c r="L1048" s="2">
        <f>IF(ISNA(VLOOKUP(C1048,'Com Enrolled Accounts'!$A:$C,3,0))=TRUE,0,VLOOKUP(C1048,'Com Enrolled Accounts'!$A:$C,3,0))</f>
        <v>0</v>
      </c>
      <c r="M1048" s="2">
        <f t="shared" si="127"/>
        <v>0</v>
      </c>
      <c r="N1048" s="11">
        <f t="shared" si="128"/>
        <v>0</v>
      </c>
    </row>
    <row r="1049" spans="1:14" x14ac:dyDescent="0.25">
      <c r="A1049" s="13"/>
      <c r="B1049" s="13"/>
      <c r="C1049" s="13"/>
      <c r="D1049" s="14"/>
      <c r="E1049" s="14"/>
      <c r="F1049" s="2">
        <f t="shared" si="129"/>
        <v>86.501500000000007</v>
      </c>
      <c r="G1049" s="2">
        <f t="shared" si="130"/>
        <v>15</v>
      </c>
      <c r="H1049" s="11">
        <f t="shared" si="124"/>
        <v>71.501500000000007</v>
      </c>
      <c r="I1049" s="11">
        <f t="shared" si="125"/>
        <v>-71.501500000000007</v>
      </c>
      <c r="J1049" s="2">
        <f>IF(ISNA(VLOOKUP(C1049,'Com Enrolled Accounts'!$A:$B,2,0))=TRUE,0,VLOOKUP(C1049,'Com Enrolled Accounts'!$A:$B,2,0))</f>
        <v>0</v>
      </c>
      <c r="K1049" s="11">
        <f t="shared" si="126"/>
        <v>0</v>
      </c>
      <c r="L1049" s="2">
        <f>IF(ISNA(VLOOKUP(C1049,'Com Enrolled Accounts'!$A:$C,3,0))=TRUE,0,VLOOKUP(C1049,'Com Enrolled Accounts'!$A:$C,3,0))</f>
        <v>0</v>
      </c>
      <c r="M1049" s="2">
        <f t="shared" si="127"/>
        <v>0</v>
      </c>
      <c r="N1049" s="11">
        <f t="shared" si="128"/>
        <v>0</v>
      </c>
    </row>
    <row r="1050" spans="1:14" x14ac:dyDescent="0.25">
      <c r="A1050" s="13"/>
      <c r="B1050" s="13"/>
      <c r="C1050" s="13"/>
      <c r="D1050" s="14"/>
      <c r="E1050" s="14"/>
      <c r="F1050" s="2">
        <f t="shared" si="129"/>
        <v>86.501500000000007</v>
      </c>
      <c r="G1050" s="2">
        <f t="shared" si="130"/>
        <v>15</v>
      </c>
      <c r="H1050" s="11">
        <f t="shared" si="124"/>
        <v>71.501500000000007</v>
      </c>
      <c r="I1050" s="11">
        <f t="shared" si="125"/>
        <v>-71.501500000000007</v>
      </c>
      <c r="J1050" s="2">
        <f>IF(ISNA(VLOOKUP(C1050,'Com Enrolled Accounts'!$A:$B,2,0))=TRUE,0,VLOOKUP(C1050,'Com Enrolled Accounts'!$A:$B,2,0))</f>
        <v>0</v>
      </c>
      <c r="K1050" s="11">
        <f t="shared" si="126"/>
        <v>0</v>
      </c>
      <c r="L1050" s="2">
        <f>IF(ISNA(VLOOKUP(C1050,'Com Enrolled Accounts'!$A:$C,3,0))=TRUE,0,VLOOKUP(C1050,'Com Enrolled Accounts'!$A:$C,3,0))</f>
        <v>0</v>
      </c>
      <c r="M1050" s="2">
        <f t="shared" si="127"/>
        <v>0</v>
      </c>
      <c r="N1050" s="11">
        <f t="shared" si="128"/>
        <v>0</v>
      </c>
    </row>
    <row r="1051" spans="1:14" x14ac:dyDescent="0.25">
      <c r="A1051" s="13"/>
      <c r="B1051" s="13"/>
      <c r="C1051" s="13"/>
      <c r="D1051" s="14"/>
      <c r="E1051" s="14"/>
      <c r="F1051" s="2">
        <f t="shared" si="129"/>
        <v>86.501500000000007</v>
      </c>
      <c r="G1051" s="2">
        <f t="shared" si="130"/>
        <v>15</v>
      </c>
      <c r="H1051" s="11">
        <f t="shared" si="124"/>
        <v>71.501500000000007</v>
      </c>
      <c r="I1051" s="11">
        <f t="shared" si="125"/>
        <v>-71.501500000000007</v>
      </c>
      <c r="J1051" s="2">
        <f>IF(ISNA(VLOOKUP(C1051,'Com Enrolled Accounts'!$A:$B,2,0))=TRUE,0,VLOOKUP(C1051,'Com Enrolled Accounts'!$A:$B,2,0))</f>
        <v>0</v>
      </c>
      <c r="K1051" s="11">
        <f t="shared" si="126"/>
        <v>0</v>
      </c>
      <c r="L1051" s="2">
        <f>IF(ISNA(VLOOKUP(C1051,'Com Enrolled Accounts'!$A:$C,3,0))=TRUE,0,VLOOKUP(C1051,'Com Enrolled Accounts'!$A:$C,3,0))</f>
        <v>0</v>
      </c>
      <c r="M1051" s="2">
        <f t="shared" si="127"/>
        <v>0</v>
      </c>
      <c r="N1051" s="11">
        <f t="shared" si="128"/>
        <v>0</v>
      </c>
    </row>
    <row r="1052" spans="1:14" x14ac:dyDescent="0.25">
      <c r="A1052" s="13"/>
      <c r="B1052" s="13"/>
      <c r="C1052" s="13"/>
      <c r="D1052" s="14"/>
      <c r="E1052" s="14"/>
      <c r="F1052" s="2">
        <f t="shared" si="129"/>
        <v>86.501500000000007</v>
      </c>
      <c r="G1052" s="2">
        <f t="shared" si="130"/>
        <v>15</v>
      </c>
      <c r="H1052" s="11">
        <f t="shared" si="124"/>
        <v>71.501500000000007</v>
      </c>
      <c r="I1052" s="11">
        <f t="shared" si="125"/>
        <v>-71.501500000000007</v>
      </c>
      <c r="J1052" s="2">
        <f>IF(ISNA(VLOOKUP(C1052,'Com Enrolled Accounts'!$A:$B,2,0))=TRUE,0,VLOOKUP(C1052,'Com Enrolled Accounts'!$A:$B,2,0))</f>
        <v>0</v>
      </c>
      <c r="K1052" s="11">
        <f t="shared" si="126"/>
        <v>0</v>
      </c>
      <c r="L1052" s="2">
        <f>IF(ISNA(VLOOKUP(C1052,'Com Enrolled Accounts'!$A:$C,3,0))=TRUE,0,VLOOKUP(C1052,'Com Enrolled Accounts'!$A:$C,3,0))</f>
        <v>0</v>
      </c>
      <c r="M1052" s="2">
        <f t="shared" si="127"/>
        <v>0</v>
      </c>
      <c r="N1052" s="11">
        <f t="shared" si="128"/>
        <v>0</v>
      </c>
    </row>
    <row r="1053" spans="1:14" x14ac:dyDescent="0.25">
      <c r="A1053" s="13"/>
      <c r="B1053" s="13"/>
      <c r="C1053" s="13"/>
      <c r="D1053" s="14"/>
      <c r="E1053" s="14"/>
      <c r="F1053" s="2">
        <f t="shared" si="129"/>
        <v>86.501500000000007</v>
      </c>
      <c r="G1053" s="2">
        <f t="shared" si="130"/>
        <v>15</v>
      </c>
      <c r="H1053" s="11">
        <f t="shared" si="124"/>
        <v>71.501500000000007</v>
      </c>
      <c r="I1053" s="11">
        <f t="shared" si="125"/>
        <v>-71.501500000000007</v>
      </c>
      <c r="J1053" s="2">
        <f>IF(ISNA(VLOOKUP(C1053,'Com Enrolled Accounts'!$A:$B,2,0))=TRUE,0,VLOOKUP(C1053,'Com Enrolled Accounts'!$A:$B,2,0))</f>
        <v>0</v>
      </c>
      <c r="K1053" s="11">
        <f t="shared" si="126"/>
        <v>0</v>
      </c>
      <c r="L1053" s="2">
        <f>IF(ISNA(VLOOKUP(C1053,'Com Enrolled Accounts'!$A:$C,3,0))=TRUE,0,VLOOKUP(C1053,'Com Enrolled Accounts'!$A:$C,3,0))</f>
        <v>0</v>
      </c>
      <c r="M1053" s="2">
        <f t="shared" si="127"/>
        <v>0</v>
      </c>
      <c r="N1053" s="11">
        <f t="shared" si="128"/>
        <v>0</v>
      </c>
    </row>
    <row r="1054" spans="1:14" x14ac:dyDescent="0.25">
      <c r="A1054" s="13"/>
      <c r="B1054" s="13"/>
      <c r="C1054" s="13"/>
      <c r="D1054" s="14"/>
      <c r="E1054" s="14"/>
      <c r="F1054" s="2">
        <f t="shared" si="129"/>
        <v>86.501500000000007</v>
      </c>
      <c r="G1054" s="2">
        <f t="shared" si="130"/>
        <v>15</v>
      </c>
      <c r="H1054" s="11">
        <f t="shared" si="124"/>
        <v>71.501500000000007</v>
      </c>
      <c r="I1054" s="11">
        <f t="shared" si="125"/>
        <v>-71.501500000000007</v>
      </c>
      <c r="J1054" s="2">
        <f>IF(ISNA(VLOOKUP(C1054,'Com Enrolled Accounts'!$A:$B,2,0))=TRUE,0,VLOOKUP(C1054,'Com Enrolled Accounts'!$A:$B,2,0))</f>
        <v>0</v>
      </c>
      <c r="K1054" s="11">
        <f t="shared" si="126"/>
        <v>0</v>
      </c>
      <c r="L1054" s="2">
        <f>IF(ISNA(VLOOKUP(C1054,'Com Enrolled Accounts'!$A:$C,3,0))=TRUE,0,VLOOKUP(C1054,'Com Enrolled Accounts'!$A:$C,3,0))</f>
        <v>0</v>
      </c>
      <c r="M1054" s="2">
        <f t="shared" si="127"/>
        <v>0</v>
      </c>
      <c r="N1054" s="11">
        <f t="shared" si="128"/>
        <v>0</v>
      </c>
    </row>
    <row r="1055" spans="1:14" x14ac:dyDescent="0.25">
      <c r="A1055" s="13"/>
      <c r="B1055" s="13"/>
      <c r="C1055" s="13"/>
      <c r="D1055" s="14"/>
      <c r="E1055" s="14"/>
      <c r="F1055" s="2">
        <f t="shared" si="129"/>
        <v>86.501500000000007</v>
      </c>
      <c r="G1055" s="2">
        <f t="shared" si="130"/>
        <v>15</v>
      </c>
      <c r="H1055" s="11">
        <f t="shared" si="124"/>
        <v>71.501500000000007</v>
      </c>
      <c r="I1055" s="11">
        <f t="shared" si="125"/>
        <v>-71.501500000000007</v>
      </c>
      <c r="J1055" s="2">
        <f>IF(ISNA(VLOOKUP(C1055,'Com Enrolled Accounts'!$A:$B,2,0))=TRUE,0,VLOOKUP(C1055,'Com Enrolled Accounts'!$A:$B,2,0))</f>
        <v>0</v>
      </c>
      <c r="K1055" s="11">
        <f t="shared" si="126"/>
        <v>0</v>
      </c>
      <c r="L1055" s="2">
        <f>IF(ISNA(VLOOKUP(C1055,'Com Enrolled Accounts'!$A:$C,3,0))=TRUE,0,VLOOKUP(C1055,'Com Enrolled Accounts'!$A:$C,3,0))</f>
        <v>0</v>
      </c>
      <c r="M1055" s="2">
        <f t="shared" si="127"/>
        <v>0</v>
      </c>
      <c r="N1055" s="11">
        <f t="shared" si="128"/>
        <v>0</v>
      </c>
    </row>
    <row r="1056" spans="1:14" x14ac:dyDescent="0.25">
      <c r="A1056" s="13"/>
      <c r="B1056" s="13"/>
      <c r="C1056" s="13"/>
      <c r="D1056" s="14"/>
      <c r="E1056" s="14"/>
      <c r="F1056" s="2">
        <f t="shared" si="129"/>
        <v>86.501500000000007</v>
      </c>
      <c r="G1056" s="2">
        <f t="shared" si="130"/>
        <v>15</v>
      </c>
      <c r="H1056" s="11">
        <f t="shared" si="124"/>
        <v>71.501500000000007</v>
      </c>
      <c r="I1056" s="11">
        <f t="shared" si="125"/>
        <v>-71.501500000000007</v>
      </c>
      <c r="J1056" s="2">
        <f>IF(ISNA(VLOOKUP(C1056,'Com Enrolled Accounts'!$A:$B,2,0))=TRUE,0,VLOOKUP(C1056,'Com Enrolled Accounts'!$A:$B,2,0))</f>
        <v>0</v>
      </c>
      <c r="K1056" s="11">
        <f t="shared" si="126"/>
        <v>0</v>
      </c>
      <c r="L1056" s="2">
        <f>IF(ISNA(VLOOKUP(C1056,'Com Enrolled Accounts'!$A:$C,3,0))=TRUE,0,VLOOKUP(C1056,'Com Enrolled Accounts'!$A:$C,3,0))</f>
        <v>0</v>
      </c>
      <c r="M1056" s="2">
        <f t="shared" si="127"/>
        <v>0</v>
      </c>
      <c r="N1056" s="11">
        <f t="shared" si="128"/>
        <v>0</v>
      </c>
    </row>
    <row r="1057" spans="1:14" x14ac:dyDescent="0.25">
      <c r="A1057" s="13"/>
      <c r="B1057" s="13"/>
      <c r="C1057" s="13"/>
      <c r="D1057" s="14"/>
      <c r="E1057" s="14"/>
      <c r="F1057" s="2">
        <f t="shared" si="129"/>
        <v>86.501500000000007</v>
      </c>
      <c r="G1057" s="2">
        <f t="shared" si="130"/>
        <v>15</v>
      </c>
      <c r="H1057" s="11">
        <f t="shared" si="124"/>
        <v>71.501500000000007</v>
      </c>
      <c r="I1057" s="11">
        <f t="shared" si="125"/>
        <v>-71.501500000000007</v>
      </c>
      <c r="J1057" s="2">
        <f>IF(ISNA(VLOOKUP(C1057,'Com Enrolled Accounts'!$A:$B,2,0))=TRUE,0,VLOOKUP(C1057,'Com Enrolled Accounts'!$A:$B,2,0))</f>
        <v>0</v>
      </c>
      <c r="K1057" s="11">
        <f t="shared" si="126"/>
        <v>0</v>
      </c>
      <c r="L1057" s="2">
        <f>IF(ISNA(VLOOKUP(C1057,'Com Enrolled Accounts'!$A:$C,3,0))=TRUE,0,VLOOKUP(C1057,'Com Enrolled Accounts'!$A:$C,3,0))</f>
        <v>0</v>
      </c>
      <c r="M1057" s="2">
        <f t="shared" si="127"/>
        <v>0</v>
      </c>
      <c r="N1057" s="11">
        <f t="shared" si="128"/>
        <v>0</v>
      </c>
    </row>
    <row r="1058" spans="1:14" x14ac:dyDescent="0.25">
      <c r="A1058" s="13"/>
      <c r="B1058" s="13"/>
      <c r="C1058" s="13"/>
      <c r="D1058" s="14"/>
      <c r="E1058" s="14"/>
      <c r="F1058" s="2">
        <f t="shared" si="129"/>
        <v>86.501500000000007</v>
      </c>
      <c r="G1058" s="2">
        <f t="shared" si="130"/>
        <v>15</v>
      </c>
      <c r="H1058" s="11">
        <f t="shared" si="124"/>
        <v>71.501500000000007</v>
      </c>
      <c r="I1058" s="11">
        <f t="shared" si="125"/>
        <v>-71.501500000000007</v>
      </c>
      <c r="J1058" s="2">
        <f>IF(ISNA(VLOOKUP(C1058,'Com Enrolled Accounts'!$A:$B,2,0))=TRUE,0,VLOOKUP(C1058,'Com Enrolled Accounts'!$A:$B,2,0))</f>
        <v>0</v>
      </c>
      <c r="K1058" s="11">
        <f t="shared" si="126"/>
        <v>0</v>
      </c>
      <c r="L1058" s="2">
        <f>IF(ISNA(VLOOKUP(C1058,'Com Enrolled Accounts'!$A:$C,3,0))=TRUE,0,VLOOKUP(C1058,'Com Enrolled Accounts'!$A:$C,3,0))</f>
        <v>0</v>
      </c>
      <c r="M1058" s="2">
        <f t="shared" si="127"/>
        <v>0</v>
      </c>
      <c r="N1058" s="11">
        <f t="shared" si="128"/>
        <v>0</v>
      </c>
    </row>
    <row r="1059" spans="1:14" x14ac:dyDescent="0.25">
      <c r="A1059" s="13"/>
      <c r="B1059" s="13"/>
      <c r="C1059" s="13"/>
      <c r="D1059" s="14"/>
      <c r="E1059" s="14"/>
      <c r="F1059" s="2">
        <f t="shared" si="129"/>
        <v>86.501500000000007</v>
      </c>
      <c r="G1059" s="2">
        <f t="shared" si="130"/>
        <v>15</v>
      </c>
      <c r="H1059" s="11">
        <f t="shared" si="124"/>
        <v>71.501500000000007</v>
      </c>
      <c r="I1059" s="11">
        <f t="shared" si="125"/>
        <v>-71.501500000000007</v>
      </c>
      <c r="J1059" s="2">
        <f>IF(ISNA(VLOOKUP(C1059,'Com Enrolled Accounts'!$A:$B,2,0))=TRUE,0,VLOOKUP(C1059,'Com Enrolled Accounts'!$A:$B,2,0))</f>
        <v>0</v>
      </c>
      <c r="K1059" s="11">
        <f t="shared" si="126"/>
        <v>0</v>
      </c>
      <c r="L1059" s="2">
        <f>IF(ISNA(VLOOKUP(C1059,'Com Enrolled Accounts'!$A:$C,3,0))=TRUE,0,VLOOKUP(C1059,'Com Enrolled Accounts'!$A:$C,3,0))</f>
        <v>0</v>
      </c>
      <c r="M1059" s="2">
        <f t="shared" si="127"/>
        <v>0</v>
      </c>
      <c r="N1059" s="11">
        <f t="shared" si="128"/>
        <v>0</v>
      </c>
    </row>
    <row r="1060" spans="1:14" x14ac:dyDescent="0.25">
      <c r="A1060" s="13"/>
      <c r="B1060" s="13"/>
      <c r="C1060" s="13"/>
      <c r="D1060" s="14"/>
      <c r="E1060" s="14"/>
      <c r="F1060" s="2">
        <f t="shared" si="129"/>
        <v>86.501500000000007</v>
      </c>
      <c r="G1060" s="2">
        <f t="shared" si="130"/>
        <v>15</v>
      </c>
      <c r="H1060" s="11">
        <f t="shared" si="124"/>
        <v>71.501500000000007</v>
      </c>
      <c r="I1060" s="11">
        <f t="shared" si="125"/>
        <v>-71.501500000000007</v>
      </c>
      <c r="J1060" s="2">
        <f>IF(ISNA(VLOOKUP(C1060,'Com Enrolled Accounts'!$A:$B,2,0))=TRUE,0,VLOOKUP(C1060,'Com Enrolled Accounts'!$A:$B,2,0))</f>
        <v>0</v>
      </c>
      <c r="K1060" s="11">
        <f t="shared" si="126"/>
        <v>0</v>
      </c>
      <c r="L1060" s="2">
        <f>IF(ISNA(VLOOKUP(C1060,'Com Enrolled Accounts'!$A:$C,3,0))=TRUE,0,VLOOKUP(C1060,'Com Enrolled Accounts'!$A:$C,3,0))</f>
        <v>0</v>
      </c>
      <c r="M1060" s="2">
        <f t="shared" si="127"/>
        <v>0</v>
      </c>
      <c r="N1060" s="11">
        <f t="shared" si="128"/>
        <v>0</v>
      </c>
    </row>
    <row r="1061" spans="1:14" x14ac:dyDescent="0.25">
      <c r="A1061" s="13"/>
      <c r="B1061" s="13"/>
      <c r="C1061" s="13"/>
      <c r="D1061" s="14"/>
      <c r="E1061" s="14"/>
      <c r="F1061" s="2">
        <f t="shared" si="129"/>
        <v>86.501500000000007</v>
      </c>
      <c r="G1061" s="2">
        <f t="shared" si="130"/>
        <v>15</v>
      </c>
      <c r="H1061" s="11">
        <f t="shared" ref="H1061:H1124" si="131">F1061-G1061</f>
        <v>71.501500000000007</v>
      </c>
      <c r="I1061" s="11">
        <f t="shared" ref="I1061:I1124" si="132">E1061-H1061</f>
        <v>-71.501500000000007</v>
      </c>
      <c r="J1061" s="2">
        <f>IF(ISNA(VLOOKUP(C1061,'Com Enrolled Accounts'!$A:$B,2,0))=TRUE,0,VLOOKUP(C1061,'Com Enrolled Accounts'!$A:$B,2,0))</f>
        <v>0</v>
      </c>
      <c r="K1061" s="11">
        <f t="shared" ref="K1061:K1124" si="133">IF(J1061=0,0,J1061-I1061)</f>
        <v>0</v>
      </c>
      <c r="L1061" s="2">
        <f>IF(ISNA(VLOOKUP(C1061,'Com Enrolled Accounts'!$A:$C,3,0))=TRUE,0,VLOOKUP(C1061,'Com Enrolled Accounts'!$A:$C,3,0))</f>
        <v>0</v>
      </c>
      <c r="M1061" s="2">
        <f t="shared" ref="M1061:M1124" si="134">IF(L1061&gt;K1061,K1061,L1061)</f>
        <v>0</v>
      </c>
      <c r="N1061" s="11">
        <f t="shared" ref="N1061:N1124" si="135">IF(M1061&lt;0,0,M1061*D1061)</f>
        <v>0</v>
      </c>
    </row>
    <row r="1062" spans="1:14" x14ac:dyDescent="0.25">
      <c r="A1062" s="13"/>
      <c r="B1062" s="13"/>
      <c r="C1062" s="13"/>
      <c r="D1062" s="14"/>
      <c r="E1062" s="14"/>
      <c r="F1062" s="2">
        <f t="shared" si="129"/>
        <v>86.501500000000007</v>
      </c>
      <c r="G1062" s="2">
        <f t="shared" si="130"/>
        <v>15</v>
      </c>
      <c r="H1062" s="11">
        <f t="shared" si="131"/>
        <v>71.501500000000007</v>
      </c>
      <c r="I1062" s="11">
        <f t="shared" si="132"/>
        <v>-71.501500000000007</v>
      </c>
      <c r="J1062" s="2">
        <f>IF(ISNA(VLOOKUP(C1062,'Com Enrolled Accounts'!$A:$B,2,0))=TRUE,0,VLOOKUP(C1062,'Com Enrolled Accounts'!$A:$B,2,0))</f>
        <v>0</v>
      </c>
      <c r="K1062" s="11">
        <f t="shared" si="133"/>
        <v>0</v>
      </c>
      <c r="L1062" s="2">
        <f>IF(ISNA(VLOOKUP(C1062,'Com Enrolled Accounts'!$A:$C,3,0))=TRUE,0,VLOOKUP(C1062,'Com Enrolled Accounts'!$A:$C,3,0))</f>
        <v>0</v>
      </c>
      <c r="M1062" s="2">
        <f t="shared" si="134"/>
        <v>0</v>
      </c>
      <c r="N1062" s="11">
        <f t="shared" si="135"/>
        <v>0</v>
      </c>
    </row>
    <row r="1063" spans="1:14" x14ac:dyDescent="0.25">
      <c r="A1063" s="13"/>
      <c r="B1063" s="13"/>
      <c r="C1063" s="13"/>
      <c r="D1063" s="14"/>
      <c r="E1063" s="14"/>
      <c r="F1063" s="2">
        <f t="shared" si="129"/>
        <v>86.501500000000007</v>
      </c>
      <c r="G1063" s="2">
        <f t="shared" si="130"/>
        <v>15</v>
      </c>
      <c r="H1063" s="11">
        <f t="shared" si="131"/>
        <v>71.501500000000007</v>
      </c>
      <c r="I1063" s="11">
        <f t="shared" si="132"/>
        <v>-71.501500000000007</v>
      </c>
      <c r="J1063" s="2">
        <f>IF(ISNA(VLOOKUP(C1063,'Com Enrolled Accounts'!$A:$B,2,0))=TRUE,0,VLOOKUP(C1063,'Com Enrolled Accounts'!$A:$B,2,0))</f>
        <v>0</v>
      </c>
      <c r="K1063" s="11">
        <f t="shared" si="133"/>
        <v>0</v>
      </c>
      <c r="L1063" s="2">
        <f>IF(ISNA(VLOOKUP(C1063,'Com Enrolled Accounts'!$A:$C,3,0))=TRUE,0,VLOOKUP(C1063,'Com Enrolled Accounts'!$A:$C,3,0))</f>
        <v>0</v>
      </c>
      <c r="M1063" s="2">
        <f t="shared" si="134"/>
        <v>0</v>
      </c>
      <c r="N1063" s="11">
        <f t="shared" si="135"/>
        <v>0</v>
      </c>
    </row>
    <row r="1064" spans="1:14" x14ac:dyDescent="0.25">
      <c r="A1064" s="13"/>
      <c r="B1064" s="13"/>
      <c r="C1064" s="13"/>
      <c r="D1064" s="14"/>
      <c r="E1064" s="14"/>
      <c r="F1064" s="2">
        <f t="shared" si="129"/>
        <v>86.501500000000007</v>
      </c>
      <c r="G1064" s="2">
        <f t="shared" si="130"/>
        <v>15</v>
      </c>
      <c r="H1064" s="11">
        <f t="shared" si="131"/>
        <v>71.501500000000007</v>
      </c>
      <c r="I1064" s="11">
        <f t="shared" si="132"/>
        <v>-71.501500000000007</v>
      </c>
      <c r="J1064" s="2">
        <f>IF(ISNA(VLOOKUP(C1064,'Com Enrolled Accounts'!$A:$B,2,0))=TRUE,0,VLOOKUP(C1064,'Com Enrolled Accounts'!$A:$B,2,0))</f>
        <v>0</v>
      </c>
      <c r="K1064" s="11">
        <f t="shared" si="133"/>
        <v>0</v>
      </c>
      <c r="L1064" s="2">
        <f>IF(ISNA(VLOOKUP(C1064,'Com Enrolled Accounts'!$A:$C,3,0))=TRUE,0,VLOOKUP(C1064,'Com Enrolled Accounts'!$A:$C,3,0))</f>
        <v>0</v>
      </c>
      <c r="M1064" s="2">
        <f t="shared" si="134"/>
        <v>0</v>
      </c>
      <c r="N1064" s="11">
        <f t="shared" si="135"/>
        <v>0</v>
      </c>
    </row>
    <row r="1065" spans="1:14" x14ac:dyDescent="0.25">
      <c r="A1065" s="13"/>
      <c r="B1065" s="13"/>
      <c r="C1065" s="13"/>
      <c r="D1065" s="14"/>
      <c r="E1065" s="14"/>
      <c r="F1065" s="2">
        <f t="shared" si="129"/>
        <v>86.501500000000007</v>
      </c>
      <c r="G1065" s="2">
        <f t="shared" si="130"/>
        <v>15</v>
      </c>
      <c r="H1065" s="11">
        <f t="shared" si="131"/>
        <v>71.501500000000007</v>
      </c>
      <c r="I1065" s="11">
        <f t="shared" si="132"/>
        <v>-71.501500000000007</v>
      </c>
      <c r="J1065" s="2">
        <f>IF(ISNA(VLOOKUP(C1065,'Com Enrolled Accounts'!$A:$B,2,0))=TRUE,0,VLOOKUP(C1065,'Com Enrolled Accounts'!$A:$B,2,0))</f>
        <v>0</v>
      </c>
      <c r="K1065" s="11">
        <f t="shared" si="133"/>
        <v>0</v>
      </c>
      <c r="L1065" s="2">
        <f>IF(ISNA(VLOOKUP(C1065,'Com Enrolled Accounts'!$A:$C,3,0))=TRUE,0,VLOOKUP(C1065,'Com Enrolled Accounts'!$A:$C,3,0))</f>
        <v>0</v>
      </c>
      <c r="M1065" s="2">
        <f t="shared" si="134"/>
        <v>0</v>
      </c>
      <c r="N1065" s="11">
        <f t="shared" si="135"/>
        <v>0</v>
      </c>
    </row>
    <row r="1066" spans="1:14" x14ac:dyDescent="0.25">
      <c r="A1066" s="13"/>
      <c r="B1066" s="13"/>
      <c r="C1066" s="13"/>
      <c r="D1066" s="14"/>
      <c r="E1066" s="14"/>
      <c r="F1066" s="2">
        <f t="shared" si="129"/>
        <v>86.501500000000007</v>
      </c>
      <c r="G1066" s="2">
        <f t="shared" si="130"/>
        <v>15</v>
      </c>
      <c r="H1066" s="11">
        <f t="shared" si="131"/>
        <v>71.501500000000007</v>
      </c>
      <c r="I1066" s="11">
        <f t="shared" si="132"/>
        <v>-71.501500000000007</v>
      </c>
      <c r="J1066" s="2">
        <f>IF(ISNA(VLOOKUP(C1066,'Com Enrolled Accounts'!$A:$B,2,0))=TRUE,0,VLOOKUP(C1066,'Com Enrolled Accounts'!$A:$B,2,0))</f>
        <v>0</v>
      </c>
      <c r="K1066" s="11">
        <f t="shared" si="133"/>
        <v>0</v>
      </c>
      <c r="L1066" s="2">
        <f>IF(ISNA(VLOOKUP(C1066,'Com Enrolled Accounts'!$A:$C,3,0))=TRUE,0,VLOOKUP(C1066,'Com Enrolled Accounts'!$A:$C,3,0))</f>
        <v>0</v>
      </c>
      <c r="M1066" s="2">
        <f t="shared" si="134"/>
        <v>0</v>
      </c>
      <c r="N1066" s="11">
        <f t="shared" si="135"/>
        <v>0</v>
      </c>
    </row>
    <row r="1067" spans="1:14" x14ac:dyDescent="0.25">
      <c r="A1067" s="13"/>
      <c r="B1067" s="13"/>
      <c r="C1067" s="13"/>
      <c r="D1067" s="14"/>
      <c r="E1067" s="14"/>
      <c r="F1067" s="2">
        <f t="shared" si="129"/>
        <v>86.501500000000007</v>
      </c>
      <c r="G1067" s="2">
        <f t="shared" si="130"/>
        <v>15</v>
      </c>
      <c r="H1067" s="11">
        <f t="shared" si="131"/>
        <v>71.501500000000007</v>
      </c>
      <c r="I1067" s="11">
        <f t="shared" si="132"/>
        <v>-71.501500000000007</v>
      </c>
      <c r="J1067" s="2">
        <f>IF(ISNA(VLOOKUP(C1067,'Com Enrolled Accounts'!$A:$B,2,0))=TRUE,0,VLOOKUP(C1067,'Com Enrolled Accounts'!$A:$B,2,0))</f>
        <v>0</v>
      </c>
      <c r="K1067" s="11">
        <f t="shared" si="133"/>
        <v>0</v>
      </c>
      <c r="L1067" s="2">
        <f>IF(ISNA(VLOOKUP(C1067,'Com Enrolled Accounts'!$A:$C,3,0))=TRUE,0,VLOOKUP(C1067,'Com Enrolled Accounts'!$A:$C,3,0))</f>
        <v>0</v>
      </c>
      <c r="M1067" s="2">
        <f t="shared" si="134"/>
        <v>0</v>
      </c>
      <c r="N1067" s="11">
        <f t="shared" si="135"/>
        <v>0</v>
      </c>
    </row>
    <row r="1068" spans="1:14" x14ac:dyDescent="0.25">
      <c r="A1068" s="13"/>
      <c r="B1068" s="13"/>
      <c r="C1068" s="13"/>
      <c r="D1068" s="14"/>
      <c r="E1068" s="14"/>
      <c r="F1068" s="2">
        <f t="shared" si="129"/>
        <v>86.501500000000007</v>
      </c>
      <c r="G1068" s="2">
        <f t="shared" si="130"/>
        <v>15</v>
      </c>
      <c r="H1068" s="11">
        <f t="shared" si="131"/>
        <v>71.501500000000007</v>
      </c>
      <c r="I1068" s="11">
        <f t="shared" si="132"/>
        <v>-71.501500000000007</v>
      </c>
      <c r="J1068" s="2">
        <f>IF(ISNA(VLOOKUP(C1068,'Com Enrolled Accounts'!$A:$B,2,0))=TRUE,0,VLOOKUP(C1068,'Com Enrolled Accounts'!$A:$B,2,0))</f>
        <v>0</v>
      </c>
      <c r="K1068" s="11">
        <f t="shared" si="133"/>
        <v>0</v>
      </c>
      <c r="L1068" s="2">
        <f>IF(ISNA(VLOOKUP(C1068,'Com Enrolled Accounts'!$A:$C,3,0))=TRUE,0,VLOOKUP(C1068,'Com Enrolled Accounts'!$A:$C,3,0))</f>
        <v>0</v>
      </c>
      <c r="M1068" s="2">
        <f t="shared" si="134"/>
        <v>0</v>
      </c>
      <c r="N1068" s="11">
        <f t="shared" si="135"/>
        <v>0</v>
      </c>
    </row>
    <row r="1069" spans="1:14" x14ac:dyDescent="0.25">
      <c r="A1069" s="13"/>
      <c r="B1069" s="13"/>
      <c r="C1069" s="13"/>
      <c r="D1069" s="14"/>
      <c r="E1069" s="14"/>
      <c r="F1069" s="2">
        <f t="shared" si="129"/>
        <v>86.501500000000007</v>
      </c>
      <c r="G1069" s="2">
        <f t="shared" si="130"/>
        <v>15</v>
      </c>
      <c r="H1069" s="11">
        <f t="shared" si="131"/>
        <v>71.501500000000007</v>
      </c>
      <c r="I1069" s="11">
        <f t="shared" si="132"/>
        <v>-71.501500000000007</v>
      </c>
      <c r="J1069" s="2">
        <f>IF(ISNA(VLOOKUP(C1069,'Com Enrolled Accounts'!$A:$B,2,0))=TRUE,0,VLOOKUP(C1069,'Com Enrolled Accounts'!$A:$B,2,0))</f>
        <v>0</v>
      </c>
      <c r="K1069" s="11">
        <f t="shared" si="133"/>
        <v>0</v>
      </c>
      <c r="L1069" s="2">
        <f>IF(ISNA(VLOOKUP(C1069,'Com Enrolled Accounts'!$A:$C,3,0))=TRUE,0,VLOOKUP(C1069,'Com Enrolled Accounts'!$A:$C,3,0))</f>
        <v>0</v>
      </c>
      <c r="M1069" s="2">
        <f t="shared" si="134"/>
        <v>0</v>
      </c>
      <c r="N1069" s="11">
        <f t="shared" si="135"/>
        <v>0</v>
      </c>
    </row>
    <row r="1070" spans="1:14" x14ac:dyDescent="0.25">
      <c r="A1070" s="13"/>
      <c r="B1070" s="13"/>
      <c r="C1070" s="13"/>
      <c r="D1070" s="14"/>
      <c r="E1070" s="14"/>
      <c r="F1070" s="2">
        <f t="shared" si="129"/>
        <v>86.501500000000007</v>
      </c>
      <c r="G1070" s="2">
        <f t="shared" si="130"/>
        <v>15</v>
      </c>
      <c r="H1070" s="11">
        <f t="shared" si="131"/>
        <v>71.501500000000007</v>
      </c>
      <c r="I1070" s="11">
        <f t="shared" si="132"/>
        <v>-71.501500000000007</v>
      </c>
      <c r="J1070" s="2">
        <f>IF(ISNA(VLOOKUP(C1070,'Com Enrolled Accounts'!$A:$B,2,0))=TRUE,0,VLOOKUP(C1070,'Com Enrolled Accounts'!$A:$B,2,0))</f>
        <v>0</v>
      </c>
      <c r="K1070" s="11">
        <f t="shared" si="133"/>
        <v>0</v>
      </c>
      <c r="L1070" s="2">
        <f>IF(ISNA(VLOOKUP(C1070,'Com Enrolled Accounts'!$A:$C,3,0))=TRUE,0,VLOOKUP(C1070,'Com Enrolled Accounts'!$A:$C,3,0))</f>
        <v>0</v>
      </c>
      <c r="M1070" s="2">
        <f t="shared" si="134"/>
        <v>0</v>
      </c>
      <c r="N1070" s="11">
        <f t="shared" si="135"/>
        <v>0</v>
      </c>
    </row>
    <row r="1071" spans="1:14" x14ac:dyDescent="0.25">
      <c r="A1071" s="13"/>
      <c r="B1071" s="13"/>
      <c r="C1071" s="13"/>
      <c r="D1071" s="14"/>
      <c r="E1071" s="14"/>
      <c r="F1071" s="2">
        <f t="shared" si="129"/>
        <v>86.501500000000007</v>
      </c>
      <c r="G1071" s="2">
        <f t="shared" si="130"/>
        <v>15</v>
      </c>
      <c r="H1071" s="11">
        <f t="shared" si="131"/>
        <v>71.501500000000007</v>
      </c>
      <c r="I1071" s="11">
        <f t="shared" si="132"/>
        <v>-71.501500000000007</v>
      </c>
      <c r="J1071" s="2">
        <f>IF(ISNA(VLOOKUP(C1071,'Com Enrolled Accounts'!$A:$B,2,0))=TRUE,0,VLOOKUP(C1071,'Com Enrolled Accounts'!$A:$B,2,0))</f>
        <v>0</v>
      </c>
      <c r="K1071" s="11">
        <f t="shared" si="133"/>
        <v>0</v>
      </c>
      <c r="L1071" s="2">
        <f>IF(ISNA(VLOOKUP(C1071,'Com Enrolled Accounts'!$A:$C,3,0))=TRUE,0,VLOOKUP(C1071,'Com Enrolled Accounts'!$A:$C,3,0))</f>
        <v>0</v>
      </c>
      <c r="M1071" s="2">
        <f t="shared" si="134"/>
        <v>0</v>
      </c>
      <c r="N1071" s="11">
        <f t="shared" si="135"/>
        <v>0</v>
      </c>
    </row>
    <row r="1072" spans="1:14" x14ac:dyDescent="0.25">
      <c r="A1072" s="13"/>
      <c r="B1072" s="13"/>
      <c r="C1072" s="13"/>
      <c r="D1072" s="14"/>
      <c r="E1072" s="14"/>
      <c r="F1072" s="2">
        <f t="shared" si="129"/>
        <v>86.501500000000007</v>
      </c>
      <c r="G1072" s="2">
        <f t="shared" si="130"/>
        <v>15</v>
      </c>
      <c r="H1072" s="11">
        <f t="shared" si="131"/>
        <v>71.501500000000007</v>
      </c>
      <c r="I1072" s="11">
        <f t="shared" si="132"/>
        <v>-71.501500000000007</v>
      </c>
      <c r="J1072" s="2">
        <f>IF(ISNA(VLOOKUP(C1072,'Com Enrolled Accounts'!$A:$B,2,0))=TRUE,0,VLOOKUP(C1072,'Com Enrolled Accounts'!$A:$B,2,0))</f>
        <v>0</v>
      </c>
      <c r="K1072" s="11">
        <f t="shared" si="133"/>
        <v>0</v>
      </c>
      <c r="L1072" s="2">
        <f>IF(ISNA(VLOOKUP(C1072,'Com Enrolled Accounts'!$A:$C,3,0))=TRUE,0,VLOOKUP(C1072,'Com Enrolled Accounts'!$A:$C,3,0))</f>
        <v>0</v>
      </c>
      <c r="M1072" s="2">
        <f t="shared" si="134"/>
        <v>0</v>
      </c>
      <c r="N1072" s="11">
        <f t="shared" si="135"/>
        <v>0</v>
      </c>
    </row>
    <row r="1073" spans="1:14" x14ac:dyDescent="0.25">
      <c r="A1073" s="13"/>
      <c r="B1073" s="13"/>
      <c r="C1073" s="13"/>
      <c r="D1073" s="14"/>
      <c r="E1073" s="14"/>
      <c r="F1073" s="2">
        <f t="shared" si="129"/>
        <v>86.501500000000007</v>
      </c>
      <c r="G1073" s="2">
        <f t="shared" si="130"/>
        <v>15</v>
      </c>
      <c r="H1073" s="11">
        <f t="shared" si="131"/>
        <v>71.501500000000007</v>
      </c>
      <c r="I1073" s="11">
        <f t="shared" si="132"/>
        <v>-71.501500000000007</v>
      </c>
      <c r="J1073" s="2">
        <f>IF(ISNA(VLOOKUP(C1073,'Com Enrolled Accounts'!$A:$B,2,0))=TRUE,0,VLOOKUP(C1073,'Com Enrolled Accounts'!$A:$B,2,0))</f>
        <v>0</v>
      </c>
      <c r="K1073" s="11">
        <f t="shared" si="133"/>
        <v>0</v>
      </c>
      <c r="L1073" s="2">
        <f>IF(ISNA(VLOOKUP(C1073,'Com Enrolled Accounts'!$A:$C,3,0))=TRUE,0,VLOOKUP(C1073,'Com Enrolled Accounts'!$A:$C,3,0))</f>
        <v>0</v>
      </c>
      <c r="M1073" s="2">
        <f t="shared" si="134"/>
        <v>0</v>
      </c>
      <c r="N1073" s="11">
        <f t="shared" si="135"/>
        <v>0</v>
      </c>
    </row>
    <row r="1074" spans="1:14" x14ac:dyDescent="0.25">
      <c r="A1074" s="13"/>
      <c r="B1074" s="13"/>
      <c r="C1074" s="13"/>
      <c r="D1074" s="14"/>
      <c r="E1074" s="14"/>
      <c r="F1074" s="2">
        <f t="shared" si="129"/>
        <v>86.501500000000007</v>
      </c>
      <c r="G1074" s="2">
        <f t="shared" si="130"/>
        <v>15</v>
      </c>
      <c r="H1074" s="11">
        <f t="shared" si="131"/>
        <v>71.501500000000007</v>
      </c>
      <c r="I1074" s="11">
        <f t="shared" si="132"/>
        <v>-71.501500000000007</v>
      </c>
      <c r="J1074" s="2">
        <f>IF(ISNA(VLOOKUP(C1074,'Com Enrolled Accounts'!$A:$B,2,0))=TRUE,0,VLOOKUP(C1074,'Com Enrolled Accounts'!$A:$B,2,0))</f>
        <v>0</v>
      </c>
      <c r="K1074" s="11">
        <f t="shared" si="133"/>
        <v>0</v>
      </c>
      <c r="L1074" s="2">
        <f>IF(ISNA(VLOOKUP(C1074,'Com Enrolled Accounts'!$A:$C,3,0))=TRUE,0,VLOOKUP(C1074,'Com Enrolled Accounts'!$A:$C,3,0))</f>
        <v>0</v>
      </c>
      <c r="M1074" s="2">
        <f t="shared" si="134"/>
        <v>0</v>
      </c>
      <c r="N1074" s="11">
        <f t="shared" si="135"/>
        <v>0</v>
      </c>
    </row>
    <row r="1075" spans="1:14" x14ac:dyDescent="0.25">
      <c r="A1075" s="13"/>
      <c r="B1075" s="13"/>
      <c r="C1075" s="13"/>
      <c r="D1075" s="14"/>
      <c r="E1075" s="14"/>
      <c r="F1075" s="2">
        <f t="shared" si="129"/>
        <v>86.501500000000007</v>
      </c>
      <c r="G1075" s="2">
        <f t="shared" si="130"/>
        <v>15</v>
      </c>
      <c r="H1075" s="11">
        <f t="shared" si="131"/>
        <v>71.501500000000007</v>
      </c>
      <c r="I1075" s="11">
        <f t="shared" si="132"/>
        <v>-71.501500000000007</v>
      </c>
      <c r="J1075" s="2">
        <f>IF(ISNA(VLOOKUP(C1075,'Com Enrolled Accounts'!$A:$B,2,0))=TRUE,0,VLOOKUP(C1075,'Com Enrolled Accounts'!$A:$B,2,0))</f>
        <v>0</v>
      </c>
      <c r="K1075" s="11">
        <f t="shared" si="133"/>
        <v>0</v>
      </c>
      <c r="L1075" s="2">
        <f>IF(ISNA(VLOOKUP(C1075,'Com Enrolled Accounts'!$A:$C,3,0))=TRUE,0,VLOOKUP(C1075,'Com Enrolled Accounts'!$A:$C,3,0))</f>
        <v>0</v>
      </c>
      <c r="M1075" s="2">
        <f t="shared" si="134"/>
        <v>0</v>
      </c>
      <c r="N1075" s="11">
        <f t="shared" si="135"/>
        <v>0</v>
      </c>
    </row>
    <row r="1076" spans="1:14" x14ac:dyDescent="0.25">
      <c r="A1076" s="13"/>
      <c r="B1076" s="13"/>
      <c r="C1076" s="13"/>
      <c r="D1076" s="14"/>
      <c r="E1076" s="14"/>
      <c r="F1076" s="2">
        <f t="shared" si="129"/>
        <v>86.501500000000007</v>
      </c>
      <c r="G1076" s="2">
        <f t="shared" si="130"/>
        <v>15</v>
      </c>
      <c r="H1076" s="11">
        <f t="shared" si="131"/>
        <v>71.501500000000007</v>
      </c>
      <c r="I1076" s="11">
        <f t="shared" si="132"/>
        <v>-71.501500000000007</v>
      </c>
      <c r="J1076" s="2">
        <f>IF(ISNA(VLOOKUP(C1076,'Com Enrolled Accounts'!$A:$B,2,0))=TRUE,0,VLOOKUP(C1076,'Com Enrolled Accounts'!$A:$B,2,0))</f>
        <v>0</v>
      </c>
      <c r="K1076" s="11">
        <f t="shared" si="133"/>
        <v>0</v>
      </c>
      <c r="L1076" s="2">
        <f>IF(ISNA(VLOOKUP(C1076,'Com Enrolled Accounts'!$A:$C,3,0))=TRUE,0,VLOOKUP(C1076,'Com Enrolled Accounts'!$A:$C,3,0))</f>
        <v>0</v>
      </c>
      <c r="M1076" s="2">
        <f t="shared" si="134"/>
        <v>0</v>
      </c>
      <c r="N1076" s="11">
        <f t="shared" si="135"/>
        <v>0</v>
      </c>
    </row>
    <row r="1077" spans="1:14" x14ac:dyDescent="0.25">
      <c r="A1077" s="13"/>
      <c r="B1077" s="13"/>
      <c r="C1077" s="13"/>
      <c r="D1077" s="14"/>
      <c r="E1077" s="14"/>
      <c r="F1077" s="2">
        <f t="shared" si="129"/>
        <v>86.501500000000007</v>
      </c>
      <c r="G1077" s="2">
        <f t="shared" si="130"/>
        <v>15</v>
      </c>
      <c r="H1077" s="11">
        <f t="shared" si="131"/>
        <v>71.501500000000007</v>
      </c>
      <c r="I1077" s="11">
        <f t="shared" si="132"/>
        <v>-71.501500000000007</v>
      </c>
      <c r="J1077" s="2">
        <f>IF(ISNA(VLOOKUP(C1077,'Com Enrolled Accounts'!$A:$B,2,0))=TRUE,0,VLOOKUP(C1077,'Com Enrolled Accounts'!$A:$B,2,0))</f>
        <v>0</v>
      </c>
      <c r="K1077" s="11">
        <f t="shared" si="133"/>
        <v>0</v>
      </c>
      <c r="L1077" s="2">
        <f>IF(ISNA(VLOOKUP(C1077,'Com Enrolled Accounts'!$A:$C,3,0))=TRUE,0,VLOOKUP(C1077,'Com Enrolled Accounts'!$A:$C,3,0))</f>
        <v>0</v>
      </c>
      <c r="M1077" s="2">
        <f t="shared" si="134"/>
        <v>0</v>
      </c>
      <c r="N1077" s="11">
        <f t="shared" si="135"/>
        <v>0</v>
      </c>
    </row>
    <row r="1078" spans="1:14" x14ac:dyDescent="0.25">
      <c r="A1078" s="13"/>
      <c r="B1078" s="13"/>
      <c r="C1078" s="13"/>
      <c r="D1078" s="14"/>
      <c r="E1078" s="14"/>
      <c r="F1078" s="2">
        <f t="shared" si="129"/>
        <v>86.501500000000007</v>
      </c>
      <c r="G1078" s="2">
        <f t="shared" si="130"/>
        <v>15</v>
      </c>
      <c r="H1078" s="11">
        <f t="shared" si="131"/>
        <v>71.501500000000007</v>
      </c>
      <c r="I1078" s="11">
        <f t="shared" si="132"/>
        <v>-71.501500000000007</v>
      </c>
      <c r="J1078" s="2">
        <f>IF(ISNA(VLOOKUP(C1078,'Com Enrolled Accounts'!$A:$B,2,0))=TRUE,0,VLOOKUP(C1078,'Com Enrolled Accounts'!$A:$B,2,0))</f>
        <v>0</v>
      </c>
      <c r="K1078" s="11">
        <f t="shared" si="133"/>
        <v>0</v>
      </c>
      <c r="L1078" s="2">
        <f>IF(ISNA(VLOOKUP(C1078,'Com Enrolled Accounts'!$A:$C,3,0))=TRUE,0,VLOOKUP(C1078,'Com Enrolled Accounts'!$A:$C,3,0))</f>
        <v>0</v>
      </c>
      <c r="M1078" s="2">
        <f t="shared" si="134"/>
        <v>0</v>
      </c>
      <c r="N1078" s="11">
        <f t="shared" si="135"/>
        <v>0</v>
      </c>
    </row>
    <row r="1079" spans="1:14" x14ac:dyDescent="0.25">
      <c r="A1079" s="13"/>
      <c r="B1079" s="13"/>
      <c r="C1079" s="13"/>
      <c r="D1079" s="14"/>
      <c r="E1079" s="14"/>
      <c r="F1079" s="2">
        <f t="shared" si="129"/>
        <v>86.501500000000007</v>
      </c>
      <c r="G1079" s="2">
        <f t="shared" si="130"/>
        <v>15</v>
      </c>
      <c r="H1079" s="11">
        <f t="shared" si="131"/>
        <v>71.501500000000007</v>
      </c>
      <c r="I1079" s="11">
        <f t="shared" si="132"/>
        <v>-71.501500000000007</v>
      </c>
      <c r="J1079" s="2">
        <f>IF(ISNA(VLOOKUP(C1079,'Com Enrolled Accounts'!$A:$B,2,0))=TRUE,0,VLOOKUP(C1079,'Com Enrolled Accounts'!$A:$B,2,0))</f>
        <v>0</v>
      </c>
      <c r="K1079" s="11">
        <f t="shared" si="133"/>
        <v>0</v>
      </c>
      <c r="L1079" s="2">
        <f>IF(ISNA(VLOOKUP(C1079,'Com Enrolled Accounts'!$A:$C,3,0))=TRUE,0,VLOOKUP(C1079,'Com Enrolled Accounts'!$A:$C,3,0))</f>
        <v>0</v>
      </c>
      <c r="M1079" s="2">
        <f t="shared" si="134"/>
        <v>0</v>
      </c>
      <c r="N1079" s="11">
        <f t="shared" si="135"/>
        <v>0</v>
      </c>
    </row>
    <row r="1080" spans="1:14" x14ac:dyDescent="0.25">
      <c r="A1080" s="13"/>
      <c r="B1080" s="13"/>
      <c r="C1080" s="13"/>
      <c r="D1080" s="14"/>
      <c r="E1080" s="14"/>
      <c r="F1080" s="2">
        <f t="shared" si="129"/>
        <v>86.501500000000007</v>
      </c>
      <c r="G1080" s="2">
        <f t="shared" si="130"/>
        <v>15</v>
      </c>
      <c r="H1080" s="11">
        <f t="shared" si="131"/>
        <v>71.501500000000007</v>
      </c>
      <c r="I1080" s="11">
        <f t="shared" si="132"/>
        <v>-71.501500000000007</v>
      </c>
      <c r="J1080" s="2">
        <f>IF(ISNA(VLOOKUP(C1080,'Com Enrolled Accounts'!$A:$B,2,0))=TRUE,0,VLOOKUP(C1080,'Com Enrolled Accounts'!$A:$B,2,0))</f>
        <v>0</v>
      </c>
      <c r="K1080" s="11">
        <f t="shared" si="133"/>
        <v>0</v>
      </c>
      <c r="L1080" s="2">
        <f>IF(ISNA(VLOOKUP(C1080,'Com Enrolled Accounts'!$A:$C,3,0))=TRUE,0,VLOOKUP(C1080,'Com Enrolled Accounts'!$A:$C,3,0))</f>
        <v>0</v>
      </c>
      <c r="M1080" s="2">
        <f t="shared" si="134"/>
        <v>0</v>
      </c>
      <c r="N1080" s="11">
        <f t="shared" si="135"/>
        <v>0</v>
      </c>
    </row>
    <row r="1081" spans="1:14" x14ac:dyDescent="0.25">
      <c r="A1081" s="13"/>
      <c r="B1081" s="13"/>
      <c r="C1081" s="13"/>
      <c r="D1081" s="14"/>
      <c r="E1081" s="14"/>
      <c r="F1081" s="2">
        <f t="shared" si="129"/>
        <v>86.501500000000007</v>
      </c>
      <c r="G1081" s="2">
        <f t="shared" si="130"/>
        <v>15</v>
      </c>
      <c r="H1081" s="11">
        <f t="shared" si="131"/>
        <v>71.501500000000007</v>
      </c>
      <c r="I1081" s="11">
        <f t="shared" si="132"/>
        <v>-71.501500000000007</v>
      </c>
      <c r="J1081" s="2">
        <f>IF(ISNA(VLOOKUP(C1081,'Com Enrolled Accounts'!$A:$B,2,0))=TRUE,0,VLOOKUP(C1081,'Com Enrolled Accounts'!$A:$B,2,0))</f>
        <v>0</v>
      </c>
      <c r="K1081" s="11">
        <f t="shared" si="133"/>
        <v>0</v>
      </c>
      <c r="L1081" s="2">
        <f>IF(ISNA(VLOOKUP(C1081,'Com Enrolled Accounts'!$A:$C,3,0))=TRUE,0,VLOOKUP(C1081,'Com Enrolled Accounts'!$A:$C,3,0))</f>
        <v>0</v>
      </c>
      <c r="M1081" s="2">
        <f t="shared" si="134"/>
        <v>0</v>
      </c>
      <c r="N1081" s="11">
        <f t="shared" si="135"/>
        <v>0</v>
      </c>
    </row>
    <row r="1082" spans="1:14" x14ac:dyDescent="0.25">
      <c r="A1082" s="13"/>
      <c r="B1082" s="13"/>
      <c r="C1082" s="13"/>
      <c r="D1082" s="14"/>
      <c r="E1082" s="14"/>
      <c r="F1082" s="2">
        <f t="shared" si="129"/>
        <v>86.501500000000007</v>
      </c>
      <c r="G1082" s="2">
        <f t="shared" si="130"/>
        <v>15</v>
      </c>
      <c r="H1082" s="11">
        <f t="shared" si="131"/>
        <v>71.501500000000007</v>
      </c>
      <c r="I1082" s="11">
        <f t="shared" si="132"/>
        <v>-71.501500000000007</v>
      </c>
      <c r="J1082" s="2">
        <f>IF(ISNA(VLOOKUP(C1082,'Com Enrolled Accounts'!$A:$B,2,0))=TRUE,0,VLOOKUP(C1082,'Com Enrolled Accounts'!$A:$B,2,0))</f>
        <v>0</v>
      </c>
      <c r="K1082" s="11">
        <f t="shared" si="133"/>
        <v>0</v>
      </c>
      <c r="L1082" s="2">
        <f>IF(ISNA(VLOOKUP(C1082,'Com Enrolled Accounts'!$A:$C,3,0))=TRUE,0,VLOOKUP(C1082,'Com Enrolled Accounts'!$A:$C,3,0))</f>
        <v>0</v>
      </c>
      <c r="M1082" s="2">
        <f t="shared" si="134"/>
        <v>0</v>
      </c>
      <c r="N1082" s="11">
        <f t="shared" si="135"/>
        <v>0</v>
      </c>
    </row>
    <row r="1083" spans="1:14" x14ac:dyDescent="0.25">
      <c r="A1083" s="13"/>
      <c r="B1083" s="13"/>
      <c r="C1083" s="13"/>
      <c r="D1083" s="14"/>
      <c r="E1083" s="14"/>
      <c r="F1083" s="2">
        <f t="shared" si="129"/>
        <v>86.501500000000007</v>
      </c>
      <c r="G1083" s="2">
        <f t="shared" si="130"/>
        <v>15</v>
      </c>
      <c r="H1083" s="11">
        <f t="shared" si="131"/>
        <v>71.501500000000007</v>
      </c>
      <c r="I1083" s="11">
        <f t="shared" si="132"/>
        <v>-71.501500000000007</v>
      </c>
      <c r="J1083" s="2">
        <f>IF(ISNA(VLOOKUP(C1083,'Com Enrolled Accounts'!$A:$B,2,0))=TRUE,0,VLOOKUP(C1083,'Com Enrolled Accounts'!$A:$B,2,0))</f>
        <v>0</v>
      </c>
      <c r="K1083" s="11">
        <f t="shared" si="133"/>
        <v>0</v>
      </c>
      <c r="L1083" s="2">
        <f>IF(ISNA(VLOOKUP(C1083,'Com Enrolled Accounts'!$A:$C,3,0))=TRUE,0,VLOOKUP(C1083,'Com Enrolled Accounts'!$A:$C,3,0))</f>
        <v>0</v>
      </c>
      <c r="M1083" s="2">
        <f t="shared" si="134"/>
        <v>0</v>
      </c>
      <c r="N1083" s="11">
        <f t="shared" si="135"/>
        <v>0</v>
      </c>
    </row>
    <row r="1084" spans="1:14" x14ac:dyDescent="0.25">
      <c r="A1084" s="13"/>
      <c r="B1084" s="13"/>
      <c r="C1084" s="13"/>
      <c r="D1084" s="14"/>
      <c r="E1084" s="14"/>
      <c r="F1084" s="2">
        <f t="shared" si="129"/>
        <v>86.501500000000007</v>
      </c>
      <c r="G1084" s="2">
        <f t="shared" si="130"/>
        <v>15</v>
      </c>
      <c r="H1084" s="11">
        <f t="shared" si="131"/>
        <v>71.501500000000007</v>
      </c>
      <c r="I1084" s="11">
        <f t="shared" si="132"/>
        <v>-71.501500000000007</v>
      </c>
      <c r="J1084" s="2">
        <f>IF(ISNA(VLOOKUP(C1084,'Com Enrolled Accounts'!$A:$B,2,0))=TRUE,0,VLOOKUP(C1084,'Com Enrolled Accounts'!$A:$B,2,0))</f>
        <v>0</v>
      </c>
      <c r="K1084" s="11">
        <f t="shared" si="133"/>
        <v>0</v>
      </c>
      <c r="L1084" s="2">
        <f>IF(ISNA(VLOOKUP(C1084,'Com Enrolled Accounts'!$A:$C,3,0))=TRUE,0,VLOOKUP(C1084,'Com Enrolled Accounts'!$A:$C,3,0))</f>
        <v>0</v>
      </c>
      <c r="M1084" s="2">
        <f t="shared" si="134"/>
        <v>0</v>
      </c>
      <c r="N1084" s="11">
        <f t="shared" si="135"/>
        <v>0</v>
      </c>
    </row>
    <row r="1085" spans="1:14" x14ac:dyDescent="0.25">
      <c r="A1085" s="13"/>
      <c r="B1085" s="13"/>
      <c r="C1085" s="13"/>
      <c r="D1085" s="14"/>
      <c r="E1085" s="14"/>
      <c r="F1085" s="2">
        <f t="shared" si="129"/>
        <v>86.501500000000007</v>
      </c>
      <c r="G1085" s="2">
        <f t="shared" si="130"/>
        <v>15</v>
      </c>
      <c r="H1085" s="11">
        <f t="shared" si="131"/>
        <v>71.501500000000007</v>
      </c>
      <c r="I1085" s="11">
        <f t="shared" si="132"/>
        <v>-71.501500000000007</v>
      </c>
      <c r="J1085" s="2">
        <f>IF(ISNA(VLOOKUP(C1085,'Com Enrolled Accounts'!$A:$B,2,0))=TRUE,0,VLOOKUP(C1085,'Com Enrolled Accounts'!$A:$B,2,0))</f>
        <v>0</v>
      </c>
      <c r="K1085" s="11">
        <f t="shared" si="133"/>
        <v>0</v>
      </c>
      <c r="L1085" s="2">
        <f>IF(ISNA(VLOOKUP(C1085,'Com Enrolled Accounts'!$A:$C,3,0))=TRUE,0,VLOOKUP(C1085,'Com Enrolled Accounts'!$A:$C,3,0))</f>
        <v>0</v>
      </c>
      <c r="M1085" s="2">
        <f t="shared" si="134"/>
        <v>0</v>
      </c>
      <c r="N1085" s="11">
        <f t="shared" si="135"/>
        <v>0</v>
      </c>
    </row>
    <row r="1086" spans="1:14" x14ac:dyDescent="0.25">
      <c r="A1086" s="13"/>
      <c r="B1086" s="13"/>
      <c r="C1086" s="13"/>
      <c r="D1086" s="14"/>
      <c r="E1086" s="14"/>
      <c r="F1086" s="2">
        <f t="shared" si="129"/>
        <v>86.501500000000007</v>
      </c>
      <c r="G1086" s="2">
        <f t="shared" si="130"/>
        <v>15</v>
      </c>
      <c r="H1086" s="11">
        <f t="shared" si="131"/>
        <v>71.501500000000007</v>
      </c>
      <c r="I1086" s="11">
        <f t="shared" si="132"/>
        <v>-71.501500000000007</v>
      </c>
      <c r="J1086" s="2">
        <f>IF(ISNA(VLOOKUP(C1086,'Com Enrolled Accounts'!$A:$B,2,0))=TRUE,0,VLOOKUP(C1086,'Com Enrolled Accounts'!$A:$B,2,0))</f>
        <v>0</v>
      </c>
      <c r="K1086" s="11">
        <f t="shared" si="133"/>
        <v>0</v>
      </c>
      <c r="L1086" s="2">
        <f>IF(ISNA(VLOOKUP(C1086,'Com Enrolled Accounts'!$A:$C,3,0))=TRUE,0,VLOOKUP(C1086,'Com Enrolled Accounts'!$A:$C,3,0))</f>
        <v>0</v>
      </c>
      <c r="M1086" s="2">
        <f t="shared" si="134"/>
        <v>0</v>
      </c>
      <c r="N1086" s="11">
        <f t="shared" si="135"/>
        <v>0</v>
      </c>
    </row>
    <row r="1087" spans="1:14" x14ac:dyDescent="0.25">
      <c r="A1087" s="13"/>
      <c r="B1087" s="13"/>
      <c r="C1087" s="13"/>
      <c r="D1087" s="14"/>
      <c r="E1087" s="14"/>
      <c r="F1087" s="2">
        <f t="shared" si="129"/>
        <v>86.501500000000007</v>
      </c>
      <c r="G1087" s="2">
        <f t="shared" si="130"/>
        <v>15</v>
      </c>
      <c r="H1087" s="11">
        <f t="shared" si="131"/>
        <v>71.501500000000007</v>
      </c>
      <c r="I1087" s="11">
        <f t="shared" si="132"/>
        <v>-71.501500000000007</v>
      </c>
      <c r="J1087" s="2">
        <f>IF(ISNA(VLOOKUP(C1087,'Com Enrolled Accounts'!$A:$B,2,0))=TRUE,0,VLOOKUP(C1087,'Com Enrolled Accounts'!$A:$B,2,0))</f>
        <v>0</v>
      </c>
      <c r="K1087" s="11">
        <f t="shared" si="133"/>
        <v>0</v>
      </c>
      <c r="L1087" s="2">
        <f>IF(ISNA(VLOOKUP(C1087,'Com Enrolled Accounts'!$A:$C,3,0))=TRUE,0,VLOOKUP(C1087,'Com Enrolled Accounts'!$A:$C,3,0))</f>
        <v>0</v>
      </c>
      <c r="M1087" s="2">
        <f t="shared" si="134"/>
        <v>0</v>
      </c>
      <c r="N1087" s="11">
        <f t="shared" si="135"/>
        <v>0</v>
      </c>
    </row>
    <row r="1088" spans="1:14" x14ac:dyDescent="0.25">
      <c r="A1088" s="13"/>
      <c r="B1088" s="13"/>
      <c r="C1088" s="13"/>
      <c r="D1088" s="14"/>
      <c r="E1088" s="14"/>
      <c r="F1088" s="2">
        <f t="shared" si="129"/>
        <v>86.501500000000007</v>
      </c>
      <c r="G1088" s="2">
        <f t="shared" si="130"/>
        <v>15</v>
      </c>
      <c r="H1088" s="11">
        <f t="shared" si="131"/>
        <v>71.501500000000007</v>
      </c>
      <c r="I1088" s="11">
        <f t="shared" si="132"/>
        <v>-71.501500000000007</v>
      </c>
      <c r="J1088" s="2">
        <f>IF(ISNA(VLOOKUP(C1088,'Com Enrolled Accounts'!$A:$B,2,0))=TRUE,0,VLOOKUP(C1088,'Com Enrolled Accounts'!$A:$B,2,0))</f>
        <v>0</v>
      </c>
      <c r="K1088" s="11">
        <f t="shared" si="133"/>
        <v>0</v>
      </c>
      <c r="L1088" s="2">
        <f>IF(ISNA(VLOOKUP(C1088,'Com Enrolled Accounts'!$A:$C,3,0))=TRUE,0,VLOOKUP(C1088,'Com Enrolled Accounts'!$A:$C,3,0))</f>
        <v>0</v>
      </c>
      <c r="M1088" s="2">
        <f t="shared" si="134"/>
        <v>0</v>
      </c>
      <c r="N1088" s="11">
        <f t="shared" si="135"/>
        <v>0</v>
      </c>
    </row>
    <row r="1089" spans="1:14" x14ac:dyDescent="0.25">
      <c r="A1089" s="13"/>
      <c r="B1089" s="13"/>
      <c r="C1089" s="13"/>
      <c r="D1089" s="14"/>
      <c r="E1089" s="14"/>
      <c r="F1089" s="2">
        <f t="shared" si="129"/>
        <v>86.501500000000007</v>
      </c>
      <c r="G1089" s="2">
        <f t="shared" si="130"/>
        <v>15</v>
      </c>
      <c r="H1089" s="11">
        <f t="shared" si="131"/>
        <v>71.501500000000007</v>
      </c>
      <c r="I1089" s="11">
        <f t="shared" si="132"/>
        <v>-71.501500000000007</v>
      </c>
      <c r="J1089" s="2">
        <f>IF(ISNA(VLOOKUP(C1089,'Com Enrolled Accounts'!$A:$B,2,0))=TRUE,0,VLOOKUP(C1089,'Com Enrolled Accounts'!$A:$B,2,0))</f>
        <v>0</v>
      </c>
      <c r="K1089" s="11">
        <f t="shared" si="133"/>
        <v>0</v>
      </c>
      <c r="L1089" s="2">
        <f>IF(ISNA(VLOOKUP(C1089,'Com Enrolled Accounts'!$A:$C,3,0))=TRUE,0,VLOOKUP(C1089,'Com Enrolled Accounts'!$A:$C,3,0))</f>
        <v>0</v>
      </c>
      <c r="M1089" s="2">
        <f t="shared" si="134"/>
        <v>0</v>
      </c>
      <c r="N1089" s="11">
        <f t="shared" si="135"/>
        <v>0</v>
      </c>
    </row>
    <row r="1090" spans="1:14" x14ac:dyDescent="0.25">
      <c r="A1090" s="13"/>
      <c r="B1090" s="13"/>
      <c r="C1090" s="13"/>
      <c r="D1090" s="14"/>
      <c r="E1090" s="14"/>
      <c r="F1090" s="2">
        <f t="shared" si="129"/>
        <v>86.501500000000007</v>
      </c>
      <c r="G1090" s="2">
        <f t="shared" si="130"/>
        <v>15</v>
      </c>
      <c r="H1090" s="11">
        <f t="shared" si="131"/>
        <v>71.501500000000007</v>
      </c>
      <c r="I1090" s="11">
        <f t="shared" si="132"/>
        <v>-71.501500000000007</v>
      </c>
      <c r="J1090" s="2">
        <f>IF(ISNA(VLOOKUP(C1090,'Com Enrolled Accounts'!$A:$B,2,0))=TRUE,0,VLOOKUP(C1090,'Com Enrolled Accounts'!$A:$B,2,0))</f>
        <v>0</v>
      </c>
      <c r="K1090" s="11">
        <f t="shared" si="133"/>
        <v>0</v>
      </c>
      <c r="L1090" s="2">
        <f>IF(ISNA(VLOOKUP(C1090,'Com Enrolled Accounts'!$A:$C,3,0))=TRUE,0,VLOOKUP(C1090,'Com Enrolled Accounts'!$A:$C,3,0))</f>
        <v>0</v>
      </c>
      <c r="M1090" s="2">
        <f t="shared" si="134"/>
        <v>0</v>
      </c>
      <c r="N1090" s="11">
        <f t="shared" si="135"/>
        <v>0</v>
      </c>
    </row>
    <row r="1091" spans="1:14" x14ac:dyDescent="0.25">
      <c r="A1091" s="13"/>
      <c r="B1091" s="13"/>
      <c r="C1091" s="13"/>
      <c r="D1091" s="14"/>
      <c r="E1091" s="14"/>
      <c r="F1091" s="2">
        <f t="shared" si="129"/>
        <v>86.501500000000007</v>
      </c>
      <c r="G1091" s="2">
        <f t="shared" si="130"/>
        <v>15</v>
      </c>
      <c r="H1091" s="11">
        <f t="shared" si="131"/>
        <v>71.501500000000007</v>
      </c>
      <c r="I1091" s="11">
        <f t="shared" si="132"/>
        <v>-71.501500000000007</v>
      </c>
      <c r="J1091" s="2">
        <f>IF(ISNA(VLOOKUP(C1091,'Com Enrolled Accounts'!$A:$B,2,0))=TRUE,0,VLOOKUP(C1091,'Com Enrolled Accounts'!$A:$B,2,0))</f>
        <v>0</v>
      </c>
      <c r="K1091" s="11">
        <f t="shared" si="133"/>
        <v>0</v>
      </c>
      <c r="L1091" s="2">
        <f>IF(ISNA(VLOOKUP(C1091,'Com Enrolled Accounts'!$A:$C,3,0))=TRUE,0,VLOOKUP(C1091,'Com Enrolled Accounts'!$A:$C,3,0))</f>
        <v>0</v>
      </c>
      <c r="M1091" s="2">
        <f t="shared" si="134"/>
        <v>0</v>
      </c>
      <c r="N1091" s="11">
        <f t="shared" si="135"/>
        <v>0</v>
      </c>
    </row>
    <row r="1092" spans="1:14" x14ac:dyDescent="0.25">
      <c r="A1092" s="13"/>
      <c r="B1092" s="13"/>
      <c r="C1092" s="13"/>
      <c r="D1092" s="14"/>
      <c r="E1092" s="14"/>
      <c r="F1092" s="2">
        <f t="shared" si="129"/>
        <v>86.501500000000007</v>
      </c>
      <c r="G1092" s="2">
        <f t="shared" si="130"/>
        <v>15</v>
      </c>
      <c r="H1092" s="11">
        <f t="shared" si="131"/>
        <v>71.501500000000007</v>
      </c>
      <c r="I1092" s="11">
        <f t="shared" si="132"/>
        <v>-71.501500000000007</v>
      </c>
      <c r="J1092" s="2">
        <f>IF(ISNA(VLOOKUP(C1092,'Com Enrolled Accounts'!$A:$B,2,0))=TRUE,0,VLOOKUP(C1092,'Com Enrolled Accounts'!$A:$B,2,0))</f>
        <v>0</v>
      </c>
      <c r="K1092" s="11">
        <f t="shared" si="133"/>
        <v>0</v>
      </c>
      <c r="L1092" s="2">
        <f>IF(ISNA(VLOOKUP(C1092,'Com Enrolled Accounts'!$A:$C,3,0))=TRUE,0,VLOOKUP(C1092,'Com Enrolled Accounts'!$A:$C,3,0))</f>
        <v>0</v>
      </c>
      <c r="M1092" s="2">
        <f t="shared" si="134"/>
        <v>0</v>
      </c>
      <c r="N1092" s="11">
        <f t="shared" si="135"/>
        <v>0</v>
      </c>
    </row>
    <row r="1093" spans="1:14" x14ac:dyDescent="0.25">
      <c r="A1093" s="13"/>
      <c r="B1093" s="13"/>
      <c r="C1093" s="13"/>
      <c r="D1093" s="14"/>
      <c r="E1093" s="14"/>
      <c r="F1093" s="2">
        <f t="shared" si="129"/>
        <v>86.501500000000007</v>
      </c>
      <c r="G1093" s="2">
        <f t="shared" si="130"/>
        <v>15</v>
      </c>
      <c r="H1093" s="11">
        <f t="shared" si="131"/>
        <v>71.501500000000007</v>
      </c>
      <c r="I1093" s="11">
        <f t="shared" si="132"/>
        <v>-71.501500000000007</v>
      </c>
      <c r="J1093" s="2">
        <f>IF(ISNA(VLOOKUP(C1093,'Com Enrolled Accounts'!$A:$B,2,0))=TRUE,0,VLOOKUP(C1093,'Com Enrolled Accounts'!$A:$B,2,0))</f>
        <v>0</v>
      </c>
      <c r="K1093" s="11">
        <f t="shared" si="133"/>
        <v>0</v>
      </c>
      <c r="L1093" s="2">
        <f>IF(ISNA(VLOOKUP(C1093,'Com Enrolled Accounts'!$A:$C,3,0))=TRUE,0,VLOOKUP(C1093,'Com Enrolled Accounts'!$A:$C,3,0))</f>
        <v>0</v>
      </c>
      <c r="M1093" s="2">
        <f t="shared" si="134"/>
        <v>0</v>
      </c>
      <c r="N1093" s="11">
        <f t="shared" si="135"/>
        <v>0</v>
      </c>
    </row>
    <row r="1094" spans="1:14" x14ac:dyDescent="0.25">
      <c r="A1094" s="13"/>
      <c r="B1094" s="13"/>
      <c r="C1094" s="13"/>
      <c r="D1094" s="14"/>
      <c r="E1094" s="14"/>
      <c r="F1094" s="2">
        <f t="shared" si="129"/>
        <v>86.501500000000007</v>
      </c>
      <c r="G1094" s="2">
        <f t="shared" si="130"/>
        <v>15</v>
      </c>
      <c r="H1094" s="11">
        <f t="shared" si="131"/>
        <v>71.501500000000007</v>
      </c>
      <c r="I1094" s="11">
        <f t="shared" si="132"/>
        <v>-71.501500000000007</v>
      </c>
      <c r="J1094" s="2">
        <f>IF(ISNA(VLOOKUP(C1094,'Com Enrolled Accounts'!$A:$B,2,0))=TRUE,0,VLOOKUP(C1094,'Com Enrolled Accounts'!$A:$B,2,0))</f>
        <v>0</v>
      </c>
      <c r="K1094" s="11">
        <f t="shared" si="133"/>
        <v>0</v>
      </c>
      <c r="L1094" s="2">
        <f>IF(ISNA(VLOOKUP(C1094,'Com Enrolled Accounts'!$A:$C,3,0))=TRUE,0,VLOOKUP(C1094,'Com Enrolled Accounts'!$A:$C,3,0))</f>
        <v>0</v>
      </c>
      <c r="M1094" s="2">
        <f t="shared" si="134"/>
        <v>0</v>
      </c>
      <c r="N1094" s="11">
        <f t="shared" si="135"/>
        <v>0</v>
      </c>
    </row>
    <row r="1095" spans="1:14" x14ac:dyDescent="0.25">
      <c r="A1095" s="13"/>
      <c r="B1095" s="13"/>
      <c r="C1095" s="13"/>
      <c r="D1095" s="14"/>
      <c r="E1095" s="14"/>
      <c r="F1095" s="2">
        <f t="shared" si="129"/>
        <v>86.501500000000007</v>
      </c>
      <c r="G1095" s="2">
        <f t="shared" si="130"/>
        <v>15</v>
      </c>
      <c r="H1095" s="11">
        <f t="shared" si="131"/>
        <v>71.501500000000007</v>
      </c>
      <c r="I1095" s="11">
        <f t="shared" si="132"/>
        <v>-71.501500000000007</v>
      </c>
      <c r="J1095" s="2">
        <f>IF(ISNA(VLOOKUP(C1095,'Com Enrolled Accounts'!$A:$B,2,0))=TRUE,0,VLOOKUP(C1095,'Com Enrolled Accounts'!$A:$B,2,0))</f>
        <v>0</v>
      </c>
      <c r="K1095" s="11">
        <f t="shared" si="133"/>
        <v>0</v>
      </c>
      <c r="L1095" s="2">
        <f>IF(ISNA(VLOOKUP(C1095,'Com Enrolled Accounts'!$A:$C,3,0))=TRUE,0,VLOOKUP(C1095,'Com Enrolled Accounts'!$A:$C,3,0))</f>
        <v>0</v>
      </c>
      <c r="M1095" s="2">
        <f t="shared" si="134"/>
        <v>0</v>
      </c>
      <c r="N1095" s="11">
        <f t="shared" si="135"/>
        <v>0</v>
      </c>
    </row>
    <row r="1096" spans="1:14" x14ac:dyDescent="0.25">
      <c r="A1096" s="13"/>
      <c r="B1096" s="13"/>
      <c r="C1096" s="13"/>
      <c r="D1096" s="14"/>
      <c r="E1096" s="14"/>
      <c r="F1096" s="2">
        <f t="shared" si="129"/>
        <v>86.501500000000007</v>
      </c>
      <c r="G1096" s="2">
        <f t="shared" si="130"/>
        <v>15</v>
      </c>
      <c r="H1096" s="11">
        <f t="shared" si="131"/>
        <v>71.501500000000007</v>
      </c>
      <c r="I1096" s="11">
        <f t="shared" si="132"/>
        <v>-71.501500000000007</v>
      </c>
      <c r="J1096" s="2">
        <f>IF(ISNA(VLOOKUP(C1096,'Com Enrolled Accounts'!$A:$B,2,0))=TRUE,0,VLOOKUP(C1096,'Com Enrolled Accounts'!$A:$B,2,0))</f>
        <v>0</v>
      </c>
      <c r="K1096" s="11">
        <f t="shared" si="133"/>
        <v>0</v>
      </c>
      <c r="L1096" s="2">
        <f>IF(ISNA(VLOOKUP(C1096,'Com Enrolled Accounts'!$A:$C,3,0))=TRUE,0,VLOOKUP(C1096,'Com Enrolled Accounts'!$A:$C,3,0))</f>
        <v>0</v>
      </c>
      <c r="M1096" s="2">
        <f t="shared" si="134"/>
        <v>0</v>
      </c>
      <c r="N1096" s="11">
        <f t="shared" si="135"/>
        <v>0</v>
      </c>
    </row>
    <row r="1097" spans="1:14" x14ac:dyDescent="0.25">
      <c r="A1097" s="13"/>
      <c r="B1097" s="13"/>
      <c r="C1097" s="13"/>
      <c r="D1097" s="14"/>
      <c r="E1097" s="14"/>
      <c r="F1097" s="2">
        <f t="shared" ref="F1097:F1160" si="136">WPPCom</f>
        <v>86.501500000000007</v>
      </c>
      <c r="G1097" s="2">
        <f t="shared" ref="G1097:G1160" si="137">TSCom</f>
        <v>15</v>
      </c>
      <c r="H1097" s="11">
        <f t="shared" si="131"/>
        <v>71.501500000000007</v>
      </c>
      <c r="I1097" s="11">
        <f t="shared" si="132"/>
        <v>-71.501500000000007</v>
      </c>
      <c r="J1097" s="2">
        <f>IF(ISNA(VLOOKUP(C1097,'Com Enrolled Accounts'!$A:$B,2,0))=TRUE,0,VLOOKUP(C1097,'Com Enrolled Accounts'!$A:$B,2,0))</f>
        <v>0</v>
      </c>
      <c r="K1097" s="11">
        <f t="shared" si="133"/>
        <v>0</v>
      </c>
      <c r="L1097" s="2">
        <f>IF(ISNA(VLOOKUP(C1097,'Com Enrolled Accounts'!$A:$C,3,0))=TRUE,0,VLOOKUP(C1097,'Com Enrolled Accounts'!$A:$C,3,0))</f>
        <v>0</v>
      </c>
      <c r="M1097" s="2">
        <f t="shared" si="134"/>
        <v>0</v>
      </c>
      <c r="N1097" s="11">
        <f t="shared" si="135"/>
        <v>0</v>
      </c>
    </row>
    <row r="1098" spans="1:14" x14ac:dyDescent="0.25">
      <c r="A1098" s="13"/>
      <c r="B1098" s="13"/>
      <c r="C1098" s="13"/>
      <c r="D1098" s="14"/>
      <c r="E1098" s="14"/>
      <c r="F1098" s="2">
        <f t="shared" si="136"/>
        <v>86.501500000000007</v>
      </c>
      <c r="G1098" s="2">
        <f t="shared" si="137"/>
        <v>15</v>
      </c>
      <c r="H1098" s="11">
        <f t="shared" si="131"/>
        <v>71.501500000000007</v>
      </c>
      <c r="I1098" s="11">
        <f t="shared" si="132"/>
        <v>-71.501500000000007</v>
      </c>
      <c r="J1098" s="2">
        <f>IF(ISNA(VLOOKUP(C1098,'Com Enrolled Accounts'!$A:$B,2,0))=TRUE,0,VLOOKUP(C1098,'Com Enrolled Accounts'!$A:$B,2,0))</f>
        <v>0</v>
      </c>
      <c r="K1098" s="11">
        <f t="shared" si="133"/>
        <v>0</v>
      </c>
      <c r="L1098" s="2">
        <f>IF(ISNA(VLOOKUP(C1098,'Com Enrolled Accounts'!$A:$C,3,0))=TRUE,0,VLOOKUP(C1098,'Com Enrolled Accounts'!$A:$C,3,0))</f>
        <v>0</v>
      </c>
      <c r="M1098" s="2">
        <f t="shared" si="134"/>
        <v>0</v>
      </c>
      <c r="N1098" s="11">
        <f t="shared" si="135"/>
        <v>0</v>
      </c>
    </row>
    <row r="1099" spans="1:14" x14ac:dyDescent="0.25">
      <c r="A1099" s="13"/>
      <c r="B1099" s="13"/>
      <c r="C1099" s="13"/>
      <c r="D1099" s="14"/>
      <c r="E1099" s="14"/>
      <c r="F1099" s="2">
        <f t="shared" si="136"/>
        <v>86.501500000000007</v>
      </c>
      <c r="G1099" s="2">
        <f t="shared" si="137"/>
        <v>15</v>
      </c>
      <c r="H1099" s="11">
        <f t="shared" si="131"/>
        <v>71.501500000000007</v>
      </c>
      <c r="I1099" s="11">
        <f t="shared" si="132"/>
        <v>-71.501500000000007</v>
      </c>
      <c r="J1099" s="2">
        <f>IF(ISNA(VLOOKUP(C1099,'Com Enrolled Accounts'!$A:$B,2,0))=TRUE,0,VLOOKUP(C1099,'Com Enrolled Accounts'!$A:$B,2,0))</f>
        <v>0</v>
      </c>
      <c r="K1099" s="11">
        <f t="shared" si="133"/>
        <v>0</v>
      </c>
      <c r="L1099" s="2">
        <f>IF(ISNA(VLOOKUP(C1099,'Com Enrolled Accounts'!$A:$C,3,0))=TRUE,0,VLOOKUP(C1099,'Com Enrolled Accounts'!$A:$C,3,0))</f>
        <v>0</v>
      </c>
      <c r="M1099" s="2">
        <f t="shared" si="134"/>
        <v>0</v>
      </c>
      <c r="N1099" s="11">
        <f t="shared" si="135"/>
        <v>0</v>
      </c>
    </row>
    <row r="1100" spans="1:14" x14ac:dyDescent="0.25">
      <c r="A1100" s="13"/>
      <c r="B1100" s="13"/>
      <c r="C1100" s="13"/>
      <c r="D1100" s="14"/>
      <c r="E1100" s="14"/>
      <c r="F1100" s="2">
        <f t="shared" si="136"/>
        <v>86.501500000000007</v>
      </c>
      <c r="G1100" s="2">
        <f t="shared" si="137"/>
        <v>15</v>
      </c>
      <c r="H1100" s="11">
        <f t="shared" si="131"/>
        <v>71.501500000000007</v>
      </c>
      <c r="I1100" s="11">
        <f t="shared" si="132"/>
        <v>-71.501500000000007</v>
      </c>
      <c r="J1100" s="2">
        <f>IF(ISNA(VLOOKUP(C1100,'Com Enrolled Accounts'!$A:$B,2,0))=TRUE,0,VLOOKUP(C1100,'Com Enrolled Accounts'!$A:$B,2,0))</f>
        <v>0</v>
      </c>
      <c r="K1100" s="11">
        <f t="shared" si="133"/>
        <v>0</v>
      </c>
      <c r="L1100" s="2">
        <f>IF(ISNA(VLOOKUP(C1100,'Com Enrolled Accounts'!$A:$C,3,0))=TRUE,0,VLOOKUP(C1100,'Com Enrolled Accounts'!$A:$C,3,0))</f>
        <v>0</v>
      </c>
      <c r="M1100" s="2">
        <f t="shared" si="134"/>
        <v>0</v>
      </c>
      <c r="N1100" s="11">
        <f t="shared" si="135"/>
        <v>0</v>
      </c>
    </row>
    <row r="1101" spans="1:14" x14ac:dyDescent="0.25">
      <c r="A1101" s="13"/>
      <c r="B1101" s="13"/>
      <c r="C1101" s="13"/>
      <c r="D1101" s="14"/>
      <c r="E1101" s="14"/>
      <c r="F1101" s="2">
        <f t="shared" si="136"/>
        <v>86.501500000000007</v>
      </c>
      <c r="G1101" s="2">
        <f t="shared" si="137"/>
        <v>15</v>
      </c>
      <c r="H1101" s="11">
        <f t="shared" si="131"/>
        <v>71.501500000000007</v>
      </c>
      <c r="I1101" s="11">
        <f t="shared" si="132"/>
        <v>-71.501500000000007</v>
      </c>
      <c r="J1101" s="2">
        <f>IF(ISNA(VLOOKUP(C1101,'Com Enrolled Accounts'!$A:$B,2,0))=TRUE,0,VLOOKUP(C1101,'Com Enrolled Accounts'!$A:$B,2,0))</f>
        <v>0</v>
      </c>
      <c r="K1101" s="11">
        <f t="shared" si="133"/>
        <v>0</v>
      </c>
      <c r="L1101" s="2">
        <f>IF(ISNA(VLOOKUP(C1101,'Com Enrolled Accounts'!$A:$C,3,0))=TRUE,0,VLOOKUP(C1101,'Com Enrolled Accounts'!$A:$C,3,0))</f>
        <v>0</v>
      </c>
      <c r="M1101" s="2">
        <f t="shared" si="134"/>
        <v>0</v>
      </c>
      <c r="N1101" s="11">
        <f t="shared" si="135"/>
        <v>0</v>
      </c>
    </row>
    <row r="1102" spans="1:14" x14ac:dyDescent="0.25">
      <c r="A1102" s="13"/>
      <c r="B1102" s="13"/>
      <c r="C1102" s="13"/>
      <c r="D1102" s="14"/>
      <c r="E1102" s="14"/>
      <c r="F1102" s="2">
        <f t="shared" si="136"/>
        <v>86.501500000000007</v>
      </c>
      <c r="G1102" s="2">
        <f t="shared" si="137"/>
        <v>15</v>
      </c>
      <c r="H1102" s="11">
        <f t="shared" si="131"/>
        <v>71.501500000000007</v>
      </c>
      <c r="I1102" s="11">
        <f t="shared" si="132"/>
        <v>-71.501500000000007</v>
      </c>
      <c r="J1102" s="2">
        <f>IF(ISNA(VLOOKUP(C1102,'Com Enrolled Accounts'!$A:$B,2,0))=TRUE,0,VLOOKUP(C1102,'Com Enrolled Accounts'!$A:$B,2,0))</f>
        <v>0</v>
      </c>
      <c r="K1102" s="11">
        <f t="shared" si="133"/>
        <v>0</v>
      </c>
      <c r="L1102" s="2">
        <f>IF(ISNA(VLOOKUP(C1102,'Com Enrolled Accounts'!$A:$C,3,0))=TRUE,0,VLOOKUP(C1102,'Com Enrolled Accounts'!$A:$C,3,0))</f>
        <v>0</v>
      </c>
      <c r="M1102" s="2">
        <f t="shared" si="134"/>
        <v>0</v>
      </c>
      <c r="N1102" s="11">
        <f t="shared" si="135"/>
        <v>0</v>
      </c>
    </row>
    <row r="1103" spans="1:14" x14ac:dyDescent="0.25">
      <c r="A1103" s="13"/>
      <c r="B1103" s="13"/>
      <c r="C1103" s="13"/>
      <c r="D1103" s="14"/>
      <c r="E1103" s="14"/>
      <c r="F1103" s="2">
        <f t="shared" si="136"/>
        <v>86.501500000000007</v>
      </c>
      <c r="G1103" s="2">
        <f t="shared" si="137"/>
        <v>15</v>
      </c>
      <c r="H1103" s="11">
        <f t="shared" si="131"/>
        <v>71.501500000000007</v>
      </c>
      <c r="I1103" s="11">
        <f t="shared" si="132"/>
        <v>-71.501500000000007</v>
      </c>
      <c r="J1103" s="2">
        <f>IF(ISNA(VLOOKUP(C1103,'Com Enrolled Accounts'!$A:$B,2,0))=TRUE,0,VLOOKUP(C1103,'Com Enrolled Accounts'!$A:$B,2,0))</f>
        <v>0</v>
      </c>
      <c r="K1103" s="11">
        <f t="shared" si="133"/>
        <v>0</v>
      </c>
      <c r="L1103" s="2">
        <f>IF(ISNA(VLOOKUP(C1103,'Com Enrolled Accounts'!$A:$C,3,0))=TRUE,0,VLOOKUP(C1103,'Com Enrolled Accounts'!$A:$C,3,0))</f>
        <v>0</v>
      </c>
      <c r="M1103" s="2">
        <f t="shared" si="134"/>
        <v>0</v>
      </c>
      <c r="N1103" s="11">
        <f t="shared" si="135"/>
        <v>0</v>
      </c>
    </row>
    <row r="1104" spans="1:14" x14ac:dyDescent="0.25">
      <c r="A1104" s="13"/>
      <c r="B1104" s="13"/>
      <c r="C1104" s="13"/>
      <c r="D1104" s="14"/>
      <c r="E1104" s="14"/>
      <c r="F1104" s="2">
        <f t="shared" si="136"/>
        <v>86.501500000000007</v>
      </c>
      <c r="G1104" s="2">
        <f t="shared" si="137"/>
        <v>15</v>
      </c>
      <c r="H1104" s="11">
        <f t="shared" si="131"/>
        <v>71.501500000000007</v>
      </c>
      <c r="I1104" s="11">
        <f t="shared" si="132"/>
        <v>-71.501500000000007</v>
      </c>
      <c r="J1104" s="2">
        <f>IF(ISNA(VLOOKUP(C1104,'Com Enrolled Accounts'!$A:$B,2,0))=TRUE,0,VLOOKUP(C1104,'Com Enrolled Accounts'!$A:$B,2,0))</f>
        <v>0</v>
      </c>
      <c r="K1104" s="11">
        <f t="shared" si="133"/>
        <v>0</v>
      </c>
      <c r="L1104" s="2">
        <f>IF(ISNA(VLOOKUP(C1104,'Com Enrolled Accounts'!$A:$C,3,0))=TRUE,0,VLOOKUP(C1104,'Com Enrolled Accounts'!$A:$C,3,0))</f>
        <v>0</v>
      </c>
      <c r="M1104" s="2">
        <f t="shared" si="134"/>
        <v>0</v>
      </c>
      <c r="N1104" s="11">
        <f t="shared" si="135"/>
        <v>0</v>
      </c>
    </row>
    <row r="1105" spans="1:14" x14ac:dyDescent="0.25">
      <c r="A1105" s="13"/>
      <c r="B1105" s="13"/>
      <c r="C1105" s="13"/>
      <c r="D1105" s="14"/>
      <c r="E1105" s="14"/>
      <c r="F1105" s="2">
        <f t="shared" si="136"/>
        <v>86.501500000000007</v>
      </c>
      <c r="G1105" s="2">
        <f t="shared" si="137"/>
        <v>15</v>
      </c>
      <c r="H1105" s="11">
        <f t="shared" si="131"/>
        <v>71.501500000000007</v>
      </c>
      <c r="I1105" s="11">
        <f t="shared" si="132"/>
        <v>-71.501500000000007</v>
      </c>
      <c r="J1105" s="2">
        <f>IF(ISNA(VLOOKUP(C1105,'Com Enrolled Accounts'!$A:$B,2,0))=TRUE,0,VLOOKUP(C1105,'Com Enrolled Accounts'!$A:$B,2,0))</f>
        <v>0</v>
      </c>
      <c r="K1105" s="11">
        <f t="shared" si="133"/>
        <v>0</v>
      </c>
      <c r="L1105" s="2">
        <f>IF(ISNA(VLOOKUP(C1105,'Com Enrolled Accounts'!$A:$C,3,0))=TRUE,0,VLOOKUP(C1105,'Com Enrolled Accounts'!$A:$C,3,0))</f>
        <v>0</v>
      </c>
      <c r="M1105" s="2">
        <f t="shared" si="134"/>
        <v>0</v>
      </c>
      <c r="N1105" s="11">
        <f t="shared" si="135"/>
        <v>0</v>
      </c>
    </row>
    <row r="1106" spans="1:14" x14ac:dyDescent="0.25">
      <c r="A1106" s="13"/>
      <c r="B1106" s="13"/>
      <c r="C1106" s="13"/>
      <c r="D1106" s="14"/>
      <c r="E1106" s="14"/>
      <c r="F1106" s="2">
        <f t="shared" si="136"/>
        <v>86.501500000000007</v>
      </c>
      <c r="G1106" s="2">
        <f t="shared" si="137"/>
        <v>15</v>
      </c>
      <c r="H1106" s="11">
        <f t="shared" si="131"/>
        <v>71.501500000000007</v>
      </c>
      <c r="I1106" s="11">
        <f t="shared" si="132"/>
        <v>-71.501500000000007</v>
      </c>
      <c r="J1106" s="2">
        <f>IF(ISNA(VLOOKUP(C1106,'Com Enrolled Accounts'!$A:$B,2,0))=TRUE,0,VLOOKUP(C1106,'Com Enrolled Accounts'!$A:$B,2,0))</f>
        <v>0</v>
      </c>
      <c r="K1106" s="11">
        <f t="shared" si="133"/>
        <v>0</v>
      </c>
      <c r="L1106" s="2">
        <f>IF(ISNA(VLOOKUP(C1106,'Com Enrolled Accounts'!$A:$C,3,0))=TRUE,0,VLOOKUP(C1106,'Com Enrolled Accounts'!$A:$C,3,0))</f>
        <v>0</v>
      </c>
      <c r="M1106" s="2">
        <f t="shared" si="134"/>
        <v>0</v>
      </c>
      <c r="N1106" s="11">
        <f t="shared" si="135"/>
        <v>0</v>
      </c>
    </row>
    <row r="1107" spans="1:14" x14ac:dyDescent="0.25">
      <c r="A1107" s="13"/>
      <c r="B1107" s="13"/>
      <c r="C1107" s="13"/>
      <c r="D1107" s="14"/>
      <c r="E1107" s="14"/>
      <c r="F1107" s="2">
        <f t="shared" si="136"/>
        <v>86.501500000000007</v>
      </c>
      <c r="G1107" s="2">
        <f t="shared" si="137"/>
        <v>15</v>
      </c>
      <c r="H1107" s="11">
        <f t="shared" si="131"/>
        <v>71.501500000000007</v>
      </c>
      <c r="I1107" s="11">
        <f t="shared" si="132"/>
        <v>-71.501500000000007</v>
      </c>
      <c r="J1107" s="2">
        <f>IF(ISNA(VLOOKUP(C1107,'Com Enrolled Accounts'!$A:$B,2,0))=TRUE,0,VLOOKUP(C1107,'Com Enrolled Accounts'!$A:$B,2,0))</f>
        <v>0</v>
      </c>
      <c r="K1107" s="11">
        <f t="shared" si="133"/>
        <v>0</v>
      </c>
      <c r="L1107" s="2">
        <f>IF(ISNA(VLOOKUP(C1107,'Com Enrolled Accounts'!$A:$C,3,0))=TRUE,0,VLOOKUP(C1107,'Com Enrolled Accounts'!$A:$C,3,0))</f>
        <v>0</v>
      </c>
      <c r="M1107" s="2">
        <f t="shared" si="134"/>
        <v>0</v>
      </c>
      <c r="N1107" s="11">
        <f t="shared" si="135"/>
        <v>0</v>
      </c>
    </row>
    <row r="1108" spans="1:14" x14ac:dyDescent="0.25">
      <c r="A1108" s="13"/>
      <c r="B1108" s="13"/>
      <c r="C1108" s="13"/>
      <c r="D1108" s="14"/>
      <c r="E1108" s="14"/>
      <c r="F1108" s="2">
        <f t="shared" si="136"/>
        <v>86.501500000000007</v>
      </c>
      <c r="G1108" s="2">
        <f t="shared" si="137"/>
        <v>15</v>
      </c>
      <c r="H1108" s="11">
        <f t="shared" si="131"/>
        <v>71.501500000000007</v>
      </c>
      <c r="I1108" s="11">
        <f t="shared" si="132"/>
        <v>-71.501500000000007</v>
      </c>
      <c r="J1108" s="2">
        <f>IF(ISNA(VLOOKUP(C1108,'Com Enrolled Accounts'!$A:$B,2,0))=TRUE,0,VLOOKUP(C1108,'Com Enrolled Accounts'!$A:$B,2,0))</f>
        <v>0</v>
      </c>
      <c r="K1108" s="11">
        <f t="shared" si="133"/>
        <v>0</v>
      </c>
      <c r="L1108" s="2">
        <f>IF(ISNA(VLOOKUP(C1108,'Com Enrolled Accounts'!$A:$C,3,0))=TRUE,0,VLOOKUP(C1108,'Com Enrolled Accounts'!$A:$C,3,0))</f>
        <v>0</v>
      </c>
      <c r="M1108" s="2">
        <f t="shared" si="134"/>
        <v>0</v>
      </c>
      <c r="N1108" s="11">
        <f t="shared" si="135"/>
        <v>0</v>
      </c>
    </row>
    <row r="1109" spans="1:14" x14ac:dyDescent="0.25">
      <c r="A1109" s="13"/>
      <c r="B1109" s="13"/>
      <c r="C1109" s="13"/>
      <c r="D1109" s="14"/>
      <c r="E1109" s="14"/>
      <c r="F1109" s="2">
        <f t="shared" si="136"/>
        <v>86.501500000000007</v>
      </c>
      <c r="G1109" s="2">
        <f t="shared" si="137"/>
        <v>15</v>
      </c>
      <c r="H1109" s="11">
        <f t="shared" si="131"/>
        <v>71.501500000000007</v>
      </c>
      <c r="I1109" s="11">
        <f t="shared" si="132"/>
        <v>-71.501500000000007</v>
      </c>
      <c r="J1109" s="2">
        <f>IF(ISNA(VLOOKUP(C1109,'Com Enrolled Accounts'!$A:$B,2,0))=TRUE,0,VLOOKUP(C1109,'Com Enrolled Accounts'!$A:$B,2,0))</f>
        <v>0</v>
      </c>
      <c r="K1109" s="11">
        <f t="shared" si="133"/>
        <v>0</v>
      </c>
      <c r="L1109" s="2">
        <f>IF(ISNA(VLOOKUP(C1109,'Com Enrolled Accounts'!$A:$C,3,0))=TRUE,0,VLOOKUP(C1109,'Com Enrolled Accounts'!$A:$C,3,0))</f>
        <v>0</v>
      </c>
      <c r="M1109" s="2">
        <f t="shared" si="134"/>
        <v>0</v>
      </c>
      <c r="N1109" s="11">
        <f t="shared" si="135"/>
        <v>0</v>
      </c>
    </row>
    <row r="1110" spans="1:14" x14ac:dyDescent="0.25">
      <c r="A1110" s="13"/>
      <c r="B1110" s="13"/>
      <c r="C1110" s="13"/>
      <c r="D1110" s="14"/>
      <c r="E1110" s="14"/>
      <c r="F1110" s="2">
        <f t="shared" si="136"/>
        <v>86.501500000000007</v>
      </c>
      <c r="G1110" s="2">
        <f t="shared" si="137"/>
        <v>15</v>
      </c>
      <c r="H1110" s="11">
        <f t="shared" si="131"/>
        <v>71.501500000000007</v>
      </c>
      <c r="I1110" s="11">
        <f t="shared" si="132"/>
        <v>-71.501500000000007</v>
      </c>
      <c r="J1110" s="2">
        <f>IF(ISNA(VLOOKUP(C1110,'Com Enrolled Accounts'!$A:$B,2,0))=TRUE,0,VLOOKUP(C1110,'Com Enrolled Accounts'!$A:$B,2,0))</f>
        <v>0</v>
      </c>
      <c r="K1110" s="11">
        <f t="shared" si="133"/>
        <v>0</v>
      </c>
      <c r="L1110" s="2">
        <f>IF(ISNA(VLOOKUP(C1110,'Com Enrolled Accounts'!$A:$C,3,0))=TRUE,0,VLOOKUP(C1110,'Com Enrolled Accounts'!$A:$C,3,0))</f>
        <v>0</v>
      </c>
      <c r="M1110" s="2">
        <f t="shared" si="134"/>
        <v>0</v>
      </c>
      <c r="N1110" s="11">
        <f t="shared" si="135"/>
        <v>0</v>
      </c>
    </row>
    <row r="1111" spans="1:14" x14ac:dyDescent="0.25">
      <c r="A1111" s="13"/>
      <c r="B1111" s="13"/>
      <c r="C1111" s="13"/>
      <c r="D1111" s="14"/>
      <c r="E1111" s="14"/>
      <c r="F1111" s="2">
        <f t="shared" si="136"/>
        <v>86.501500000000007</v>
      </c>
      <c r="G1111" s="2">
        <f t="shared" si="137"/>
        <v>15</v>
      </c>
      <c r="H1111" s="11">
        <f t="shared" si="131"/>
        <v>71.501500000000007</v>
      </c>
      <c r="I1111" s="11">
        <f t="shared" si="132"/>
        <v>-71.501500000000007</v>
      </c>
      <c r="J1111" s="2">
        <f>IF(ISNA(VLOOKUP(C1111,'Com Enrolled Accounts'!$A:$B,2,0))=TRUE,0,VLOOKUP(C1111,'Com Enrolled Accounts'!$A:$B,2,0))</f>
        <v>0</v>
      </c>
      <c r="K1111" s="11">
        <f t="shared" si="133"/>
        <v>0</v>
      </c>
      <c r="L1111" s="2">
        <f>IF(ISNA(VLOOKUP(C1111,'Com Enrolled Accounts'!$A:$C,3,0))=TRUE,0,VLOOKUP(C1111,'Com Enrolled Accounts'!$A:$C,3,0))</f>
        <v>0</v>
      </c>
      <c r="M1111" s="2">
        <f t="shared" si="134"/>
        <v>0</v>
      </c>
      <c r="N1111" s="11">
        <f t="shared" si="135"/>
        <v>0</v>
      </c>
    </row>
    <row r="1112" spans="1:14" x14ac:dyDescent="0.25">
      <c r="A1112" s="13"/>
      <c r="B1112" s="13"/>
      <c r="C1112" s="13"/>
      <c r="D1112" s="14"/>
      <c r="E1112" s="14"/>
      <c r="F1112" s="2">
        <f t="shared" si="136"/>
        <v>86.501500000000007</v>
      </c>
      <c r="G1112" s="2">
        <f t="shared" si="137"/>
        <v>15</v>
      </c>
      <c r="H1112" s="11">
        <f t="shared" si="131"/>
        <v>71.501500000000007</v>
      </c>
      <c r="I1112" s="11">
        <f t="shared" si="132"/>
        <v>-71.501500000000007</v>
      </c>
      <c r="J1112" s="2">
        <f>IF(ISNA(VLOOKUP(C1112,'Com Enrolled Accounts'!$A:$B,2,0))=TRUE,0,VLOOKUP(C1112,'Com Enrolled Accounts'!$A:$B,2,0))</f>
        <v>0</v>
      </c>
      <c r="K1112" s="11">
        <f t="shared" si="133"/>
        <v>0</v>
      </c>
      <c r="L1112" s="2">
        <f>IF(ISNA(VLOOKUP(C1112,'Com Enrolled Accounts'!$A:$C,3,0))=TRUE,0,VLOOKUP(C1112,'Com Enrolled Accounts'!$A:$C,3,0))</f>
        <v>0</v>
      </c>
      <c r="M1112" s="2">
        <f t="shared" si="134"/>
        <v>0</v>
      </c>
      <c r="N1112" s="11">
        <f t="shared" si="135"/>
        <v>0</v>
      </c>
    </row>
    <row r="1113" spans="1:14" x14ac:dyDescent="0.25">
      <c r="A1113" s="13"/>
      <c r="B1113" s="13"/>
      <c r="C1113" s="13"/>
      <c r="D1113" s="14"/>
      <c r="E1113" s="14"/>
      <c r="F1113" s="2">
        <f t="shared" si="136"/>
        <v>86.501500000000007</v>
      </c>
      <c r="G1113" s="2">
        <f t="shared" si="137"/>
        <v>15</v>
      </c>
      <c r="H1113" s="11">
        <f t="shared" si="131"/>
        <v>71.501500000000007</v>
      </c>
      <c r="I1113" s="11">
        <f t="shared" si="132"/>
        <v>-71.501500000000007</v>
      </c>
      <c r="J1113" s="2">
        <f>IF(ISNA(VLOOKUP(C1113,'Com Enrolled Accounts'!$A:$B,2,0))=TRUE,0,VLOOKUP(C1113,'Com Enrolled Accounts'!$A:$B,2,0))</f>
        <v>0</v>
      </c>
      <c r="K1113" s="11">
        <f t="shared" si="133"/>
        <v>0</v>
      </c>
      <c r="L1113" s="2">
        <f>IF(ISNA(VLOOKUP(C1113,'Com Enrolled Accounts'!$A:$C,3,0))=TRUE,0,VLOOKUP(C1113,'Com Enrolled Accounts'!$A:$C,3,0))</f>
        <v>0</v>
      </c>
      <c r="M1113" s="2">
        <f t="shared" si="134"/>
        <v>0</v>
      </c>
      <c r="N1113" s="11">
        <f t="shared" si="135"/>
        <v>0</v>
      </c>
    </row>
    <row r="1114" spans="1:14" x14ac:dyDescent="0.25">
      <c r="A1114" s="13"/>
      <c r="B1114" s="13"/>
      <c r="C1114" s="13"/>
      <c r="D1114" s="14"/>
      <c r="E1114" s="14"/>
      <c r="F1114" s="2">
        <f t="shared" si="136"/>
        <v>86.501500000000007</v>
      </c>
      <c r="G1114" s="2">
        <f t="shared" si="137"/>
        <v>15</v>
      </c>
      <c r="H1114" s="11">
        <f t="shared" si="131"/>
        <v>71.501500000000007</v>
      </c>
      <c r="I1114" s="11">
        <f t="shared" si="132"/>
        <v>-71.501500000000007</v>
      </c>
      <c r="J1114" s="2">
        <f>IF(ISNA(VLOOKUP(C1114,'Com Enrolled Accounts'!$A:$B,2,0))=TRUE,0,VLOOKUP(C1114,'Com Enrolled Accounts'!$A:$B,2,0))</f>
        <v>0</v>
      </c>
      <c r="K1114" s="11">
        <f t="shared" si="133"/>
        <v>0</v>
      </c>
      <c r="L1114" s="2">
        <f>IF(ISNA(VLOOKUP(C1114,'Com Enrolled Accounts'!$A:$C,3,0))=TRUE,0,VLOOKUP(C1114,'Com Enrolled Accounts'!$A:$C,3,0))</f>
        <v>0</v>
      </c>
      <c r="M1114" s="2">
        <f t="shared" si="134"/>
        <v>0</v>
      </c>
      <c r="N1114" s="11">
        <f t="shared" si="135"/>
        <v>0</v>
      </c>
    </row>
    <row r="1115" spans="1:14" x14ac:dyDescent="0.25">
      <c r="A1115" s="13"/>
      <c r="B1115" s="13"/>
      <c r="C1115" s="13"/>
      <c r="D1115" s="14"/>
      <c r="E1115" s="14"/>
      <c r="F1115" s="2">
        <f t="shared" si="136"/>
        <v>86.501500000000007</v>
      </c>
      <c r="G1115" s="2">
        <f t="shared" si="137"/>
        <v>15</v>
      </c>
      <c r="H1115" s="11">
        <f t="shared" si="131"/>
        <v>71.501500000000007</v>
      </c>
      <c r="I1115" s="11">
        <f t="shared" si="132"/>
        <v>-71.501500000000007</v>
      </c>
      <c r="J1115" s="2">
        <f>IF(ISNA(VLOOKUP(C1115,'Com Enrolled Accounts'!$A:$B,2,0))=TRUE,0,VLOOKUP(C1115,'Com Enrolled Accounts'!$A:$B,2,0))</f>
        <v>0</v>
      </c>
      <c r="K1115" s="11">
        <f t="shared" si="133"/>
        <v>0</v>
      </c>
      <c r="L1115" s="2">
        <f>IF(ISNA(VLOOKUP(C1115,'Com Enrolled Accounts'!$A:$C,3,0))=TRUE,0,VLOOKUP(C1115,'Com Enrolled Accounts'!$A:$C,3,0))</f>
        <v>0</v>
      </c>
      <c r="M1115" s="2">
        <f t="shared" si="134"/>
        <v>0</v>
      </c>
      <c r="N1115" s="11">
        <f t="shared" si="135"/>
        <v>0</v>
      </c>
    </row>
    <row r="1116" spans="1:14" x14ac:dyDescent="0.25">
      <c r="A1116" s="13"/>
      <c r="B1116" s="13"/>
      <c r="C1116" s="13"/>
      <c r="D1116" s="14"/>
      <c r="E1116" s="14"/>
      <c r="F1116" s="2">
        <f t="shared" si="136"/>
        <v>86.501500000000007</v>
      </c>
      <c r="G1116" s="2">
        <f t="shared" si="137"/>
        <v>15</v>
      </c>
      <c r="H1116" s="11">
        <f t="shared" si="131"/>
        <v>71.501500000000007</v>
      </c>
      <c r="I1116" s="11">
        <f t="shared" si="132"/>
        <v>-71.501500000000007</v>
      </c>
      <c r="J1116" s="2">
        <f>IF(ISNA(VLOOKUP(C1116,'Com Enrolled Accounts'!$A:$B,2,0))=TRUE,0,VLOOKUP(C1116,'Com Enrolled Accounts'!$A:$B,2,0))</f>
        <v>0</v>
      </c>
      <c r="K1116" s="11">
        <f t="shared" si="133"/>
        <v>0</v>
      </c>
      <c r="L1116" s="2">
        <f>IF(ISNA(VLOOKUP(C1116,'Com Enrolled Accounts'!$A:$C,3,0))=TRUE,0,VLOOKUP(C1116,'Com Enrolled Accounts'!$A:$C,3,0))</f>
        <v>0</v>
      </c>
      <c r="M1116" s="2">
        <f t="shared" si="134"/>
        <v>0</v>
      </c>
      <c r="N1116" s="11">
        <f t="shared" si="135"/>
        <v>0</v>
      </c>
    </row>
    <row r="1117" spans="1:14" x14ac:dyDescent="0.25">
      <c r="A1117" s="13"/>
      <c r="B1117" s="13"/>
      <c r="C1117" s="13"/>
      <c r="D1117" s="14"/>
      <c r="E1117" s="14"/>
      <c r="F1117" s="2">
        <f t="shared" si="136"/>
        <v>86.501500000000007</v>
      </c>
      <c r="G1117" s="2">
        <f t="shared" si="137"/>
        <v>15</v>
      </c>
      <c r="H1117" s="11">
        <f t="shared" si="131"/>
        <v>71.501500000000007</v>
      </c>
      <c r="I1117" s="11">
        <f t="shared" si="132"/>
        <v>-71.501500000000007</v>
      </c>
      <c r="J1117" s="2">
        <f>IF(ISNA(VLOOKUP(C1117,'Com Enrolled Accounts'!$A:$B,2,0))=TRUE,0,VLOOKUP(C1117,'Com Enrolled Accounts'!$A:$B,2,0))</f>
        <v>0</v>
      </c>
      <c r="K1117" s="11">
        <f t="shared" si="133"/>
        <v>0</v>
      </c>
      <c r="L1117" s="2">
        <f>IF(ISNA(VLOOKUP(C1117,'Com Enrolled Accounts'!$A:$C,3,0))=TRUE,0,VLOOKUP(C1117,'Com Enrolled Accounts'!$A:$C,3,0))</f>
        <v>0</v>
      </c>
      <c r="M1117" s="2">
        <f t="shared" si="134"/>
        <v>0</v>
      </c>
      <c r="N1117" s="11">
        <f t="shared" si="135"/>
        <v>0</v>
      </c>
    </row>
    <row r="1118" spans="1:14" x14ac:dyDescent="0.25">
      <c r="A1118" s="13"/>
      <c r="B1118" s="13"/>
      <c r="C1118" s="13"/>
      <c r="D1118" s="14"/>
      <c r="E1118" s="14"/>
      <c r="F1118" s="2">
        <f t="shared" si="136"/>
        <v>86.501500000000007</v>
      </c>
      <c r="G1118" s="2">
        <f t="shared" si="137"/>
        <v>15</v>
      </c>
      <c r="H1118" s="11">
        <f t="shared" si="131"/>
        <v>71.501500000000007</v>
      </c>
      <c r="I1118" s="11">
        <f t="shared" si="132"/>
        <v>-71.501500000000007</v>
      </c>
      <c r="J1118" s="2">
        <f>IF(ISNA(VLOOKUP(C1118,'Com Enrolled Accounts'!$A:$B,2,0))=TRUE,0,VLOOKUP(C1118,'Com Enrolled Accounts'!$A:$B,2,0))</f>
        <v>0</v>
      </c>
      <c r="K1118" s="11">
        <f t="shared" si="133"/>
        <v>0</v>
      </c>
      <c r="L1118" s="2">
        <f>IF(ISNA(VLOOKUP(C1118,'Com Enrolled Accounts'!$A:$C,3,0))=TRUE,0,VLOOKUP(C1118,'Com Enrolled Accounts'!$A:$C,3,0))</f>
        <v>0</v>
      </c>
      <c r="M1118" s="2">
        <f t="shared" si="134"/>
        <v>0</v>
      </c>
      <c r="N1118" s="11">
        <f t="shared" si="135"/>
        <v>0</v>
      </c>
    </row>
    <row r="1119" spans="1:14" x14ac:dyDescent="0.25">
      <c r="A1119" s="13"/>
      <c r="B1119" s="13"/>
      <c r="C1119" s="13"/>
      <c r="D1119" s="14"/>
      <c r="E1119" s="14"/>
      <c r="F1119" s="2">
        <f t="shared" si="136"/>
        <v>86.501500000000007</v>
      </c>
      <c r="G1119" s="2">
        <f t="shared" si="137"/>
        <v>15</v>
      </c>
      <c r="H1119" s="11">
        <f t="shared" si="131"/>
        <v>71.501500000000007</v>
      </c>
      <c r="I1119" s="11">
        <f t="shared" si="132"/>
        <v>-71.501500000000007</v>
      </c>
      <c r="J1119" s="2">
        <f>IF(ISNA(VLOOKUP(C1119,'Com Enrolled Accounts'!$A:$B,2,0))=TRUE,0,VLOOKUP(C1119,'Com Enrolled Accounts'!$A:$B,2,0))</f>
        <v>0</v>
      </c>
      <c r="K1119" s="11">
        <f t="shared" si="133"/>
        <v>0</v>
      </c>
      <c r="L1119" s="2">
        <f>IF(ISNA(VLOOKUP(C1119,'Com Enrolled Accounts'!$A:$C,3,0))=TRUE,0,VLOOKUP(C1119,'Com Enrolled Accounts'!$A:$C,3,0))</f>
        <v>0</v>
      </c>
      <c r="M1119" s="2">
        <f t="shared" si="134"/>
        <v>0</v>
      </c>
      <c r="N1119" s="11">
        <f t="shared" si="135"/>
        <v>0</v>
      </c>
    </row>
    <row r="1120" spans="1:14" x14ac:dyDescent="0.25">
      <c r="A1120" s="13"/>
      <c r="B1120" s="13"/>
      <c r="C1120" s="13"/>
      <c r="D1120" s="14"/>
      <c r="E1120" s="14"/>
      <c r="F1120" s="2">
        <f t="shared" si="136"/>
        <v>86.501500000000007</v>
      </c>
      <c r="G1120" s="2">
        <f t="shared" si="137"/>
        <v>15</v>
      </c>
      <c r="H1120" s="11">
        <f t="shared" si="131"/>
        <v>71.501500000000007</v>
      </c>
      <c r="I1120" s="11">
        <f t="shared" si="132"/>
        <v>-71.501500000000007</v>
      </c>
      <c r="J1120" s="2">
        <f>IF(ISNA(VLOOKUP(C1120,'Com Enrolled Accounts'!$A:$B,2,0))=TRUE,0,VLOOKUP(C1120,'Com Enrolled Accounts'!$A:$B,2,0))</f>
        <v>0</v>
      </c>
      <c r="K1120" s="11">
        <f t="shared" si="133"/>
        <v>0</v>
      </c>
      <c r="L1120" s="2">
        <f>IF(ISNA(VLOOKUP(C1120,'Com Enrolled Accounts'!$A:$C,3,0))=TRUE,0,VLOOKUP(C1120,'Com Enrolled Accounts'!$A:$C,3,0))</f>
        <v>0</v>
      </c>
      <c r="M1120" s="2">
        <f t="shared" si="134"/>
        <v>0</v>
      </c>
      <c r="N1120" s="11">
        <f t="shared" si="135"/>
        <v>0</v>
      </c>
    </row>
    <row r="1121" spans="1:14" x14ac:dyDescent="0.25">
      <c r="A1121" s="13"/>
      <c r="B1121" s="13"/>
      <c r="C1121" s="13"/>
      <c r="D1121" s="14"/>
      <c r="E1121" s="14"/>
      <c r="F1121" s="2">
        <f t="shared" si="136"/>
        <v>86.501500000000007</v>
      </c>
      <c r="G1121" s="2">
        <f t="shared" si="137"/>
        <v>15</v>
      </c>
      <c r="H1121" s="11">
        <f t="shared" si="131"/>
        <v>71.501500000000007</v>
      </c>
      <c r="I1121" s="11">
        <f t="shared" si="132"/>
        <v>-71.501500000000007</v>
      </c>
      <c r="J1121" s="2">
        <f>IF(ISNA(VLOOKUP(C1121,'Com Enrolled Accounts'!$A:$B,2,0))=TRUE,0,VLOOKUP(C1121,'Com Enrolled Accounts'!$A:$B,2,0))</f>
        <v>0</v>
      </c>
      <c r="K1121" s="11">
        <f t="shared" si="133"/>
        <v>0</v>
      </c>
      <c r="L1121" s="2">
        <f>IF(ISNA(VLOOKUP(C1121,'Com Enrolled Accounts'!$A:$C,3,0))=TRUE,0,VLOOKUP(C1121,'Com Enrolled Accounts'!$A:$C,3,0))</f>
        <v>0</v>
      </c>
      <c r="M1121" s="2">
        <f t="shared" si="134"/>
        <v>0</v>
      </c>
      <c r="N1121" s="11">
        <f t="shared" si="135"/>
        <v>0</v>
      </c>
    </row>
    <row r="1122" spans="1:14" x14ac:dyDescent="0.25">
      <c r="A1122" s="13"/>
      <c r="B1122" s="13"/>
      <c r="C1122" s="13"/>
      <c r="D1122" s="14"/>
      <c r="E1122" s="14"/>
      <c r="F1122" s="2">
        <f t="shared" si="136"/>
        <v>86.501500000000007</v>
      </c>
      <c r="G1122" s="2">
        <f t="shared" si="137"/>
        <v>15</v>
      </c>
      <c r="H1122" s="11">
        <f t="shared" si="131"/>
        <v>71.501500000000007</v>
      </c>
      <c r="I1122" s="11">
        <f t="shared" si="132"/>
        <v>-71.501500000000007</v>
      </c>
      <c r="J1122" s="2">
        <f>IF(ISNA(VLOOKUP(C1122,'Com Enrolled Accounts'!$A:$B,2,0))=TRUE,0,VLOOKUP(C1122,'Com Enrolled Accounts'!$A:$B,2,0))</f>
        <v>0</v>
      </c>
      <c r="K1122" s="11">
        <f t="shared" si="133"/>
        <v>0</v>
      </c>
      <c r="L1122" s="2">
        <f>IF(ISNA(VLOOKUP(C1122,'Com Enrolled Accounts'!$A:$C,3,0))=TRUE,0,VLOOKUP(C1122,'Com Enrolled Accounts'!$A:$C,3,0))</f>
        <v>0</v>
      </c>
      <c r="M1122" s="2">
        <f t="shared" si="134"/>
        <v>0</v>
      </c>
      <c r="N1122" s="11">
        <f t="shared" si="135"/>
        <v>0</v>
      </c>
    </row>
    <row r="1123" spans="1:14" x14ac:dyDescent="0.25">
      <c r="A1123" s="13"/>
      <c r="B1123" s="13"/>
      <c r="C1123" s="13"/>
      <c r="D1123" s="14"/>
      <c r="E1123" s="14"/>
      <c r="F1123" s="2">
        <f t="shared" si="136"/>
        <v>86.501500000000007</v>
      </c>
      <c r="G1123" s="2">
        <f t="shared" si="137"/>
        <v>15</v>
      </c>
      <c r="H1123" s="11">
        <f t="shared" si="131"/>
        <v>71.501500000000007</v>
      </c>
      <c r="I1123" s="11">
        <f t="shared" si="132"/>
        <v>-71.501500000000007</v>
      </c>
      <c r="J1123" s="2">
        <f>IF(ISNA(VLOOKUP(C1123,'Com Enrolled Accounts'!$A:$B,2,0))=TRUE,0,VLOOKUP(C1123,'Com Enrolled Accounts'!$A:$B,2,0))</f>
        <v>0</v>
      </c>
      <c r="K1123" s="11">
        <f t="shared" si="133"/>
        <v>0</v>
      </c>
      <c r="L1123" s="2">
        <f>IF(ISNA(VLOOKUP(C1123,'Com Enrolled Accounts'!$A:$C,3,0))=TRUE,0,VLOOKUP(C1123,'Com Enrolled Accounts'!$A:$C,3,0))</f>
        <v>0</v>
      </c>
      <c r="M1123" s="2">
        <f t="shared" si="134"/>
        <v>0</v>
      </c>
      <c r="N1123" s="11">
        <f t="shared" si="135"/>
        <v>0</v>
      </c>
    </row>
    <row r="1124" spans="1:14" x14ac:dyDescent="0.25">
      <c r="A1124" s="13"/>
      <c r="B1124" s="13"/>
      <c r="C1124" s="13"/>
      <c r="D1124" s="14"/>
      <c r="E1124" s="14"/>
      <c r="F1124" s="2">
        <f t="shared" si="136"/>
        <v>86.501500000000007</v>
      </c>
      <c r="G1124" s="2">
        <f t="shared" si="137"/>
        <v>15</v>
      </c>
      <c r="H1124" s="11">
        <f t="shared" si="131"/>
        <v>71.501500000000007</v>
      </c>
      <c r="I1124" s="11">
        <f t="shared" si="132"/>
        <v>-71.501500000000007</v>
      </c>
      <c r="J1124" s="2">
        <f>IF(ISNA(VLOOKUP(C1124,'Com Enrolled Accounts'!$A:$B,2,0))=TRUE,0,VLOOKUP(C1124,'Com Enrolled Accounts'!$A:$B,2,0))</f>
        <v>0</v>
      </c>
      <c r="K1124" s="11">
        <f t="shared" si="133"/>
        <v>0</v>
      </c>
      <c r="L1124" s="2">
        <f>IF(ISNA(VLOOKUP(C1124,'Com Enrolled Accounts'!$A:$C,3,0))=TRUE,0,VLOOKUP(C1124,'Com Enrolled Accounts'!$A:$C,3,0))</f>
        <v>0</v>
      </c>
      <c r="M1124" s="2">
        <f t="shared" si="134"/>
        <v>0</v>
      </c>
      <c r="N1124" s="11">
        <f t="shared" si="135"/>
        <v>0</v>
      </c>
    </row>
    <row r="1125" spans="1:14" x14ac:dyDescent="0.25">
      <c r="A1125" s="13"/>
      <c r="B1125" s="13"/>
      <c r="C1125" s="13"/>
      <c r="D1125" s="14"/>
      <c r="E1125" s="14"/>
      <c r="F1125" s="2">
        <f t="shared" si="136"/>
        <v>86.501500000000007</v>
      </c>
      <c r="G1125" s="2">
        <f t="shared" si="137"/>
        <v>15</v>
      </c>
      <c r="H1125" s="11">
        <f t="shared" ref="H1125:H1188" si="138">F1125-G1125</f>
        <v>71.501500000000007</v>
      </c>
      <c r="I1125" s="11">
        <f t="shared" ref="I1125:I1188" si="139">E1125-H1125</f>
        <v>-71.501500000000007</v>
      </c>
      <c r="J1125" s="2">
        <f>IF(ISNA(VLOOKUP(C1125,'Com Enrolled Accounts'!$A:$B,2,0))=TRUE,0,VLOOKUP(C1125,'Com Enrolled Accounts'!$A:$B,2,0))</f>
        <v>0</v>
      </c>
      <c r="K1125" s="11">
        <f t="shared" ref="K1125:K1188" si="140">IF(J1125=0,0,J1125-I1125)</f>
        <v>0</v>
      </c>
      <c r="L1125" s="2">
        <f>IF(ISNA(VLOOKUP(C1125,'Com Enrolled Accounts'!$A:$C,3,0))=TRUE,0,VLOOKUP(C1125,'Com Enrolled Accounts'!$A:$C,3,0))</f>
        <v>0</v>
      </c>
      <c r="M1125" s="2">
        <f t="shared" ref="M1125:M1188" si="141">IF(L1125&gt;K1125,K1125,L1125)</f>
        <v>0</v>
      </c>
      <c r="N1125" s="11">
        <f t="shared" ref="N1125:N1188" si="142">IF(M1125&lt;0,0,M1125*D1125)</f>
        <v>0</v>
      </c>
    </row>
    <row r="1126" spans="1:14" x14ac:dyDescent="0.25">
      <c r="A1126" s="13"/>
      <c r="B1126" s="13"/>
      <c r="C1126" s="13"/>
      <c r="D1126" s="14"/>
      <c r="E1126" s="14"/>
      <c r="F1126" s="2">
        <f t="shared" si="136"/>
        <v>86.501500000000007</v>
      </c>
      <c r="G1126" s="2">
        <f t="shared" si="137"/>
        <v>15</v>
      </c>
      <c r="H1126" s="11">
        <f t="shared" si="138"/>
        <v>71.501500000000007</v>
      </c>
      <c r="I1126" s="11">
        <f t="shared" si="139"/>
        <v>-71.501500000000007</v>
      </c>
      <c r="J1126" s="2">
        <f>IF(ISNA(VLOOKUP(C1126,'Com Enrolled Accounts'!$A:$B,2,0))=TRUE,0,VLOOKUP(C1126,'Com Enrolled Accounts'!$A:$B,2,0))</f>
        <v>0</v>
      </c>
      <c r="K1126" s="11">
        <f t="shared" si="140"/>
        <v>0</v>
      </c>
      <c r="L1126" s="2">
        <f>IF(ISNA(VLOOKUP(C1126,'Com Enrolled Accounts'!$A:$C,3,0))=TRUE,0,VLOOKUP(C1126,'Com Enrolled Accounts'!$A:$C,3,0))</f>
        <v>0</v>
      </c>
      <c r="M1126" s="2">
        <f t="shared" si="141"/>
        <v>0</v>
      </c>
      <c r="N1126" s="11">
        <f t="shared" si="142"/>
        <v>0</v>
      </c>
    </row>
    <row r="1127" spans="1:14" x14ac:dyDescent="0.25">
      <c r="A1127" s="13"/>
      <c r="B1127" s="13"/>
      <c r="C1127" s="13"/>
      <c r="D1127" s="14"/>
      <c r="E1127" s="14"/>
      <c r="F1127" s="2">
        <f t="shared" si="136"/>
        <v>86.501500000000007</v>
      </c>
      <c r="G1127" s="2">
        <f t="shared" si="137"/>
        <v>15</v>
      </c>
      <c r="H1127" s="11">
        <f t="shared" si="138"/>
        <v>71.501500000000007</v>
      </c>
      <c r="I1127" s="11">
        <f t="shared" si="139"/>
        <v>-71.501500000000007</v>
      </c>
      <c r="J1127" s="2">
        <f>IF(ISNA(VLOOKUP(C1127,'Com Enrolled Accounts'!$A:$B,2,0))=TRUE,0,VLOOKUP(C1127,'Com Enrolled Accounts'!$A:$B,2,0))</f>
        <v>0</v>
      </c>
      <c r="K1127" s="11">
        <f t="shared" si="140"/>
        <v>0</v>
      </c>
      <c r="L1127" s="2">
        <f>IF(ISNA(VLOOKUP(C1127,'Com Enrolled Accounts'!$A:$C,3,0))=TRUE,0,VLOOKUP(C1127,'Com Enrolled Accounts'!$A:$C,3,0))</f>
        <v>0</v>
      </c>
      <c r="M1127" s="2">
        <f t="shared" si="141"/>
        <v>0</v>
      </c>
      <c r="N1127" s="11">
        <f t="shared" si="142"/>
        <v>0</v>
      </c>
    </row>
    <row r="1128" spans="1:14" x14ac:dyDescent="0.25">
      <c r="A1128" s="13"/>
      <c r="B1128" s="13"/>
      <c r="C1128" s="13"/>
      <c r="D1128" s="14"/>
      <c r="E1128" s="14"/>
      <c r="F1128" s="2">
        <f t="shared" si="136"/>
        <v>86.501500000000007</v>
      </c>
      <c r="G1128" s="2">
        <f t="shared" si="137"/>
        <v>15</v>
      </c>
      <c r="H1128" s="11">
        <f t="shared" si="138"/>
        <v>71.501500000000007</v>
      </c>
      <c r="I1128" s="11">
        <f t="shared" si="139"/>
        <v>-71.501500000000007</v>
      </c>
      <c r="J1128" s="2">
        <f>IF(ISNA(VLOOKUP(C1128,'Com Enrolled Accounts'!$A:$B,2,0))=TRUE,0,VLOOKUP(C1128,'Com Enrolled Accounts'!$A:$B,2,0))</f>
        <v>0</v>
      </c>
      <c r="K1128" s="11">
        <f t="shared" si="140"/>
        <v>0</v>
      </c>
      <c r="L1128" s="2">
        <f>IF(ISNA(VLOOKUP(C1128,'Com Enrolled Accounts'!$A:$C,3,0))=TRUE,0,VLOOKUP(C1128,'Com Enrolled Accounts'!$A:$C,3,0))</f>
        <v>0</v>
      </c>
      <c r="M1128" s="2">
        <f t="shared" si="141"/>
        <v>0</v>
      </c>
      <c r="N1128" s="11">
        <f t="shared" si="142"/>
        <v>0</v>
      </c>
    </row>
    <row r="1129" spans="1:14" x14ac:dyDescent="0.25">
      <c r="A1129" s="13"/>
      <c r="B1129" s="13"/>
      <c r="C1129" s="13"/>
      <c r="D1129" s="14"/>
      <c r="E1129" s="14"/>
      <c r="F1129" s="2">
        <f t="shared" si="136"/>
        <v>86.501500000000007</v>
      </c>
      <c r="G1129" s="2">
        <f t="shared" si="137"/>
        <v>15</v>
      </c>
      <c r="H1129" s="11">
        <f t="shared" si="138"/>
        <v>71.501500000000007</v>
      </c>
      <c r="I1129" s="11">
        <f t="shared" si="139"/>
        <v>-71.501500000000007</v>
      </c>
      <c r="J1129" s="2">
        <f>IF(ISNA(VLOOKUP(C1129,'Com Enrolled Accounts'!$A:$B,2,0))=TRUE,0,VLOOKUP(C1129,'Com Enrolled Accounts'!$A:$B,2,0))</f>
        <v>0</v>
      </c>
      <c r="K1129" s="11">
        <f t="shared" si="140"/>
        <v>0</v>
      </c>
      <c r="L1129" s="2">
        <f>IF(ISNA(VLOOKUP(C1129,'Com Enrolled Accounts'!$A:$C,3,0))=TRUE,0,VLOOKUP(C1129,'Com Enrolled Accounts'!$A:$C,3,0))</f>
        <v>0</v>
      </c>
      <c r="M1129" s="2">
        <f t="shared" si="141"/>
        <v>0</v>
      </c>
      <c r="N1129" s="11">
        <f t="shared" si="142"/>
        <v>0</v>
      </c>
    </row>
    <row r="1130" spans="1:14" x14ac:dyDescent="0.25">
      <c r="A1130" s="13"/>
      <c r="B1130" s="13"/>
      <c r="C1130" s="13"/>
      <c r="D1130" s="14"/>
      <c r="E1130" s="14"/>
      <c r="F1130" s="2">
        <f t="shared" si="136"/>
        <v>86.501500000000007</v>
      </c>
      <c r="G1130" s="2">
        <f t="shared" si="137"/>
        <v>15</v>
      </c>
      <c r="H1130" s="11">
        <f t="shared" si="138"/>
        <v>71.501500000000007</v>
      </c>
      <c r="I1130" s="11">
        <f t="shared" si="139"/>
        <v>-71.501500000000007</v>
      </c>
      <c r="J1130" s="2">
        <f>IF(ISNA(VLOOKUP(C1130,'Com Enrolled Accounts'!$A:$B,2,0))=TRUE,0,VLOOKUP(C1130,'Com Enrolled Accounts'!$A:$B,2,0))</f>
        <v>0</v>
      </c>
      <c r="K1130" s="11">
        <f t="shared" si="140"/>
        <v>0</v>
      </c>
      <c r="L1130" s="2">
        <f>IF(ISNA(VLOOKUP(C1130,'Com Enrolled Accounts'!$A:$C,3,0))=TRUE,0,VLOOKUP(C1130,'Com Enrolled Accounts'!$A:$C,3,0))</f>
        <v>0</v>
      </c>
      <c r="M1130" s="2">
        <f t="shared" si="141"/>
        <v>0</v>
      </c>
      <c r="N1130" s="11">
        <f t="shared" si="142"/>
        <v>0</v>
      </c>
    </row>
    <row r="1131" spans="1:14" x14ac:dyDescent="0.25">
      <c r="A1131" s="13"/>
      <c r="B1131" s="13"/>
      <c r="C1131" s="13"/>
      <c r="D1131" s="14"/>
      <c r="E1131" s="14"/>
      <c r="F1131" s="2">
        <f t="shared" si="136"/>
        <v>86.501500000000007</v>
      </c>
      <c r="G1131" s="2">
        <f t="shared" si="137"/>
        <v>15</v>
      </c>
      <c r="H1131" s="11">
        <f t="shared" si="138"/>
        <v>71.501500000000007</v>
      </c>
      <c r="I1131" s="11">
        <f t="shared" si="139"/>
        <v>-71.501500000000007</v>
      </c>
      <c r="J1131" s="2">
        <f>IF(ISNA(VLOOKUP(C1131,'Com Enrolled Accounts'!$A:$B,2,0))=TRUE,0,VLOOKUP(C1131,'Com Enrolled Accounts'!$A:$B,2,0))</f>
        <v>0</v>
      </c>
      <c r="K1131" s="11">
        <f t="shared" si="140"/>
        <v>0</v>
      </c>
      <c r="L1131" s="2">
        <f>IF(ISNA(VLOOKUP(C1131,'Com Enrolled Accounts'!$A:$C,3,0))=TRUE,0,VLOOKUP(C1131,'Com Enrolled Accounts'!$A:$C,3,0))</f>
        <v>0</v>
      </c>
      <c r="M1131" s="2">
        <f t="shared" si="141"/>
        <v>0</v>
      </c>
      <c r="N1131" s="11">
        <f t="shared" si="142"/>
        <v>0</v>
      </c>
    </row>
    <row r="1132" spans="1:14" x14ac:dyDescent="0.25">
      <c r="A1132" s="13"/>
      <c r="B1132" s="13"/>
      <c r="C1132" s="13"/>
      <c r="D1132" s="14"/>
      <c r="E1132" s="14"/>
      <c r="F1132" s="2">
        <f t="shared" si="136"/>
        <v>86.501500000000007</v>
      </c>
      <c r="G1132" s="2">
        <f t="shared" si="137"/>
        <v>15</v>
      </c>
      <c r="H1132" s="11">
        <f t="shared" si="138"/>
        <v>71.501500000000007</v>
      </c>
      <c r="I1132" s="11">
        <f t="shared" si="139"/>
        <v>-71.501500000000007</v>
      </c>
      <c r="J1132" s="2">
        <f>IF(ISNA(VLOOKUP(C1132,'Com Enrolled Accounts'!$A:$B,2,0))=TRUE,0,VLOOKUP(C1132,'Com Enrolled Accounts'!$A:$B,2,0))</f>
        <v>0</v>
      </c>
      <c r="K1132" s="11">
        <f t="shared" si="140"/>
        <v>0</v>
      </c>
      <c r="L1132" s="2">
        <f>IF(ISNA(VLOOKUP(C1132,'Com Enrolled Accounts'!$A:$C,3,0))=TRUE,0,VLOOKUP(C1132,'Com Enrolled Accounts'!$A:$C,3,0))</f>
        <v>0</v>
      </c>
      <c r="M1132" s="2">
        <f t="shared" si="141"/>
        <v>0</v>
      </c>
      <c r="N1132" s="11">
        <f t="shared" si="142"/>
        <v>0</v>
      </c>
    </row>
    <row r="1133" spans="1:14" x14ac:dyDescent="0.25">
      <c r="A1133" s="13"/>
      <c r="B1133" s="13"/>
      <c r="C1133" s="13"/>
      <c r="D1133" s="14"/>
      <c r="E1133" s="14"/>
      <c r="F1133" s="2">
        <f t="shared" si="136"/>
        <v>86.501500000000007</v>
      </c>
      <c r="G1133" s="2">
        <f t="shared" si="137"/>
        <v>15</v>
      </c>
      <c r="H1133" s="11">
        <f t="shared" si="138"/>
        <v>71.501500000000007</v>
      </c>
      <c r="I1133" s="11">
        <f t="shared" si="139"/>
        <v>-71.501500000000007</v>
      </c>
      <c r="J1133" s="2">
        <f>IF(ISNA(VLOOKUP(C1133,'Com Enrolled Accounts'!$A:$B,2,0))=TRUE,0,VLOOKUP(C1133,'Com Enrolled Accounts'!$A:$B,2,0))</f>
        <v>0</v>
      </c>
      <c r="K1133" s="11">
        <f t="shared" si="140"/>
        <v>0</v>
      </c>
      <c r="L1133" s="2">
        <f>IF(ISNA(VLOOKUP(C1133,'Com Enrolled Accounts'!$A:$C,3,0))=TRUE,0,VLOOKUP(C1133,'Com Enrolled Accounts'!$A:$C,3,0))</f>
        <v>0</v>
      </c>
      <c r="M1133" s="2">
        <f t="shared" si="141"/>
        <v>0</v>
      </c>
      <c r="N1133" s="11">
        <f t="shared" si="142"/>
        <v>0</v>
      </c>
    </row>
    <row r="1134" spans="1:14" x14ac:dyDescent="0.25">
      <c r="A1134" s="13"/>
      <c r="B1134" s="13"/>
      <c r="C1134" s="13"/>
      <c r="D1134" s="14"/>
      <c r="E1134" s="14"/>
      <c r="F1134" s="2">
        <f t="shared" si="136"/>
        <v>86.501500000000007</v>
      </c>
      <c r="G1134" s="2">
        <f t="shared" si="137"/>
        <v>15</v>
      </c>
      <c r="H1134" s="11">
        <f t="shared" si="138"/>
        <v>71.501500000000007</v>
      </c>
      <c r="I1134" s="11">
        <f t="shared" si="139"/>
        <v>-71.501500000000007</v>
      </c>
      <c r="J1134" s="2">
        <f>IF(ISNA(VLOOKUP(C1134,'Com Enrolled Accounts'!$A:$B,2,0))=TRUE,0,VLOOKUP(C1134,'Com Enrolled Accounts'!$A:$B,2,0))</f>
        <v>0</v>
      </c>
      <c r="K1134" s="11">
        <f t="shared" si="140"/>
        <v>0</v>
      </c>
      <c r="L1134" s="2">
        <f>IF(ISNA(VLOOKUP(C1134,'Com Enrolled Accounts'!$A:$C,3,0))=TRUE,0,VLOOKUP(C1134,'Com Enrolled Accounts'!$A:$C,3,0))</f>
        <v>0</v>
      </c>
      <c r="M1134" s="2">
        <f t="shared" si="141"/>
        <v>0</v>
      </c>
      <c r="N1134" s="11">
        <f t="shared" si="142"/>
        <v>0</v>
      </c>
    </row>
    <row r="1135" spans="1:14" x14ac:dyDescent="0.25">
      <c r="A1135" s="13"/>
      <c r="B1135" s="13"/>
      <c r="C1135" s="13"/>
      <c r="D1135" s="14"/>
      <c r="E1135" s="14"/>
      <c r="F1135" s="2">
        <f t="shared" si="136"/>
        <v>86.501500000000007</v>
      </c>
      <c r="G1135" s="2">
        <f t="shared" si="137"/>
        <v>15</v>
      </c>
      <c r="H1135" s="11">
        <f t="shared" si="138"/>
        <v>71.501500000000007</v>
      </c>
      <c r="I1135" s="11">
        <f t="shared" si="139"/>
        <v>-71.501500000000007</v>
      </c>
      <c r="J1135" s="2">
        <f>IF(ISNA(VLOOKUP(C1135,'Com Enrolled Accounts'!$A:$B,2,0))=TRUE,0,VLOOKUP(C1135,'Com Enrolled Accounts'!$A:$B,2,0))</f>
        <v>0</v>
      </c>
      <c r="K1135" s="11">
        <f t="shared" si="140"/>
        <v>0</v>
      </c>
      <c r="L1135" s="2">
        <f>IF(ISNA(VLOOKUP(C1135,'Com Enrolled Accounts'!$A:$C,3,0))=TRUE,0,VLOOKUP(C1135,'Com Enrolled Accounts'!$A:$C,3,0))</f>
        <v>0</v>
      </c>
      <c r="M1135" s="2">
        <f t="shared" si="141"/>
        <v>0</v>
      </c>
      <c r="N1135" s="11">
        <f t="shared" si="142"/>
        <v>0</v>
      </c>
    </row>
    <row r="1136" spans="1:14" x14ac:dyDescent="0.25">
      <c r="A1136" s="13"/>
      <c r="B1136" s="13"/>
      <c r="C1136" s="13"/>
      <c r="D1136" s="14"/>
      <c r="E1136" s="14"/>
      <c r="F1136" s="2">
        <f t="shared" si="136"/>
        <v>86.501500000000007</v>
      </c>
      <c r="G1136" s="2">
        <f t="shared" si="137"/>
        <v>15</v>
      </c>
      <c r="H1136" s="11">
        <f t="shared" si="138"/>
        <v>71.501500000000007</v>
      </c>
      <c r="I1136" s="11">
        <f t="shared" si="139"/>
        <v>-71.501500000000007</v>
      </c>
      <c r="J1136" s="2">
        <f>IF(ISNA(VLOOKUP(C1136,'Com Enrolled Accounts'!$A:$B,2,0))=TRUE,0,VLOOKUP(C1136,'Com Enrolled Accounts'!$A:$B,2,0))</f>
        <v>0</v>
      </c>
      <c r="K1136" s="11">
        <f t="shared" si="140"/>
        <v>0</v>
      </c>
      <c r="L1136" s="2">
        <f>IF(ISNA(VLOOKUP(C1136,'Com Enrolled Accounts'!$A:$C,3,0))=TRUE,0,VLOOKUP(C1136,'Com Enrolled Accounts'!$A:$C,3,0))</f>
        <v>0</v>
      </c>
      <c r="M1136" s="2">
        <f t="shared" si="141"/>
        <v>0</v>
      </c>
      <c r="N1136" s="11">
        <f t="shared" si="142"/>
        <v>0</v>
      </c>
    </row>
    <row r="1137" spans="1:14" x14ac:dyDescent="0.25">
      <c r="A1137" s="13"/>
      <c r="B1137" s="13"/>
      <c r="C1137" s="13"/>
      <c r="D1137" s="14"/>
      <c r="E1137" s="14"/>
      <c r="F1137" s="2">
        <f t="shared" si="136"/>
        <v>86.501500000000007</v>
      </c>
      <c r="G1137" s="2">
        <f t="shared" si="137"/>
        <v>15</v>
      </c>
      <c r="H1137" s="11">
        <f t="shared" si="138"/>
        <v>71.501500000000007</v>
      </c>
      <c r="I1137" s="11">
        <f t="shared" si="139"/>
        <v>-71.501500000000007</v>
      </c>
      <c r="J1137" s="2">
        <f>IF(ISNA(VLOOKUP(C1137,'Com Enrolled Accounts'!$A:$B,2,0))=TRUE,0,VLOOKUP(C1137,'Com Enrolled Accounts'!$A:$B,2,0))</f>
        <v>0</v>
      </c>
      <c r="K1137" s="11">
        <f t="shared" si="140"/>
        <v>0</v>
      </c>
      <c r="L1137" s="2">
        <f>IF(ISNA(VLOOKUP(C1137,'Com Enrolled Accounts'!$A:$C,3,0))=TRUE,0,VLOOKUP(C1137,'Com Enrolled Accounts'!$A:$C,3,0))</f>
        <v>0</v>
      </c>
      <c r="M1137" s="2">
        <f t="shared" si="141"/>
        <v>0</v>
      </c>
      <c r="N1137" s="11">
        <f t="shared" si="142"/>
        <v>0</v>
      </c>
    </row>
    <row r="1138" spans="1:14" x14ac:dyDescent="0.25">
      <c r="A1138" s="13"/>
      <c r="B1138" s="13"/>
      <c r="C1138" s="13"/>
      <c r="D1138" s="14"/>
      <c r="E1138" s="14"/>
      <c r="F1138" s="2">
        <f t="shared" si="136"/>
        <v>86.501500000000007</v>
      </c>
      <c r="G1138" s="2">
        <f t="shared" si="137"/>
        <v>15</v>
      </c>
      <c r="H1138" s="11">
        <f t="shared" si="138"/>
        <v>71.501500000000007</v>
      </c>
      <c r="I1138" s="11">
        <f t="shared" si="139"/>
        <v>-71.501500000000007</v>
      </c>
      <c r="J1138" s="2">
        <f>IF(ISNA(VLOOKUP(C1138,'Com Enrolled Accounts'!$A:$B,2,0))=TRUE,0,VLOOKUP(C1138,'Com Enrolled Accounts'!$A:$B,2,0))</f>
        <v>0</v>
      </c>
      <c r="K1138" s="11">
        <f t="shared" si="140"/>
        <v>0</v>
      </c>
      <c r="L1138" s="2">
        <f>IF(ISNA(VLOOKUP(C1138,'Com Enrolled Accounts'!$A:$C,3,0))=TRUE,0,VLOOKUP(C1138,'Com Enrolled Accounts'!$A:$C,3,0))</f>
        <v>0</v>
      </c>
      <c r="M1138" s="2">
        <f t="shared" si="141"/>
        <v>0</v>
      </c>
      <c r="N1138" s="11">
        <f t="shared" si="142"/>
        <v>0</v>
      </c>
    </row>
    <row r="1139" spans="1:14" x14ac:dyDescent="0.25">
      <c r="A1139" s="13"/>
      <c r="B1139" s="13"/>
      <c r="C1139" s="13"/>
      <c r="D1139" s="14"/>
      <c r="E1139" s="14"/>
      <c r="F1139" s="2">
        <f t="shared" si="136"/>
        <v>86.501500000000007</v>
      </c>
      <c r="G1139" s="2">
        <f t="shared" si="137"/>
        <v>15</v>
      </c>
      <c r="H1139" s="11">
        <f t="shared" si="138"/>
        <v>71.501500000000007</v>
      </c>
      <c r="I1139" s="11">
        <f t="shared" si="139"/>
        <v>-71.501500000000007</v>
      </c>
      <c r="J1139" s="2">
        <f>IF(ISNA(VLOOKUP(C1139,'Com Enrolled Accounts'!$A:$B,2,0))=TRUE,0,VLOOKUP(C1139,'Com Enrolled Accounts'!$A:$B,2,0))</f>
        <v>0</v>
      </c>
      <c r="K1139" s="11">
        <f t="shared" si="140"/>
        <v>0</v>
      </c>
      <c r="L1139" s="2">
        <f>IF(ISNA(VLOOKUP(C1139,'Com Enrolled Accounts'!$A:$C,3,0))=TRUE,0,VLOOKUP(C1139,'Com Enrolled Accounts'!$A:$C,3,0))</f>
        <v>0</v>
      </c>
      <c r="M1139" s="2">
        <f t="shared" si="141"/>
        <v>0</v>
      </c>
      <c r="N1139" s="11">
        <f t="shared" si="142"/>
        <v>0</v>
      </c>
    </row>
    <row r="1140" spans="1:14" x14ac:dyDescent="0.25">
      <c r="A1140" s="13"/>
      <c r="B1140" s="13"/>
      <c r="C1140" s="13"/>
      <c r="D1140" s="14"/>
      <c r="E1140" s="14"/>
      <c r="F1140" s="2">
        <f t="shared" si="136"/>
        <v>86.501500000000007</v>
      </c>
      <c r="G1140" s="2">
        <f t="shared" si="137"/>
        <v>15</v>
      </c>
      <c r="H1140" s="11">
        <f t="shared" si="138"/>
        <v>71.501500000000007</v>
      </c>
      <c r="I1140" s="11">
        <f t="shared" si="139"/>
        <v>-71.501500000000007</v>
      </c>
      <c r="J1140" s="2">
        <f>IF(ISNA(VLOOKUP(C1140,'Com Enrolled Accounts'!$A:$B,2,0))=TRUE,0,VLOOKUP(C1140,'Com Enrolled Accounts'!$A:$B,2,0))</f>
        <v>0</v>
      </c>
      <c r="K1140" s="11">
        <f t="shared" si="140"/>
        <v>0</v>
      </c>
      <c r="L1140" s="2">
        <f>IF(ISNA(VLOOKUP(C1140,'Com Enrolled Accounts'!$A:$C,3,0))=TRUE,0,VLOOKUP(C1140,'Com Enrolled Accounts'!$A:$C,3,0))</f>
        <v>0</v>
      </c>
      <c r="M1140" s="2">
        <f t="shared" si="141"/>
        <v>0</v>
      </c>
      <c r="N1140" s="11">
        <f t="shared" si="142"/>
        <v>0</v>
      </c>
    </row>
    <row r="1141" spans="1:14" x14ac:dyDescent="0.25">
      <c r="A1141" s="13"/>
      <c r="B1141" s="13"/>
      <c r="C1141" s="13"/>
      <c r="D1141" s="14"/>
      <c r="E1141" s="14"/>
      <c r="F1141" s="2">
        <f t="shared" si="136"/>
        <v>86.501500000000007</v>
      </c>
      <c r="G1141" s="2">
        <f t="shared" si="137"/>
        <v>15</v>
      </c>
      <c r="H1141" s="11">
        <f t="shared" si="138"/>
        <v>71.501500000000007</v>
      </c>
      <c r="I1141" s="11">
        <f t="shared" si="139"/>
        <v>-71.501500000000007</v>
      </c>
      <c r="J1141" s="2">
        <f>IF(ISNA(VLOOKUP(C1141,'Com Enrolled Accounts'!$A:$B,2,0))=TRUE,0,VLOOKUP(C1141,'Com Enrolled Accounts'!$A:$B,2,0))</f>
        <v>0</v>
      </c>
      <c r="K1141" s="11">
        <f t="shared" si="140"/>
        <v>0</v>
      </c>
      <c r="L1141" s="2">
        <f>IF(ISNA(VLOOKUP(C1141,'Com Enrolled Accounts'!$A:$C,3,0))=TRUE,0,VLOOKUP(C1141,'Com Enrolled Accounts'!$A:$C,3,0))</f>
        <v>0</v>
      </c>
      <c r="M1141" s="2">
        <f t="shared" si="141"/>
        <v>0</v>
      </c>
      <c r="N1141" s="11">
        <f t="shared" si="142"/>
        <v>0</v>
      </c>
    </row>
    <row r="1142" spans="1:14" x14ac:dyDescent="0.25">
      <c r="A1142" s="13"/>
      <c r="B1142" s="13"/>
      <c r="C1142" s="13"/>
      <c r="D1142" s="14"/>
      <c r="E1142" s="14"/>
      <c r="F1142" s="2">
        <f t="shared" si="136"/>
        <v>86.501500000000007</v>
      </c>
      <c r="G1142" s="2">
        <f t="shared" si="137"/>
        <v>15</v>
      </c>
      <c r="H1142" s="11">
        <f t="shared" si="138"/>
        <v>71.501500000000007</v>
      </c>
      <c r="I1142" s="11">
        <f t="shared" si="139"/>
        <v>-71.501500000000007</v>
      </c>
      <c r="J1142" s="2">
        <f>IF(ISNA(VLOOKUP(C1142,'Com Enrolled Accounts'!$A:$B,2,0))=TRUE,0,VLOOKUP(C1142,'Com Enrolled Accounts'!$A:$B,2,0))</f>
        <v>0</v>
      </c>
      <c r="K1142" s="11">
        <f t="shared" si="140"/>
        <v>0</v>
      </c>
      <c r="L1142" s="2">
        <f>IF(ISNA(VLOOKUP(C1142,'Com Enrolled Accounts'!$A:$C,3,0))=TRUE,0,VLOOKUP(C1142,'Com Enrolled Accounts'!$A:$C,3,0))</f>
        <v>0</v>
      </c>
      <c r="M1142" s="2">
        <f t="shared" si="141"/>
        <v>0</v>
      </c>
      <c r="N1142" s="11">
        <f t="shared" si="142"/>
        <v>0</v>
      </c>
    </row>
    <row r="1143" spans="1:14" x14ac:dyDescent="0.25">
      <c r="A1143" s="13"/>
      <c r="B1143" s="13"/>
      <c r="C1143" s="13"/>
      <c r="D1143" s="14"/>
      <c r="E1143" s="14"/>
      <c r="F1143" s="2">
        <f t="shared" si="136"/>
        <v>86.501500000000007</v>
      </c>
      <c r="G1143" s="2">
        <f t="shared" si="137"/>
        <v>15</v>
      </c>
      <c r="H1143" s="11">
        <f t="shared" si="138"/>
        <v>71.501500000000007</v>
      </c>
      <c r="I1143" s="11">
        <f t="shared" si="139"/>
        <v>-71.501500000000007</v>
      </c>
      <c r="J1143" s="2">
        <f>IF(ISNA(VLOOKUP(C1143,'Com Enrolled Accounts'!$A:$B,2,0))=TRUE,0,VLOOKUP(C1143,'Com Enrolled Accounts'!$A:$B,2,0))</f>
        <v>0</v>
      </c>
      <c r="K1143" s="11">
        <f t="shared" si="140"/>
        <v>0</v>
      </c>
      <c r="L1143" s="2">
        <f>IF(ISNA(VLOOKUP(C1143,'Com Enrolled Accounts'!$A:$C,3,0))=TRUE,0,VLOOKUP(C1143,'Com Enrolled Accounts'!$A:$C,3,0))</f>
        <v>0</v>
      </c>
      <c r="M1143" s="2">
        <f t="shared" si="141"/>
        <v>0</v>
      </c>
      <c r="N1143" s="11">
        <f t="shared" si="142"/>
        <v>0</v>
      </c>
    </row>
    <row r="1144" spans="1:14" x14ac:dyDescent="0.25">
      <c r="A1144" s="13"/>
      <c r="B1144" s="13"/>
      <c r="C1144" s="13"/>
      <c r="D1144" s="14"/>
      <c r="E1144" s="14"/>
      <c r="F1144" s="2">
        <f t="shared" si="136"/>
        <v>86.501500000000007</v>
      </c>
      <c r="G1144" s="2">
        <f t="shared" si="137"/>
        <v>15</v>
      </c>
      <c r="H1144" s="11">
        <f t="shared" si="138"/>
        <v>71.501500000000007</v>
      </c>
      <c r="I1144" s="11">
        <f t="shared" si="139"/>
        <v>-71.501500000000007</v>
      </c>
      <c r="J1144" s="2">
        <f>IF(ISNA(VLOOKUP(C1144,'Com Enrolled Accounts'!$A:$B,2,0))=TRUE,0,VLOOKUP(C1144,'Com Enrolled Accounts'!$A:$B,2,0))</f>
        <v>0</v>
      </c>
      <c r="K1144" s="11">
        <f t="shared" si="140"/>
        <v>0</v>
      </c>
      <c r="L1144" s="2">
        <f>IF(ISNA(VLOOKUP(C1144,'Com Enrolled Accounts'!$A:$C,3,0))=TRUE,0,VLOOKUP(C1144,'Com Enrolled Accounts'!$A:$C,3,0))</f>
        <v>0</v>
      </c>
      <c r="M1144" s="2">
        <f t="shared" si="141"/>
        <v>0</v>
      </c>
      <c r="N1144" s="11">
        <f t="shared" si="142"/>
        <v>0</v>
      </c>
    </row>
    <row r="1145" spans="1:14" x14ac:dyDescent="0.25">
      <c r="A1145" s="13"/>
      <c r="B1145" s="13"/>
      <c r="C1145" s="13"/>
      <c r="D1145" s="14"/>
      <c r="E1145" s="14"/>
      <c r="F1145" s="2">
        <f t="shared" si="136"/>
        <v>86.501500000000007</v>
      </c>
      <c r="G1145" s="2">
        <f t="shared" si="137"/>
        <v>15</v>
      </c>
      <c r="H1145" s="11">
        <f t="shared" si="138"/>
        <v>71.501500000000007</v>
      </c>
      <c r="I1145" s="11">
        <f t="shared" si="139"/>
        <v>-71.501500000000007</v>
      </c>
      <c r="J1145" s="2">
        <f>IF(ISNA(VLOOKUP(C1145,'Com Enrolled Accounts'!$A:$B,2,0))=TRUE,0,VLOOKUP(C1145,'Com Enrolled Accounts'!$A:$B,2,0))</f>
        <v>0</v>
      </c>
      <c r="K1145" s="11">
        <f t="shared" si="140"/>
        <v>0</v>
      </c>
      <c r="L1145" s="2">
        <f>IF(ISNA(VLOOKUP(C1145,'Com Enrolled Accounts'!$A:$C,3,0))=TRUE,0,VLOOKUP(C1145,'Com Enrolled Accounts'!$A:$C,3,0))</f>
        <v>0</v>
      </c>
      <c r="M1145" s="2">
        <f t="shared" si="141"/>
        <v>0</v>
      </c>
      <c r="N1145" s="11">
        <f t="shared" si="142"/>
        <v>0</v>
      </c>
    </row>
    <row r="1146" spans="1:14" x14ac:dyDescent="0.25">
      <c r="A1146" s="13"/>
      <c r="B1146" s="13"/>
      <c r="C1146" s="13"/>
      <c r="D1146" s="14"/>
      <c r="E1146" s="14"/>
      <c r="F1146" s="2">
        <f t="shared" si="136"/>
        <v>86.501500000000007</v>
      </c>
      <c r="G1146" s="2">
        <f t="shared" si="137"/>
        <v>15</v>
      </c>
      <c r="H1146" s="11">
        <f t="shared" si="138"/>
        <v>71.501500000000007</v>
      </c>
      <c r="I1146" s="11">
        <f t="shared" si="139"/>
        <v>-71.501500000000007</v>
      </c>
      <c r="J1146" s="2">
        <f>IF(ISNA(VLOOKUP(C1146,'Com Enrolled Accounts'!$A:$B,2,0))=TRUE,0,VLOOKUP(C1146,'Com Enrolled Accounts'!$A:$B,2,0))</f>
        <v>0</v>
      </c>
      <c r="K1146" s="11">
        <f t="shared" si="140"/>
        <v>0</v>
      </c>
      <c r="L1146" s="2">
        <f>IF(ISNA(VLOOKUP(C1146,'Com Enrolled Accounts'!$A:$C,3,0))=TRUE,0,VLOOKUP(C1146,'Com Enrolled Accounts'!$A:$C,3,0))</f>
        <v>0</v>
      </c>
      <c r="M1146" s="2">
        <f t="shared" si="141"/>
        <v>0</v>
      </c>
      <c r="N1146" s="11">
        <f t="shared" si="142"/>
        <v>0</v>
      </c>
    </row>
    <row r="1147" spans="1:14" x14ac:dyDescent="0.25">
      <c r="A1147" s="13"/>
      <c r="B1147" s="13"/>
      <c r="C1147" s="13"/>
      <c r="D1147" s="14"/>
      <c r="E1147" s="14"/>
      <c r="F1147" s="2">
        <f t="shared" si="136"/>
        <v>86.501500000000007</v>
      </c>
      <c r="G1147" s="2">
        <f t="shared" si="137"/>
        <v>15</v>
      </c>
      <c r="H1147" s="11">
        <f t="shared" si="138"/>
        <v>71.501500000000007</v>
      </c>
      <c r="I1147" s="11">
        <f t="shared" si="139"/>
        <v>-71.501500000000007</v>
      </c>
      <c r="J1147" s="2">
        <f>IF(ISNA(VLOOKUP(C1147,'Com Enrolled Accounts'!$A:$B,2,0))=TRUE,0,VLOOKUP(C1147,'Com Enrolled Accounts'!$A:$B,2,0))</f>
        <v>0</v>
      </c>
      <c r="K1147" s="11">
        <f t="shared" si="140"/>
        <v>0</v>
      </c>
      <c r="L1147" s="2">
        <f>IF(ISNA(VLOOKUP(C1147,'Com Enrolled Accounts'!$A:$C,3,0))=TRUE,0,VLOOKUP(C1147,'Com Enrolled Accounts'!$A:$C,3,0))</f>
        <v>0</v>
      </c>
      <c r="M1147" s="2">
        <f t="shared" si="141"/>
        <v>0</v>
      </c>
      <c r="N1147" s="11">
        <f t="shared" si="142"/>
        <v>0</v>
      </c>
    </row>
    <row r="1148" spans="1:14" x14ac:dyDescent="0.25">
      <c r="A1148" s="13"/>
      <c r="B1148" s="13"/>
      <c r="C1148" s="13"/>
      <c r="D1148" s="14"/>
      <c r="E1148" s="14"/>
      <c r="F1148" s="2">
        <f t="shared" si="136"/>
        <v>86.501500000000007</v>
      </c>
      <c r="G1148" s="2">
        <f t="shared" si="137"/>
        <v>15</v>
      </c>
      <c r="H1148" s="11">
        <f t="shared" si="138"/>
        <v>71.501500000000007</v>
      </c>
      <c r="I1148" s="11">
        <f t="shared" si="139"/>
        <v>-71.501500000000007</v>
      </c>
      <c r="J1148" s="2">
        <f>IF(ISNA(VLOOKUP(C1148,'Com Enrolled Accounts'!$A:$B,2,0))=TRUE,0,VLOOKUP(C1148,'Com Enrolled Accounts'!$A:$B,2,0))</f>
        <v>0</v>
      </c>
      <c r="K1148" s="11">
        <f t="shared" si="140"/>
        <v>0</v>
      </c>
      <c r="L1148" s="2">
        <f>IF(ISNA(VLOOKUP(C1148,'Com Enrolled Accounts'!$A:$C,3,0))=TRUE,0,VLOOKUP(C1148,'Com Enrolled Accounts'!$A:$C,3,0))</f>
        <v>0</v>
      </c>
      <c r="M1148" s="2">
        <f t="shared" si="141"/>
        <v>0</v>
      </c>
      <c r="N1148" s="11">
        <f t="shared" si="142"/>
        <v>0</v>
      </c>
    </row>
    <row r="1149" spans="1:14" x14ac:dyDescent="0.25">
      <c r="A1149" s="13"/>
      <c r="B1149" s="13"/>
      <c r="C1149" s="13"/>
      <c r="D1149" s="14"/>
      <c r="E1149" s="14"/>
      <c r="F1149" s="2">
        <f t="shared" si="136"/>
        <v>86.501500000000007</v>
      </c>
      <c r="G1149" s="2">
        <f t="shared" si="137"/>
        <v>15</v>
      </c>
      <c r="H1149" s="11">
        <f t="shared" si="138"/>
        <v>71.501500000000007</v>
      </c>
      <c r="I1149" s="11">
        <f t="shared" si="139"/>
        <v>-71.501500000000007</v>
      </c>
      <c r="J1149" s="2">
        <f>IF(ISNA(VLOOKUP(C1149,'Com Enrolled Accounts'!$A:$B,2,0))=TRUE,0,VLOOKUP(C1149,'Com Enrolled Accounts'!$A:$B,2,0))</f>
        <v>0</v>
      </c>
      <c r="K1149" s="11">
        <f t="shared" si="140"/>
        <v>0</v>
      </c>
      <c r="L1149" s="2">
        <f>IF(ISNA(VLOOKUP(C1149,'Com Enrolled Accounts'!$A:$C,3,0))=TRUE,0,VLOOKUP(C1149,'Com Enrolled Accounts'!$A:$C,3,0))</f>
        <v>0</v>
      </c>
      <c r="M1149" s="2">
        <f t="shared" si="141"/>
        <v>0</v>
      </c>
      <c r="N1149" s="11">
        <f t="shared" si="142"/>
        <v>0</v>
      </c>
    </row>
    <row r="1150" spans="1:14" x14ac:dyDescent="0.25">
      <c r="A1150" s="13"/>
      <c r="B1150" s="13"/>
      <c r="C1150" s="13"/>
      <c r="D1150" s="14"/>
      <c r="E1150" s="14"/>
      <c r="F1150" s="2">
        <f t="shared" si="136"/>
        <v>86.501500000000007</v>
      </c>
      <c r="G1150" s="2">
        <f t="shared" si="137"/>
        <v>15</v>
      </c>
      <c r="H1150" s="11">
        <f t="shared" si="138"/>
        <v>71.501500000000007</v>
      </c>
      <c r="I1150" s="11">
        <f t="shared" si="139"/>
        <v>-71.501500000000007</v>
      </c>
      <c r="J1150" s="2">
        <f>IF(ISNA(VLOOKUP(C1150,'Com Enrolled Accounts'!$A:$B,2,0))=TRUE,0,VLOOKUP(C1150,'Com Enrolled Accounts'!$A:$B,2,0))</f>
        <v>0</v>
      </c>
      <c r="K1150" s="11">
        <f t="shared" si="140"/>
        <v>0</v>
      </c>
      <c r="L1150" s="2">
        <f>IF(ISNA(VLOOKUP(C1150,'Com Enrolled Accounts'!$A:$C,3,0))=TRUE,0,VLOOKUP(C1150,'Com Enrolled Accounts'!$A:$C,3,0))</f>
        <v>0</v>
      </c>
      <c r="M1150" s="2">
        <f t="shared" si="141"/>
        <v>0</v>
      </c>
      <c r="N1150" s="11">
        <f t="shared" si="142"/>
        <v>0</v>
      </c>
    </row>
    <row r="1151" spans="1:14" x14ac:dyDescent="0.25">
      <c r="A1151" s="13"/>
      <c r="B1151" s="13"/>
      <c r="C1151" s="13"/>
      <c r="D1151" s="14"/>
      <c r="E1151" s="14"/>
      <c r="F1151" s="2">
        <f t="shared" si="136"/>
        <v>86.501500000000007</v>
      </c>
      <c r="G1151" s="2">
        <f t="shared" si="137"/>
        <v>15</v>
      </c>
      <c r="H1151" s="11">
        <f t="shared" si="138"/>
        <v>71.501500000000007</v>
      </c>
      <c r="I1151" s="11">
        <f t="shared" si="139"/>
        <v>-71.501500000000007</v>
      </c>
      <c r="J1151" s="2">
        <f>IF(ISNA(VLOOKUP(C1151,'Com Enrolled Accounts'!$A:$B,2,0))=TRUE,0,VLOOKUP(C1151,'Com Enrolled Accounts'!$A:$B,2,0))</f>
        <v>0</v>
      </c>
      <c r="K1151" s="11">
        <f t="shared" si="140"/>
        <v>0</v>
      </c>
      <c r="L1151" s="2">
        <f>IF(ISNA(VLOOKUP(C1151,'Com Enrolled Accounts'!$A:$C,3,0))=TRUE,0,VLOOKUP(C1151,'Com Enrolled Accounts'!$A:$C,3,0))</f>
        <v>0</v>
      </c>
      <c r="M1151" s="2">
        <f t="shared" si="141"/>
        <v>0</v>
      </c>
      <c r="N1151" s="11">
        <f t="shared" si="142"/>
        <v>0</v>
      </c>
    </row>
    <row r="1152" spans="1:14" x14ac:dyDescent="0.25">
      <c r="A1152" s="13"/>
      <c r="B1152" s="13"/>
      <c r="C1152" s="13"/>
      <c r="D1152" s="14"/>
      <c r="E1152" s="14"/>
      <c r="F1152" s="2">
        <f t="shared" si="136"/>
        <v>86.501500000000007</v>
      </c>
      <c r="G1152" s="2">
        <f t="shared" si="137"/>
        <v>15</v>
      </c>
      <c r="H1152" s="11">
        <f t="shared" si="138"/>
        <v>71.501500000000007</v>
      </c>
      <c r="I1152" s="11">
        <f t="shared" si="139"/>
        <v>-71.501500000000007</v>
      </c>
      <c r="J1152" s="2">
        <f>IF(ISNA(VLOOKUP(C1152,'Com Enrolled Accounts'!$A:$B,2,0))=TRUE,0,VLOOKUP(C1152,'Com Enrolled Accounts'!$A:$B,2,0))</f>
        <v>0</v>
      </c>
      <c r="K1152" s="11">
        <f t="shared" si="140"/>
        <v>0</v>
      </c>
      <c r="L1152" s="2">
        <f>IF(ISNA(VLOOKUP(C1152,'Com Enrolled Accounts'!$A:$C,3,0))=TRUE,0,VLOOKUP(C1152,'Com Enrolled Accounts'!$A:$C,3,0))</f>
        <v>0</v>
      </c>
      <c r="M1152" s="2">
        <f t="shared" si="141"/>
        <v>0</v>
      </c>
      <c r="N1152" s="11">
        <f t="shared" si="142"/>
        <v>0</v>
      </c>
    </row>
    <row r="1153" spans="1:14" x14ac:dyDescent="0.25">
      <c r="A1153" s="13"/>
      <c r="B1153" s="13"/>
      <c r="C1153" s="13"/>
      <c r="D1153" s="14"/>
      <c r="E1153" s="14"/>
      <c r="F1153" s="2">
        <f t="shared" si="136"/>
        <v>86.501500000000007</v>
      </c>
      <c r="G1153" s="2">
        <f t="shared" si="137"/>
        <v>15</v>
      </c>
      <c r="H1153" s="11">
        <f t="shared" si="138"/>
        <v>71.501500000000007</v>
      </c>
      <c r="I1153" s="11">
        <f t="shared" si="139"/>
        <v>-71.501500000000007</v>
      </c>
      <c r="J1153" s="2">
        <f>IF(ISNA(VLOOKUP(C1153,'Com Enrolled Accounts'!$A:$B,2,0))=TRUE,0,VLOOKUP(C1153,'Com Enrolled Accounts'!$A:$B,2,0))</f>
        <v>0</v>
      </c>
      <c r="K1153" s="11">
        <f t="shared" si="140"/>
        <v>0</v>
      </c>
      <c r="L1153" s="2">
        <f>IF(ISNA(VLOOKUP(C1153,'Com Enrolled Accounts'!$A:$C,3,0))=TRUE,0,VLOOKUP(C1153,'Com Enrolled Accounts'!$A:$C,3,0))</f>
        <v>0</v>
      </c>
      <c r="M1153" s="2">
        <f t="shared" si="141"/>
        <v>0</v>
      </c>
      <c r="N1153" s="11">
        <f t="shared" si="142"/>
        <v>0</v>
      </c>
    </row>
    <row r="1154" spans="1:14" x14ac:dyDescent="0.25">
      <c r="A1154" s="13"/>
      <c r="B1154" s="13"/>
      <c r="C1154" s="13"/>
      <c r="D1154" s="14"/>
      <c r="E1154" s="14"/>
      <c r="F1154" s="2">
        <f t="shared" si="136"/>
        <v>86.501500000000007</v>
      </c>
      <c r="G1154" s="2">
        <f t="shared" si="137"/>
        <v>15</v>
      </c>
      <c r="H1154" s="11">
        <f t="shared" si="138"/>
        <v>71.501500000000007</v>
      </c>
      <c r="I1154" s="11">
        <f t="shared" si="139"/>
        <v>-71.501500000000007</v>
      </c>
      <c r="J1154" s="2">
        <f>IF(ISNA(VLOOKUP(C1154,'Com Enrolled Accounts'!$A:$B,2,0))=TRUE,0,VLOOKUP(C1154,'Com Enrolled Accounts'!$A:$B,2,0))</f>
        <v>0</v>
      </c>
      <c r="K1154" s="11">
        <f t="shared" si="140"/>
        <v>0</v>
      </c>
      <c r="L1154" s="2">
        <f>IF(ISNA(VLOOKUP(C1154,'Com Enrolled Accounts'!$A:$C,3,0))=TRUE,0,VLOOKUP(C1154,'Com Enrolled Accounts'!$A:$C,3,0))</f>
        <v>0</v>
      </c>
      <c r="M1154" s="2">
        <f t="shared" si="141"/>
        <v>0</v>
      </c>
      <c r="N1154" s="11">
        <f t="shared" si="142"/>
        <v>0</v>
      </c>
    </row>
    <row r="1155" spans="1:14" x14ac:dyDescent="0.25">
      <c r="A1155" s="13"/>
      <c r="B1155" s="13"/>
      <c r="C1155" s="13"/>
      <c r="D1155" s="14"/>
      <c r="E1155" s="14"/>
      <c r="F1155" s="2">
        <f t="shared" si="136"/>
        <v>86.501500000000007</v>
      </c>
      <c r="G1155" s="2">
        <f t="shared" si="137"/>
        <v>15</v>
      </c>
      <c r="H1155" s="11">
        <f t="shared" si="138"/>
        <v>71.501500000000007</v>
      </c>
      <c r="I1155" s="11">
        <f t="shared" si="139"/>
        <v>-71.501500000000007</v>
      </c>
      <c r="J1155" s="2">
        <f>IF(ISNA(VLOOKUP(C1155,'Com Enrolled Accounts'!$A:$B,2,0))=TRUE,0,VLOOKUP(C1155,'Com Enrolled Accounts'!$A:$B,2,0))</f>
        <v>0</v>
      </c>
      <c r="K1155" s="11">
        <f t="shared" si="140"/>
        <v>0</v>
      </c>
      <c r="L1155" s="2">
        <f>IF(ISNA(VLOOKUP(C1155,'Com Enrolled Accounts'!$A:$C,3,0))=TRUE,0,VLOOKUP(C1155,'Com Enrolled Accounts'!$A:$C,3,0))</f>
        <v>0</v>
      </c>
      <c r="M1155" s="2">
        <f t="shared" si="141"/>
        <v>0</v>
      </c>
      <c r="N1155" s="11">
        <f t="shared" si="142"/>
        <v>0</v>
      </c>
    </row>
    <row r="1156" spans="1:14" x14ac:dyDescent="0.25">
      <c r="A1156" s="13"/>
      <c r="B1156" s="13"/>
      <c r="C1156" s="13"/>
      <c r="D1156" s="14"/>
      <c r="E1156" s="14"/>
      <c r="F1156" s="2">
        <f t="shared" si="136"/>
        <v>86.501500000000007</v>
      </c>
      <c r="G1156" s="2">
        <f t="shared" si="137"/>
        <v>15</v>
      </c>
      <c r="H1156" s="11">
        <f t="shared" si="138"/>
        <v>71.501500000000007</v>
      </c>
      <c r="I1156" s="11">
        <f t="shared" si="139"/>
        <v>-71.501500000000007</v>
      </c>
      <c r="J1156" s="2">
        <f>IF(ISNA(VLOOKUP(C1156,'Com Enrolled Accounts'!$A:$B,2,0))=TRUE,0,VLOOKUP(C1156,'Com Enrolled Accounts'!$A:$B,2,0))</f>
        <v>0</v>
      </c>
      <c r="K1156" s="11">
        <f t="shared" si="140"/>
        <v>0</v>
      </c>
      <c r="L1156" s="2">
        <f>IF(ISNA(VLOOKUP(C1156,'Com Enrolled Accounts'!$A:$C,3,0))=TRUE,0,VLOOKUP(C1156,'Com Enrolled Accounts'!$A:$C,3,0))</f>
        <v>0</v>
      </c>
      <c r="M1156" s="2">
        <f t="shared" si="141"/>
        <v>0</v>
      </c>
      <c r="N1156" s="11">
        <f t="shared" si="142"/>
        <v>0</v>
      </c>
    </row>
    <row r="1157" spans="1:14" x14ac:dyDescent="0.25">
      <c r="A1157" s="13"/>
      <c r="B1157" s="13"/>
      <c r="C1157" s="13"/>
      <c r="D1157" s="14"/>
      <c r="E1157" s="14"/>
      <c r="F1157" s="2">
        <f t="shared" si="136"/>
        <v>86.501500000000007</v>
      </c>
      <c r="G1157" s="2">
        <f t="shared" si="137"/>
        <v>15</v>
      </c>
      <c r="H1157" s="11">
        <f t="shared" si="138"/>
        <v>71.501500000000007</v>
      </c>
      <c r="I1157" s="11">
        <f t="shared" si="139"/>
        <v>-71.501500000000007</v>
      </c>
      <c r="J1157" s="2">
        <f>IF(ISNA(VLOOKUP(C1157,'Com Enrolled Accounts'!$A:$B,2,0))=TRUE,0,VLOOKUP(C1157,'Com Enrolled Accounts'!$A:$B,2,0))</f>
        <v>0</v>
      </c>
      <c r="K1157" s="11">
        <f t="shared" si="140"/>
        <v>0</v>
      </c>
      <c r="L1157" s="2">
        <f>IF(ISNA(VLOOKUP(C1157,'Com Enrolled Accounts'!$A:$C,3,0))=TRUE,0,VLOOKUP(C1157,'Com Enrolled Accounts'!$A:$C,3,0))</f>
        <v>0</v>
      </c>
      <c r="M1157" s="2">
        <f t="shared" si="141"/>
        <v>0</v>
      </c>
      <c r="N1157" s="11">
        <f t="shared" si="142"/>
        <v>0</v>
      </c>
    </row>
    <row r="1158" spans="1:14" x14ac:dyDescent="0.25">
      <c r="A1158" s="13"/>
      <c r="B1158" s="13"/>
      <c r="C1158" s="13"/>
      <c r="D1158" s="14"/>
      <c r="E1158" s="14"/>
      <c r="F1158" s="2">
        <f t="shared" si="136"/>
        <v>86.501500000000007</v>
      </c>
      <c r="G1158" s="2">
        <f t="shared" si="137"/>
        <v>15</v>
      </c>
      <c r="H1158" s="11">
        <f t="shared" si="138"/>
        <v>71.501500000000007</v>
      </c>
      <c r="I1158" s="11">
        <f t="shared" si="139"/>
        <v>-71.501500000000007</v>
      </c>
      <c r="J1158" s="2">
        <f>IF(ISNA(VLOOKUP(C1158,'Com Enrolled Accounts'!$A:$B,2,0))=TRUE,0,VLOOKUP(C1158,'Com Enrolled Accounts'!$A:$B,2,0))</f>
        <v>0</v>
      </c>
      <c r="K1158" s="11">
        <f t="shared" si="140"/>
        <v>0</v>
      </c>
      <c r="L1158" s="2">
        <f>IF(ISNA(VLOOKUP(C1158,'Com Enrolled Accounts'!$A:$C,3,0))=TRUE,0,VLOOKUP(C1158,'Com Enrolled Accounts'!$A:$C,3,0))</f>
        <v>0</v>
      </c>
      <c r="M1158" s="2">
        <f t="shared" si="141"/>
        <v>0</v>
      </c>
      <c r="N1158" s="11">
        <f t="shared" si="142"/>
        <v>0</v>
      </c>
    </row>
    <row r="1159" spans="1:14" x14ac:dyDescent="0.25">
      <c r="A1159" s="13"/>
      <c r="B1159" s="13"/>
      <c r="C1159" s="13"/>
      <c r="D1159" s="14"/>
      <c r="E1159" s="14"/>
      <c r="F1159" s="2">
        <f t="shared" si="136"/>
        <v>86.501500000000007</v>
      </c>
      <c r="G1159" s="2">
        <f t="shared" si="137"/>
        <v>15</v>
      </c>
      <c r="H1159" s="11">
        <f t="shared" si="138"/>
        <v>71.501500000000007</v>
      </c>
      <c r="I1159" s="11">
        <f t="shared" si="139"/>
        <v>-71.501500000000007</v>
      </c>
      <c r="J1159" s="2">
        <f>IF(ISNA(VLOOKUP(C1159,'Com Enrolled Accounts'!$A:$B,2,0))=TRUE,0,VLOOKUP(C1159,'Com Enrolled Accounts'!$A:$B,2,0))</f>
        <v>0</v>
      </c>
      <c r="K1159" s="11">
        <f t="shared" si="140"/>
        <v>0</v>
      </c>
      <c r="L1159" s="2">
        <f>IF(ISNA(VLOOKUP(C1159,'Com Enrolled Accounts'!$A:$C,3,0))=TRUE,0,VLOOKUP(C1159,'Com Enrolled Accounts'!$A:$C,3,0))</f>
        <v>0</v>
      </c>
      <c r="M1159" s="2">
        <f t="shared" si="141"/>
        <v>0</v>
      </c>
      <c r="N1159" s="11">
        <f t="shared" si="142"/>
        <v>0</v>
      </c>
    </row>
    <row r="1160" spans="1:14" x14ac:dyDescent="0.25">
      <c r="A1160" s="13"/>
      <c r="B1160" s="13"/>
      <c r="C1160" s="13"/>
      <c r="D1160" s="14"/>
      <c r="E1160" s="14"/>
      <c r="F1160" s="2">
        <f t="shared" si="136"/>
        <v>86.501500000000007</v>
      </c>
      <c r="G1160" s="2">
        <f t="shared" si="137"/>
        <v>15</v>
      </c>
      <c r="H1160" s="11">
        <f t="shared" si="138"/>
        <v>71.501500000000007</v>
      </c>
      <c r="I1160" s="11">
        <f t="shared" si="139"/>
        <v>-71.501500000000007</v>
      </c>
      <c r="J1160" s="2">
        <f>IF(ISNA(VLOOKUP(C1160,'Com Enrolled Accounts'!$A:$B,2,0))=TRUE,0,VLOOKUP(C1160,'Com Enrolled Accounts'!$A:$B,2,0))</f>
        <v>0</v>
      </c>
      <c r="K1160" s="11">
        <f t="shared" si="140"/>
        <v>0</v>
      </c>
      <c r="L1160" s="2">
        <f>IF(ISNA(VLOOKUP(C1160,'Com Enrolled Accounts'!$A:$C,3,0))=TRUE,0,VLOOKUP(C1160,'Com Enrolled Accounts'!$A:$C,3,0))</f>
        <v>0</v>
      </c>
      <c r="M1160" s="2">
        <f t="shared" si="141"/>
        <v>0</v>
      </c>
      <c r="N1160" s="11">
        <f t="shared" si="142"/>
        <v>0</v>
      </c>
    </row>
    <row r="1161" spans="1:14" x14ac:dyDescent="0.25">
      <c r="A1161" s="13"/>
      <c r="B1161" s="13"/>
      <c r="C1161" s="13"/>
      <c r="D1161" s="14"/>
      <c r="E1161" s="14"/>
      <c r="F1161" s="2">
        <f t="shared" ref="F1161:F1224" si="143">WPPCom</f>
        <v>86.501500000000007</v>
      </c>
      <c r="G1161" s="2">
        <f t="shared" ref="G1161:G1224" si="144">TSCom</f>
        <v>15</v>
      </c>
      <c r="H1161" s="11">
        <f t="shared" si="138"/>
        <v>71.501500000000007</v>
      </c>
      <c r="I1161" s="11">
        <f t="shared" si="139"/>
        <v>-71.501500000000007</v>
      </c>
      <c r="J1161" s="2">
        <f>IF(ISNA(VLOOKUP(C1161,'Com Enrolled Accounts'!$A:$B,2,0))=TRUE,0,VLOOKUP(C1161,'Com Enrolled Accounts'!$A:$B,2,0))</f>
        <v>0</v>
      </c>
      <c r="K1161" s="11">
        <f t="shared" si="140"/>
        <v>0</v>
      </c>
      <c r="L1161" s="2">
        <f>IF(ISNA(VLOOKUP(C1161,'Com Enrolled Accounts'!$A:$C,3,0))=TRUE,0,VLOOKUP(C1161,'Com Enrolled Accounts'!$A:$C,3,0))</f>
        <v>0</v>
      </c>
      <c r="M1161" s="2">
        <f t="shared" si="141"/>
        <v>0</v>
      </c>
      <c r="N1161" s="11">
        <f t="shared" si="142"/>
        <v>0</v>
      </c>
    </row>
    <row r="1162" spans="1:14" x14ac:dyDescent="0.25">
      <c r="A1162" s="13"/>
      <c r="B1162" s="13"/>
      <c r="C1162" s="13"/>
      <c r="D1162" s="14"/>
      <c r="E1162" s="14"/>
      <c r="F1162" s="2">
        <f t="shared" si="143"/>
        <v>86.501500000000007</v>
      </c>
      <c r="G1162" s="2">
        <f t="shared" si="144"/>
        <v>15</v>
      </c>
      <c r="H1162" s="11">
        <f t="shared" si="138"/>
        <v>71.501500000000007</v>
      </c>
      <c r="I1162" s="11">
        <f t="shared" si="139"/>
        <v>-71.501500000000007</v>
      </c>
      <c r="J1162" s="2">
        <f>IF(ISNA(VLOOKUP(C1162,'Com Enrolled Accounts'!$A:$B,2,0))=TRUE,0,VLOOKUP(C1162,'Com Enrolled Accounts'!$A:$B,2,0))</f>
        <v>0</v>
      </c>
      <c r="K1162" s="11">
        <f t="shared" si="140"/>
        <v>0</v>
      </c>
      <c r="L1162" s="2">
        <f>IF(ISNA(VLOOKUP(C1162,'Com Enrolled Accounts'!$A:$C,3,0))=TRUE,0,VLOOKUP(C1162,'Com Enrolled Accounts'!$A:$C,3,0))</f>
        <v>0</v>
      </c>
      <c r="M1162" s="2">
        <f t="shared" si="141"/>
        <v>0</v>
      </c>
      <c r="N1162" s="11">
        <f t="shared" si="142"/>
        <v>0</v>
      </c>
    </row>
    <row r="1163" spans="1:14" x14ac:dyDescent="0.25">
      <c r="A1163" s="13"/>
      <c r="B1163" s="13"/>
      <c r="C1163" s="13"/>
      <c r="D1163" s="14"/>
      <c r="E1163" s="14"/>
      <c r="F1163" s="2">
        <f t="shared" si="143"/>
        <v>86.501500000000007</v>
      </c>
      <c r="G1163" s="2">
        <f t="shared" si="144"/>
        <v>15</v>
      </c>
      <c r="H1163" s="11">
        <f t="shared" si="138"/>
        <v>71.501500000000007</v>
      </c>
      <c r="I1163" s="11">
        <f t="shared" si="139"/>
        <v>-71.501500000000007</v>
      </c>
      <c r="J1163" s="2">
        <f>IF(ISNA(VLOOKUP(C1163,'Com Enrolled Accounts'!$A:$B,2,0))=TRUE,0,VLOOKUP(C1163,'Com Enrolled Accounts'!$A:$B,2,0))</f>
        <v>0</v>
      </c>
      <c r="K1163" s="11">
        <f t="shared" si="140"/>
        <v>0</v>
      </c>
      <c r="L1163" s="2">
        <f>IF(ISNA(VLOOKUP(C1163,'Com Enrolled Accounts'!$A:$C,3,0))=TRUE,0,VLOOKUP(C1163,'Com Enrolled Accounts'!$A:$C,3,0))</f>
        <v>0</v>
      </c>
      <c r="M1163" s="2">
        <f t="shared" si="141"/>
        <v>0</v>
      </c>
      <c r="N1163" s="11">
        <f t="shared" si="142"/>
        <v>0</v>
      </c>
    </row>
    <row r="1164" spans="1:14" x14ac:dyDescent="0.25">
      <c r="A1164" s="13"/>
      <c r="B1164" s="13"/>
      <c r="C1164" s="13"/>
      <c r="D1164" s="14"/>
      <c r="E1164" s="14"/>
      <c r="F1164" s="2">
        <f t="shared" si="143"/>
        <v>86.501500000000007</v>
      </c>
      <c r="G1164" s="2">
        <f t="shared" si="144"/>
        <v>15</v>
      </c>
      <c r="H1164" s="11">
        <f t="shared" si="138"/>
        <v>71.501500000000007</v>
      </c>
      <c r="I1164" s="11">
        <f t="shared" si="139"/>
        <v>-71.501500000000007</v>
      </c>
      <c r="J1164" s="2">
        <f>IF(ISNA(VLOOKUP(C1164,'Com Enrolled Accounts'!$A:$B,2,0))=TRUE,0,VLOOKUP(C1164,'Com Enrolled Accounts'!$A:$B,2,0))</f>
        <v>0</v>
      </c>
      <c r="K1164" s="11">
        <f t="shared" si="140"/>
        <v>0</v>
      </c>
      <c r="L1164" s="2">
        <f>IF(ISNA(VLOOKUP(C1164,'Com Enrolled Accounts'!$A:$C,3,0))=TRUE,0,VLOOKUP(C1164,'Com Enrolled Accounts'!$A:$C,3,0))</f>
        <v>0</v>
      </c>
      <c r="M1164" s="2">
        <f t="shared" si="141"/>
        <v>0</v>
      </c>
      <c r="N1164" s="11">
        <f t="shared" si="142"/>
        <v>0</v>
      </c>
    </row>
    <row r="1165" spans="1:14" x14ac:dyDescent="0.25">
      <c r="A1165" s="13"/>
      <c r="B1165" s="13"/>
      <c r="C1165" s="13"/>
      <c r="D1165" s="14"/>
      <c r="E1165" s="14"/>
      <c r="F1165" s="2">
        <f t="shared" si="143"/>
        <v>86.501500000000007</v>
      </c>
      <c r="G1165" s="2">
        <f t="shared" si="144"/>
        <v>15</v>
      </c>
      <c r="H1165" s="11">
        <f t="shared" si="138"/>
        <v>71.501500000000007</v>
      </c>
      <c r="I1165" s="11">
        <f t="shared" si="139"/>
        <v>-71.501500000000007</v>
      </c>
      <c r="J1165" s="2">
        <f>IF(ISNA(VLOOKUP(C1165,'Com Enrolled Accounts'!$A:$B,2,0))=TRUE,0,VLOOKUP(C1165,'Com Enrolled Accounts'!$A:$B,2,0))</f>
        <v>0</v>
      </c>
      <c r="K1165" s="11">
        <f t="shared" si="140"/>
        <v>0</v>
      </c>
      <c r="L1165" s="2">
        <f>IF(ISNA(VLOOKUP(C1165,'Com Enrolled Accounts'!$A:$C,3,0))=TRUE,0,VLOOKUP(C1165,'Com Enrolled Accounts'!$A:$C,3,0))</f>
        <v>0</v>
      </c>
      <c r="M1165" s="2">
        <f t="shared" si="141"/>
        <v>0</v>
      </c>
      <c r="N1165" s="11">
        <f t="shared" si="142"/>
        <v>0</v>
      </c>
    </row>
    <row r="1166" spans="1:14" x14ac:dyDescent="0.25">
      <c r="A1166" s="13"/>
      <c r="B1166" s="13"/>
      <c r="C1166" s="13"/>
      <c r="D1166" s="14"/>
      <c r="E1166" s="14"/>
      <c r="F1166" s="2">
        <f t="shared" si="143"/>
        <v>86.501500000000007</v>
      </c>
      <c r="G1166" s="2">
        <f t="shared" si="144"/>
        <v>15</v>
      </c>
      <c r="H1166" s="11">
        <f t="shared" si="138"/>
        <v>71.501500000000007</v>
      </c>
      <c r="I1166" s="11">
        <f t="shared" si="139"/>
        <v>-71.501500000000007</v>
      </c>
      <c r="J1166" s="2">
        <f>IF(ISNA(VLOOKUP(C1166,'Com Enrolled Accounts'!$A:$B,2,0))=TRUE,0,VLOOKUP(C1166,'Com Enrolled Accounts'!$A:$B,2,0))</f>
        <v>0</v>
      </c>
      <c r="K1166" s="11">
        <f t="shared" si="140"/>
        <v>0</v>
      </c>
      <c r="L1166" s="2">
        <f>IF(ISNA(VLOOKUP(C1166,'Com Enrolled Accounts'!$A:$C,3,0))=TRUE,0,VLOOKUP(C1166,'Com Enrolled Accounts'!$A:$C,3,0))</f>
        <v>0</v>
      </c>
      <c r="M1166" s="2">
        <f t="shared" si="141"/>
        <v>0</v>
      </c>
      <c r="N1166" s="11">
        <f t="shared" si="142"/>
        <v>0</v>
      </c>
    </row>
    <row r="1167" spans="1:14" x14ac:dyDescent="0.25">
      <c r="A1167" s="13"/>
      <c r="B1167" s="13"/>
      <c r="C1167" s="13"/>
      <c r="D1167" s="14"/>
      <c r="E1167" s="14"/>
      <c r="F1167" s="2">
        <f t="shared" si="143"/>
        <v>86.501500000000007</v>
      </c>
      <c r="G1167" s="2">
        <f t="shared" si="144"/>
        <v>15</v>
      </c>
      <c r="H1167" s="11">
        <f t="shared" si="138"/>
        <v>71.501500000000007</v>
      </c>
      <c r="I1167" s="11">
        <f t="shared" si="139"/>
        <v>-71.501500000000007</v>
      </c>
      <c r="J1167" s="2">
        <f>IF(ISNA(VLOOKUP(C1167,'Com Enrolled Accounts'!$A:$B,2,0))=TRUE,0,VLOOKUP(C1167,'Com Enrolled Accounts'!$A:$B,2,0))</f>
        <v>0</v>
      </c>
      <c r="K1167" s="11">
        <f t="shared" si="140"/>
        <v>0</v>
      </c>
      <c r="L1167" s="2">
        <f>IF(ISNA(VLOOKUP(C1167,'Com Enrolled Accounts'!$A:$C,3,0))=TRUE,0,VLOOKUP(C1167,'Com Enrolled Accounts'!$A:$C,3,0))</f>
        <v>0</v>
      </c>
      <c r="M1167" s="2">
        <f t="shared" si="141"/>
        <v>0</v>
      </c>
      <c r="N1167" s="11">
        <f t="shared" si="142"/>
        <v>0</v>
      </c>
    </row>
    <row r="1168" spans="1:14" x14ac:dyDescent="0.25">
      <c r="A1168" s="13"/>
      <c r="B1168" s="13"/>
      <c r="C1168" s="13"/>
      <c r="D1168" s="14"/>
      <c r="E1168" s="14"/>
      <c r="F1168" s="2">
        <f t="shared" si="143"/>
        <v>86.501500000000007</v>
      </c>
      <c r="G1168" s="2">
        <f t="shared" si="144"/>
        <v>15</v>
      </c>
      <c r="H1168" s="11">
        <f t="shared" si="138"/>
        <v>71.501500000000007</v>
      </c>
      <c r="I1168" s="11">
        <f t="shared" si="139"/>
        <v>-71.501500000000007</v>
      </c>
      <c r="J1168" s="2">
        <f>IF(ISNA(VLOOKUP(C1168,'Com Enrolled Accounts'!$A:$B,2,0))=TRUE,0,VLOOKUP(C1168,'Com Enrolled Accounts'!$A:$B,2,0))</f>
        <v>0</v>
      </c>
      <c r="K1168" s="11">
        <f t="shared" si="140"/>
        <v>0</v>
      </c>
      <c r="L1168" s="2">
        <f>IF(ISNA(VLOOKUP(C1168,'Com Enrolled Accounts'!$A:$C,3,0))=TRUE,0,VLOOKUP(C1168,'Com Enrolled Accounts'!$A:$C,3,0))</f>
        <v>0</v>
      </c>
      <c r="M1168" s="2">
        <f t="shared" si="141"/>
        <v>0</v>
      </c>
      <c r="N1168" s="11">
        <f t="shared" si="142"/>
        <v>0</v>
      </c>
    </row>
    <row r="1169" spans="1:14" x14ac:dyDescent="0.25">
      <c r="A1169" s="13"/>
      <c r="B1169" s="13"/>
      <c r="C1169" s="13"/>
      <c r="D1169" s="14"/>
      <c r="E1169" s="14"/>
      <c r="F1169" s="2">
        <f t="shared" si="143"/>
        <v>86.501500000000007</v>
      </c>
      <c r="G1169" s="2">
        <f t="shared" si="144"/>
        <v>15</v>
      </c>
      <c r="H1169" s="11">
        <f t="shared" si="138"/>
        <v>71.501500000000007</v>
      </c>
      <c r="I1169" s="11">
        <f t="shared" si="139"/>
        <v>-71.501500000000007</v>
      </c>
      <c r="J1169" s="2">
        <f>IF(ISNA(VLOOKUP(C1169,'Com Enrolled Accounts'!$A:$B,2,0))=TRUE,0,VLOOKUP(C1169,'Com Enrolled Accounts'!$A:$B,2,0))</f>
        <v>0</v>
      </c>
      <c r="K1169" s="11">
        <f t="shared" si="140"/>
        <v>0</v>
      </c>
      <c r="L1169" s="2">
        <f>IF(ISNA(VLOOKUP(C1169,'Com Enrolled Accounts'!$A:$C,3,0))=TRUE,0,VLOOKUP(C1169,'Com Enrolled Accounts'!$A:$C,3,0))</f>
        <v>0</v>
      </c>
      <c r="M1169" s="2">
        <f t="shared" si="141"/>
        <v>0</v>
      </c>
      <c r="N1169" s="11">
        <f t="shared" si="142"/>
        <v>0</v>
      </c>
    </row>
    <row r="1170" spans="1:14" x14ac:dyDescent="0.25">
      <c r="A1170" s="13"/>
      <c r="B1170" s="13"/>
      <c r="C1170" s="13"/>
      <c r="D1170" s="14"/>
      <c r="E1170" s="14"/>
      <c r="F1170" s="2">
        <f t="shared" si="143"/>
        <v>86.501500000000007</v>
      </c>
      <c r="G1170" s="2">
        <f t="shared" si="144"/>
        <v>15</v>
      </c>
      <c r="H1170" s="11">
        <f t="shared" si="138"/>
        <v>71.501500000000007</v>
      </c>
      <c r="I1170" s="11">
        <f t="shared" si="139"/>
        <v>-71.501500000000007</v>
      </c>
      <c r="J1170" s="2">
        <f>IF(ISNA(VLOOKUP(C1170,'Com Enrolled Accounts'!$A:$B,2,0))=TRUE,0,VLOOKUP(C1170,'Com Enrolled Accounts'!$A:$B,2,0))</f>
        <v>0</v>
      </c>
      <c r="K1170" s="11">
        <f t="shared" si="140"/>
        <v>0</v>
      </c>
      <c r="L1170" s="2">
        <f>IF(ISNA(VLOOKUP(C1170,'Com Enrolled Accounts'!$A:$C,3,0))=TRUE,0,VLOOKUP(C1170,'Com Enrolled Accounts'!$A:$C,3,0))</f>
        <v>0</v>
      </c>
      <c r="M1170" s="2">
        <f t="shared" si="141"/>
        <v>0</v>
      </c>
      <c r="N1170" s="11">
        <f t="shared" si="142"/>
        <v>0</v>
      </c>
    </row>
    <row r="1171" spans="1:14" x14ac:dyDescent="0.25">
      <c r="A1171" s="13"/>
      <c r="B1171" s="13"/>
      <c r="C1171" s="13"/>
      <c r="D1171" s="14"/>
      <c r="E1171" s="14"/>
      <c r="F1171" s="2">
        <f t="shared" si="143"/>
        <v>86.501500000000007</v>
      </c>
      <c r="G1171" s="2">
        <f t="shared" si="144"/>
        <v>15</v>
      </c>
      <c r="H1171" s="11">
        <f t="shared" si="138"/>
        <v>71.501500000000007</v>
      </c>
      <c r="I1171" s="11">
        <f t="shared" si="139"/>
        <v>-71.501500000000007</v>
      </c>
      <c r="J1171" s="2">
        <f>IF(ISNA(VLOOKUP(C1171,'Com Enrolled Accounts'!$A:$B,2,0))=TRUE,0,VLOOKUP(C1171,'Com Enrolled Accounts'!$A:$B,2,0))</f>
        <v>0</v>
      </c>
      <c r="K1171" s="11">
        <f t="shared" si="140"/>
        <v>0</v>
      </c>
      <c r="L1171" s="2">
        <f>IF(ISNA(VLOOKUP(C1171,'Com Enrolled Accounts'!$A:$C,3,0))=TRUE,0,VLOOKUP(C1171,'Com Enrolled Accounts'!$A:$C,3,0))</f>
        <v>0</v>
      </c>
      <c r="M1171" s="2">
        <f t="shared" si="141"/>
        <v>0</v>
      </c>
      <c r="N1171" s="11">
        <f t="shared" si="142"/>
        <v>0</v>
      </c>
    </row>
    <row r="1172" spans="1:14" x14ac:dyDescent="0.25">
      <c r="A1172" s="13"/>
      <c r="B1172" s="13"/>
      <c r="C1172" s="13"/>
      <c r="D1172" s="14"/>
      <c r="E1172" s="14"/>
      <c r="F1172" s="2">
        <f t="shared" si="143"/>
        <v>86.501500000000007</v>
      </c>
      <c r="G1172" s="2">
        <f t="shared" si="144"/>
        <v>15</v>
      </c>
      <c r="H1172" s="11">
        <f t="shared" si="138"/>
        <v>71.501500000000007</v>
      </c>
      <c r="I1172" s="11">
        <f t="shared" si="139"/>
        <v>-71.501500000000007</v>
      </c>
      <c r="J1172" s="2">
        <f>IF(ISNA(VLOOKUP(C1172,'Com Enrolled Accounts'!$A:$B,2,0))=TRUE,0,VLOOKUP(C1172,'Com Enrolled Accounts'!$A:$B,2,0))</f>
        <v>0</v>
      </c>
      <c r="K1172" s="11">
        <f t="shared" si="140"/>
        <v>0</v>
      </c>
      <c r="L1172" s="2">
        <f>IF(ISNA(VLOOKUP(C1172,'Com Enrolled Accounts'!$A:$C,3,0))=TRUE,0,VLOOKUP(C1172,'Com Enrolled Accounts'!$A:$C,3,0))</f>
        <v>0</v>
      </c>
      <c r="M1172" s="2">
        <f t="shared" si="141"/>
        <v>0</v>
      </c>
      <c r="N1172" s="11">
        <f t="shared" si="142"/>
        <v>0</v>
      </c>
    </row>
    <row r="1173" spans="1:14" x14ac:dyDescent="0.25">
      <c r="A1173" s="13"/>
      <c r="B1173" s="13"/>
      <c r="C1173" s="13"/>
      <c r="D1173" s="14"/>
      <c r="E1173" s="14"/>
      <c r="F1173" s="2">
        <f t="shared" si="143"/>
        <v>86.501500000000007</v>
      </c>
      <c r="G1173" s="2">
        <f t="shared" si="144"/>
        <v>15</v>
      </c>
      <c r="H1173" s="11">
        <f t="shared" si="138"/>
        <v>71.501500000000007</v>
      </c>
      <c r="I1173" s="11">
        <f t="shared" si="139"/>
        <v>-71.501500000000007</v>
      </c>
      <c r="J1173" s="2">
        <f>IF(ISNA(VLOOKUP(C1173,'Com Enrolled Accounts'!$A:$B,2,0))=TRUE,0,VLOOKUP(C1173,'Com Enrolled Accounts'!$A:$B,2,0))</f>
        <v>0</v>
      </c>
      <c r="K1173" s="11">
        <f t="shared" si="140"/>
        <v>0</v>
      </c>
      <c r="L1173" s="2">
        <f>IF(ISNA(VLOOKUP(C1173,'Com Enrolled Accounts'!$A:$C,3,0))=TRUE,0,VLOOKUP(C1173,'Com Enrolled Accounts'!$A:$C,3,0))</f>
        <v>0</v>
      </c>
      <c r="M1173" s="2">
        <f t="shared" si="141"/>
        <v>0</v>
      </c>
      <c r="N1173" s="11">
        <f t="shared" si="142"/>
        <v>0</v>
      </c>
    </row>
    <row r="1174" spans="1:14" x14ac:dyDescent="0.25">
      <c r="A1174" s="13"/>
      <c r="B1174" s="13"/>
      <c r="C1174" s="13"/>
      <c r="D1174" s="14"/>
      <c r="E1174" s="14"/>
      <c r="F1174" s="2">
        <f t="shared" si="143"/>
        <v>86.501500000000007</v>
      </c>
      <c r="G1174" s="2">
        <f t="shared" si="144"/>
        <v>15</v>
      </c>
      <c r="H1174" s="11">
        <f t="shared" si="138"/>
        <v>71.501500000000007</v>
      </c>
      <c r="I1174" s="11">
        <f t="shared" si="139"/>
        <v>-71.501500000000007</v>
      </c>
      <c r="J1174" s="2">
        <f>IF(ISNA(VLOOKUP(C1174,'Com Enrolled Accounts'!$A:$B,2,0))=TRUE,0,VLOOKUP(C1174,'Com Enrolled Accounts'!$A:$B,2,0))</f>
        <v>0</v>
      </c>
      <c r="K1174" s="11">
        <f t="shared" si="140"/>
        <v>0</v>
      </c>
      <c r="L1174" s="2">
        <f>IF(ISNA(VLOOKUP(C1174,'Com Enrolled Accounts'!$A:$C,3,0))=TRUE,0,VLOOKUP(C1174,'Com Enrolled Accounts'!$A:$C,3,0))</f>
        <v>0</v>
      </c>
      <c r="M1174" s="2">
        <f t="shared" si="141"/>
        <v>0</v>
      </c>
      <c r="N1174" s="11">
        <f t="shared" si="142"/>
        <v>0</v>
      </c>
    </row>
    <row r="1175" spans="1:14" x14ac:dyDescent="0.25">
      <c r="A1175" s="13"/>
      <c r="B1175" s="13"/>
      <c r="C1175" s="13"/>
      <c r="D1175" s="14"/>
      <c r="E1175" s="14"/>
      <c r="F1175" s="2">
        <f t="shared" si="143"/>
        <v>86.501500000000007</v>
      </c>
      <c r="G1175" s="2">
        <f t="shared" si="144"/>
        <v>15</v>
      </c>
      <c r="H1175" s="11">
        <f t="shared" si="138"/>
        <v>71.501500000000007</v>
      </c>
      <c r="I1175" s="11">
        <f t="shared" si="139"/>
        <v>-71.501500000000007</v>
      </c>
      <c r="J1175" s="2">
        <f>IF(ISNA(VLOOKUP(C1175,'Com Enrolled Accounts'!$A:$B,2,0))=TRUE,0,VLOOKUP(C1175,'Com Enrolled Accounts'!$A:$B,2,0))</f>
        <v>0</v>
      </c>
      <c r="K1175" s="11">
        <f t="shared" si="140"/>
        <v>0</v>
      </c>
      <c r="L1175" s="2">
        <f>IF(ISNA(VLOOKUP(C1175,'Com Enrolled Accounts'!$A:$C,3,0))=TRUE,0,VLOOKUP(C1175,'Com Enrolled Accounts'!$A:$C,3,0))</f>
        <v>0</v>
      </c>
      <c r="M1175" s="2">
        <f t="shared" si="141"/>
        <v>0</v>
      </c>
      <c r="N1175" s="11">
        <f t="shared" si="142"/>
        <v>0</v>
      </c>
    </row>
    <row r="1176" spans="1:14" x14ac:dyDescent="0.25">
      <c r="A1176" s="13"/>
      <c r="B1176" s="13"/>
      <c r="C1176" s="13"/>
      <c r="D1176" s="14"/>
      <c r="E1176" s="14"/>
      <c r="F1176" s="2">
        <f t="shared" si="143"/>
        <v>86.501500000000007</v>
      </c>
      <c r="G1176" s="2">
        <f t="shared" si="144"/>
        <v>15</v>
      </c>
      <c r="H1176" s="11">
        <f t="shared" si="138"/>
        <v>71.501500000000007</v>
      </c>
      <c r="I1176" s="11">
        <f t="shared" si="139"/>
        <v>-71.501500000000007</v>
      </c>
      <c r="J1176" s="2">
        <f>IF(ISNA(VLOOKUP(C1176,'Com Enrolled Accounts'!$A:$B,2,0))=TRUE,0,VLOOKUP(C1176,'Com Enrolled Accounts'!$A:$B,2,0))</f>
        <v>0</v>
      </c>
      <c r="K1176" s="11">
        <f t="shared" si="140"/>
        <v>0</v>
      </c>
      <c r="L1176" s="2">
        <f>IF(ISNA(VLOOKUP(C1176,'Com Enrolled Accounts'!$A:$C,3,0))=TRUE,0,VLOOKUP(C1176,'Com Enrolled Accounts'!$A:$C,3,0))</f>
        <v>0</v>
      </c>
      <c r="M1176" s="2">
        <f t="shared" si="141"/>
        <v>0</v>
      </c>
      <c r="N1176" s="11">
        <f t="shared" si="142"/>
        <v>0</v>
      </c>
    </row>
    <row r="1177" spans="1:14" x14ac:dyDescent="0.25">
      <c r="A1177" s="13"/>
      <c r="B1177" s="13"/>
      <c r="C1177" s="13"/>
      <c r="D1177" s="14"/>
      <c r="E1177" s="14"/>
      <c r="F1177" s="2">
        <f t="shared" si="143"/>
        <v>86.501500000000007</v>
      </c>
      <c r="G1177" s="2">
        <f t="shared" si="144"/>
        <v>15</v>
      </c>
      <c r="H1177" s="11">
        <f t="shared" si="138"/>
        <v>71.501500000000007</v>
      </c>
      <c r="I1177" s="11">
        <f t="shared" si="139"/>
        <v>-71.501500000000007</v>
      </c>
      <c r="J1177" s="2">
        <f>IF(ISNA(VLOOKUP(C1177,'Com Enrolled Accounts'!$A:$B,2,0))=TRUE,0,VLOOKUP(C1177,'Com Enrolled Accounts'!$A:$B,2,0))</f>
        <v>0</v>
      </c>
      <c r="K1177" s="11">
        <f t="shared" si="140"/>
        <v>0</v>
      </c>
      <c r="L1177" s="2">
        <f>IF(ISNA(VLOOKUP(C1177,'Com Enrolled Accounts'!$A:$C,3,0))=TRUE,0,VLOOKUP(C1177,'Com Enrolled Accounts'!$A:$C,3,0))</f>
        <v>0</v>
      </c>
      <c r="M1177" s="2">
        <f t="shared" si="141"/>
        <v>0</v>
      </c>
      <c r="N1177" s="11">
        <f t="shared" si="142"/>
        <v>0</v>
      </c>
    </row>
    <row r="1178" spans="1:14" x14ac:dyDescent="0.25">
      <c r="A1178" s="13"/>
      <c r="B1178" s="13"/>
      <c r="C1178" s="13"/>
      <c r="D1178" s="14"/>
      <c r="E1178" s="14"/>
      <c r="F1178" s="2">
        <f t="shared" si="143"/>
        <v>86.501500000000007</v>
      </c>
      <c r="G1178" s="2">
        <f t="shared" si="144"/>
        <v>15</v>
      </c>
      <c r="H1178" s="11">
        <f t="shared" si="138"/>
        <v>71.501500000000007</v>
      </c>
      <c r="I1178" s="11">
        <f t="shared" si="139"/>
        <v>-71.501500000000007</v>
      </c>
      <c r="J1178" s="2">
        <f>IF(ISNA(VLOOKUP(C1178,'Com Enrolled Accounts'!$A:$B,2,0))=TRUE,0,VLOOKUP(C1178,'Com Enrolled Accounts'!$A:$B,2,0))</f>
        <v>0</v>
      </c>
      <c r="K1178" s="11">
        <f t="shared" si="140"/>
        <v>0</v>
      </c>
      <c r="L1178" s="2">
        <f>IF(ISNA(VLOOKUP(C1178,'Com Enrolled Accounts'!$A:$C,3,0))=TRUE,0,VLOOKUP(C1178,'Com Enrolled Accounts'!$A:$C,3,0))</f>
        <v>0</v>
      </c>
      <c r="M1178" s="2">
        <f t="shared" si="141"/>
        <v>0</v>
      </c>
      <c r="N1178" s="11">
        <f t="shared" si="142"/>
        <v>0</v>
      </c>
    </row>
    <row r="1179" spans="1:14" x14ac:dyDescent="0.25">
      <c r="A1179" s="13"/>
      <c r="B1179" s="13"/>
      <c r="C1179" s="13"/>
      <c r="D1179" s="14"/>
      <c r="E1179" s="14"/>
      <c r="F1179" s="2">
        <f t="shared" si="143"/>
        <v>86.501500000000007</v>
      </c>
      <c r="G1179" s="2">
        <f t="shared" si="144"/>
        <v>15</v>
      </c>
      <c r="H1179" s="11">
        <f t="shared" si="138"/>
        <v>71.501500000000007</v>
      </c>
      <c r="I1179" s="11">
        <f t="shared" si="139"/>
        <v>-71.501500000000007</v>
      </c>
      <c r="J1179" s="2">
        <f>IF(ISNA(VLOOKUP(C1179,'Com Enrolled Accounts'!$A:$B,2,0))=TRUE,0,VLOOKUP(C1179,'Com Enrolled Accounts'!$A:$B,2,0))</f>
        <v>0</v>
      </c>
      <c r="K1179" s="11">
        <f t="shared" si="140"/>
        <v>0</v>
      </c>
      <c r="L1179" s="2">
        <f>IF(ISNA(VLOOKUP(C1179,'Com Enrolled Accounts'!$A:$C,3,0))=TRUE,0,VLOOKUP(C1179,'Com Enrolled Accounts'!$A:$C,3,0))</f>
        <v>0</v>
      </c>
      <c r="M1179" s="2">
        <f t="shared" si="141"/>
        <v>0</v>
      </c>
      <c r="N1179" s="11">
        <f t="shared" si="142"/>
        <v>0</v>
      </c>
    </row>
    <row r="1180" spans="1:14" x14ac:dyDescent="0.25">
      <c r="A1180" s="13"/>
      <c r="B1180" s="13"/>
      <c r="C1180" s="13"/>
      <c r="D1180" s="14"/>
      <c r="E1180" s="14"/>
      <c r="F1180" s="2">
        <f t="shared" si="143"/>
        <v>86.501500000000007</v>
      </c>
      <c r="G1180" s="2">
        <f t="shared" si="144"/>
        <v>15</v>
      </c>
      <c r="H1180" s="11">
        <f t="shared" si="138"/>
        <v>71.501500000000007</v>
      </c>
      <c r="I1180" s="11">
        <f t="shared" si="139"/>
        <v>-71.501500000000007</v>
      </c>
      <c r="J1180" s="2">
        <f>IF(ISNA(VLOOKUP(C1180,'Com Enrolled Accounts'!$A:$B,2,0))=TRUE,0,VLOOKUP(C1180,'Com Enrolled Accounts'!$A:$B,2,0))</f>
        <v>0</v>
      </c>
      <c r="K1180" s="11">
        <f t="shared" si="140"/>
        <v>0</v>
      </c>
      <c r="L1180" s="2">
        <f>IF(ISNA(VLOOKUP(C1180,'Com Enrolled Accounts'!$A:$C,3,0))=TRUE,0,VLOOKUP(C1180,'Com Enrolled Accounts'!$A:$C,3,0))</f>
        <v>0</v>
      </c>
      <c r="M1180" s="2">
        <f t="shared" si="141"/>
        <v>0</v>
      </c>
      <c r="N1180" s="11">
        <f t="shared" si="142"/>
        <v>0</v>
      </c>
    </row>
    <row r="1181" spans="1:14" x14ac:dyDescent="0.25">
      <c r="A1181" s="13"/>
      <c r="B1181" s="13"/>
      <c r="C1181" s="13"/>
      <c r="D1181" s="14"/>
      <c r="E1181" s="14"/>
      <c r="F1181" s="2">
        <f t="shared" si="143"/>
        <v>86.501500000000007</v>
      </c>
      <c r="G1181" s="2">
        <f t="shared" si="144"/>
        <v>15</v>
      </c>
      <c r="H1181" s="11">
        <f t="shared" si="138"/>
        <v>71.501500000000007</v>
      </c>
      <c r="I1181" s="11">
        <f t="shared" si="139"/>
        <v>-71.501500000000007</v>
      </c>
      <c r="J1181" s="2">
        <f>IF(ISNA(VLOOKUP(C1181,'Com Enrolled Accounts'!$A:$B,2,0))=TRUE,0,VLOOKUP(C1181,'Com Enrolled Accounts'!$A:$B,2,0))</f>
        <v>0</v>
      </c>
      <c r="K1181" s="11">
        <f t="shared" si="140"/>
        <v>0</v>
      </c>
      <c r="L1181" s="2">
        <f>IF(ISNA(VLOOKUP(C1181,'Com Enrolled Accounts'!$A:$C,3,0))=TRUE,0,VLOOKUP(C1181,'Com Enrolled Accounts'!$A:$C,3,0))</f>
        <v>0</v>
      </c>
      <c r="M1181" s="2">
        <f t="shared" si="141"/>
        <v>0</v>
      </c>
      <c r="N1181" s="11">
        <f t="shared" si="142"/>
        <v>0</v>
      </c>
    </row>
    <row r="1182" spans="1:14" x14ac:dyDescent="0.25">
      <c r="A1182" s="13"/>
      <c r="B1182" s="13"/>
      <c r="C1182" s="13"/>
      <c r="D1182" s="14"/>
      <c r="E1182" s="14"/>
      <c r="F1182" s="2">
        <f t="shared" si="143"/>
        <v>86.501500000000007</v>
      </c>
      <c r="G1182" s="2">
        <f t="shared" si="144"/>
        <v>15</v>
      </c>
      <c r="H1182" s="11">
        <f t="shared" si="138"/>
        <v>71.501500000000007</v>
      </c>
      <c r="I1182" s="11">
        <f t="shared" si="139"/>
        <v>-71.501500000000007</v>
      </c>
      <c r="J1182" s="2">
        <f>IF(ISNA(VLOOKUP(C1182,'Com Enrolled Accounts'!$A:$B,2,0))=TRUE,0,VLOOKUP(C1182,'Com Enrolled Accounts'!$A:$B,2,0))</f>
        <v>0</v>
      </c>
      <c r="K1182" s="11">
        <f t="shared" si="140"/>
        <v>0</v>
      </c>
      <c r="L1182" s="2">
        <f>IF(ISNA(VLOOKUP(C1182,'Com Enrolled Accounts'!$A:$C,3,0))=TRUE,0,VLOOKUP(C1182,'Com Enrolled Accounts'!$A:$C,3,0))</f>
        <v>0</v>
      </c>
      <c r="M1182" s="2">
        <f t="shared" si="141"/>
        <v>0</v>
      </c>
      <c r="N1182" s="11">
        <f t="shared" si="142"/>
        <v>0</v>
      </c>
    </row>
    <row r="1183" spans="1:14" x14ac:dyDescent="0.25">
      <c r="A1183" s="13"/>
      <c r="B1183" s="13"/>
      <c r="C1183" s="13"/>
      <c r="D1183" s="14"/>
      <c r="E1183" s="14"/>
      <c r="F1183" s="2">
        <f t="shared" si="143"/>
        <v>86.501500000000007</v>
      </c>
      <c r="G1183" s="2">
        <f t="shared" si="144"/>
        <v>15</v>
      </c>
      <c r="H1183" s="11">
        <f t="shared" si="138"/>
        <v>71.501500000000007</v>
      </c>
      <c r="I1183" s="11">
        <f t="shared" si="139"/>
        <v>-71.501500000000007</v>
      </c>
      <c r="J1183" s="2">
        <f>IF(ISNA(VLOOKUP(C1183,'Com Enrolled Accounts'!$A:$B,2,0))=TRUE,0,VLOOKUP(C1183,'Com Enrolled Accounts'!$A:$B,2,0))</f>
        <v>0</v>
      </c>
      <c r="K1183" s="11">
        <f t="shared" si="140"/>
        <v>0</v>
      </c>
      <c r="L1183" s="2">
        <f>IF(ISNA(VLOOKUP(C1183,'Com Enrolled Accounts'!$A:$C,3,0))=TRUE,0,VLOOKUP(C1183,'Com Enrolled Accounts'!$A:$C,3,0))</f>
        <v>0</v>
      </c>
      <c r="M1183" s="2">
        <f t="shared" si="141"/>
        <v>0</v>
      </c>
      <c r="N1183" s="11">
        <f t="shared" si="142"/>
        <v>0</v>
      </c>
    </row>
    <row r="1184" spans="1:14" x14ac:dyDescent="0.25">
      <c r="A1184" s="13"/>
      <c r="B1184" s="13"/>
      <c r="C1184" s="13"/>
      <c r="D1184" s="14"/>
      <c r="E1184" s="14"/>
      <c r="F1184" s="2">
        <f t="shared" si="143"/>
        <v>86.501500000000007</v>
      </c>
      <c r="G1184" s="2">
        <f t="shared" si="144"/>
        <v>15</v>
      </c>
      <c r="H1184" s="11">
        <f t="shared" si="138"/>
        <v>71.501500000000007</v>
      </c>
      <c r="I1184" s="11">
        <f t="shared" si="139"/>
        <v>-71.501500000000007</v>
      </c>
      <c r="J1184" s="2">
        <f>IF(ISNA(VLOOKUP(C1184,'Com Enrolled Accounts'!$A:$B,2,0))=TRUE,0,VLOOKUP(C1184,'Com Enrolled Accounts'!$A:$B,2,0))</f>
        <v>0</v>
      </c>
      <c r="K1184" s="11">
        <f t="shared" si="140"/>
        <v>0</v>
      </c>
      <c r="L1184" s="2">
        <f>IF(ISNA(VLOOKUP(C1184,'Com Enrolled Accounts'!$A:$C,3,0))=TRUE,0,VLOOKUP(C1184,'Com Enrolled Accounts'!$A:$C,3,0))</f>
        <v>0</v>
      </c>
      <c r="M1184" s="2">
        <f t="shared" si="141"/>
        <v>0</v>
      </c>
      <c r="N1184" s="11">
        <f t="shared" si="142"/>
        <v>0</v>
      </c>
    </row>
    <row r="1185" spans="1:14" x14ac:dyDescent="0.25">
      <c r="A1185" s="13"/>
      <c r="B1185" s="13"/>
      <c r="C1185" s="13"/>
      <c r="D1185" s="14"/>
      <c r="E1185" s="14"/>
      <c r="F1185" s="2">
        <f t="shared" si="143"/>
        <v>86.501500000000007</v>
      </c>
      <c r="G1185" s="2">
        <f t="shared" si="144"/>
        <v>15</v>
      </c>
      <c r="H1185" s="11">
        <f t="shared" si="138"/>
        <v>71.501500000000007</v>
      </c>
      <c r="I1185" s="11">
        <f t="shared" si="139"/>
        <v>-71.501500000000007</v>
      </c>
      <c r="J1185" s="2">
        <f>IF(ISNA(VLOOKUP(C1185,'Com Enrolled Accounts'!$A:$B,2,0))=TRUE,0,VLOOKUP(C1185,'Com Enrolled Accounts'!$A:$B,2,0))</f>
        <v>0</v>
      </c>
      <c r="K1185" s="11">
        <f t="shared" si="140"/>
        <v>0</v>
      </c>
      <c r="L1185" s="2">
        <f>IF(ISNA(VLOOKUP(C1185,'Com Enrolled Accounts'!$A:$C,3,0))=TRUE,0,VLOOKUP(C1185,'Com Enrolled Accounts'!$A:$C,3,0))</f>
        <v>0</v>
      </c>
      <c r="M1185" s="2">
        <f t="shared" si="141"/>
        <v>0</v>
      </c>
      <c r="N1185" s="11">
        <f t="shared" si="142"/>
        <v>0</v>
      </c>
    </row>
    <row r="1186" spans="1:14" x14ac:dyDescent="0.25">
      <c r="A1186" s="13"/>
      <c r="B1186" s="13"/>
      <c r="C1186" s="13"/>
      <c r="D1186" s="14"/>
      <c r="E1186" s="14"/>
      <c r="F1186" s="2">
        <f t="shared" si="143"/>
        <v>86.501500000000007</v>
      </c>
      <c r="G1186" s="2">
        <f t="shared" si="144"/>
        <v>15</v>
      </c>
      <c r="H1186" s="11">
        <f t="shared" si="138"/>
        <v>71.501500000000007</v>
      </c>
      <c r="I1186" s="11">
        <f t="shared" si="139"/>
        <v>-71.501500000000007</v>
      </c>
      <c r="J1186" s="2">
        <f>IF(ISNA(VLOOKUP(C1186,'Com Enrolled Accounts'!$A:$B,2,0))=TRUE,0,VLOOKUP(C1186,'Com Enrolled Accounts'!$A:$B,2,0))</f>
        <v>0</v>
      </c>
      <c r="K1186" s="11">
        <f t="shared" si="140"/>
        <v>0</v>
      </c>
      <c r="L1186" s="2">
        <f>IF(ISNA(VLOOKUP(C1186,'Com Enrolled Accounts'!$A:$C,3,0))=TRUE,0,VLOOKUP(C1186,'Com Enrolled Accounts'!$A:$C,3,0))</f>
        <v>0</v>
      </c>
      <c r="M1186" s="2">
        <f t="shared" si="141"/>
        <v>0</v>
      </c>
      <c r="N1186" s="11">
        <f t="shared" si="142"/>
        <v>0</v>
      </c>
    </row>
    <row r="1187" spans="1:14" x14ac:dyDescent="0.25">
      <c r="A1187" s="13"/>
      <c r="B1187" s="13"/>
      <c r="C1187" s="13"/>
      <c r="D1187" s="14"/>
      <c r="E1187" s="14"/>
      <c r="F1187" s="2">
        <f t="shared" si="143"/>
        <v>86.501500000000007</v>
      </c>
      <c r="G1187" s="2">
        <f t="shared" si="144"/>
        <v>15</v>
      </c>
      <c r="H1187" s="11">
        <f t="shared" si="138"/>
        <v>71.501500000000007</v>
      </c>
      <c r="I1187" s="11">
        <f t="shared" si="139"/>
        <v>-71.501500000000007</v>
      </c>
      <c r="J1187" s="2">
        <f>IF(ISNA(VLOOKUP(C1187,'Com Enrolled Accounts'!$A:$B,2,0))=TRUE,0,VLOOKUP(C1187,'Com Enrolled Accounts'!$A:$B,2,0))</f>
        <v>0</v>
      </c>
      <c r="K1187" s="11">
        <f t="shared" si="140"/>
        <v>0</v>
      </c>
      <c r="L1187" s="2">
        <f>IF(ISNA(VLOOKUP(C1187,'Com Enrolled Accounts'!$A:$C,3,0))=TRUE,0,VLOOKUP(C1187,'Com Enrolled Accounts'!$A:$C,3,0))</f>
        <v>0</v>
      </c>
      <c r="M1187" s="2">
        <f t="shared" si="141"/>
        <v>0</v>
      </c>
      <c r="N1187" s="11">
        <f t="shared" si="142"/>
        <v>0</v>
      </c>
    </row>
    <row r="1188" spans="1:14" x14ac:dyDescent="0.25">
      <c r="A1188" s="13"/>
      <c r="B1188" s="13"/>
      <c r="C1188" s="13"/>
      <c r="D1188" s="14"/>
      <c r="E1188" s="14"/>
      <c r="F1188" s="2">
        <f t="shared" si="143"/>
        <v>86.501500000000007</v>
      </c>
      <c r="G1188" s="2">
        <f t="shared" si="144"/>
        <v>15</v>
      </c>
      <c r="H1188" s="11">
        <f t="shared" si="138"/>
        <v>71.501500000000007</v>
      </c>
      <c r="I1188" s="11">
        <f t="shared" si="139"/>
        <v>-71.501500000000007</v>
      </c>
      <c r="J1188" s="2">
        <f>IF(ISNA(VLOOKUP(C1188,'Com Enrolled Accounts'!$A:$B,2,0))=TRUE,0,VLOOKUP(C1188,'Com Enrolled Accounts'!$A:$B,2,0))</f>
        <v>0</v>
      </c>
      <c r="K1188" s="11">
        <f t="shared" si="140"/>
        <v>0</v>
      </c>
      <c r="L1188" s="2">
        <f>IF(ISNA(VLOOKUP(C1188,'Com Enrolled Accounts'!$A:$C,3,0))=TRUE,0,VLOOKUP(C1188,'Com Enrolled Accounts'!$A:$C,3,0))</f>
        <v>0</v>
      </c>
      <c r="M1188" s="2">
        <f t="shared" si="141"/>
        <v>0</v>
      </c>
      <c r="N1188" s="11">
        <f t="shared" si="142"/>
        <v>0</v>
      </c>
    </row>
    <row r="1189" spans="1:14" x14ac:dyDescent="0.25">
      <c r="A1189" s="13"/>
      <c r="B1189" s="13"/>
      <c r="C1189" s="13"/>
      <c r="D1189" s="14"/>
      <c r="E1189" s="14"/>
      <c r="F1189" s="2">
        <f t="shared" si="143"/>
        <v>86.501500000000007</v>
      </c>
      <c r="G1189" s="2">
        <f t="shared" si="144"/>
        <v>15</v>
      </c>
      <c r="H1189" s="11">
        <f t="shared" ref="H1189:H1252" si="145">F1189-G1189</f>
        <v>71.501500000000007</v>
      </c>
      <c r="I1189" s="11">
        <f t="shared" ref="I1189:I1252" si="146">E1189-H1189</f>
        <v>-71.501500000000007</v>
      </c>
      <c r="J1189" s="2">
        <f>IF(ISNA(VLOOKUP(C1189,'Com Enrolled Accounts'!$A:$B,2,0))=TRUE,0,VLOOKUP(C1189,'Com Enrolled Accounts'!$A:$B,2,0))</f>
        <v>0</v>
      </c>
      <c r="K1189" s="11">
        <f t="shared" ref="K1189:K1252" si="147">IF(J1189=0,0,J1189-I1189)</f>
        <v>0</v>
      </c>
      <c r="L1189" s="2">
        <f>IF(ISNA(VLOOKUP(C1189,'Com Enrolled Accounts'!$A:$C,3,0))=TRUE,0,VLOOKUP(C1189,'Com Enrolled Accounts'!$A:$C,3,0))</f>
        <v>0</v>
      </c>
      <c r="M1189" s="2">
        <f t="shared" ref="M1189:M1252" si="148">IF(L1189&gt;K1189,K1189,L1189)</f>
        <v>0</v>
      </c>
      <c r="N1189" s="11">
        <f t="shared" ref="N1189:N1252" si="149">IF(M1189&lt;0,0,M1189*D1189)</f>
        <v>0</v>
      </c>
    </row>
    <row r="1190" spans="1:14" x14ac:dyDescent="0.25">
      <c r="A1190" s="13"/>
      <c r="B1190" s="13"/>
      <c r="C1190" s="13"/>
      <c r="D1190" s="14"/>
      <c r="E1190" s="14"/>
      <c r="F1190" s="2">
        <f t="shared" si="143"/>
        <v>86.501500000000007</v>
      </c>
      <c r="G1190" s="2">
        <f t="shared" si="144"/>
        <v>15</v>
      </c>
      <c r="H1190" s="11">
        <f t="shared" si="145"/>
        <v>71.501500000000007</v>
      </c>
      <c r="I1190" s="11">
        <f t="shared" si="146"/>
        <v>-71.501500000000007</v>
      </c>
      <c r="J1190" s="2">
        <f>IF(ISNA(VLOOKUP(C1190,'Com Enrolled Accounts'!$A:$B,2,0))=TRUE,0,VLOOKUP(C1190,'Com Enrolled Accounts'!$A:$B,2,0))</f>
        <v>0</v>
      </c>
      <c r="K1190" s="11">
        <f t="shared" si="147"/>
        <v>0</v>
      </c>
      <c r="L1190" s="2">
        <f>IF(ISNA(VLOOKUP(C1190,'Com Enrolled Accounts'!$A:$C,3,0))=TRUE,0,VLOOKUP(C1190,'Com Enrolled Accounts'!$A:$C,3,0))</f>
        <v>0</v>
      </c>
      <c r="M1190" s="2">
        <f t="shared" si="148"/>
        <v>0</v>
      </c>
      <c r="N1190" s="11">
        <f t="shared" si="149"/>
        <v>0</v>
      </c>
    </row>
    <row r="1191" spans="1:14" x14ac:dyDescent="0.25">
      <c r="A1191" s="13"/>
      <c r="B1191" s="13"/>
      <c r="C1191" s="13"/>
      <c r="D1191" s="14"/>
      <c r="E1191" s="14"/>
      <c r="F1191" s="2">
        <f t="shared" si="143"/>
        <v>86.501500000000007</v>
      </c>
      <c r="G1191" s="2">
        <f t="shared" si="144"/>
        <v>15</v>
      </c>
      <c r="H1191" s="11">
        <f t="shared" si="145"/>
        <v>71.501500000000007</v>
      </c>
      <c r="I1191" s="11">
        <f t="shared" si="146"/>
        <v>-71.501500000000007</v>
      </c>
      <c r="J1191" s="2">
        <f>IF(ISNA(VLOOKUP(C1191,'Com Enrolled Accounts'!$A:$B,2,0))=TRUE,0,VLOOKUP(C1191,'Com Enrolled Accounts'!$A:$B,2,0))</f>
        <v>0</v>
      </c>
      <c r="K1191" s="11">
        <f t="shared" si="147"/>
        <v>0</v>
      </c>
      <c r="L1191" s="2">
        <f>IF(ISNA(VLOOKUP(C1191,'Com Enrolled Accounts'!$A:$C,3,0))=TRUE,0,VLOOKUP(C1191,'Com Enrolled Accounts'!$A:$C,3,0))</f>
        <v>0</v>
      </c>
      <c r="M1191" s="2">
        <f t="shared" si="148"/>
        <v>0</v>
      </c>
      <c r="N1191" s="11">
        <f t="shared" si="149"/>
        <v>0</v>
      </c>
    </row>
    <row r="1192" spans="1:14" x14ac:dyDescent="0.25">
      <c r="A1192" s="13"/>
      <c r="B1192" s="13"/>
      <c r="C1192" s="13"/>
      <c r="D1192" s="14"/>
      <c r="E1192" s="14"/>
      <c r="F1192" s="2">
        <f t="shared" si="143"/>
        <v>86.501500000000007</v>
      </c>
      <c r="G1192" s="2">
        <f t="shared" si="144"/>
        <v>15</v>
      </c>
      <c r="H1192" s="11">
        <f t="shared" si="145"/>
        <v>71.501500000000007</v>
      </c>
      <c r="I1192" s="11">
        <f t="shared" si="146"/>
        <v>-71.501500000000007</v>
      </c>
      <c r="J1192" s="2">
        <f>IF(ISNA(VLOOKUP(C1192,'Com Enrolled Accounts'!$A:$B,2,0))=TRUE,0,VLOOKUP(C1192,'Com Enrolled Accounts'!$A:$B,2,0))</f>
        <v>0</v>
      </c>
      <c r="K1192" s="11">
        <f t="shared" si="147"/>
        <v>0</v>
      </c>
      <c r="L1192" s="2">
        <f>IF(ISNA(VLOOKUP(C1192,'Com Enrolled Accounts'!$A:$C,3,0))=TRUE,0,VLOOKUP(C1192,'Com Enrolled Accounts'!$A:$C,3,0))</f>
        <v>0</v>
      </c>
      <c r="M1192" s="2">
        <f t="shared" si="148"/>
        <v>0</v>
      </c>
      <c r="N1192" s="11">
        <f t="shared" si="149"/>
        <v>0</v>
      </c>
    </row>
    <row r="1193" spans="1:14" x14ac:dyDescent="0.25">
      <c r="A1193" s="13"/>
      <c r="B1193" s="13"/>
      <c r="C1193" s="13"/>
      <c r="D1193" s="14"/>
      <c r="E1193" s="14"/>
      <c r="F1193" s="2">
        <f t="shared" si="143"/>
        <v>86.501500000000007</v>
      </c>
      <c r="G1193" s="2">
        <f t="shared" si="144"/>
        <v>15</v>
      </c>
      <c r="H1193" s="11">
        <f t="shared" si="145"/>
        <v>71.501500000000007</v>
      </c>
      <c r="I1193" s="11">
        <f t="shared" si="146"/>
        <v>-71.501500000000007</v>
      </c>
      <c r="J1193" s="2">
        <f>IF(ISNA(VLOOKUP(C1193,'Com Enrolled Accounts'!$A:$B,2,0))=TRUE,0,VLOOKUP(C1193,'Com Enrolled Accounts'!$A:$B,2,0))</f>
        <v>0</v>
      </c>
      <c r="K1193" s="11">
        <f t="shared" si="147"/>
        <v>0</v>
      </c>
      <c r="L1193" s="2">
        <f>IF(ISNA(VLOOKUP(C1193,'Com Enrolled Accounts'!$A:$C,3,0))=TRUE,0,VLOOKUP(C1193,'Com Enrolled Accounts'!$A:$C,3,0))</f>
        <v>0</v>
      </c>
      <c r="M1193" s="2">
        <f t="shared" si="148"/>
        <v>0</v>
      </c>
      <c r="N1193" s="11">
        <f t="shared" si="149"/>
        <v>0</v>
      </c>
    </row>
    <row r="1194" spans="1:14" x14ac:dyDescent="0.25">
      <c r="A1194" s="13"/>
      <c r="B1194" s="13"/>
      <c r="C1194" s="13"/>
      <c r="D1194" s="14"/>
      <c r="E1194" s="14"/>
      <c r="F1194" s="2">
        <f t="shared" si="143"/>
        <v>86.501500000000007</v>
      </c>
      <c r="G1194" s="2">
        <f t="shared" si="144"/>
        <v>15</v>
      </c>
      <c r="H1194" s="11">
        <f t="shared" si="145"/>
        <v>71.501500000000007</v>
      </c>
      <c r="I1194" s="11">
        <f t="shared" si="146"/>
        <v>-71.501500000000007</v>
      </c>
      <c r="J1194" s="2">
        <f>IF(ISNA(VLOOKUP(C1194,'Com Enrolled Accounts'!$A:$B,2,0))=TRUE,0,VLOOKUP(C1194,'Com Enrolled Accounts'!$A:$B,2,0))</f>
        <v>0</v>
      </c>
      <c r="K1194" s="11">
        <f t="shared" si="147"/>
        <v>0</v>
      </c>
      <c r="L1194" s="2">
        <f>IF(ISNA(VLOOKUP(C1194,'Com Enrolled Accounts'!$A:$C,3,0))=TRUE,0,VLOOKUP(C1194,'Com Enrolled Accounts'!$A:$C,3,0))</f>
        <v>0</v>
      </c>
      <c r="M1194" s="2">
        <f t="shared" si="148"/>
        <v>0</v>
      </c>
      <c r="N1194" s="11">
        <f t="shared" si="149"/>
        <v>0</v>
      </c>
    </row>
    <row r="1195" spans="1:14" x14ac:dyDescent="0.25">
      <c r="A1195" s="13"/>
      <c r="B1195" s="13"/>
      <c r="C1195" s="13"/>
      <c r="D1195" s="14"/>
      <c r="E1195" s="14"/>
      <c r="F1195" s="2">
        <f t="shared" si="143"/>
        <v>86.501500000000007</v>
      </c>
      <c r="G1195" s="2">
        <f t="shared" si="144"/>
        <v>15</v>
      </c>
      <c r="H1195" s="11">
        <f t="shared" si="145"/>
        <v>71.501500000000007</v>
      </c>
      <c r="I1195" s="11">
        <f t="shared" si="146"/>
        <v>-71.501500000000007</v>
      </c>
      <c r="J1195" s="2">
        <f>IF(ISNA(VLOOKUP(C1195,'Com Enrolled Accounts'!$A:$B,2,0))=TRUE,0,VLOOKUP(C1195,'Com Enrolled Accounts'!$A:$B,2,0))</f>
        <v>0</v>
      </c>
      <c r="K1195" s="11">
        <f t="shared" si="147"/>
        <v>0</v>
      </c>
      <c r="L1195" s="2">
        <f>IF(ISNA(VLOOKUP(C1195,'Com Enrolled Accounts'!$A:$C,3,0))=TRUE,0,VLOOKUP(C1195,'Com Enrolled Accounts'!$A:$C,3,0))</f>
        <v>0</v>
      </c>
      <c r="M1195" s="2">
        <f t="shared" si="148"/>
        <v>0</v>
      </c>
      <c r="N1195" s="11">
        <f t="shared" si="149"/>
        <v>0</v>
      </c>
    </row>
    <row r="1196" spans="1:14" x14ac:dyDescent="0.25">
      <c r="A1196" s="13"/>
      <c r="B1196" s="13"/>
      <c r="C1196" s="13"/>
      <c r="D1196" s="14"/>
      <c r="E1196" s="14"/>
      <c r="F1196" s="2">
        <f t="shared" si="143"/>
        <v>86.501500000000007</v>
      </c>
      <c r="G1196" s="2">
        <f t="shared" si="144"/>
        <v>15</v>
      </c>
      <c r="H1196" s="11">
        <f t="shared" si="145"/>
        <v>71.501500000000007</v>
      </c>
      <c r="I1196" s="11">
        <f t="shared" si="146"/>
        <v>-71.501500000000007</v>
      </c>
      <c r="J1196" s="2">
        <f>IF(ISNA(VLOOKUP(C1196,'Com Enrolled Accounts'!$A:$B,2,0))=TRUE,0,VLOOKUP(C1196,'Com Enrolled Accounts'!$A:$B,2,0))</f>
        <v>0</v>
      </c>
      <c r="K1196" s="11">
        <f t="shared" si="147"/>
        <v>0</v>
      </c>
      <c r="L1196" s="2">
        <f>IF(ISNA(VLOOKUP(C1196,'Com Enrolled Accounts'!$A:$C,3,0))=TRUE,0,VLOOKUP(C1196,'Com Enrolled Accounts'!$A:$C,3,0))</f>
        <v>0</v>
      </c>
      <c r="M1196" s="2">
        <f t="shared" si="148"/>
        <v>0</v>
      </c>
      <c r="N1196" s="11">
        <f t="shared" si="149"/>
        <v>0</v>
      </c>
    </row>
    <row r="1197" spans="1:14" x14ac:dyDescent="0.25">
      <c r="A1197" s="13"/>
      <c r="B1197" s="13"/>
      <c r="C1197" s="13"/>
      <c r="D1197" s="14"/>
      <c r="E1197" s="14"/>
      <c r="F1197" s="2">
        <f t="shared" si="143"/>
        <v>86.501500000000007</v>
      </c>
      <c r="G1197" s="2">
        <f t="shared" si="144"/>
        <v>15</v>
      </c>
      <c r="H1197" s="11">
        <f t="shared" si="145"/>
        <v>71.501500000000007</v>
      </c>
      <c r="I1197" s="11">
        <f t="shared" si="146"/>
        <v>-71.501500000000007</v>
      </c>
      <c r="J1197" s="2">
        <f>IF(ISNA(VLOOKUP(C1197,'Com Enrolled Accounts'!$A:$B,2,0))=TRUE,0,VLOOKUP(C1197,'Com Enrolled Accounts'!$A:$B,2,0))</f>
        <v>0</v>
      </c>
      <c r="K1197" s="11">
        <f t="shared" si="147"/>
        <v>0</v>
      </c>
      <c r="L1197" s="2">
        <f>IF(ISNA(VLOOKUP(C1197,'Com Enrolled Accounts'!$A:$C,3,0))=TRUE,0,VLOOKUP(C1197,'Com Enrolled Accounts'!$A:$C,3,0))</f>
        <v>0</v>
      </c>
      <c r="M1197" s="2">
        <f t="shared" si="148"/>
        <v>0</v>
      </c>
      <c r="N1197" s="11">
        <f t="shared" si="149"/>
        <v>0</v>
      </c>
    </row>
    <row r="1198" spans="1:14" x14ac:dyDescent="0.25">
      <c r="A1198" s="13"/>
      <c r="B1198" s="13"/>
      <c r="C1198" s="13"/>
      <c r="D1198" s="14"/>
      <c r="E1198" s="14"/>
      <c r="F1198" s="2">
        <f t="shared" si="143"/>
        <v>86.501500000000007</v>
      </c>
      <c r="G1198" s="2">
        <f t="shared" si="144"/>
        <v>15</v>
      </c>
      <c r="H1198" s="11">
        <f t="shared" si="145"/>
        <v>71.501500000000007</v>
      </c>
      <c r="I1198" s="11">
        <f t="shared" si="146"/>
        <v>-71.501500000000007</v>
      </c>
      <c r="J1198" s="2">
        <f>IF(ISNA(VLOOKUP(C1198,'Com Enrolled Accounts'!$A:$B,2,0))=TRUE,0,VLOOKUP(C1198,'Com Enrolled Accounts'!$A:$B,2,0))</f>
        <v>0</v>
      </c>
      <c r="K1198" s="11">
        <f t="shared" si="147"/>
        <v>0</v>
      </c>
      <c r="L1198" s="2">
        <f>IF(ISNA(VLOOKUP(C1198,'Com Enrolled Accounts'!$A:$C,3,0))=TRUE,0,VLOOKUP(C1198,'Com Enrolled Accounts'!$A:$C,3,0))</f>
        <v>0</v>
      </c>
      <c r="M1198" s="2">
        <f t="shared" si="148"/>
        <v>0</v>
      </c>
      <c r="N1198" s="11">
        <f t="shared" si="149"/>
        <v>0</v>
      </c>
    </row>
    <row r="1199" spans="1:14" x14ac:dyDescent="0.25">
      <c r="A1199" s="13"/>
      <c r="B1199" s="13"/>
      <c r="C1199" s="13"/>
      <c r="D1199" s="14"/>
      <c r="E1199" s="14"/>
      <c r="F1199" s="2">
        <f t="shared" si="143"/>
        <v>86.501500000000007</v>
      </c>
      <c r="G1199" s="2">
        <f t="shared" si="144"/>
        <v>15</v>
      </c>
      <c r="H1199" s="11">
        <f t="shared" si="145"/>
        <v>71.501500000000007</v>
      </c>
      <c r="I1199" s="11">
        <f t="shared" si="146"/>
        <v>-71.501500000000007</v>
      </c>
      <c r="J1199" s="2">
        <f>IF(ISNA(VLOOKUP(C1199,'Com Enrolled Accounts'!$A:$B,2,0))=TRUE,0,VLOOKUP(C1199,'Com Enrolled Accounts'!$A:$B,2,0))</f>
        <v>0</v>
      </c>
      <c r="K1199" s="11">
        <f t="shared" si="147"/>
        <v>0</v>
      </c>
      <c r="L1199" s="2">
        <f>IF(ISNA(VLOOKUP(C1199,'Com Enrolled Accounts'!$A:$C,3,0))=TRUE,0,VLOOKUP(C1199,'Com Enrolled Accounts'!$A:$C,3,0))</f>
        <v>0</v>
      </c>
      <c r="M1199" s="2">
        <f t="shared" si="148"/>
        <v>0</v>
      </c>
      <c r="N1199" s="11">
        <f t="shared" si="149"/>
        <v>0</v>
      </c>
    </row>
    <row r="1200" spans="1:14" x14ac:dyDescent="0.25">
      <c r="A1200" s="13"/>
      <c r="B1200" s="13"/>
      <c r="C1200" s="13"/>
      <c r="D1200" s="14"/>
      <c r="E1200" s="14"/>
      <c r="F1200" s="2">
        <f t="shared" si="143"/>
        <v>86.501500000000007</v>
      </c>
      <c r="G1200" s="2">
        <f t="shared" si="144"/>
        <v>15</v>
      </c>
      <c r="H1200" s="11">
        <f t="shared" si="145"/>
        <v>71.501500000000007</v>
      </c>
      <c r="I1200" s="11">
        <f t="shared" si="146"/>
        <v>-71.501500000000007</v>
      </c>
      <c r="J1200" s="2">
        <f>IF(ISNA(VLOOKUP(C1200,'Com Enrolled Accounts'!$A:$B,2,0))=TRUE,0,VLOOKUP(C1200,'Com Enrolled Accounts'!$A:$B,2,0))</f>
        <v>0</v>
      </c>
      <c r="K1200" s="11">
        <f t="shared" si="147"/>
        <v>0</v>
      </c>
      <c r="L1200" s="2">
        <f>IF(ISNA(VLOOKUP(C1200,'Com Enrolled Accounts'!$A:$C,3,0))=TRUE,0,VLOOKUP(C1200,'Com Enrolled Accounts'!$A:$C,3,0))</f>
        <v>0</v>
      </c>
      <c r="M1200" s="2">
        <f t="shared" si="148"/>
        <v>0</v>
      </c>
      <c r="N1200" s="11">
        <f t="shared" si="149"/>
        <v>0</v>
      </c>
    </row>
    <row r="1201" spans="1:14" x14ac:dyDescent="0.25">
      <c r="A1201" s="13"/>
      <c r="B1201" s="13"/>
      <c r="C1201" s="13"/>
      <c r="D1201" s="14"/>
      <c r="E1201" s="14"/>
      <c r="F1201" s="2">
        <f t="shared" si="143"/>
        <v>86.501500000000007</v>
      </c>
      <c r="G1201" s="2">
        <f t="shared" si="144"/>
        <v>15</v>
      </c>
      <c r="H1201" s="11">
        <f t="shared" si="145"/>
        <v>71.501500000000007</v>
      </c>
      <c r="I1201" s="11">
        <f t="shared" si="146"/>
        <v>-71.501500000000007</v>
      </c>
      <c r="J1201" s="2">
        <f>IF(ISNA(VLOOKUP(C1201,'Com Enrolled Accounts'!$A:$B,2,0))=TRUE,0,VLOOKUP(C1201,'Com Enrolled Accounts'!$A:$B,2,0))</f>
        <v>0</v>
      </c>
      <c r="K1201" s="11">
        <f t="shared" si="147"/>
        <v>0</v>
      </c>
      <c r="L1201" s="2">
        <f>IF(ISNA(VLOOKUP(C1201,'Com Enrolled Accounts'!$A:$C,3,0))=TRUE,0,VLOOKUP(C1201,'Com Enrolled Accounts'!$A:$C,3,0))</f>
        <v>0</v>
      </c>
      <c r="M1201" s="2">
        <f t="shared" si="148"/>
        <v>0</v>
      </c>
      <c r="N1201" s="11">
        <f t="shared" si="149"/>
        <v>0</v>
      </c>
    </row>
    <row r="1202" spans="1:14" x14ac:dyDescent="0.25">
      <c r="A1202" s="13"/>
      <c r="B1202" s="13"/>
      <c r="C1202" s="13"/>
      <c r="D1202" s="14"/>
      <c r="E1202" s="14"/>
      <c r="F1202" s="2">
        <f t="shared" si="143"/>
        <v>86.501500000000007</v>
      </c>
      <c r="G1202" s="2">
        <f t="shared" si="144"/>
        <v>15</v>
      </c>
      <c r="H1202" s="11">
        <f t="shared" si="145"/>
        <v>71.501500000000007</v>
      </c>
      <c r="I1202" s="11">
        <f t="shared" si="146"/>
        <v>-71.501500000000007</v>
      </c>
      <c r="J1202" s="2">
        <f>IF(ISNA(VLOOKUP(C1202,'Com Enrolled Accounts'!$A:$B,2,0))=TRUE,0,VLOOKUP(C1202,'Com Enrolled Accounts'!$A:$B,2,0))</f>
        <v>0</v>
      </c>
      <c r="K1202" s="11">
        <f t="shared" si="147"/>
        <v>0</v>
      </c>
      <c r="L1202" s="2">
        <f>IF(ISNA(VLOOKUP(C1202,'Com Enrolled Accounts'!$A:$C,3,0))=TRUE,0,VLOOKUP(C1202,'Com Enrolled Accounts'!$A:$C,3,0))</f>
        <v>0</v>
      </c>
      <c r="M1202" s="2">
        <f t="shared" si="148"/>
        <v>0</v>
      </c>
      <c r="N1202" s="11">
        <f t="shared" si="149"/>
        <v>0</v>
      </c>
    </row>
    <row r="1203" spans="1:14" x14ac:dyDescent="0.25">
      <c r="A1203" s="13"/>
      <c r="B1203" s="13"/>
      <c r="C1203" s="13"/>
      <c r="D1203" s="14"/>
      <c r="E1203" s="14"/>
      <c r="F1203" s="2">
        <f t="shared" si="143"/>
        <v>86.501500000000007</v>
      </c>
      <c r="G1203" s="2">
        <f t="shared" si="144"/>
        <v>15</v>
      </c>
      <c r="H1203" s="11">
        <f t="shared" si="145"/>
        <v>71.501500000000007</v>
      </c>
      <c r="I1203" s="11">
        <f t="shared" si="146"/>
        <v>-71.501500000000007</v>
      </c>
      <c r="J1203" s="2">
        <f>IF(ISNA(VLOOKUP(C1203,'Com Enrolled Accounts'!$A:$B,2,0))=TRUE,0,VLOOKUP(C1203,'Com Enrolled Accounts'!$A:$B,2,0))</f>
        <v>0</v>
      </c>
      <c r="K1203" s="11">
        <f t="shared" si="147"/>
        <v>0</v>
      </c>
      <c r="L1203" s="2">
        <f>IF(ISNA(VLOOKUP(C1203,'Com Enrolled Accounts'!$A:$C,3,0))=TRUE,0,VLOOKUP(C1203,'Com Enrolled Accounts'!$A:$C,3,0))</f>
        <v>0</v>
      </c>
      <c r="M1203" s="2">
        <f t="shared" si="148"/>
        <v>0</v>
      </c>
      <c r="N1203" s="11">
        <f t="shared" si="149"/>
        <v>0</v>
      </c>
    </row>
    <row r="1204" spans="1:14" x14ac:dyDescent="0.25">
      <c r="A1204" s="13"/>
      <c r="B1204" s="13"/>
      <c r="C1204" s="13"/>
      <c r="D1204" s="14"/>
      <c r="E1204" s="14"/>
      <c r="F1204" s="2">
        <f t="shared" si="143"/>
        <v>86.501500000000007</v>
      </c>
      <c r="G1204" s="2">
        <f t="shared" si="144"/>
        <v>15</v>
      </c>
      <c r="H1204" s="11">
        <f t="shared" si="145"/>
        <v>71.501500000000007</v>
      </c>
      <c r="I1204" s="11">
        <f t="shared" si="146"/>
        <v>-71.501500000000007</v>
      </c>
      <c r="J1204" s="2">
        <f>IF(ISNA(VLOOKUP(C1204,'Com Enrolled Accounts'!$A:$B,2,0))=TRUE,0,VLOOKUP(C1204,'Com Enrolled Accounts'!$A:$B,2,0))</f>
        <v>0</v>
      </c>
      <c r="K1204" s="11">
        <f t="shared" si="147"/>
        <v>0</v>
      </c>
      <c r="L1204" s="2">
        <f>IF(ISNA(VLOOKUP(C1204,'Com Enrolled Accounts'!$A:$C,3,0))=TRUE,0,VLOOKUP(C1204,'Com Enrolled Accounts'!$A:$C,3,0))</f>
        <v>0</v>
      </c>
      <c r="M1204" s="2">
        <f t="shared" si="148"/>
        <v>0</v>
      </c>
      <c r="N1204" s="11">
        <f t="shared" si="149"/>
        <v>0</v>
      </c>
    </row>
    <row r="1205" spans="1:14" x14ac:dyDescent="0.25">
      <c r="A1205" s="13"/>
      <c r="B1205" s="13"/>
      <c r="C1205" s="13"/>
      <c r="D1205" s="14"/>
      <c r="E1205" s="14"/>
      <c r="F1205" s="2">
        <f t="shared" si="143"/>
        <v>86.501500000000007</v>
      </c>
      <c r="G1205" s="2">
        <f t="shared" si="144"/>
        <v>15</v>
      </c>
      <c r="H1205" s="11">
        <f t="shared" si="145"/>
        <v>71.501500000000007</v>
      </c>
      <c r="I1205" s="11">
        <f t="shared" si="146"/>
        <v>-71.501500000000007</v>
      </c>
      <c r="J1205" s="2">
        <f>IF(ISNA(VLOOKUP(C1205,'Com Enrolled Accounts'!$A:$B,2,0))=TRUE,0,VLOOKUP(C1205,'Com Enrolled Accounts'!$A:$B,2,0))</f>
        <v>0</v>
      </c>
      <c r="K1205" s="11">
        <f t="shared" si="147"/>
        <v>0</v>
      </c>
      <c r="L1205" s="2">
        <f>IF(ISNA(VLOOKUP(C1205,'Com Enrolled Accounts'!$A:$C,3,0))=TRUE,0,VLOOKUP(C1205,'Com Enrolled Accounts'!$A:$C,3,0))</f>
        <v>0</v>
      </c>
      <c r="M1205" s="2">
        <f t="shared" si="148"/>
        <v>0</v>
      </c>
      <c r="N1205" s="11">
        <f t="shared" si="149"/>
        <v>0</v>
      </c>
    </row>
    <row r="1206" spans="1:14" x14ac:dyDescent="0.25">
      <c r="A1206" s="13"/>
      <c r="B1206" s="13"/>
      <c r="C1206" s="13"/>
      <c r="D1206" s="14"/>
      <c r="E1206" s="14"/>
      <c r="F1206" s="2">
        <f t="shared" si="143"/>
        <v>86.501500000000007</v>
      </c>
      <c r="G1206" s="2">
        <f t="shared" si="144"/>
        <v>15</v>
      </c>
      <c r="H1206" s="11">
        <f t="shared" si="145"/>
        <v>71.501500000000007</v>
      </c>
      <c r="I1206" s="11">
        <f t="shared" si="146"/>
        <v>-71.501500000000007</v>
      </c>
      <c r="J1206" s="2">
        <f>IF(ISNA(VLOOKUP(C1206,'Com Enrolled Accounts'!$A:$B,2,0))=TRUE,0,VLOOKUP(C1206,'Com Enrolled Accounts'!$A:$B,2,0))</f>
        <v>0</v>
      </c>
      <c r="K1206" s="11">
        <f t="shared" si="147"/>
        <v>0</v>
      </c>
      <c r="L1206" s="2">
        <f>IF(ISNA(VLOOKUP(C1206,'Com Enrolled Accounts'!$A:$C,3,0))=TRUE,0,VLOOKUP(C1206,'Com Enrolled Accounts'!$A:$C,3,0))</f>
        <v>0</v>
      </c>
      <c r="M1206" s="2">
        <f t="shared" si="148"/>
        <v>0</v>
      </c>
      <c r="N1206" s="11">
        <f t="shared" si="149"/>
        <v>0</v>
      </c>
    </row>
    <row r="1207" spans="1:14" x14ac:dyDescent="0.25">
      <c r="A1207" s="13"/>
      <c r="B1207" s="13"/>
      <c r="C1207" s="13"/>
      <c r="D1207" s="14"/>
      <c r="E1207" s="14"/>
      <c r="F1207" s="2">
        <f t="shared" si="143"/>
        <v>86.501500000000007</v>
      </c>
      <c r="G1207" s="2">
        <f t="shared" si="144"/>
        <v>15</v>
      </c>
      <c r="H1207" s="11">
        <f t="shared" si="145"/>
        <v>71.501500000000007</v>
      </c>
      <c r="I1207" s="11">
        <f t="shared" si="146"/>
        <v>-71.501500000000007</v>
      </c>
      <c r="J1207" s="2">
        <f>IF(ISNA(VLOOKUP(C1207,'Com Enrolled Accounts'!$A:$B,2,0))=TRUE,0,VLOOKUP(C1207,'Com Enrolled Accounts'!$A:$B,2,0))</f>
        <v>0</v>
      </c>
      <c r="K1207" s="11">
        <f t="shared" si="147"/>
        <v>0</v>
      </c>
      <c r="L1207" s="2">
        <f>IF(ISNA(VLOOKUP(C1207,'Com Enrolled Accounts'!$A:$C,3,0))=TRUE,0,VLOOKUP(C1207,'Com Enrolled Accounts'!$A:$C,3,0))</f>
        <v>0</v>
      </c>
      <c r="M1207" s="2">
        <f t="shared" si="148"/>
        <v>0</v>
      </c>
      <c r="N1207" s="11">
        <f t="shared" si="149"/>
        <v>0</v>
      </c>
    </row>
    <row r="1208" spans="1:14" x14ac:dyDescent="0.25">
      <c r="A1208" s="13"/>
      <c r="B1208" s="13"/>
      <c r="C1208" s="13"/>
      <c r="D1208" s="14"/>
      <c r="E1208" s="14"/>
      <c r="F1208" s="2">
        <f t="shared" si="143"/>
        <v>86.501500000000007</v>
      </c>
      <c r="G1208" s="2">
        <f t="shared" si="144"/>
        <v>15</v>
      </c>
      <c r="H1208" s="11">
        <f t="shared" si="145"/>
        <v>71.501500000000007</v>
      </c>
      <c r="I1208" s="11">
        <f t="shared" si="146"/>
        <v>-71.501500000000007</v>
      </c>
      <c r="J1208" s="2">
        <f>IF(ISNA(VLOOKUP(C1208,'Com Enrolled Accounts'!$A:$B,2,0))=TRUE,0,VLOOKUP(C1208,'Com Enrolled Accounts'!$A:$B,2,0))</f>
        <v>0</v>
      </c>
      <c r="K1208" s="11">
        <f t="shared" si="147"/>
        <v>0</v>
      </c>
      <c r="L1208" s="2">
        <f>IF(ISNA(VLOOKUP(C1208,'Com Enrolled Accounts'!$A:$C,3,0))=TRUE,0,VLOOKUP(C1208,'Com Enrolled Accounts'!$A:$C,3,0))</f>
        <v>0</v>
      </c>
      <c r="M1208" s="2">
        <f t="shared" si="148"/>
        <v>0</v>
      </c>
      <c r="N1208" s="11">
        <f t="shared" si="149"/>
        <v>0</v>
      </c>
    </row>
    <row r="1209" spans="1:14" x14ac:dyDescent="0.25">
      <c r="A1209" s="13"/>
      <c r="B1209" s="13"/>
      <c r="C1209" s="13"/>
      <c r="D1209" s="14"/>
      <c r="E1209" s="14"/>
      <c r="F1209" s="2">
        <f t="shared" si="143"/>
        <v>86.501500000000007</v>
      </c>
      <c r="G1209" s="2">
        <f t="shared" si="144"/>
        <v>15</v>
      </c>
      <c r="H1209" s="11">
        <f t="shared" si="145"/>
        <v>71.501500000000007</v>
      </c>
      <c r="I1209" s="11">
        <f t="shared" si="146"/>
        <v>-71.501500000000007</v>
      </c>
      <c r="J1209" s="2">
        <f>IF(ISNA(VLOOKUP(C1209,'Com Enrolled Accounts'!$A:$B,2,0))=TRUE,0,VLOOKUP(C1209,'Com Enrolled Accounts'!$A:$B,2,0))</f>
        <v>0</v>
      </c>
      <c r="K1209" s="11">
        <f t="shared" si="147"/>
        <v>0</v>
      </c>
      <c r="L1209" s="2">
        <f>IF(ISNA(VLOOKUP(C1209,'Com Enrolled Accounts'!$A:$C,3,0))=TRUE,0,VLOOKUP(C1209,'Com Enrolled Accounts'!$A:$C,3,0))</f>
        <v>0</v>
      </c>
      <c r="M1209" s="2">
        <f t="shared" si="148"/>
        <v>0</v>
      </c>
      <c r="N1209" s="11">
        <f t="shared" si="149"/>
        <v>0</v>
      </c>
    </row>
    <row r="1210" spans="1:14" x14ac:dyDescent="0.25">
      <c r="A1210" s="13"/>
      <c r="B1210" s="13"/>
      <c r="C1210" s="13"/>
      <c r="D1210" s="14"/>
      <c r="E1210" s="14"/>
      <c r="F1210" s="2">
        <f t="shared" si="143"/>
        <v>86.501500000000007</v>
      </c>
      <c r="G1210" s="2">
        <f t="shared" si="144"/>
        <v>15</v>
      </c>
      <c r="H1210" s="11">
        <f t="shared" si="145"/>
        <v>71.501500000000007</v>
      </c>
      <c r="I1210" s="11">
        <f t="shared" si="146"/>
        <v>-71.501500000000007</v>
      </c>
      <c r="J1210" s="2">
        <f>IF(ISNA(VLOOKUP(C1210,'Com Enrolled Accounts'!$A:$B,2,0))=TRUE,0,VLOOKUP(C1210,'Com Enrolled Accounts'!$A:$B,2,0))</f>
        <v>0</v>
      </c>
      <c r="K1210" s="11">
        <f t="shared" si="147"/>
        <v>0</v>
      </c>
      <c r="L1210" s="2">
        <f>IF(ISNA(VLOOKUP(C1210,'Com Enrolled Accounts'!$A:$C,3,0))=TRUE,0,VLOOKUP(C1210,'Com Enrolled Accounts'!$A:$C,3,0))</f>
        <v>0</v>
      </c>
      <c r="M1210" s="2">
        <f t="shared" si="148"/>
        <v>0</v>
      </c>
      <c r="N1210" s="11">
        <f t="shared" si="149"/>
        <v>0</v>
      </c>
    </row>
    <row r="1211" spans="1:14" x14ac:dyDescent="0.25">
      <c r="A1211" s="13"/>
      <c r="B1211" s="13"/>
      <c r="C1211" s="13"/>
      <c r="D1211" s="14"/>
      <c r="E1211" s="14"/>
      <c r="F1211" s="2">
        <f t="shared" si="143"/>
        <v>86.501500000000007</v>
      </c>
      <c r="G1211" s="2">
        <f t="shared" si="144"/>
        <v>15</v>
      </c>
      <c r="H1211" s="11">
        <f t="shared" si="145"/>
        <v>71.501500000000007</v>
      </c>
      <c r="I1211" s="11">
        <f t="shared" si="146"/>
        <v>-71.501500000000007</v>
      </c>
      <c r="J1211" s="2">
        <f>IF(ISNA(VLOOKUP(C1211,'Com Enrolled Accounts'!$A:$B,2,0))=TRUE,0,VLOOKUP(C1211,'Com Enrolled Accounts'!$A:$B,2,0))</f>
        <v>0</v>
      </c>
      <c r="K1211" s="11">
        <f t="shared" si="147"/>
        <v>0</v>
      </c>
      <c r="L1211" s="2">
        <f>IF(ISNA(VLOOKUP(C1211,'Com Enrolled Accounts'!$A:$C,3,0))=TRUE,0,VLOOKUP(C1211,'Com Enrolled Accounts'!$A:$C,3,0))</f>
        <v>0</v>
      </c>
      <c r="M1211" s="2">
        <f t="shared" si="148"/>
        <v>0</v>
      </c>
      <c r="N1211" s="11">
        <f t="shared" si="149"/>
        <v>0</v>
      </c>
    </row>
    <row r="1212" spans="1:14" x14ac:dyDescent="0.25">
      <c r="A1212" s="13"/>
      <c r="B1212" s="13"/>
      <c r="C1212" s="13"/>
      <c r="D1212" s="14"/>
      <c r="E1212" s="14"/>
      <c r="F1212" s="2">
        <f t="shared" si="143"/>
        <v>86.501500000000007</v>
      </c>
      <c r="G1212" s="2">
        <f t="shared" si="144"/>
        <v>15</v>
      </c>
      <c r="H1212" s="11">
        <f t="shared" si="145"/>
        <v>71.501500000000007</v>
      </c>
      <c r="I1212" s="11">
        <f t="shared" si="146"/>
        <v>-71.501500000000007</v>
      </c>
      <c r="J1212" s="2">
        <f>IF(ISNA(VLOOKUP(C1212,'Com Enrolled Accounts'!$A:$B,2,0))=TRUE,0,VLOOKUP(C1212,'Com Enrolled Accounts'!$A:$B,2,0))</f>
        <v>0</v>
      </c>
      <c r="K1212" s="11">
        <f t="shared" si="147"/>
        <v>0</v>
      </c>
      <c r="L1212" s="2">
        <f>IF(ISNA(VLOOKUP(C1212,'Com Enrolled Accounts'!$A:$C,3,0))=TRUE,0,VLOOKUP(C1212,'Com Enrolled Accounts'!$A:$C,3,0))</f>
        <v>0</v>
      </c>
      <c r="M1212" s="2">
        <f t="shared" si="148"/>
        <v>0</v>
      </c>
      <c r="N1212" s="11">
        <f t="shared" si="149"/>
        <v>0</v>
      </c>
    </row>
    <row r="1213" spans="1:14" x14ac:dyDescent="0.25">
      <c r="A1213" s="13"/>
      <c r="B1213" s="13"/>
      <c r="C1213" s="13"/>
      <c r="D1213" s="14"/>
      <c r="E1213" s="14"/>
      <c r="F1213" s="2">
        <f t="shared" si="143"/>
        <v>86.501500000000007</v>
      </c>
      <c r="G1213" s="2">
        <f t="shared" si="144"/>
        <v>15</v>
      </c>
      <c r="H1213" s="11">
        <f t="shared" si="145"/>
        <v>71.501500000000007</v>
      </c>
      <c r="I1213" s="11">
        <f t="shared" si="146"/>
        <v>-71.501500000000007</v>
      </c>
      <c r="J1213" s="2">
        <f>IF(ISNA(VLOOKUP(C1213,'Com Enrolled Accounts'!$A:$B,2,0))=TRUE,0,VLOOKUP(C1213,'Com Enrolled Accounts'!$A:$B,2,0))</f>
        <v>0</v>
      </c>
      <c r="K1213" s="11">
        <f t="shared" si="147"/>
        <v>0</v>
      </c>
      <c r="L1213" s="2">
        <f>IF(ISNA(VLOOKUP(C1213,'Com Enrolled Accounts'!$A:$C,3,0))=TRUE,0,VLOOKUP(C1213,'Com Enrolled Accounts'!$A:$C,3,0))</f>
        <v>0</v>
      </c>
      <c r="M1213" s="2">
        <f t="shared" si="148"/>
        <v>0</v>
      </c>
      <c r="N1213" s="11">
        <f t="shared" si="149"/>
        <v>0</v>
      </c>
    </row>
    <row r="1214" spans="1:14" x14ac:dyDescent="0.25">
      <c r="A1214" s="13"/>
      <c r="B1214" s="13"/>
      <c r="C1214" s="13"/>
      <c r="D1214" s="14"/>
      <c r="E1214" s="14"/>
      <c r="F1214" s="2">
        <f t="shared" si="143"/>
        <v>86.501500000000007</v>
      </c>
      <c r="G1214" s="2">
        <f t="shared" si="144"/>
        <v>15</v>
      </c>
      <c r="H1214" s="11">
        <f t="shared" si="145"/>
        <v>71.501500000000007</v>
      </c>
      <c r="I1214" s="11">
        <f t="shared" si="146"/>
        <v>-71.501500000000007</v>
      </c>
      <c r="J1214" s="2">
        <f>IF(ISNA(VLOOKUP(C1214,'Com Enrolled Accounts'!$A:$B,2,0))=TRUE,0,VLOOKUP(C1214,'Com Enrolled Accounts'!$A:$B,2,0))</f>
        <v>0</v>
      </c>
      <c r="K1214" s="11">
        <f t="shared" si="147"/>
        <v>0</v>
      </c>
      <c r="L1214" s="2">
        <f>IF(ISNA(VLOOKUP(C1214,'Com Enrolled Accounts'!$A:$C,3,0))=TRUE,0,VLOOKUP(C1214,'Com Enrolled Accounts'!$A:$C,3,0))</f>
        <v>0</v>
      </c>
      <c r="M1214" s="2">
        <f t="shared" si="148"/>
        <v>0</v>
      </c>
      <c r="N1214" s="11">
        <f t="shared" si="149"/>
        <v>0</v>
      </c>
    </row>
    <row r="1215" spans="1:14" x14ac:dyDescent="0.25">
      <c r="A1215" s="13"/>
      <c r="B1215" s="13"/>
      <c r="C1215" s="13"/>
      <c r="D1215" s="14"/>
      <c r="E1215" s="14"/>
      <c r="F1215" s="2">
        <f t="shared" si="143"/>
        <v>86.501500000000007</v>
      </c>
      <c r="G1215" s="2">
        <f t="shared" si="144"/>
        <v>15</v>
      </c>
      <c r="H1215" s="11">
        <f t="shared" si="145"/>
        <v>71.501500000000007</v>
      </c>
      <c r="I1215" s="11">
        <f t="shared" si="146"/>
        <v>-71.501500000000007</v>
      </c>
      <c r="J1215" s="2">
        <f>IF(ISNA(VLOOKUP(C1215,'Com Enrolled Accounts'!$A:$B,2,0))=TRUE,0,VLOOKUP(C1215,'Com Enrolled Accounts'!$A:$B,2,0))</f>
        <v>0</v>
      </c>
      <c r="K1215" s="11">
        <f t="shared" si="147"/>
        <v>0</v>
      </c>
      <c r="L1215" s="2">
        <f>IF(ISNA(VLOOKUP(C1215,'Com Enrolled Accounts'!$A:$C,3,0))=TRUE,0,VLOOKUP(C1215,'Com Enrolled Accounts'!$A:$C,3,0))</f>
        <v>0</v>
      </c>
      <c r="M1215" s="2">
        <f t="shared" si="148"/>
        <v>0</v>
      </c>
      <c r="N1215" s="11">
        <f t="shared" si="149"/>
        <v>0</v>
      </c>
    </row>
    <row r="1216" spans="1:14" x14ac:dyDescent="0.25">
      <c r="A1216" s="13"/>
      <c r="B1216" s="13"/>
      <c r="C1216" s="13"/>
      <c r="D1216" s="14"/>
      <c r="E1216" s="14"/>
      <c r="F1216" s="2">
        <f t="shared" si="143"/>
        <v>86.501500000000007</v>
      </c>
      <c r="G1216" s="2">
        <f t="shared" si="144"/>
        <v>15</v>
      </c>
      <c r="H1216" s="11">
        <f t="shared" si="145"/>
        <v>71.501500000000007</v>
      </c>
      <c r="I1216" s="11">
        <f t="shared" si="146"/>
        <v>-71.501500000000007</v>
      </c>
      <c r="J1216" s="2">
        <f>IF(ISNA(VLOOKUP(C1216,'Com Enrolled Accounts'!$A:$B,2,0))=TRUE,0,VLOOKUP(C1216,'Com Enrolled Accounts'!$A:$B,2,0))</f>
        <v>0</v>
      </c>
      <c r="K1216" s="11">
        <f t="shared" si="147"/>
        <v>0</v>
      </c>
      <c r="L1216" s="2">
        <f>IF(ISNA(VLOOKUP(C1216,'Com Enrolled Accounts'!$A:$C,3,0))=TRUE,0,VLOOKUP(C1216,'Com Enrolled Accounts'!$A:$C,3,0))</f>
        <v>0</v>
      </c>
      <c r="M1216" s="2">
        <f t="shared" si="148"/>
        <v>0</v>
      </c>
      <c r="N1216" s="11">
        <f t="shared" si="149"/>
        <v>0</v>
      </c>
    </row>
    <row r="1217" spans="1:14" x14ac:dyDescent="0.25">
      <c r="A1217" s="13"/>
      <c r="B1217" s="13"/>
      <c r="C1217" s="13"/>
      <c r="D1217" s="14"/>
      <c r="E1217" s="14"/>
      <c r="F1217" s="2">
        <f t="shared" si="143"/>
        <v>86.501500000000007</v>
      </c>
      <c r="G1217" s="2">
        <f t="shared" si="144"/>
        <v>15</v>
      </c>
      <c r="H1217" s="11">
        <f t="shared" si="145"/>
        <v>71.501500000000007</v>
      </c>
      <c r="I1217" s="11">
        <f t="shared" si="146"/>
        <v>-71.501500000000007</v>
      </c>
      <c r="J1217" s="2">
        <f>IF(ISNA(VLOOKUP(C1217,'Com Enrolled Accounts'!$A:$B,2,0))=TRUE,0,VLOOKUP(C1217,'Com Enrolled Accounts'!$A:$B,2,0))</f>
        <v>0</v>
      </c>
      <c r="K1217" s="11">
        <f t="shared" si="147"/>
        <v>0</v>
      </c>
      <c r="L1217" s="2">
        <f>IF(ISNA(VLOOKUP(C1217,'Com Enrolled Accounts'!$A:$C,3,0))=TRUE,0,VLOOKUP(C1217,'Com Enrolled Accounts'!$A:$C,3,0))</f>
        <v>0</v>
      </c>
      <c r="M1217" s="2">
        <f t="shared" si="148"/>
        <v>0</v>
      </c>
      <c r="N1217" s="11">
        <f t="shared" si="149"/>
        <v>0</v>
      </c>
    </row>
    <row r="1218" spans="1:14" x14ac:dyDescent="0.25">
      <c r="A1218" s="13"/>
      <c r="B1218" s="13"/>
      <c r="C1218" s="13"/>
      <c r="D1218" s="14"/>
      <c r="E1218" s="14"/>
      <c r="F1218" s="2">
        <f t="shared" si="143"/>
        <v>86.501500000000007</v>
      </c>
      <c r="G1218" s="2">
        <f t="shared" si="144"/>
        <v>15</v>
      </c>
      <c r="H1218" s="11">
        <f t="shared" si="145"/>
        <v>71.501500000000007</v>
      </c>
      <c r="I1218" s="11">
        <f t="shared" si="146"/>
        <v>-71.501500000000007</v>
      </c>
      <c r="J1218" s="2">
        <f>IF(ISNA(VLOOKUP(C1218,'Com Enrolled Accounts'!$A:$B,2,0))=TRUE,0,VLOOKUP(C1218,'Com Enrolled Accounts'!$A:$B,2,0))</f>
        <v>0</v>
      </c>
      <c r="K1218" s="11">
        <f t="shared" si="147"/>
        <v>0</v>
      </c>
      <c r="L1218" s="2">
        <f>IF(ISNA(VLOOKUP(C1218,'Com Enrolled Accounts'!$A:$C,3,0))=TRUE,0,VLOOKUP(C1218,'Com Enrolled Accounts'!$A:$C,3,0))</f>
        <v>0</v>
      </c>
      <c r="M1218" s="2">
        <f t="shared" si="148"/>
        <v>0</v>
      </c>
      <c r="N1218" s="11">
        <f t="shared" si="149"/>
        <v>0</v>
      </c>
    </row>
    <row r="1219" spans="1:14" x14ac:dyDescent="0.25">
      <c r="A1219" s="13"/>
      <c r="B1219" s="13"/>
      <c r="C1219" s="13"/>
      <c r="D1219" s="14"/>
      <c r="E1219" s="14"/>
      <c r="F1219" s="2">
        <f t="shared" si="143"/>
        <v>86.501500000000007</v>
      </c>
      <c r="G1219" s="2">
        <f t="shared" si="144"/>
        <v>15</v>
      </c>
      <c r="H1219" s="11">
        <f t="shared" si="145"/>
        <v>71.501500000000007</v>
      </c>
      <c r="I1219" s="11">
        <f t="shared" si="146"/>
        <v>-71.501500000000007</v>
      </c>
      <c r="J1219" s="2">
        <f>IF(ISNA(VLOOKUP(C1219,'Com Enrolled Accounts'!$A:$B,2,0))=TRUE,0,VLOOKUP(C1219,'Com Enrolled Accounts'!$A:$B,2,0))</f>
        <v>0</v>
      </c>
      <c r="K1219" s="11">
        <f t="shared" si="147"/>
        <v>0</v>
      </c>
      <c r="L1219" s="2">
        <f>IF(ISNA(VLOOKUP(C1219,'Com Enrolled Accounts'!$A:$C,3,0))=TRUE,0,VLOOKUP(C1219,'Com Enrolled Accounts'!$A:$C,3,0))</f>
        <v>0</v>
      </c>
      <c r="M1219" s="2">
        <f t="shared" si="148"/>
        <v>0</v>
      </c>
      <c r="N1219" s="11">
        <f t="shared" si="149"/>
        <v>0</v>
      </c>
    </row>
    <row r="1220" spans="1:14" x14ac:dyDescent="0.25">
      <c r="A1220" s="13"/>
      <c r="B1220" s="13"/>
      <c r="C1220" s="13"/>
      <c r="D1220" s="14"/>
      <c r="E1220" s="14"/>
      <c r="F1220" s="2">
        <f t="shared" si="143"/>
        <v>86.501500000000007</v>
      </c>
      <c r="G1220" s="2">
        <f t="shared" si="144"/>
        <v>15</v>
      </c>
      <c r="H1220" s="11">
        <f t="shared" si="145"/>
        <v>71.501500000000007</v>
      </c>
      <c r="I1220" s="11">
        <f t="shared" si="146"/>
        <v>-71.501500000000007</v>
      </c>
      <c r="J1220" s="2">
        <f>IF(ISNA(VLOOKUP(C1220,'Com Enrolled Accounts'!$A:$B,2,0))=TRUE,0,VLOOKUP(C1220,'Com Enrolled Accounts'!$A:$B,2,0))</f>
        <v>0</v>
      </c>
      <c r="K1220" s="11">
        <f t="shared" si="147"/>
        <v>0</v>
      </c>
      <c r="L1220" s="2">
        <f>IF(ISNA(VLOOKUP(C1220,'Com Enrolled Accounts'!$A:$C,3,0))=TRUE,0,VLOOKUP(C1220,'Com Enrolled Accounts'!$A:$C,3,0))</f>
        <v>0</v>
      </c>
      <c r="M1220" s="2">
        <f t="shared" si="148"/>
        <v>0</v>
      </c>
      <c r="N1220" s="11">
        <f t="shared" si="149"/>
        <v>0</v>
      </c>
    </row>
    <row r="1221" spans="1:14" x14ac:dyDescent="0.25">
      <c r="A1221" s="13"/>
      <c r="B1221" s="13"/>
      <c r="C1221" s="13"/>
      <c r="D1221" s="14"/>
      <c r="E1221" s="14"/>
      <c r="F1221" s="2">
        <f t="shared" si="143"/>
        <v>86.501500000000007</v>
      </c>
      <c r="G1221" s="2">
        <f t="shared" si="144"/>
        <v>15</v>
      </c>
      <c r="H1221" s="11">
        <f t="shared" si="145"/>
        <v>71.501500000000007</v>
      </c>
      <c r="I1221" s="11">
        <f t="shared" si="146"/>
        <v>-71.501500000000007</v>
      </c>
      <c r="J1221" s="2">
        <f>IF(ISNA(VLOOKUP(C1221,'Com Enrolled Accounts'!$A:$B,2,0))=TRUE,0,VLOOKUP(C1221,'Com Enrolled Accounts'!$A:$B,2,0))</f>
        <v>0</v>
      </c>
      <c r="K1221" s="11">
        <f t="shared" si="147"/>
        <v>0</v>
      </c>
      <c r="L1221" s="2">
        <f>IF(ISNA(VLOOKUP(C1221,'Com Enrolled Accounts'!$A:$C,3,0))=TRUE,0,VLOOKUP(C1221,'Com Enrolled Accounts'!$A:$C,3,0))</f>
        <v>0</v>
      </c>
      <c r="M1221" s="2">
        <f t="shared" si="148"/>
        <v>0</v>
      </c>
      <c r="N1221" s="11">
        <f t="shared" si="149"/>
        <v>0</v>
      </c>
    </row>
    <row r="1222" spans="1:14" x14ac:dyDescent="0.25">
      <c r="A1222" s="13"/>
      <c r="B1222" s="13"/>
      <c r="C1222" s="13"/>
      <c r="D1222" s="14"/>
      <c r="E1222" s="14"/>
      <c r="F1222" s="2">
        <f t="shared" si="143"/>
        <v>86.501500000000007</v>
      </c>
      <c r="G1222" s="2">
        <f t="shared" si="144"/>
        <v>15</v>
      </c>
      <c r="H1222" s="11">
        <f t="shared" si="145"/>
        <v>71.501500000000007</v>
      </c>
      <c r="I1222" s="11">
        <f t="shared" si="146"/>
        <v>-71.501500000000007</v>
      </c>
      <c r="J1222" s="2">
        <f>IF(ISNA(VLOOKUP(C1222,'Com Enrolled Accounts'!$A:$B,2,0))=TRUE,0,VLOOKUP(C1222,'Com Enrolled Accounts'!$A:$B,2,0))</f>
        <v>0</v>
      </c>
      <c r="K1222" s="11">
        <f t="shared" si="147"/>
        <v>0</v>
      </c>
      <c r="L1222" s="2">
        <f>IF(ISNA(VLOOKUP(C1222,'Com Enrolled Accounts'!$A:$C,3,0))=TRUE,0,VLOOKUP(C1222,'Com Enrolled Accounts'!$A:$C,3,0))</f>
        <v>0</v>
      </c>
      <c r="M1222" s="2">
        <f t="shared" si="148"/>
        <v>0</v>
      </c>
      <c r="N1222" s="11">
        <f t="shared" si="149"/>
        <v>0</v>
      </c>
    </row>
    <row r="1223" spans="1:14" x14ac:dyDescent="0.25">
      <c r="A1223" s="13"/>
      <c r="B1223" s="13"/>
      <c r="C1223" s="13"/>
      <c r="D1223" s="14"/>
      <c r="E1223" s="14"/>
      <c r="F1223" s="2">
        <f t="shared" si="143"/>
        <v>86.501500000000007</v>
      </c>
      <c r="G1223" s="2">
        <f t="shared" si="144"/>
        <v>15</v>
      </c>
      <c r="H1223" s="11">
        <f t="shared" si="145"/>
        <v>71.501500000000007</v>
      </c>
      <c r="I1223" s="11">
        <f t="shared" si="146"/>
        <v>-71.501500000000007</v>
      </c>
      <c r="J1223" s="2">
        <f>IF(ISNA(VLOOKUP(C1223,'Com Enrolled Accounts'!$A:$B,2,0))=TRUE,0,VLOOKUP(C1223,'Com Enrolled Accounts'!$A:$B,2,0))</f>
        <v>0</v>
      </c>
      <c r="K1223" s="11">
        <f t="shared" si="147"/>
        <v>0</v>
      </c>
      <c r="L1223" s="2">
        <f>IF(ISNA(VLOOKUP(C1223,'Com Enrolled Accounts'!$A:$C,3,0))=TRUE,0,VLOOKUP(C1223,'Com Enrolled Accounts'!$A:$C,3,0))</f>
        <v>0</v>
      </c>
      <c r="M1223" s="2">
        <f t="shared" si="148"/>
        <v>0</v>
      </c>
      <c r="N1223" s="11">
        <f t="shared" si="149"/>
        <v>0</v>
      </c>
    </row>
    <row r="1224" spans="1:14" x14ac:dyDescent="0.25">
      <c r="A1224" s="13"/>
      <c r="B1224" s="13"/>
      <c r="C1224" s="13"/>
      <c r="D1224" s="14"/>
      <c r="E1224" s="14"/>
      <c r="F1224" s="2">
        <f t="shared" si="143"/>
        <v>86.501500000000007</v>
      </c>
      <c r="G1224" s="2">
        <f t="shared" si="144"/>
        <v>15</v>
      </c>
      <c r="H1224" s="11">
        <f t="shared" si="145"/>
        <v>71.501500000000007</v>
      </c>
      <c r="I1224" s="11">
        <f t="shared" si="146"/>
        <v>-71.501500000000007</v>
      </c>
      <c r="J1224" s="2">
        <f>IF(ISNA(VLOOKUP(C1224,'Com Enrolled Accounts'!$A:$B,2,0))=TRUE,0,VLOOKUP(C1224,'Com Enrolled Accounts'!$A:$B,2,0))</f>
        <v>0</v>
      </c>
      <c r="K1224" s="11">
        <f t="shared" si="147"/>
        <v>0</v>
      </c>
      <c r="L1224" s="2">
        <f>IF(ISNA(VLOOKUP(C1224,'Com Enrolled Accounts'!$A:$C,3,0))=TRUE,0,VLOOKUP(C1224,'Com Enrolled Accounts'!$A:$C,3,0))</f>
        <v>0</v>
      </c>
      <c r="M1224" s="2">
        <f t="shared" si="148"/>
        <v>0</v>
      </c>
      <c r="N1224" s="11">
        <f t="shared" si="149"/>
        <v>0</v>
      </c>
    </row>
    <row r="1225" spans="1:14" x14ac:dyDescent="0.25">
      <c r="A1225" s="13"/>
      <c r="B1225" s="13"/>
      <c r="C1225" s="13"/>
      <c r="D1225" s="14"/>
      <c r="E1225" s="14"/>
      <c r="F1225" s="2">
        <f t="shared" ref="F1225:F1288" si="150">WPPCom</f>
        <v>86.501500000000007</v>
      </c>
      <c r="G1225" s="2">
        <f t="shared" ref="G1225:G1288" si="151">TSCom</f>
        <v>15</v>
      </c>
      <c r="H1225" s="11">
        <f t="shared" si="145"/>
        <v>71.501500000000007</v>
      </c>
      <c r="I1225" s="11">
        <f t="shared" si="146"/>
        <v>-71.501500000000007</v>
      </c>
      <c r="J1225" s="2">
        <f>IF(ISNA(VLOOKUP(C1225,'Com Enrolled Accounts'!$A:$B,2,0))=TRUE,0,VLOOKUP(C1225,'Com Enrolled Accounts'!$A:$B,2,0))</f>
        <v>0</v>
      </c>
      <c r="K1225" s="11">
        <f t="shared" si="147"/>
        <v>0</v>
      </c>
      <c r="L1225" s="2">
        <f>IF(ISNA(VLOOKUP(C1225,'Com Enrolled Accounts'!$A:$C,3,0))=TRUE,0,VLOOKUP(C1225,'Com Enrolled Accounts'!$A:$C,3,0))</f>
        <v>0</v>
      </c>
      <c r="M1225" s="2">
        <f t="shared" si="148"/>
        <v>0</v>
      </c>
      <c r="N1225" s="11">
        <f t="shared" si="149"/>
        <v>0</v>
      </c>
    </row>
    <row r="1226" spans="1:14" x14ac:dyDescent="0.25">
      <c r="A1226" s="13"/>
      <c r="B1226" s="13"/>
      <c r="C1226" s="13"/>
      <c r="D1226" s="14"/>
      <c r="E1226" s="14"/>
      <c r="F1226" s="2">
        <f t="shared" si="150"/>
        <v>86.501500000000007</v>
      </c>
      <c r="G1226" s="2">
        <f t="shared" si="151"/>
        <v>15</v>
      </c>
      <c r="H1226" s="11">
        <f t="shared" si="145"/>
        <v>71.501500000000007</v>
      </c>
      <c r="I1226" s="11">
        <f t="shared" si="146"/>
        <v>-71.501500000000007</v>
      </c>
      <c r="J1226" s="2">
        <f>IF(ISNA(VLOOKUP(C1226,'Com Enrolled Accounts'!$A:$B,2,0))=TRUE,0,VLOOKUP(C1226,'Com Enrolled Accounts'!$A:$B,2,0))</f>
        <v>0</v>
      </c>
      <c r="K1226" s="11">
        <f t="shared" si="147"/>
        <v>0</v>
      </c>
      <c r="L1226" s="2">
        <f>IF(ISNA(VLOOKUP(C1226,'Com Enrolled Accounts'!$A:$C,3,0))=TRUE,0,VLOOKUP(C1226,'Com Enrolled Accounts'!$A:$C,3,0))</f>
        <v>0</v>
      </c>
      <c r="M1226" s="2">
        <f t="shared" si="148"/>
        <v>0</v>
      </c>
      <c r="N1226" s="11">
        <f t="shared" si="149"/>
        <v>0</v>
      </c>
    </row>
    <row r="1227" spans="1:14" x14ac:dyDescent="0.25">
      <c r="A1227" s="13"/>
      <c r="B1227" s="13"/>
      <c r="C1227" s="13"/>
      <c r="D1227" s="14"/>
      <c r="E1227" s="14"/>
      <c r="F1227" s="2">
        <f t="shared" si="150"/>
        <v>86.501500000000007</v>
      </c>
      <c r="G1227" s="2">
        <f t="shared" si="151"/>
        <v>15</v>
      </c>
      <c r="H1227" s="11">
        <f t="shared" si="145"/>
        <v>71.501500000000007</v>
      </c>
      <c r="I1227" s="11">
        <f t="shared" si="146"/>
        <v>-71.501500000000007</v>
      </c>
      <c r="J1227" s="2">
        <f>IF(ISNA(VLOOKUP(C1227,'Com Enrolled Accounts'!$A:$B,2,0))=TRUE,0,VLOOKUP(C1227,'Com Enrolled Accounts'!$A:$B,2,0))</f>
        <v>0</v>
      </c>
      <c r="K1227" s="11">
        <f t="shared" si="147"/>
        <v>0</v>
      </c>
      <c r="L1227" s="2">
        <f>IF(ISNA(VLOOKUP(C1227,'Com Enrolled Accounts'!$A:$C,3,0))=TRUE,0,VLOOKUP(C1227,'Com Enrolled Accounts'!$A:$C,3,0))</f>
        <v>0</v>
      </c>
      <c r="M1227" s="2">
        <f t="shared" si="148"/>
        <v>0</v>
      </c>
      <c r="N1227" s="11">
        <f t="shared" si="149"/>
        <v>0</v>
      </c>
    </row>
    <row r="1228" spans="1:14" x14ac:dyDescent="0.25">
      <c r="A1228" s="13"/>
      <c r="B1228" s="13"/>
      <c r="C1228" s="13"/>
      <c r="D1228" s="14"/>
      <c r="E1228" s="14"/>
      <c r="F1228" s="2">
        <f t="shared" si="150"/>
        <v>86.501500000000007</v>
      </c>
      <c r="G1228" s="2">
        <f t="shared" si="151"/>
        <v>15</v>
      </c>
      <c r="H1228" s="11">
        <f t="shared" si="145"/>
        <v>71.501500000000007</v>
      </c>
      <c r="I1228" s="11">
        <f t="shared" si="146"/>
        <v>-71.501500000000007</v>
      </c>
      <c r="J1228" s="2">
        <f>IF(ISNA(VLOOKUP(C1228,'Com Enrolled Accounts'!$A:$B,2,0))=TRUE,0,VLOOKUP(C1228,'Com Enrolled Accounts'!$A:$B,2,0))</f>
        <v>0</v>
      </c>
      <c r="K1228" s="11">
        <f t="shared" si="147"/>
        <v>0</v>
      </c>
      <c r="L1228" s="2">
        <f>IF(ISNA(VLOOKUP(C1228,'Com Enrolled Accounts'!$A:$C,3,0))=TRUE,0,VLOOKUP(C1228,'Com Enrolled Accounts'!$A:$C,3,0))</f>
        <v>0</v>
      </c>
      <c r="M1228" s="2">
        <f t="shared" si="148"/>
        <v>0</v>
      </c>
      <c r="N1228" s="11">
        <f t="shared" si="149"/>
        <v>0</v>
      </c>
    </row>
    <row r="1229" spans="1:14" x14ac:dyDescent="0.25">
      <c r="A1229" s="13"/>
      <c r="B1229" s="13"/>
      <c r="C1229" s="13"/>
      <c r="D1229" s="14"/>
      <c r="E1229" s="14"/>
      <c r="F1229" s="2">
        <f t="shared" si="150"/>
        <v>86.501500000000007</v>
      </c>
      <c r="G1229" s="2">
        <f t="shared" si="151"/>
        <v>15</v>
      </c>
      <c r="H1229" s="11">
        <f t="shared" si="145"/>
        <v>71.501500000000007</v>
      </c>
      <c r="I1229" s="11">
        <f t="shared" si="146"/>
        <v>-71.501500000000007</v>
      </c>
      <c r="J1229" s="2">
        <f>IF(ISNA(VLOOKUP(C1229,'Com Enrolled Accounts'!$A:$B,2,0))=TRUE,0,VLOOKUP(C1229,'Com Enrolled Accounts'!$A:$B,2,0))</f>
        <v>0</v>
      </c>
      <c r="K1229" s="11">
        <f t="shared" si="147"/>
        <v>0</v>
      </c>
      <c r="L1229" s="2">
        <f>IF(ISNA(VLOOKUP(C1229,'Com Enrolled Accounts'!$A:$C,3,0))=TRUE,0,VLOOKUP(C1229,'Com Enrolled Accounts'!$A:$C,3,0))</f>
        <v>0</v>
      </c>
      <c r="M1229" s="2">
        <f t="shared" si="148"/>
        <v>0</v>
      </c>
      <c r="N1229" s="11">
        <f t="shared" si="149"/>
        <v>0</v>
      </c>
    </row>
    <row r="1230" spans="1:14" x14ac:dyDescent="0.25">
      <c r="A1230" s="13"/>
      <c r="B1230" s="13"/>
      <c r="C1230" s="13"/>
      <c r="D1230" s="14"/>
      <c r="E1230" s="14"/>
      <c r="F1230" s="2">
        <f t="shared" si="150"/>
        <v>86.501500000000007</v>
      </c>
      <c r="G1230" s="2">
        <f t="shared" si="151"/>
        <v>15</v>
      </c>
      <c r="H1230" s="11">
        <f t="shared" si="145"/>
        <v>71.501500000000007</v>
      </c>
      <c r="I1230" s="11">
        <f t="shared" si="146"/>
        <v>-71.501500000000007</v>
      </c>
      <c r="J1230" s="2">
        <f>IF(ISNA(VLOOKUP(C1230,'Com Enrolled Accounts'!$A:$B,2,0))=TRUE,0,VLOOKUP(C1230,'Com Enrolled Accounts'!$A:$B,2,0))</f>
        <v>0</v>
      </c>
      <c r="K1230" s="11">
        <f t="shared" si="147"/>
        <v>0</v>
      </c>
      <c r="L1230" s="2">
        <f>IF(ISNA(VLOOKUP(C1230,'Com Enrolled Accounts'!$A:$C,3,0))=TRUE,0,VLOOKUP(C1230,'Com Enrolled Accounts'!$A:$C,3,0))</f>
        <v>0</v>
      </c>
      <c r="M1230" s="2">
        <f t="shared" si="148"/>
        <v>0</v>
      </c>
      <c r="N1230" s="11">
        <f t="shared" si="149"/>
        <v>0</v>
      </c>
    </row>
    <row r="1231" spans="1:14" x14ac:dyDescent="0.25">
      <c r="A1231" s="13"/>
      <c r="B1231" s="13"/>
      <c r="C1231" s="13"/>
      <c r="D1231" s="14"/>
      <c r="E1231" s="14"/>
      <c r="F1231" s="2">
        <f t="shared" si="150"/>
        <v>86.501500000000007</v>
      </c>
      <c r="G1231" s="2">
        <f t="shared" si="151"/>
        <v>15</v>
      </c>
      <c r="H1231" s="11">
        <f t="shared" si="145"/>
        <v>71.501500000000007</v>
      </c>
      <c r="I1231" s="11">
        <f t="shared" si="146"/>
        <v>-71.501500000000007</v>
      </c>
      <c r="J1231" s="2">
        <f>IF(ISNA(VLOOKUP(C1231,'Com Enrolled Accounts'!$A:$B,2,0))=TRUE,0,VLOOKUP(C1231,'Com Enrolled Accounts'!$A:$B,2,0))</f>
        <v>0</v>
      </c>
      <c r="K1231" s="11">
        <f t="shared" si="147"/>
        <v>0</v>
      </c>
      <c r="L1231" s="2">
        <f>IF(ISNA(VLOOKUP(C1231,'Com Enrolled Accounts'!$A:$C,3,0))=TRUE,0,VLOOKUP(C1231,'Com Enrolled Accounts'!$A:$C,3,0))</f>
        <v>0</v>
      </c>
      <c r="M1231" s="2">
        <f t="shared" si="148"/>
        <v>0</v>
      </c>
      <c r="N1231" s="11">
        <f t="shared" si="149"/>
        <v>0</v>
      </c>
    </row>
    <row r="1232" spans="1:14" x14ac:dyDescent="0.25">
      <c r="A1232" s="13"/>
      <c r="B1232" s="13"/>
      <c r="C1232" s="13"/>
      <c r="D1232" s="14"/>
      <c r="E1232" s="14"/>
      <c r="F1232" s="2">
        <f t="shared" si="150"/>
        <v>86.501500000000007</v>
      </c>
      <c r="G1232" s="2">
        <f t="shared" si="151"/>
        <v>15</v>
      </c>
      <c r="H1232" s="11">
        <f t="shared" si="145"/>
        <v>71.501500000000007</v>
      </c>
      <c r="I1232" s="11">
        <f t="shared" si="146"/>
        <v>-71.501500000000007</v>
      </c>
      <c r="J1232" s="2">
        <f>IF(ISNA(VLOOKUP(C1232,'Com Enrolled Accounts'!$A:$B,2,0))=TRUE,0,VLOOKUP(C1232,'Com Enrolled Accounts'!$A:$B,2,0))</f>
        <v>0</v>
      </c>
      <c r="K1232" s="11">
        <f t="shared" si="147"/>
        <v>0</v>
      </c>
      <c r="L1232" s="2">
        <f>IF(ISNA(VLOOKUP(C1232,'Com Enrolled Accounts'!$A:$C,3,0))=TRUE,0,VLOOKUP(C1232,'Com Enrolled Accounts'!$A:$C,3,0))</f>
        <v>0</v>
      </c>
      <c r="M1232" s="2">
        <f t="shared" si="148"/>
        <v>0</v>
      </c>
      <c r="N1232" s="11">
        <f t="shared" si="149"/>
        <v>0</v>
      </c>
    </row>
    <row r="1233" spans="1:14" x14ac:dyDescent="0.25">
      <c r="A1233" s="13"/>
      <c r="B1233" s="13"/>
      <c r="C1233" s="13"/>
      <c r="D1233" s="14"/>
      <c r="E1233" s="14"/>
      <c r="F1233" s="2">
        <f t="shared" si="150"/>
        <v>86.501500000000007</v>
      </c>
      <c r="G1233" s="2">
        <f t="shared" si="151"/>
        <v>15</v>
      </c>
      <c r="H1233" s="11">
        <f t="shared" si="145"/>
        <v>71.501500000000007</v>
      </c>
      <c r="I1233" s="11">
        <f t="shared" si="146"/>
        <v>-71.501500000000007</v>
      </c>
      <c r="J1233" s="2">
        <f>IF(ISNA(VLOOKUP(C1233,'Com Enrolled Accounts'!$A:$B,2,0))=TRUE,0,VLOOKUP(C1233,'Com Enrolled Accounts'!$A:$B,2,0))</f>
        <v>0</v>
      </c>
      <c r="K1233" s="11">
        <f t="shared" si="147"/>
        <v>0</v>
      </c>
      <c r="L1233" s="2">
        <f>IF(ISNA(VLOOKUP(C1233,'Com Enrolled Accounts'!$A:$C,3,0))=TRUE,0,VLOOKUP(C1233,'Com Enrolled Accounts'!$A:$C,3,0))</f>
        <v>0</v>
      </c>
      <c r="M1233" s="2">
        <f t="shared" si="148"/>
        <v>0</v>
      </c>
      <c r="N1233" s="11">
        <f t="shared" si="149"/>
        <v>0</v>
      </c>
    </row>
    <row r="1234" spans="1:14" x14ac:dyDescent="0.25">
      <c r="A1234" s="13"/>
      <c r="B1234" s="13"/>
      <c r="C1234" s="13"/>
      <c r="D1234" s="14"/>
      <c r="E1234" s="14"/>
      <c r="F1234" s="2">
        <f t="shared" si="150"/>
        <v>86.501500000000007</v>
      </c>
      <c r="G1234" s="2">
        <f t="shared" si="151"/>
        <v>15</v>
      </c>
      <c r="H1234" s="11">
        <f t="shared" si="145"/>
        <v>71.501500000000007</v>
      </c>
      <c r="I1234" s="11">
        <f t="shared" si="146"/>
        <v>-71.501500000000007</v>
      </c>
      <c r="J1234" s="2">
        <f>IF(ISNA(VLOOKUP(C1234,'Com Enrolled Accounts'!$A:$B,2,0))=TRUE,0,VLOOKUP(C1234,'Com Enrolled Accounts'!$A:$B,2,0))</f>
        <v>0</v>
      </c>
      <c r="K1234" s="11">
        <f t="shared" si="147"/>
        <v>0</v>
      </c>
      <c r="L1234" s="2">
        <f>IF(ISNA(VLOOKUP(C1234,'Com Enrolled Accounts'!$A:$C,3,0))=TRUE,0,VLOOKUP(C1234,'Com Enrolled Accounts'!$A:$C,3,0))</f>
        <v>0</v>
      </c>
      <c r="M1234" s="2">
        <f t="shared" si="148"/>
        <v>0</v>
      </c>
      <c r="N1234" s="11">
        <f t="shared" si="149"/>
        <v>0</v>
      </c>
    </row>
    <row r="1235" spans="1:14" x14ac:dyDescent="0.25">
      <c r="A1235" s="13"/>
      <c r="B1235" s="13"/>
      <c r="C1235" s="13"/>
      <c r="D1235" s="14"/>
      <c r="E1235" s="14"/>
      <c r="F1235" s="2">
        <f t="shared" si="150"/>
        <v>86.501500000000007</v>
      </c>
      <c r="G1235" s="2">
        <f t="shared" si="151"/>
        <v>15</v>
      </c>
      <c r="H1235" s="11">
        <f t="shared" si="145"/>
        <v>71.501500000000007</v>
      </c>
      <c r="I1235" s="11">
        <f t="shared" si="146"/>
        <v>-71.501500000000007</v>
      </c>
      <c r="J1235" s="2">
        <f>IF(ISNA(VLOOKUP(C1235,'Com Enrolled Accounts'!$A:$B,2,0))=TRUE,0,VLOOKUP(C1235,'Com Enrolled Accounts'!$A:$B,2,0))</f>
        <v>0</v>
      </c>
      <c r="K1235" s="11">
        <f t="shared" si="147"/>
        <v>0</v>
      </c>
      <c r="L1235" s="2">
        <f>IF(ISNA(VLOOKUP(C1235,'Com Enrolled Accounts'!$A:$C,3,0))=TRUE,0,VLOOKUP(C1235,'Com Enrolled Accounts'!$A:$C,3,0))</f>
        <v>0</v>
      </c>
      <c r="M1235" s="2">
        <f t="shared" si="148"/>
        <v>0</v>
      </c>
      <c r="N1235" s="11">
        <f t="shared" si="149"/>
        <v>0</v>
      </c>
    </row>
    <row r="1236" spans="1:14" x14ac:dyDescent="0.25">
      <c r="A1236" s="13"/>
      <c r="B1236" s="13"/>
      <c r="C1236" s="13"/>
      <c r="D1236" s="14"/>
      <c r="E1236" s="14"/>
      <c r="F1236" s="2">
        <f t="shared" si="150"/>
        <v>86.501500000000007</v>
      </c>
      <c r="G1236" s="2">
        <f t="shared" si="151"/>
        <v>15</v>
      </c>
      <c r="H1236" s="11">
        <f t="shared" si="145"/>
        <v>71.501500000000007</v>
      </c>
      <c r="I1236" s="11">
        <f t="shared" si="146"/>
        <v>-71.501500000000007</v>
      </c>
      <c r="J1236" s="2">
        <f>IF(ISNA(VLOOKUP(C1236,'Com Enrolled Accounts'!$A:$B,2,0))=TRUE,0,VLOOKUP(C1236,'Com Enrolled Accounts'!$A:$B,2,0))</f>
        <v>0</v>
      </c>
      <c r="K1236" s="11">
        <f t="shared" si="147"/>
        <v>0</v>
      </c>
      <c r="L1236" s="2">
        <f>IF(ISNA(VLOOKUP(C1236,'Com Enrolled Accounts'!$A:$C,3,0))=TRUE,0,VLOOKUP(C1236,'Com Enrolled Accounts'!$A:$C,3,0))</f>
        <v>0</v>
      </c>
      <c r="M1236" s="2">
        <f t="shared" si="148"/>
        <v>0</v>
      </c>
      <c r="N1236" s="11">
        <f t="shared" si="149"/>
        <v>0</v>
      </c>
    </row>
    <row r="1237" spans="1:14" x14ac:dyDescent="0.25">
      <c r="A1237" s="13"/>
      <c r="B1237" s="13"/>
      <c r="C1237" s="13"/>
      <c r="D1237" s="14"/>
      <c r="E1237" s="14"/>
      <c r="F1237" s="2">
        <f t="shared" si="150"/>
        <v>86.501500000000007</v>
      </c>
      <c r="G1237" s="2">
        <f t="shared" si="151"/>
        <v>15</v>
      </c>
      <c r="H1237" s="11">
        <f t="shared" si="145"/>
        <v>71.501500000000007</v>
      </c>
      <c r="I1237" s="11">
        <f t="shared" si="146"/>
        <v>-71.501500000000007</v>
      </c>
      <c r="J1237" s="2">
        <f>IF(ISNA(VLOOKUP(C1237,'Com Enrolled Accounts'!$A:$B,2,0))=TRUE,0,VLOOKUP(C1237,'Com Enrolled Accounts'!$A:$B,2,0))</f>
        <v>0</v>
      </c>
      <c r="K1237" s="11">
        <f t="shared" si="147"/>
        <v>0</v>
      </c>
      <c r="L1237" s="2">
        <f>IF(ISNA(VLOOKUP(C1237,'Com Enrolled Accounts'!$A:$C,3,0))=TRUE,0,VLOOKUP(C1237,'Com Enrolled Accounts'!$A:$C,3,0))</f>
        <v>0</v>
      </c>
      <c r="M1237" s="2">
        <f t="shared" si="148"/>
        <v>0</v>
      </c>
      <c r="N1237" s="11">
        <f t="shared" si="149"/>
        <v>0</v>
      </c>
    </row>
    <row r="1238" spans="1:14" x14ac:dyDescent="0.25">
      <c r="A1238" s="13"/>
      <c r="B1238" s="13"/>
      <c r="C1238" s="13"/>
      <c r="D1238" s="14"/>
      <c r="E1238" s="14"/>
      <c r="F1238" s="2">
        <f t="shared" si="150"/>
        <v>86.501500000000007</v>
      </c>
      <c r="G1238" s="2">
        <f t="shared" si="151"/>
        <v>15</v>
      </c>
      <c r="H1238" s="11">
        <f t="shared" si="145"/>
        <v>71.501500000000007</v>
      </c>
      <c r="I1238" s="11">
        <f t="shared" si="146"/>
        <v>-71.501500000000007</v>
      </c>
      <c r="J1238" s="2">
        <f>IF(ISNA(VLOOKUP(C1238,'Com Enrolled Accounts'!$A:$B,2,0))=TRUE,0,VLOOKUP(C1238,'Com Enrolled Accounts'!$A:$B,2,0))</f>
        <v>0</v>
      </c>
      <c r="K1238" s="11">
        <f t="shared" si="147"/>
        <v>0</v>
      </c>
      <c r="L1238" s="2">
        <f>IF(ISNA(VLOOKUP(C1238,'Com Enrolled Accounts'!$A:$C,3,0))=TRUE,0,VLOOKUP(C1238,'Com Enrolled Accounts'!$A:$C,3,0))</f>
        <v>0</v>
      </c>
      <c r="M1238" s="2">
        <f t="shared" si="148"/>
        <v>0</v>
      </c>
      <c r="N1238" s="11">
        <f t="shared" si="149"/>
        <v>0</v>
      </c>
    </row>
    <row r="1239" spans="1:14" x14ac:dyDescent="0.25">
      <c r="A1239" s="13"/>
      <c r="B1239" s="13"/>
      <c r="C1239" s="13"/>
      <c r="D1239" s="14"/>
      <c r="E1239" s="14"/>
      <c r="F1239" s="2">
        <f t="shared" si="150"/>
        <v>86.501500000000007</v>
      </c>
      <c r="G1239" s="2">
        <f t="shared" si="151"/>
        <v>15</v>
      </c>
      <c r="H1239" s="11">
        <f t="shared" si="145"/>
        <v>71.501500000000007</v>
      </c>
      <c r="I1239" s="11">
        <f t="shared" si="146"/>
        <v>-71.501500000000007</v>
      </c>
      <c r="J1239" s="2">
        <f>IF(ISNA(VLOOKUP(C1239,'Com Enrolled Accounts'!$A:$B,2,0))=TRUE,0,VLOOKUP(C1239,'Com Enrolled Accounts'!$A:$B,2,0))</f>
        <v>0</v>
      </c>
      <c r="K1239" s="11">
        <f t="shared" si="147"/>
        <v>0</v>
      </c>
      <c r="L1239" s="2">
        <f>IF(ISNA(VLOOKUP(C1239,'Com Enrolled Accounts'!$A:$C,3,0))=TRUE,0,VLOOKUP(C1239,'Com Enrolled Accounts'!$A:$C,3,0))</f>
        <v>0</v>
      </c>
      <c r="M1239" s="2">
        <f t="shared" si="148"/>
        <v>0</v>
      </c>
      <c r="N1239" s="11">
        <f t="shared" si="149"/>
        <v>0</v>
      </c>
    </row>
    <row r="1240" spans="1:14" x14ac:dyDescent="0.25">
      <c r="A1240" s="13"/>
      <c r="B1240" s="13"/>
      <c r="C1240" s="13"/>
      <c r="D1240" s="14"/>
      <c r="E1240" s="14"/>
      <c r="F1240" s="2">
        <f t="shared" si="150"/>
        <v>86.501500000000007</v>
      </c>
      <c r="G1240" s="2">
        <f t="shared" si="151"/>
        <v>15</v>
      </c>
      <c r="H1240" s="11">
        <f t="shared" si="145"/>
        <v>71.501500000000007</v>
      </c>
      <c r="I1240" s="11">
        <f t="shared" si="146"/>
        <v>-71.501500000000007</v>
      </c>
      <c r="J1240" s="2">
        <f>IF(ISNA(VLOOKUP(C1240,'Com Enrolled Accounts'!$A:$B,2,0))=TRUE,0,VLOOKUP(C1240,'Com Enrolled Accounts'!$A:$B,2,0))</f>
        <v>0</v>
      </c>
      <c r="K1240" s="11">
        <f t="shared" si="147"/>
        <v>0</v>
      </c>
      <c r="L1240" s="2">
        <f>IF(ISNA(VLOOKUP(C1240,'Com Enrolled Accounts'!$A:$C,3,0))=TRUE,0,VLOOKUP(C1240,'Com Enrolled Accounts'!$A:$C,3,0))</f>
        <v>0</v>
      </c>
      <c r="M1240" s="2">
        <f t="shared" si="148"/>
        <v>0</v>
      </c>
      <c r="N1240" s="11">
        <f t="shared" si="149"/>
        <v>0</v>
      </c>
    </row>
    <row r="1241" spans="1:14" x14ac:dyDescent="0.25">
      <c r="A1241" s="13"/>
      <c r="B1241" s="13"/>
      <c r="C1241" s="13"/>
      <c r="D1241" s="14"/>
      <c r="E1241" s="14"/>
      <c r="F1241" s="2">
        <f t="shared" si="150"/>
        <v>86.501500000000007</v>
      </c>
      <c r="G1241" s="2">
        <f t="shared" si="151"/>
        <v>15</v>
      </c>
      <c r="H1241" s="11">
        <f t="shared" si="145"/>
        <v>71.501500000000007</v>
      </c>
      <c r="I1241" s="11">
        <f t="shared" si="146"/>
        <v>-71.501500000000007</v>
      </c>
      <c r="J1241" s="2">
        <f>IF(ISNA(VLOOKUP(C1241,'Com Enrolled Accounts'!$A:$B,2,0))=TRUE,0,VLOOKUP(C1241,'Com Enrolled Accounts'!$A:$B,2,0))</f>
        <v>0</v>
      </c>
      <c r="K1241" s="11">
        <f t="shared" si="147"/>
        <v>0</v>
      </c>
      <c r="L1241" s="2">
        <f>IF(ISNA(VLOOKUP(C1241,'Com Enrolled Accounts'!$A:$C,3,0))=TRUE,0,VLOOKUP(C1241,'Com Enrolled Accounts'!$A:$C,3,0))</f>
        <v>0</v>
      </c>
      <c r="M1241" s="2">
        <f t="shared" si="148"/>
        <v>0</v>
      </c>
      <c r="N1241" s="11">
        <f t="shared" si="149"/>
        <v>0</v>
      </c>
    </row>
    <row r="1242" spans="1:14" x14ac:dyDescent="0.25">
      <c r="A1242" s="13"/>
      <c r="B1242" s="13"/>
      <c r="C1242" s="13"/>
      <c r="D1242" s="14"/>
      <c r="E1242" s="14"/>
      <c r="F1242" s="2">
        <f t="shared" si="150"/>
        <v>86.501500000000007</v>
      </c>
      <c r="G1242" s="2">
        <f t="shared" si="151"/>
        <v>15</v>
      </c>
      <c r="H1242" s="11">
        <f t="shared" si="145"/>
        <v>71.501500000000007</v>
      </c>
      <c r="I1242" s="11">
        <f t="shared" si="146"/>
        <v>-71.501500000000007</v>
      </c>
      <c r="J1242" s="2">
        <f>IF(ISNA(VLOOKUP(C1242,'Com Enrolled Accounts'!$A:$B,2,0))=TRUE,0,VLOOKUP(C1242,'Com Enrolled Accounts'!$A:$B,2,0))</f>
        <v>0</v>
      </c>
      <c r="K1242" s="11">
        <f t="shared" si="147"/>
        <v>0</v>
      </c>
      <c r="L1242" s="2">
        <f>IF(ISNA(VLOOKUP(C1242,'Com Enrolled Accounts'!$A:$C,3,0))=TRUE,0,VLOOKUP(C1242,'Com Enrolled Accounts'!$A:$C,3,0))</f>
        <v>0</v>
      </c>
      <c r="M1242" s="2">
        <f t="shared" si="148"/>
        <v>0</v>
      </c>
      <c r="N1242" s="11">
        <f t="shared" si="149"/>
        <v>0</v>
      </c>
    </row>
    <row r="1243" spans="1:14" x14ac:dyDescent="0.25">
      <c r="A1243" s="13"/>
      <c r="B1243" s="13"/>
      <c r="C1243" s="13"/>
      <c r="D1243" s="14"/>
      <c r="E1243" s="14"/>
      <c r="F1243" s="2">
        <f t="shared" si="150"/>
        <v>86.501500000000007</v>
      </c>
      <c r="G1243" s="2">
        <f t="shared" si="151"/>
        <v>15</v>
      </c>
      <c r="H1243" s="11">
        <f t="shared" si="145"/>
        <v>71.501500000000007</v>
      </c>
      <c r="I1243" s="11">
        <f t="shared" si="146"/>
        <v>-71.501500000000007</v>
      </c>
      <c r="J1243" s="2">
        <f>IF(ISNA(VLOOKUP(C1243,'Com Enrolled Accounts'!$A:$B,2,0))=TRUE,0,VLOOKUP(C1243,'Com Enrolled Accounts'!$A:$B,2,0))</f>
        <v>0</v>
      </c>
      <c r="K1243" s="11">
        <f t="shared" si="147"/>
        <v>0</v>
      </c>
      <c r="L1243" s="2">
        <f>IF(ISNA(VLOOKUP(C1243,'Com Enrolled Accounts'!$A:$C,3,0))=TRUE,0,VLOOKUP(C1243,'Com Enrolled Accounts'!$A:$C,3,0))</f>
        <v>0</v>
      </c>
      <c r="M1243" s="2">
        <f t="shared" si="148"/>
        <v>0</v>
      </c>
      <c r="N1243" s="11">
        <f t="shared" si="149"/>
        <v>0</v>
      </c>
    </row>
    <row r="1244" spans="1:14" x14ac:dyDescent="0.25">
      <c r="A1244" s="13"/>
      <c r="B1244" s="13"/>
      <c r="C1244" s="13"/>
      <c r="D1244" s="14"/>
      <c r="E1244" s="14"/>
      <c r="F1244" s="2">
        <f t="shared" si="150"/>
        <v>86.501500000000007</v>
      </c>
      <c r="G1244" s="2">
        <f t="shared" si="151"/>
        <v>15</v>
      </c>
      <c r="H1244" s="11">
        <f t="shared" si="145"/>
        <v>71.501500000000007</v>
      </c>
      <c r="I1244" s="11">
        <f t="shared" si="146"/>
        <v>-71.501500000000007</v>
      </c>
      <c r="J1244" s="2">
        <f>IF(ISNA(VLOOKUP(C1244,'Com Enrolled Accounts'!$A:$B,2,0))=TRUE,0,VLOOKUP(C1244,'Com Enrolled Accounts'!$A:$B,2,0))</f>
        <v>0</v>
      </c>
      <c r="K1244" s="11">
        <f t="shared" si="147"/>
        <v>0</v>
      </c>
      <c r="L1244" s="2">
        <f>IF(ISNA(VLOOKUP(C1244,'Com Enrolled Accounts'!$A:$C,3,0))=TRUE,0,VLOOKUP(C1244,'Com Enrolled Accounts'!$A:$C,3,0))</f>
        <v>0</v>
      </c>
      <c r="M1244" s="2">
        <f t="shared" si="148"/>
        <v>0</v>
      </c>
      <c r="N1244" s="11">
        <f t="shared" si="149"/>
        <v>0</v>
      </c>
    </row>
    <row r="1245" spans="1:14" x14ac:dyDescent="0.25">
      <c r="A1245" s="13"/>
      <c r="B1245" s="13"/>
      <c r="C1245" s="13"/>
      <c r="D1245" s="14"/>
      <c r="E1245" s="14"/>
      <c r="F1245" s="2">
        <f t="shared" si="150"/>
        <v>86.501500000000007</v>
      </c>
      <c r="G1245" s="2">
        <f t="shared" si="151"/>
        <v>15</v>
      </c>
      <c r="H1245" s="11">
        <f t="shared" si="145"/>
        <v>71.501500000000007</v>
      </c>
      <c r="I1245" s="11">
        <f t="shared" si="146"/>
        <v>-71.501500000000007</v>
      </c>
      <c r="J1245" s="2">
        <f>IF(ISNA(VLOOKUP(C1245,'Com Enrolled Accounts'!$A:$B,2,0))=TRUE,0,VLOOKUP(C1245,'Com Enrolled Accounts'!$A:$B,2,0))</f>
        <v>0</v>
      </c>
      <c r="K1245" s="11">
        <f t="shared" si="147"/>
        <v>0</v>
      </c>
      <c r="L1245" s="2">
        <f>IF(ISNA(VLOOKUP(C1245,'Com Enrolled Accounts'!$A:$C,3,0))=TRUE,0,VLOOKUP(C1245,'Com Enrolled Accounts'!$A:$C,3,0))</f>
        <v>0</v>
      </c>
      <c r="M1245" s="2">
        <f t="shared" si="148"/>
        <v>0</v>
      </c>
      <c r="N1245" s="11">
        <f t="shared" si="149"/>
        <v>0</v>
      </c>
    </row>
    <row r="1246" spans="1:14" x14ac:dyDescent="0.25">
      <c r="A1246" s="13"/>
      <c r="B1246" s="13"/>
      <c r="C1246" s="13"/>
      <c r="D1246" s="14"/>
      <c r="E1246" s="14"/>
      <c r="F1246" s="2">
        <f t="shared" si="150"/>
        <v>86.501500000000007</v>
      </c>
      <c r="G1246" s="2">
        <f t="shared" si="151"/>
        <v>15</v>
      </c>
      <c r="H1246" s="11">
        <f t="shared" si="145"/>
        <v>71.501500000000007</v>
      </c>
      <c r="I1246" s="11">
        <f t="shared" si="146"/>
        <v>-71.501500000000007</v>
      </c>
      <c r="J1246" s="2">
        <f>IF(ISNA(VLOOKUP(C1246,'Com Enrolled Accounts'!$A:$B,2,0))=TRUE,0,VLOOKUP(C1246,'Com Enrolled Accounts'!$A:$B,2,0))</f>
        <v>0</v>
      </c>
      <c r="K1246" s="11">
        <f t="shared" si="147"/>
        <v>0</v>
      </c>
      <c r="L1246" s="2">
        <f>IF(ISNA(VLOOKUP(C1246,'Com Enrolled Accounts'!$A:$C,3,0))=TRUE,0,VLOOKUP(C1246,'Com Enrolled Accounts'!$A:$C,3,0))</f>
        <v>0</v>
      </c>
      <c r="M1246" s="2">
        <f t="shared" si="148"/>
        <v>0</v>
      </c>
      <c r="N1246" s="11">
        <f t="shared" si="149"/>
        <v>0</v>
      </c>
    </row>
    <row r="1247" spans="1:14" x14ac:dyDescent="0.25">
      <c r="A1247" s="13"/>
      <c r="B1247" s="13"/>
      <c r="C1247" s="13"/>
      <c r="D1247" s="14"/>
      <c r="E1247" s="14"/>
      <c r="F1247" s="2">
        <f t="shared" si="150"/>
        <v>86.501500000000007</v>
      </c>
      <c r="G1247" s="2">
        <f t="shared" si="151"/>
        <v>15</v>
      </c>
      <c r="H1247" s="11">
        <f t="shared" si="145"/>
        <v>71.501500000000007</v>
      </c>
      <c r="I1247" s="11">
        <f t="shared" si="146"/>
        <v>-71.501500000000007</v>
      </c>
      <c r="J1247" s="2">
        <f>IF(ISNA(VLOOKUP(C1247,'Com Enrolled Accounts'!$A:$B,2,0))=TRUE,0,VLOOKUP(C1247,'Com Enrolled Accounts'!$A:$B,2,0))</f>
        <v>0</v>
      </c>
      <c r="K1247" s="11">
        <f t="shared" si="147"/>
        <v>0</v>
      </c>
      <c r="L1247" s="2">
        <f>IF(ISNA(VLOOKUP(C1247,'Com Enrolled Accounts'!$A:$C,3,0))=TRUE,0,VLOOKUP(C1247,'Com Enrolled Accounts'!$A:$C,3,0))</f>
        <v>0</v>
      </c>
      <c r="M1247" s="2">
        <f t="shared" si="148"/>
        <v>0</v>
      </c>
      <c r="N1247" s="11">
        <f t="shared" si="149"/>
        <v>0</v>
      </c>
    </row>
    <row r="1248" spans="1:14" x14ac:dyDescent="0.25">
      <c r="A1248" s="13"/>
      <c r="B1248" s="13"/>
      <c r="C1248" s="13"/>
      <c r="D1248" s="14"/>
      <c r="E1248" s="14"/>
      <c r="F1248" s="2">
        <f t="shared" si="150"/>
        <v>86.501500000000007</v>
      </c>
      <c r="G1248" s="2">
        <f t="shared" si="151"/>
        <v>15</v>
      </c>
      <c r="H1248" s="11">
        <f t="shared" si="145"/>
        <v>71.501500000000007</v>
      </c>
      <c r="I1248" s="11">
        <f t="shared" si="146"/>
        <v>-71.501500000000007</v>
      </c>
      <c r="J1248" s="2">
        <f>IF(ISNA(VLOOKUP(C1248,'Com Enrolled Accounts'!$A:$B,2,0))=TRUE,0,VLOOKUP(C1248,'Com Enrolled Accounts'!$A:$B,2,0))</f>
        <v>0</v>
      </c>
      <c r="K1248" s="11">
        <f t="shared" si="147"/>
        <v>0</v>
      </c>
      <c r="L1248" s="2">
        <f>IF(ISNA(VLOOKUP(C1248,'Com Enrolled Accounts'!$A:$C,3,0))=TRUE,0,VLOOKUP(C1248,'Com Enrolled Accounts'!$A:$C,3,0))</f>
        <v>0</v>
      </c>
      <c r="M1248" s="2">
        <f t="shared" si="148"/>
        <v>0</v>
      </c>
      <c r="N1248" s="11">
        <f t="shared" si="149"/>
        <v>0</v>
      </c>
    </row>
    <row r="1249" spans="1:14" x14ac:dyDescent="0.25">
      <c r="A1249" s="13"/>
      <c r="B1249" s="13"/>
      <c r="C1249" s="13"/>
      <c r="D1249" s="14"/>
      <c r="E1249" s="14"/>
      <c r="F1249" s="2">
        <f t="shared" si="150"/>
        <v>86.501500000000007</v>
      </c>
      <c r="G1249" s="2">
        <f t="shared" si="151"/>
        <v>15</v>
      </c>
      <c r="H1249" s="11">
        <f t="shared" si="145"/>
        <v>71.501500000000007</v>
      </c>
      <c r="I1249" s="11">
        <f t="shared" si="146"/>
        <v>-71.501500000000007</v>
      </c>
      <c r="J1249" s="2">
        <f>IF(ISNA(VLOOKUP(C1249,'Com Enrolled Accounts'!$A:$B,2,0))=TRUE,0,VLOOKUP(C1249,'Com Enrolled Accounts'!$A:$B,2,0))</f>
        <v>0</v>
      </c>
      <c r="K1249" s="11">
        <f t="shared" si="147"/>
        <v>0</v>
      </c>
      <c r="L1249" s="2">
        <f>IF(ISNA(VLOOKUP(C1249,'Com Enrolled Accounts'!$A:$C,3,0))=TRUE,0,VLOOKUP(C1249,'Com Enrolled Accounts'!$A:$C,3,0))</f>
        <v>0</v>
      </c>
      <c r="M1249" s="2">
        <f t="shared" si="148"/>
        <v>0</v>
      </c>
      <c r="N1249" s="11">
        <f t="shared" si="149"/>
        <v>0</v>
      </c>
    </row>
    <row r="1250" spans="1:14" x14ac:dyDescent="0.25">
      <c r="A1250" s="13"/>
      <c r="B1250" s="13"/>
      <c r="C1250" s="13"/>
      <c r="D1250" s="14"/>
      <c r="E1250" s="14"/>
      <c r="F1250" s="2">
        <f t="shared" si="150"/>
        <v>86.501500000000007</v>
      </c>
      <c r="G1250" s="2">
        <f t="shared" si="151"/>
        <v>15</v>
      </c>
      <c r="H1250" s="11">
        <f t="shared" si="145"/>
        <v>71.501500000000007</v>
      </c>
      <c r="I1250" s="11">
        <f t="shared" si="146"/>
        <v>-71.501500000000007</v>
      </c>
      <c r="J1250" s="2">
        <f>IF(ISNA(VLOOKUP(C1250,'Com Enrolled Accounts'!$A:$B,2,0))=TRUE,0,VLOOKUP(C1250,'Com Enrolled Accounts'!$A:$B,2,0))</f>
        <v>0</v>
      </c>
      <c r="K1250" s="11">
        <f t="shared" si="147"/>
        <v>0</v>
      </c>
      <c r="L1250" s="2">
        <f>IF(ISNA(VLOOKUP(C1250,'Com Enrolled Accounts'!$A:$C,3,0))=TRUE,0,VLOOKUP(C1250,'Com Enrolled Accounts'!$A:$C,3,0))</f>
        <v>0</v>
      </c>
      <c r="M1250" s="2">
        <f t="shared" si="148"/>
        <v>0</v>
      </c>
      <c r="N1250" s="11">
        <f t="shared" si="149"/>
        <v>0</v>
      </c>
    </row>
    <row r="1251" spans="1:14" x14ac:dyDescent="0.25">
      <c r="A1251" s="13"/>
      <c r="B1251" s="13"/>
      <c r="C1251" s="13"/>
      <c r="D1251" s="14"/>
      <c r="E1251" s="14"/>
      <c r="F1251" s="2">
        <f t="shared" si="150"/>
        <v>86.501500000000007</v>
      </c>
      <c r="G1251" s="2">
        <f t="shared" si="151"/>
        <v>15</v>
      </c>
      <c r="H1251" s="11">
        <f t="shared" si="145"/>
        <v>71.501500000000007</v>
      </c>
      <c r="I1251" s="11">
        <f t="shared" si="146"/>
        <v>-71.501500000000007</v>
      </c>
      <c r="J1251" s="2">
        <f>IF(ISNA(VLOOKUP(C1251,'Com Enrolled Accounts'!$A:$B,2,0))=TRUE,0,VLOOKUP(C1251,'Com Enrolled Accounts'!$A:$B,2,0))</f>
        <v>0</v>
      </c>
      <c r="K1251" s="11">
        <f t="shared" si="147"/>
        <v>0</v>
      </c>
      <c r="L1251" s="2">
        <f>IF(ISNA(VLOOKUP(C1251,'Com Enrolled Accounts'!$A:$C,3,0))=TRUE,0,VLOOKUP(C1251,'Com Enrolled Accounts'!$A:$C,3,0))</f>
        <v>0</v>
      </c>
      <c r="M1251" s="2">
        <f t="shared" si="148"/>
        <v>0</v>
      </c>
      <c r="N1251" s="11">
        <f t="shared" si="149"/>
        <v>0</v>
      </c>
    </row>
    <row r="1252" spans="1:14" x14ac:dyDescent="0.25">
      <c r="A1252" s="13"/>
      <c r="B1252" s="13"/>
      <c r="C1252" s="13"/>
      <c r="D1252" s="14"/>
      <c r="E1252" s="14"/>
      <c r="F1252" s="2">
        <f t="shared" si="150"/>
        <v>86.501500000000007</v>
      </c>
      <c r="G1252" s="2">
        <f t="shared" si="151"/>
        <v>15</v>
      </c>
      <c r="H1252" s="11">
        <f t="shared" si="145"/>
        <v>71.501500000000007</v>
      </c>
      <c r="I1252" s="11">
        <f t="shared" si="146"/>
        <v>-71.501500000000007</v>
      </c>
      <c r="J1252" s="2">
        <f>IF(ISNA(VLOOKUP(C1252,'Com Enrolled Accounts'!$A:$B,2,0))=TRUE,0,VLOOKUP(C1252,'Com Enrolled Accounts'!$A:$B,2,0))</f>
        <v>0</v>
      </c>
      <c r="K1252" s="11">
        <f t="shared" si="147"/>
        <v>0</v>
      </c>
      <c r="L1252" s="2">
        <f>IF(ISNA(VLOOKUP(C1252,'Com Enrolled Accounts'!$A:$C,3,0))=TRUE,0,VLOOKUP(C1252,'Com Enrolled Accounts'!$A:$C,3,0))</f>
        <v>0</v>
      </c>
      <c r="M1252" s="2">
        <f t="shared" si="148"/>
        <v>0</v>
      </c>
      <c r="N1252" s="11">
        <f t="shared" si="149"/>
        <v>0</v>
      </c>
    </row>
    <row r="1253" spans="1:14" x14ac:dyDescent="0.25">
      <c r="A1253" s="13"/>
      <c r="B1253" s="13"/>
      <c r="C1253" s="13"/>
      <c r="D1253" s="14"/>
      <c r="E1253" s="14"/>
      <c r="F1253" s="2">
        <f t="shared" si="150"/>
        <v>86.501500000000007</v>
      </c>
      <c r="G1253" s="2">
        <f t="shared" si="151"/>
        <v>15</v>
      </c>
      <c r="H1253" s="11">
        <f t="shared" ref="H1253:H1316" si="152">F1253-G1253</f>
        <v>71.501500000000007</v>
      </c>
      <c r="I1253" s="11">
        <f t="shared" ref="I1253:I1316" si="153">E1253-H1253</f>
        <v>-71.501500000000007</v>
      </c>
      <c r="J1253" s="2">
        <f>IF(ISNA(VLOOKUP(C1253,'Com Enrolled Accounts'!$A:$B,2,0))=TRUE,0,VLOOKUP(C1253,'Com Enrolled Accounts'!$A:$B,2,0))</f>
        <v>0</v>
      </c>
      <c r="K1253" s="11">
        <f t="shared" ref="K1253:K1316" si="154">IF(J1253=0,0,J1253-I1253)</f>
        <v>0</v>
      </c>
      <c r="L1253" s="2">
        <f>IF(ISNA(VLOOKUP(C1253,'Com Enrolled Accounts'!$A:$C,3,0))=TRUE,0,VLOOKUP(C1253,'Com Enrolled Accounts'!$A:$C,3,0))</f>
        <v>0</v>
      </c>
      <c r="M1253" s="2">
        <f t="shared" ref="M1253:M1316" si="155">IF(L1253&gt;K1253,K1253,L1253)</f>
        <v>0</v>
      </c>
      <c r="N1253" s="11">
        <f t="shared" ref="N1253:N1316" si="156">IF(M1253&lt;0,0,M1253*D1253)</f>
        <v>0</v>
      </c>
    </row>
    <row r="1254" spans="1:14" x14ac:dyDescent="0.25">
      <c r="A1254" s="13"/>
      <c r="B1254" s="13"/>
      <c r="C1254" s="13"/>
      <c r="D1254" s="14"/>
      <c r="E1254" s="14"/>
      <c r="F1254" s="2">
        <f t="shared" si="150"/>
        <v>86.501500000000007</v>
      </c>
      <c r="G1254" s="2">
        <f t="shared" si="151"/>
        <v>15</v>
      </c>
      <c r="H1254" s="11">
        <f t="shared" si="152"/>
        <v>71.501500000000007</v>
      </c>
      <c r="I1254" s="11">
        <f t="shared" si="153"/>
        <v>-71.501500000000007</v>
      </c>
      <c r="J1254" s="2">
        <f>IF(ISNA(VLOOKUP(C1254,'Com Enrolled Accounts'!$A:$B,2,0))=TRUE,0,VLOOKUP(C1254,'Com Enrolled Accounts'!$A:$B,2,0))</f>
        <v>0</v>
      </c>
      <c r="K1254" s="11">
        <f t="shared" si="154"/>
        <v>0</v>
      </c>
      <c r="L1254" s="2">
        <f>IF(ISNA(VLOOKUP(C1254,'Com Enrolled Accounts'!$A:$C,3,0))=TRUE,0,VLOOKUP(C1254,'Com Enrolled Accounts'!$A:$C,3,0))</f>
        <v>0</v>
      </c>
      <c r="M1254" s="2">
        <f t="shared" si="155"/>
        <v>0</v>
      </c>
      <c r="N1254" s="11">
        <f t="shared" si="156"/>
        <v>0</v>
      </c>
    </row>
    <row r="1255" spans="1:14" x14ac:dyDescent="0.25">
      <c r="A1255" s="13"/>
      <c r="B1255" s="13"/>
      <c r="C1255" s="13"/>
      <c r="D1255" s="14"/>
      <c r="E1255" s="14"/>
      <c r="F1255" s="2">
        <f t="shared" si="150"/>
        <v>86.501500000000007</v>
      </c>
      <c r="G1255" s="2">
        <f t="shared" si="151"/>
        <v>15</v>
      </c>
      <c r="H1255" s="11">
        <f t="shared" si="152"/>
        <v>71.501500000000007</v>
      </c>
      <c r="I1255" s="11">
        <f t="shared" si="153"/>
        <v>-71.501500000000007</v>
      </c>
      <c r="J1255" s="2">
        <f>IF(ISNA(VLOOKUP(C1255,'Com Enrolled Accounts'!$A:$B,2,0))=TRUE,0,VLOOKUP(C1255,'Com Enrolled Accounts'!$A:$B,2,0))</f>
        <v>0</v>
      </c>
      <c r="K1255" s="11">
        <f t="shared" si="154"/>
        <v>0</v>
      </c>
      <c r="L1255" s="2">
        <f>IF(ISNA(VLOOKUP(C1255,'Com Enrolled Accounts'!$A:$C,3,0))=TRUE,0,VLOOKUP(C1255,'Com Enrolled Accounts'!$A:$C,3,0))</f>
        <v>0</v>
      </c>
      <c r="M1255" s="2">
        <f t="shared" si="155"/>
        <v>0</v>
      </c>
      <c r="N1255" s="11">
        <f t="shared" si="156"/>
        <v>0</v>
      </c>
    </row>
    <row r="1256" spans="1:14" x14ac:dyDescent="0.25">
      <c r="A1256" s="13"/>
      <c r="B1256" s="13"/>
      <c r="C1256" s="13"/>
      <c r="D1256" s="14"/>
      <c r="E1256" s="14"/>
      <c r="F1256" s="2">
        <f t="shared" si="150"/>
        <v>86.501500000000007</v>
      </c>
      <c r="G1256" s="2">
        <f t="shared" si="151"/>
        <v>15</v>
      </c>
      <c r="H1256" s="11">
        <f t="shared" si="152"/>
        <v>71.501500000000007</v>
      </c>
      <c r="I1256" s="11">
        <f t="shared" si="153"/>
        <v>-71.501500000000007</v>
      </c>
      <c r="J1256" s="2">
        <f>IF(ISNA(VLOOKUP(C1256,'Com Enrolled Accounts'!$A:$B,2,0))=TRUE,0,VLOOKUP(C1256,'Com Enrolled Accounts'!$A:$B,2,0))</f>
        <v>0</v>
      </c>
      <c r="K1256" s="11">
        <f t="shared" si="154"/>
        <v>0</v>
      </c>
      <c r="L1256" s="2">
        <f>IF(ISNA(VLOOKUP(C1256,'Com Enrolled Accounts'!$A:$C,3,0))=TRUE,0,VLOOKUP(C1256,'Com Enrolled Accounts'!$A:$C,3,0))</f>
        <v>0</v>
      </c>
      <c r="M1256" s="2">
        <f t="shared" si="155"/>
        <v>0</v>
      </c>
      <c r="N1256" s="11">
        <f t="shared" si="156"/>
        <v>0</v>
      </c>
    </row>
    <row r="1257" spans="1:14" x14ac:dyDescent="0.25">
      <c r="A1257" s="13"/>
      <c r="B1257" s="13"/>
      <c r="C1257" s="13"/>
      <c r="D1257" s="14"/>
      <c r="E1257" s="14"/>
      <c r="F1257" s="2">
        <f t="shared" si="150"/>
        <v>86.501500000000007</v>
      </c>
      <c r="G1257" s="2">
        <f t="shared" si="151"/>
        <v>15</v>
      </c>
      <c r="H1257" s="11">
        <f t="shared" si="152"/>
        <v>71.501500000000007</v>
      </c>
      <c r="I1257" s="11">
        <f t="shared" si="153"/>
        <v>-71.501500000000007</v>
      </c>
      <c r="J1257" s="2">
        <f>IF(ISNA(VLOOKUP(C1257,'Com Enrolled Accounts'!$A:$B,2,0))=TRUE,0,VLOOKUP(C1257,'Com Enrolled Accounts'!$A:$B,2,0))</f>
        <v>0</v>
      </c>
      <c r="K1257" s="11">
        <f t="shared" si="154"/>
        <v>0</v>
      </c>
      <c r="L1257" s="2">
        <f>IF(ISNA(VLOOKUP(C1257,'Com Enrolled Accounts'!$A:$C,3,0))=TRUE,0,VLOOKUP(C1257,'Com Enrolled Accounts'!$A:$C,3,0))</f>
        <v>0</v>
      </c>
      <c r="M1257" s="2">
        <f t="shared" si="155"/>
        <v>0</v>
      </c>
      <c r="N1257" s="11">
        <f t="shared" si="156"/>
        <v>0</v>
      </c>
    </row>
    <row r="1258" spans="1:14" x14ac:dyDescent="0.25">
      <c r="A1258" s="13"/>
      <c r="B1258" s="13"/>
      <c r="C1258" s="13"/>
      <c r="D1258" s="14"/>
      <c r="E1258" s="14"/>
      <c r="F1258" s="2">
        <f t="shared" si="150"/>
        <v>86.501500000000007</v>
      </c>
      <c r="G1258" s="2">
        <f t="shared" si="151"/>
        <v>15</v>
      </c>
      <c r="H1258" s="11">
        <f t="shared" si="152"/>
        <v>71.501500000000007</v>
      </c>
      <c r="I1258" s="11">
        <f t="shared" si="153"/>
        <v>-71.501500000000007</v>
      </c>
      <c r="J1258" s="2">
        <f>IF(ISNA(VLOOKUP(C1258,'Com Enrolled Accounts'!$A:$B,2,0))=TRUE,0,VLOOKUP(C1258,'Com Enrolled Accounts'!$A:$B,2,0))</f>
        <v>0</v>
      </c>
      <c r="K1258" s="11">
        <f t="shared" si="154"/>
        <v>0</v>
      </c>
      <c r="L1258" s="2">
        <f>IF(ISNA(VLOOKUP(C1258,'Com Enrolled Accounts'!$A:$C,3,0))=TRUE,0,VLOOKUP(C1258,'Com Enrolled Accounts'!$A:$C,3,0))</f>
        <v>0</v>
      </c>
      <c r="M1258" s="2">
        <f t="shared" si="155"/>
        <v>0</v>
      </c>
      <c r="N1258" s="11">
        <f t="shared" si="156"/>
        <v>0</v>
      </c>
    </row>
    <row r="1259" spans="1:14" x14ac:dyDescent="0.25">
      <c r="A1259" s="13"/>
      <c r="B1259" s="13"/>
      <c r="C1259" s="13"/>
      <c r="D1259" s="14"/>
      <c r="E1259" s="14"/>
      <c r="F1259" s="2">
        <f t="shared" si="150"/>
        <v>86.501500000000007</v>
      </c>
      <c r="G1259" s="2">
        <f t="shared" si="151"/>
        <v>15</v>
      </c>
      <c r="H1259" s="11">
        <f t="shared" si="152"/>
        <v>71.501500000000007</v>
      </c>
      <c r="I1259" s="11">
        <f t="shared" si="153"/>
        <v>-71.501500000000007</v>
      </c>
      <c r="J1259" s="2">
        <f>IF(ISNA(VLOOKUP(C1259,'Com Enrolled Accounts'!$A:$B,2,0))=TRUE,0,VLOOKUP(C1259,'Com Enrolled Accounts'!$A:$B,2,0))</f>
        <v>0</v>
      </c>
      <c r="K1259" s="11">
        <f t="shared" si="154"/>
        <v>0</v>
      </c>
      <c r="L1259" s="2">
        <f>IF(ISNA(VLOOKUP(C1259,'Com Enrolled Accounts'!$A:$C,3,0))=TRUE,0,VLOOKUP(C1259,'Com Enrolled Accounts'!$A:$C,3,0))</f>
        <v>0</v>
      </c>
      <c r="M1259" s="2">
        <f t="shared" si="155"/>
        <v>0</v>
      </c>
      <c r="N1259" s="11">
        <f t="shared" si="156"/>
        <v>0</v>
      </c>
    </row>
    <row r="1260" spans="1:14" x14ac:dyDescent="0.25">
      <c r="A1260" s="13"/>
      <c r="B1260" s="13"/>
      <c r="C1260" s="13"/>
      <c r="D1260" s="14"/>
      <c r="E1260" s="14"/>
      <c r="F1260" s="2">
        <f t="shared" si="150"/>
        <v>86.501500000000007</v>
      </c>
      <c r="G1260" s="2">
        <f t="shared" si="151"/>
        <v>15</v>
      </c>
      <c r="H1260" s="11">
        <f t="shared" si="152"/>
        <v>71.501500000000007</v>
      </c>
      <c r="I1260" s="11">
        <f t="shared" si="153"/>
        <v>-71.501500000000007</v>
      </c>
      <c r="J1260" s="2">
        <f>IF(ISNA(VLOOKUP(C1260,'Com Enrolled Accounts'!$A:$B,2,0))=TRUE,0,VLOOKUP(C1260,'Com Enrolled Accounts'!$A:$B,2,0))</f>
        <v>0</v>
      </c>
      <c r="K1260" s="11">
        <f t="shared" si="154"/>
        <v>0</v>
      </c>
      <c r="L1260" s="2">
        <f>IF(ISNA(VLOOKUP(C1260,'Com Enrolled Accounts'!$A:$C,3,0))=TRUE,0,VLOOKUP(C1260,'Com Enrolled Accounts'!$A:$C,3,0))</f>
        <v>0</v>
      </c>
      <c r="M1260" s="2">
        <f t="shared" si="155"/>
        <v>0</v>
      </c>
      <c r="N1260" s="11">
        <f t="shared" si="156"/>
        <v>0</v>
      </c>
    </row>
    <row r="1261" spans="1:14" x14ac:dyDescent="0.25">
      <c r="A1261" s="13"/>
      <c r="B1261" s="13"/>
      <c r="C1261" s="13"/>
      <c r="D1261" s="14"/>
      <c r="E1261" s="14"/>
      <c r="F1261" s="2">
        <f t="shared" si="150"/>
        <v>86.501500000000007</v>
      </c>
      <c r="G1261" s="2">
        <f t="shared" si="151"/>
        <v>15</v>
      </c>
      <c r="H1261" s="11">
        <f t="shared" si="152"/>
        <v>71.501500000000007</v>
      </c>
      <c r="I1261" s="11">
        <f t="shared" si="153"/>
        <v>-71.501500000000007</v>
      </c>
      <c r="J1261" s="2">
        <f>IF(ISNA(VLOOKUP(C1261,'Com Enrolled Accounts'!$A:$B,2,0))=TRUE,0,VLOOKUP(C1261,'Com Enrolled Accounts'!$A:$B,2,0))</f>
        <v>0</v>
      </c>
      <c r="K1261" s="11">
        <f t="shared" si="154"/>
        <v>0</v>
      </c>
      <c r="L1261" s="2">
        <f>IF(ISNA(VLOOKUP(C1261,'Com Enrolled Accounts'!$A:$C,3,0))=TRUE,0,VLOOKUP(C1261,'Com Enrolled Accounts'!$A:$C,3,0))</f>
        <v>0</v>
      </c>
      <c r="M1261" s="2">
        <f t="shared" si="155"/>
        <v>0</v>
      </c>
      <c r="N1261" s="11">
        <f t="shared" si="156"/>
        <v>0</v>
      </c>
    </row>
    <row r="1262" spans="1:14" x14ac:dyDescent="0.25">
      <c r="A1262" s="13"/>
      <c r="B1262" s="13"/>
      <c r="C1262" s="13"/>
      <c r="D1262" s="14"/>
      <c r="E1262" s="14"/>
      <c r="F1262" s="2">
        <f t="shared" si="150"/>
        <v>86.501500000000007</v>
      </c>
      <c r="G1262" s="2">
        <f t="shared" si="151"/>
        <v>15</v>
      </c>
      <c r="H1262" s="11">
        <f t="shared" si="152"/>
        <v>71.501500000000007</v>
      </c>
      <c r="I1262" s="11">
        <f t="shared" si="153"/>
        <v>-71.501500000000007</v>
      </c>
      <c r="J1262" s="2">
        <f>IF(ISNA(VLOOKUP(C1262,'Com Enrolled Accounts'!$A:$B,2,0))=TRUE,0,VLOOKUP(C1262,'Com Enrolled Accounts'!$A:$B,2,0))</f>
        <v>0</v>
      </c>
      <c r="K1262" s="11">
        <f t="shared" si="154"/>
        <v>0</v>
      </c>
      <c r="L1262" s="2">
        <f>IF(ISNA(VLOOKUP(C1262,'Com Enrolled Accounts'!$A:$C,3,0))=TRUE,0,VLOOKUP(C1262,'Com Enrolled Accounts'!$A:$C,3,0))</f>
        <v>0</v>
      </c>
      <c r="M1262" s="2">
        <f t="shared" si="155"/>
        <v>0</v>
      </c>
      <c r="N1262" s="11">
        <f t="shared" si="156"/>
        <v>0</v>
      </c>
    </row>
    <row r="1263" spans="1:14" x14ac:dyDescent="0.25">
      <c r="A1263" s="13"/>
      <c r="B1263" s="13"/>
      <c r="C1263" s="13"/>
      <c r="D1263" s="14"/>
      <c r="E1263" s="14"/>
      <c r="F1263" s="2">
        <f t="shared" si="150"/>
        <v>86.501500000000007</v>
      </c>
      <c r="G1263" s="2">
        <f t="shared" si="151"/>
        <v>15</v>
      </c>
      <c r="H1263" s="11">
        <f t="shared" si="152"/>
        <v>71.501500000000007</v>
      </c>
      <c r="I1263" s="11">
        <f t="shared" si="153"/>
        <v>-71.501500000000007</v>
      </c>
      <c r="J1263" s="2">
        <f>IF(ISNA(VLOOKUP(C1263,'Com Enrolled Accounts'!$A:$B,2,0))=TRUE,0,VLOOKUP(C1263,'Com Enrolled Accounts'!$A:$B,2,0))</f>
        <v>0</v>
      </c>
      <c r="K1263" s="11">
        <f t="shared" si="154"/>
        <v>0</v>
      </c>
      <c r="L1263" s="2">
        <f>IF(ISNA(VLOOKUP(C1263,'Com Enrolled Accounts'!$A:$C,3,0))=TRUE,0,VLOOKUP(C1263,'Com Enrolled Accounts'!$A:$C,3,0))</f>
        <v>0</v>
      </c>
      <c r="M1263" s="2">
        <f t="shared" si="155"/>
        <v>0</v>
      </c>
      <c r="N1263" s="11">
        <f t="shared" si="156"/>
        <v>0</v>
      </c>
    </row>
    <row r="1264" spans="1:14" x14ac:dyDescent="0.25">
      <c r="A1264" s="13"/>
      <c r="B1264" s="13"/>
      <c r="C1264" s="13"/>
      <c r="D1264" s="14"/>
      <c r="E1264" s="14"/>
      <c r="F1264" s="2">
        <f t="shared" si="150"/>
        <v>86.501500000000007</v>
      </c>
      <c r="G1264" s="2">
        <f t="shared" si="151"/>
        <v>15</v>
      </c>
      <c r="H1264" s="11">
        <f t="shared" si="152"/>
        <v>71.501500000000007</v>
      </c>
      <c r="I1264" s="11">
        <f t="shared" si="153"/>
        <v>-71.501500000000007</v>
      </c>
      <c r="J1264" s="2">
        <f>IF(ISNA(VLOOKUP(C1264,'Com Enrolled Accounts'!$A:$B,2,0))=TRUE,0,VLOOKUP(C1264,'Com Enrolled Accounts'!$A:$B,2,0))</f>
        <v>0</v>
      </c>
      <c r="K1264" s="11">
        <f t="shared" si="154"/>
        <v>0</v>
      </c>
      <c r="L1264" s="2">
        <f>IF(ISNA(VLOOKUP(C1264,'Com Enrolled Accounts'!$A:$C,3,0))=TRUE,0,VLOOKUP(C1264,'Com Enrolled Accounts'!$A:$C,3,0))</f>
        <v>0</v>
      </c>
      <c r="M1264" s="2">
        <f t="shared" si="155"/>
        <v>0</v>
      </c>
      <c r="N1264" s="11">
        <f t="shared" si="156"/>
        <v>0</v>
      </c>
    </row>
    <row r="1265" spans="1:14" x14ac:dyDescent="0.25">
      <c r="A1265" s="13"/>
      <c r="B1265" s="13"/>
      <c r="C1265" s="13"/>
      <c r="D1265" s="14"/>
      <c r="E1265" s="14"/>
      <c r="F1265" s="2">
        <f t="shared" si="150"/>
        <v>86.501500000000007</v>
      </c>
      <c r="G1265" s="2">
        <f t="shared" si="151"/>
        <v>15</v>
      </c>
      <c r="H1265" s="11">
        <f t="shared" si="152"/>
        <v>71.501500000000007</v>
      </c>
      <c r="I1265" s="11">
        <f t="shared" si="153"/>
        <v>-71.501500000000007</v>
      </c>
      <c r="J1265" s="2">
        <f>IF(ISNA(VLOOKUP(C1265,'Com Enrolled Accounts'!$A:$B,2,0))=TRUE,0,VLOOKUP(C1265,'Com Enrolled Accounts'!$A:$B,2,0))</f>
        <v>0</v>
      </c>
      <c r="K1265" s="11">
        <f t="shared" si="154"/>
        <v>0</v>
      </c>
      <c r="L1265" s="2">
        <f>IF(ISNA(VLOOKUP(C1265,'Com Enrolled Accounts'!$A:$C,3,0))=TRUE,0,VLOOKUP(C1265,'Com Enrolled Accounts'!$A:$C,3,0))</f>
        <v>0</v>
      </c>
      <c r="M1265" s="2">
        <f t="shared" si="155"/>
        <v>0</v>
      </c>
      <c r="N1265" s="11">
        <f t="shared" si="156"/>
        <v>0</v>
      </c>
    </row>
    <row r="1266" spans="1:14" x14ac:dyDescent="0.25">
      <c r="A1266" s="13"/>
      <c r="B1266" s="13"/>
      <c r="C1266" s="13"/>
      <c r="D1266" s="14"/>
      <c r="E1266" s="14"/>
      <c r="F1266" s="2">
        <f t="shared" si="150"/>
        <v>86.501500000000007</v>
      </c>
      <c r="G1266" s="2">
        <f t="shared" si="151"/>
        <v>15</v>
      </c>
      <c r="H1266" s="11">
        <f t="shared" si="152"/>
        <v>71.501500000000007</v>
      </c>
      <c r="I1266" s="11">
        <f t="shared" si="153"/>
        <v>-71.501500000000007</v>
      </c>
      <c r="J1266" s="2">
        <f>IF(ISNA(VLOOKUP(C1266,'Com Enrolled Accounts'!$A:$B,2,0))=TRUE,0,VLOOKUP(C1266,'Com Enrolled Accounts'!$A:$B,2,0))</f>
        <v>0</v>
      </c>
      <c r="K1266" s="11">
        <f t="shared" si="154"/>
        <v>0</v>
      </c>
      <c r="L1266" s="2">
        <f>IF(ISNA(VLOOKUP(C1266,'Com Enrolled Accounts'!$A:$C,3,0))=TRUE,0,VLOOKUP(C1266,'Com Enrolled Accounts'!$A:$C,3,0))</f>
        <v>0</v>
      </c>
      <c r="M1266" s="2">
        <f t="shared" si="155"/>
        <v>0</v>
      </c>
      <c r="N1266" s="11">
        <f t="shared" si="156"/>
        <v>0</v>
      </c>
    </row>
    <row r="1267" spans="1:14" x14ac:dyDescent="0.25">
      <c r="A1267" s="13"/>
      <c r="B1267" s="13"/>
      <c r="C1267" s="13"/>
      <c r="D1267" s="14"/>
      <c r="E1267" s="14"/>
      <c r="F1267" s="2">
        <f t="shared" si="150"/>
        <v>86.501500000000007</v>
      </c>
      <c r="G1267" s="2">
        <f t="shared" si="151"/>
        <v>15</v>
      </c>
      <c r="H1267" s="11">
        <f t="shared" si="152"/>
        <v>71.501500000000007</v>
      </c>
      <c r="I1267" s="11">
        <f t="shared" si="153"/>
        <v>-71.501500000000007</v>
      </c>
      <c r="J1267" s="2">
        <f>IF(ISNA(VLOOKUP(C1267,'Com Enrolled Accounts'!$A:$B,2,0))=TRUE,0,VLOOKUP(C1267,'Com Enrolled Accounts'!$A:$B,2,0))</f>
        <v>0</v>
      </c>
      <c r="K1267" s="11">
        <f t="shared" si="154"/>
        <v>0</v>
      </c>
      <c r="L1267" s="2">
        <f>IF(ISNA(VLOOKUP(C1267,'Com Enrolled Accounts'!$A:$C,3,0))=TRUE,0,VLOOKUP(C1267,'Com Enrolled Accounts'!$A:$C,3,0))</f>
        <v>0</v>
      </c>
      <c r="M1267" s="2">
        <f t="shared" si="155"/>
        <v>0</v>
      </c>
      <c r="N1267" s="11">
        <f t="shared" si="156"/>
        <v>0</v>
      </c>
    </row>
    <row r="1268" spans="1:14" x14ac:dyDescent="0.25">
      <c r="A1268" s="13"/>
      <c r="B1268" s="13"/>
      <c r="C1268" s="13"/>
      <c r="D1268" s="14"/>
      <c r="E1268" s="14"/>
      <c r="F1268" s="2">
        <f t="shared" si="150"/>
        <v>86.501500000000007</v>
      </c>
      <c r="G1268" s="2">
        <f t="shared" si="151"/>
        <v>15</v>
      </c>
      <c r="H1268" s="11">
        <f t="shared" si="152"/>
        <v>71.501500000000007</v>
      </c>
      <c r="I1268" s="11">
        <f t="shared" si="153"/>
        <v>-71.501500000000007</v>
      </c>
      <c r="J1268" s="2">
        <f>IF(ISNA(VLOOKUP(C1268,'Com Enrolled Accounts'!$A:$B,2,0))=TRUE,0,VLOOKUP(C1268,'Com Enrolled Accounts'!$A:$B,2,0))</f>
        <v>0</v>
      </c>
      <c r="K1268" s="11">
        <f t="shared" si="154"/>
        <v>0</v>
      </c>
      <c r="L1268" s="2">
        <f>IF(ISNA(VLOOKUP(C1268,'Com Enrolled Accounts'!$A:$C,3,0))=TRUE,0,VLOOKUP(C1268,'Com Enrolled Accounts'!$A:$C,3,0))</f>
        <v>0</v>
      </c>
      <c r="M1268" s="2">
        <f t="shared" si="155"/>
        <v>0</v>
      </c>
      <c r="N1268" s="11">
        <f t="shared" si="156"/>
        <v>0</v>
      </c>
    </row>
    <row r="1269" spans="1:14" x14ac:dyDescent="0.25">
      <c r="A1269" s="13"/>
      <c r="B1269" s="13"/>
      <c r="C1269" s="13"/>
      <c r="D1269" s="14"/>
      <c r="E1269" s="14"/>
      <c r="F1269" s="2">
        <f t="shared" si="150"/>
        <v>86.501500000000007</v>
      </c>
      <c r="G1269" s="2">
        <f t="shared" si="151"/>
        <v>15</v>
      </c>
      <c r="H1269" s="11">
        <f t="shared" si="152"/>
        <v>71.501500000000007</v>
      </c>
      <c r="I1269" s="11">
        <f t="shared" si="153"/>
        <v>-71.501500000000007</v>
      </c>
      <c r="J1269" s="2">
        <f>IF(ISNA(VLOOKUP(C1269,'Com Enrolled Accounts'!$A:$B,2,0))=TRUE,0,VLOOKUP(C1269,'Com Enrolled Accounts'!$A:$B,2,0))</f>
        <v>0</v>
      </c>
      <c r="K1269" s="11">
        <f t="shared" si="154"/>
        <v>0</v>
      </c>
      <c r="L1269" s="2">
        <f>IF(ISNA(VLOOKUP(C1269,'Com Enrolled Accounts'!$A:$C,3,0))=TRUE,0,VLOOKUP(C1269,'Com Enrolled Accounts'!$A:$C,3,0))</f>
        <v>0</v>
      </c>
      <c r="M1269" s="2">
        <f t="shared" si="155"/>
        <v>0</v>
      </c>
      <c r="N1269" s="11">
        <f t="shared" si="156"/>
        <v>0</v>
      </c>
    </row>
    <row r="1270" spans="1:14" x14ac:dyDescent="0.25">
      <c r="A1270" s="13"/>
      <c r="B1270" s="13"/>
      <c r="C1270" s="13"/>
      <c r="D1270" s="14"/>
      <c r="E1270" s="14"/>
      <c r="F1270" s="2">
        <f t="shared" si="150"/>
        <v>86.501500000000007</v>
      </c>
      <c r="G1270" s="2">
        <f t="shared" si="151"/>
        <v>15</v>
      </c>
      <c r="H1270" s="11">
        <f t="shared" si="152"/>
        <v>71.501500000000007</v>
      </c>
      <c r="I1270" s="11">
        <f t="shared" si="153"/>
        <v>-71.501500000000007</v>
      </c>
      <c r="J1270" s="2">
        <f>IF(ISNA(VLOOKUP(C1270,'Com Enrolled Accounts'!$A:$B,2,0))=TRUE,0,VLOOKUP(C1270,'Com Enrolled Accounts'!$A:$B,2,0))</f>
        <v>0</v>
      </c>
      <c r="K1270" s="11">
        <f t="shared" si="154"/>
        <v>0</v>
      </c>
      <c r="L1270" s="2">
        <f>IF(ISNA(VLOOKUP(C1270,'Com Enrolled Accounts'!$A:$C,3,0))=TRUE,0,VLOOKUP(C1270,'Com Enrolled Accounts'!$A:$C,3,0))</f>
        <v>0</v>
      </c>
      <c r="M1270" s="2">
        <f t="shared" si="155"/>
        <v>0</v>
      </c>
      <c r="N1270" s="11">
        <f t="shared" si="156"/>
        <v>0</v>
      </c>
    </row>
    <row r="1271" spans="1:14" x14ac:dyDescent="0.25">
      <c r="A1271" s="13"/>
      <c r="B1271" s="13"/>
      <c r="C1271" s="13"/>
      <c r="D1271" s="14"/>
      <c r="E1271" s="14"/>
      <c r="F1271" s="2">
        <f t="shared" si="150"/>
        <v>86.501500000000007</v>
      </c>
      <c r="G1271" s="2">
        <f t="shared" si="151"/>
        <v>15</v>
      </c>
      <c r="H1271" s="11">
        <f t="shared" si="152"/>
        <v>71.501500000000007</v>
      </c>
      <c r="I1271" s="11">
        <f t="shared" si="153"/>
        <v>-71.501500000000007</v>
      </c>
      <c r="J1271" s="2">
        <f>IF(ISNA(VLOOKUP(C1271,'Com Enrolled Accounts'!$A:$B,2,0))=TRUE,0,VLOOKUP(C1271,'Com Enrolled Accounts'!$A:$B,2,0))</f>
        <v>0</v>
      </c>
      <c r="K1271" s="11">
        <f t="shared" si="154"/>
        <v>0</v>
      </c>
      <c r="L1271" s="2">
        <f>IF(ISNA(VLOOKUP(C1271,'Com Enrolled Accounts'!$A:$C,3,0))=TRUE,0,VLOOKUP(C1271,'Com Enrolled Accounts'!$A:$C,3,0))</f>
        <v>0</v>
      </c>
      <c r="M1271" s="2">
        <f t="shared" si="155"/>
        <v>0</v>
      </c>
      <c r="N1271" s="11">
        <f t="shared" si="156"/>
        <v>0</v>
      </c>
    </row>
    <row r="1272" spans="1:14" x14ac:dyDescent="0.25">
      <c r="A1272" s="13"/>
      <c r="B1272" s="13"/>
      <c r="C1272" s="13"/>
      <c r="D1272" s="14"/>
      <c r="E1272" s="14"/>
      <c r="F1272" s="2">
        <f t="shared" si="150"/>
        <v>86.501500000000007</v>
      </c>
      <c r="G1272" s="2">
        <f t="shared" si="151"/>
        <v>15</v>
      </c>
      <c r="H1272" s="11">
        <f t="shared" si="152"/>
        <v>71.501500000000007</v>
      </c>
      <c r="I1272" s="11">
        <f t="shared" si="153"/>
        <v>-71.501500000000007</v>
      </c>
      <c r="J1272" s="2">
        <f>IF(ISNA(VLOOKUP(C1272,'Com Enrolled Accounts'!$A:$B,2,0))=TRUE,0,VLOOKUP(C1272,'Com Enrolled Accounts'!$A:$B,2,0))</f>
        <v>0</v>
      </c>
      <c r="K1272" s="11">
        <f t="shared" si="154"/>
        <v>0</v>
      </c>
      <c r="L1272" s="2">
        <f>IF(ISNA(VLOOKUP(C1272,'Com Enrolled Accounts'!$A:$C,3,0))=TRUE,0,VLOOKUP(C1272,'Com Enrolled Accounts'!$A:$C,3,0))</f>
        <v>0</v>
      </c>
      <c r="M1272" s="2">
        <f t="shared" si="155"/>
        <v>0</v>
      </c>
      <c r="N1272" s="11">
        <f t="shared" si="156"/>
        <v>0</v>
      </c>
    </row>
    <row r="1273" spans="1:14" x14ac:dyDescent="0.25">
      <c r="A1273" s="13"/>
      <c r="B1273" s="13"/>
      <c r="C1273" s="13"/>
      <c r="D1273" s="14"/>
      <c r="E1273" s="14"/>
      <c r="F1273" s="2">
        <f t="shared" si="150"/>
        <v>86.501500000000007</v>
      </c>
      <c r="G1273" s="2">
        <f t="shared" si="151"/>
        <v>15</v>
      </c>
      <c r="H1273" s="11">
        <f t="shared" si="152"/>
        <v>71.501500000000007</v>
      </c>
      <c r="I1273" s="11">
        <f t="shared" si="153"/>
        <v>-71.501500000000007</v>
      </c>
      <c r="J1273" s="2">
        <f>IF(ISNA(VLOOKUP(C1273,'Com Enrolled Accounts'!$A:$B,2,0))=TRUE,0,VLOOKUP(C1273,'Com Enrolled Accounts'!$A:$B,2,0))</f>
        <v>0</v>
      </c>
      <c r="K1273" s="11">
        <f t="shared" si="154"/>
        <v>0</v>
      </c>
      <c r="L1273" s="2">
        <f>IF(ISNA(VLOOKUP(C1273,'Com Enrolled Accounts'!$A:$C,3,0))=TRUE,0,VLOOKUP(C1273,'Com Enrolled Accounts'!$A:$C,3,0))</f>
        <v>0</v>
      </c>
      <c r="M1273" s="2">
        <f t="shared" si="155"/>
        <v>0</v>
      </c>
      <c r="N1273" s="11">
        <f t="shared" si="156"/>
        <v>0</v>
      </c>
    </row>
    <row r="1274" spans="1:14" x14ac:dyDescent="0.25">
      <c r="A1274" s="13"/>
      <c r="B1274" s="13"/>
      <c r="C1274" s="13"/>
      <c r="D1274" s="14"/>
      <c r="E1274" s="14"/>
      <c r="F1274" s="2">
        <f t="shared" si="150"/>
        <v>86.501500000000007</v>
      </c>
      <c r="G1274" s="2">
        <f t="shared" si="151"/>
        <v>15</v>
      </c>
      <c r="H1274" s="11">
        <f t="shared" si="152"/>
        <v>71.501500000000007</v>
      </c>
      <c r="I1274" s="11">
        <f t="shared" si="153"/>
        <v>-71.501500000000007</v>
      </c>
      <c r="J1274" s="2">
        <f>IF(ISNA(VLOOKUP(C1274,'Com Enrolled Accounts'!$A:$B,2,0))=TRUE,0,VLOOKUP(C1274,'Com Enrolled Accounts'!$A:$B,2,0))</f>
        <v>0</v>
      </c>
      <c r="K1274" s="11">
        <f t="shared" si="154"/>
        <v>0</v>
      </c>
      <c r="L1274" s="2">
        <f>IF(ISNA(VLOOKUP(C1274,'Com Enrolled Accounts'!$A:$C,3,0))=TRUE,0,VLOOKUP(C1274,'Com Enrolled Accounts'!$A:$C,3,0))</f>
        <v>0</v>
      </c>
      <c r="M1274" s="2">
        <f t="shared" si="155"/>
        <v>0</v>
      </c>
      <c r="N1274" s="11">
        <f t="shared" si="156"/>
        <v>0</v>
      </c>
    </row>
    <row r="1275" spans="1:14" x14ac:dyDescent="0.25">
      <c r="A1275" s="13"/>
      <c r="B1275" s="13"/>
      <c r="C1275" s="13"/>
      <c r="D1275" s="14"/>
      <c r="E1275" s="14"/>
      <c r="F1275" s="2">
        <f t="shared" si="150"/>
        <v>86.501500000000007</v>
      </c>
      <c r="G1275" s="2">
        <f t="shared" si="151"/>
        <v>15</v>
      </c>
      <c r="H1275" s="11">
        <f t="shared" si="152"/>
        <v>71.501500000000007</v>
      </c>
      <c r="I1275" s="11">
        <f t="shared" si="153"/>
        <v>-71.501500000000007</v>
      </c>
      <c r="J1275" s="2">
        <f>IF(ISNA(VLOOKUP(C1275,'Com Enrolled Accounts'!$A:$B,2,0))=TRUE,0,VLOOKUP(C1275,'Com Enrolled Accounts'!$A:$B,2,0))</f>
        <v>0</v>
      </c>
      <c r="K1275" s="11">
        <f t="shared" si="154"/>
        <v>0</v>
      </c>
      <c r="L1275" s="2">
        <f>IF(ISNA(VLOOKUP(C1275,'Com Enrolled Accounts'!$A:$C,3,0))=TRUE,0,VLOOKUP(C1275,'Com Enrolled Accounts'!$A:$C,3,0))</f>
        <v>0</v>
      </c>
      <c r="M1275" s="2">
        <f t="shared" si="155"/>
        <v>0</v>
      </c>
      <c r="N1275" s="11">
        <f t="shared" si="156"/>
        <v>0</v>
      </c>
    </row>
    <row r="1276" spans="1:14" x14ac:dyDescent="0.25">
      <c r="A1276" s="13"/>
      <c r="B1276" s="13"/>
      <c r="C1276" s="13"/>
      <c r="D1276" s="14"/>
      <c r="E1276" s="14"/>
      <c r="F1276" s="2">
        <f t="shared" si="150"/>
        <v>86.501500000000007</v>
      </c>
      <c r="G1276" s="2">
        <f t="shared" si="151"/>
        <v>15</v>
      </c>
      <c r="H1276" s="11">
        <f t="shared" si="152"/>
        <v>71.501500000000007</v>
      </c>
      <c r="I1276" s="11">
        <f t="shared" si="153"/>
        <v>-71.501500000000007</v>
      </c>
      <c r="J1276" s="2">
        <f>IF(ISNA(VLOOKUP(C1276,'Com Enrolled Accounts'!$A:$B,2,0))=TRUE,0,VLOOKUP(C1276,'Com Enrolled Accounts'!$A:$B,2,0))</f>
        <v>0</v>
      </c>
      <c r="K1276" s="11">
        <f t="shared" si="154"/>
        <v>0</v>
      </c>
      <c r="L1276" s="2">
        <f>IF(ISNA(VLOOKUP(C1276,'Com Enrolled Accounts'!$A:$C,3,0))=TRUE,0,VLOOKUP(C1276,'Com Enrolled Accounts'!$A:$C,3,0))</f>
        <v>0</v>
      </c>
      <c r="M1276" s="2">
        <f t="shared" si="155"/>
        <v>0</v>
      </c>
      <c r="N1276" s="11">
        <f t="shared" si="156"/>
        <v>0</v>
      </c>
    </row>
    <row r="1277" spans="1:14" x14ac:dyDescent="0.25">
      <c r="A1277" s="13"/>
      <c r="B1277" s="13"/>
      <c r="C1277" s="13"/>
      <c r="D1277" s="14"/>
      <c r="E1277" s="14"/>
      <c r="F1277" s="2">
        <f t="shared" si="150"/>
        <v>86.501500000000007</v>
      </c>
      <c r="G1277" s="2">
        <f t="shared" si="151"/>
        <v>15</v>
      </c>
      <c r="H1277" s="11">
        <f t="shared" si="152"/>
        <v>71.501500000000007</v>
      </c>
      <c r="I1277" s="11">
        <f t="shared" si="153"/>
        <v>-71.501500000000007</v>
      </c>
      <c r="J1277" s="2">
        <f>IF(ISNA(VLOOKUP(C1277,'Com Enrolled Accounts'!$A:$B,2,0))=TRUE,0,VLOOKUP(C1277,'Com Enrolled Accounts'!$A:$B,2,0))</f>
        <v>0</v>
      </c>
      <c r="K1277" s="11">
        <f t="shared" si="154"/>
        <v>0</v>
      </c>
      <c r="L1277" s="2">
        <f>IF(ISNA(VLOOKUP(C1277,'Com Enrolled Accounts'!$A:$C,3,0))=TRUE,0,VLOOKUP(C1277,'Com Enrolled Accounts'!$A:$C,3,0))</f>
        <v>0</v>
      </c>
      <c r="M1277" s="2">
        <f t="shared" si="155"/>
        <v>0</v>
      </c>
      <c r="N1277" s="11">
        <f t="shared" si="156"/>
        <v>0</v>
      </c>
    </row>
    <row r="1278" spans="1:14" x14ac:dyDescent="0.25">
      <c r="A1278" s="13"/>
      <c r="B1278" s="13"/>
      <c r="C1278" s="13"/>
      <c r="D1278" s="14"/>
      <c r="E1278" s="14"/>
      <c r="F1278" s="2">
        <f t="shared" si="150"/>
        <v>86.501500000000007</v>
      </c>
      <c r="G1278" s="2">
        <f t="shared" si="151"/>
        <v>15</v>
      </c>
      <c r="H1278" s="11">
        <f t="shared" si="152"/>
        <v>71.501500000000007</v>
      </c>
      <c r="I1278" s="11">
        <f t="shared" si="153"/>
        <v>-71.501500000000007</v>
      </c>
      <c r="J1278" s="2">
        <f>IF(ISNA(VLOOKUP(C1278,'Com Enrolled Accounts'!$A:$B,2,0))=TRUE,0,VLOOKUP(C1278,'Com Enrolled Accounts'!$A:$B,2,0))</f>
        <v>0</v>
      </c>
      <c r="K1278" s="11">
        <f t="shared" si="154"/>
        <v>0</v>
      </c>
      <c r="L1278" s="2">
        <f>IF(ISNA(VLOOKUP(C1278,'Com Enrolled Accounts'!$A:$C,3,0))=TRUE,0,VLOOKUP(C1278,'Com Enrolled Accounts'!$A:$C,3,0))</f>
        <v>0</v>
      </c>
      <c r="M1278" s="2">
        <f t="shared" si="155"/>
        <v>0</v>
      </c>
      <c r="N1278" s="11">
        <f t="shared" si="156"/>
        <v>0</v>
      </c>
    </row>
    <row r="1279" spans="1:14" x14ac:dyDescent="0.25">
      <c r="A1279" s="13"/>
      <c r="B1279" s="13"/>
      <c r="C1279" s="13"/>
      <c r="D1279" s="14"/>
      <c r="E1279" s="14"/>
      <c r="F1279" s="2">
        <f t="shared" si="150"/>
        <v>86.501500000000007</v>
      </c>
      <c r="G1279" s="2">
        <f t="shared" si="151"/>
        <v>15</v>
      </c>
      <c r="H1279" s="11">
        <f t="shared" si="152"/>
        <v>71.501500000000007</v>
      </c>
      <c r="I1279" s="11">
        <f t="shared" si="153"/>
        <v>-71.501500000000007</v>
      </c>
      <c r="J1279" s="2">
        <f>IF(ISNA(VLOOKUP(C1279,'Com Enrolled Accounts'!$A:$B,2,0))=TRUE,0,VLOOKUP(C1279,'Com Enrolled Accounts'!$A:$B,2,0))</f>
        <v>0</v>
      </c>
      <c r="K1279" s="11">
        <f t="shared" si="154"/>
        <v>0</v>
      </c>
      <c r="L1279" s="2">
        <f>IF(ISNA(VLOOKUP(C1279,'Com Enrolled Accounts'!$A:$C,3,0))=TRUE,0,VLOOKUP(C1279,'Com Enrolled Accounts'!$A:$C,3,0))</f>
        <v>0</v>
      </c>
      <c r="M1279" s="2">
        <f t="shared" si="155"/>
        <v>0</v>
      </c>
      <c r="N1279" s="11">
        <f t="shared" si="156"/>
        <v>0</v>
      </c>
    </row>
    <row r="1280" spans="1:14" x14ac:dyDescent="0.25">
      <c r="A1280" s="13"/>
      <c r="B1280" s="13"/>
      <c r="C1280" s="13"/>
      <c r="D1280" s="14"/>
      <c r="E1280" s="14"/>
      <c r="F1280" s="2">
        <f t="shared" si="150"/>
        <v>86.501500000000007</v>
      </c>
      <c r="G1280" s="2">
        <f t="shared" si="151"/>
        <v>15</v>
      </c>
      <c r="H1280" s="11">
        <f t="shared" si="152"/>
        <v>71.501500000000007</v>
      </c>
      <c r="I1280" s="11">
        <f t="shared" si="153"/>
        <v>-71.501500000000007</v>
      </c>
      <c r="J1280" s="2">
        <f>IF(ISNA(VLOOKUP(C1280,'Com Enrolled Accounts'!$A:$B,2,0))=TRUE,0,VLOOKUP(C1280,'Com Enrolled Accounts'!$A:$B,2,0))</f>
        <v>0</v>
      </c>
      <c r="K1280" s="11">
        <f t="shared" si="154"/>
        <v>0</v>
      </c>
      <c r="L1280" s="2">
        <f>IF(ISNA(VLOOKUP(C1280,'Com Enrolled Accounts'!$A:$C,3,0))=TRUE,0,VLOOKUP(C1280,'Com Enrolled Accounts'!$A:$C,3,0))</f>
        <v>0</v>
      </c>
      <c r="M1280" s="2">
        <f t="shared" si="155"/>
        <v>0</v>
      </c>
      <c r="N1280" s="11">
        <f t="shared" si="156"/>
        <v>0</v>
      </c>
    </row>
    <row r="1281" spans="1:14" x14ac:dyDescent="0.25">
      <c r="A1281" s="13"/>
      <c r="B1281" s="13"/>
      <c r="C1281" s="13"/>
      <c r="D1281" s="14"/>
      <c r="E1281" s="14"/>
      <c r="F1281" s="2">
        <f t="shared" si="150"/>
        <v>86.501500000000007</v>
      </c>
      <c r="G1281" s="2">
        <f t="shared" si="151"/>
        <v>15</v>
      </c>
      <c r="H1281" s="11">
        <f t="shared" si="152"/>
        <v>71.501500000000007</v>
      </c>
      <c r="I1281" s="11">
        <f t="shared" si="153"/>
        <v>-71.501500000000007</v>
      </c>
      <c r="J1281" s="2">
        <f>IF(ISNA(VLOOKUP(C1281,'Com Enrolled Accounts'!$A:$B,2,0))=TRUE,0,VLOOKUP(C1281,'Com Enrolled Accounts'!$A:$B,2,0))</f>
        <v>0</v>
      </c>
      <c r="K1281" s="11">
        <f t="shared" si="154"/>
        <v>0</v>
      </c>
      <c r="L1281" s="2">
        <f>IF(ISNA(VLOOKUP(C1281,'Com Enrolled Accounts'!$A:$C,3,0))=TRUE,0,VLOOKUP(C1281,'Com Enrolled Accounts'!$A:$C,3,0))</f>
        <v>0</v>
      </c>
      <c r="M1281" s="2">
        <f t="shared" si="155"/>
        <v>0</v>
      </c>
      <c r="N1281" s="11">
        <f t="shared" si="156"/>
        <v>0</v>
      </c>
    </row>
    <row r="1282" spans="1:14" x14ac:dyDescent="0.25">
      <c r="A1282" s="13"/>
      <c r="B1282" s="13"/>
      <c r="C1282" s="13"/>
      <c r="D1282" s="14"/>
      <c r="E1282" s="14"/>
      <c r="F1282" s="2">
        <f t="shared" si="150"/>
        <v>86.501500000000007</v>
      </c>
      <c r="G1282" s="2">
        <f t="shared" si="151"/>
        <v>15</v>
      </c>
      <c r="H1282" s="11">
        <f t="shared" si="152"/>
        <v>71.501500000000007</v>
      </c>
      <c r="I1282" s="11">
        <f t="shared" si="153"/>
        <v>-71.501500000000007</v>
      </c>
      <c r="J1282" s="2">
        <f>IF(ISNA(VLOOKUP(C1282,'Com Enrolled Accounts'!$A:$B,2,0))=TRUE,0,VLOOKUP(C1282,'Com Enrolled Accounts'!$A:$B,2,0))</f>
        <v>0</v>
      </c>
      <c r="K1282" s="11">
        <f t="shared" si="154"/>
        <v>0</v>
      </c>
      <c r="L1282" s="2">
        <f>IF(ISNA(VLOOKUP(C1282,'Com Enrolled Accounts'!$A:$C,3,0))=TRUE,0,VLOOKUP(C1282,'Com Enrolled Accounts'!$A:$C,3,0))</f>
        <v>0</v>
      </c>
      <c r="M1282" s="2">
        <f t="shared" si="155"/>
        <v>0</v>
      </c>
      <c r="N1282" s="11">
        <f t="shared" si="156"/>
        <v>0</v>
      </c>
    </row>
    <row r="1283" spans="1:14" x14ac:dyDescent="0.25">
      <c r="A1283" s="13"/>
      <c r="B1283" s="13"/>
      <c r="C1283" s="13"/>
      <c r="D1283" s="14"/>
      <c r="E1283" s="14"/>
      <c r="F1283" s="2">
        <f t="shared" si="150"/>
        <v>86.501500000000007</v>
      </c>
      <c r="G1283" s="2">
        <f t="shared" si="151"/>
        <v>15</v>
      </c>
      <c r="H1283" s="11">
        <f t="shared" si="152"/>
        <v>71.501500000000007</v>
      </c>
      <c r="I1283" s="11">
        <f t="shared" si="153"/>
        <v>-71.501500000000007</v>
      </c>
      <c r="J1283" s="2">
        <f>IF(ISNA(VLOOKUP(C1283,'Com Enrolled Accounts'!$A:$B,2,0))=TRUE,0,VLOOKUP(C1283,'Com Enrolled Accounts'!$A:$B,2,0))</f>
        <v>0</v>
      </c>
      <c r="K1283" s="11">
        <f t="shared" si="154"/>
        <v>0</v>
      </c>
      <c r="L1283" s="2">
        <f>IF(ISNA(VLOOKUP(C1283,'Com Enrolled Accounts'!$A:$C,3,0))=TRUE,0,VLOOKUP(C1283,'Com Enrolled Accounts'!$A:$C,3,0))</f>
        <v>0</v>
      </c>
      <c r="M1283" s="2">
        <f t="shared" si="155"/>
        <v>0</v>
      </c>
      <c r="N1283" s="11">
        <f t="shared" si="156"/>
        <v>0</v>
      </c>
    </row>
    <row r="1284" spans="1:14" x14ac:dyDescent="0.25">
      <c r="A1284" s="13"/>
      <c r="B1284" s="13"/>
      <c r="C1284" s="13"/>
      <c r="D1284" s="14"/>
      <c r="E1284" s="14"/>
      <c r="F1284" s="2">
        <f t="shared" si="150"/>
        <v>86.501500000000007</v>
      </c>
      <c r="G1284" s="2">
        <f t="shared" si="151"/>
        <v>15</v>
      </c>
      <c r="H1284" s="11">
        <f t="shared" si="152"/>
        <v>71.501500000000007</v>
      </c>
      <c r="I1284" s="11">
        <f t="shared" si="153"/>
        <v>-71.501500000000007</v>
      </c>
      <c r="J1284" s="2">
        <f>IF(ISNA(VLOOKUP(C1284,'Com Enrolled Accounts'!$A:$B,2,0))=TRUE,0,VLOOKUP(C1284,'Com Enrolled Accounts'!$A:$B,2,0))</f>
        <v>0</v>
      </c>
      <c r="K1284" s="11">
        <f t="shared" si="154"/>
        <v>0</v>
      </c>
      <c r="L1284" s="2">
        <f>IF(ISNA(VLOOKUP(C1284,'Com Enrolled Accounts'!$A:$C,3,0))=TRUE,0,VLOOKUP(C1284,'Com Enrolled Accounts'!$A:$C,3,0))</f>
        <v>0</v>
      </c>
      <c r="M1284" s="2">
        <f t="shared" si="155"/>
        <v>0</v>
      </c>
      <c r="N1284" s="11">
        <f t="shared" si="156"/>
        <v>0</v>
      </c>
    </row>
    <row r="1285" spans="1:14" x14ac:dyDescent="0.25">
      <c r="A1285" s="13"/>
      <c r="B1285" s="13"/>
      <c r="C1285" s="13"/>
      <c r="D1285" s="14"/>
      <c r="E1285" s="14"/>
      <c r="F1285" s="2">
        <f t="shared" si="150"/>
        <v>86.501500000000007</v>
      </c>
      <c r="G1285" s="2">
        <f t="shared" si="151"/>
        <v>15</v>
      </c>
      <c r="H1285" s="11">
        <f t="shared" si="152"/>
        <v>71.501500000000007</v>
      </c>
      <c r="I1285" s="11">
        <f t="shared" si="153"/>
        <v>-71.501500000000007</v>
      </c>
      <c r="J1285" s="2">
        <f>IF(ISNA(VLOOKUP(C1285,'Com Enrolled Accounts'!$A:$B,2,0))=TRUE,0,VLOOKUP(C1285,'Com Enrolled Accounts'!$A:$B,2,0))</f>
        <v>0</v>
      </c>
      <c r="K1285" s="11">
        <f t="shared" si="154"/>
        <v>0</v>
      </c>
      <c r="L1285" s="2">
        <f>IF(ISNA(VLOOKUP(C1285,'Com Enrolled Accounts'!$A:$C,3,0))=TRUE,0,VLOOKUP(C1285,'Com Enrolled Accounts'!$A:$C,3,0))</f>
        <v>0</v>
      </c>
      <c r="M1285" s="2">
        <f t="shared" si="155"/>
        <v>0</v>
      </c>
      <c r="N1285" s="11">
        <f t="shared" si="156"/>
        <v>0</v>
      </c>
    </row>
    <row r="1286" spans="1:14" x14ac:dyDescent="0.25">
      <c r="A1286" s="13"/>
      <c r="B1286" s="13"/>
      <c r="C1286" s="13"/>
      <c r="D1286" s="14"/>
      <c r="E1286" s="14"/>
      <c r="F1286" s="2">
        <f t="shared" si="150"/>
        <v>86.501500000000007</v>
      </c>
      <c r="G1286" s="2">
        <f t="shared" si="151"/>
        <v>15</v>
      </c>
      <c r="H1286" s="11">
        <f t="shared" si="152"/>
        <v>71.501500000000007</v>
      </c>
      <c r="I1286" s="11">
        <f t="shared" si="153"/>
        <v>-71.501500000000007</v>
      </c>
      <c r="J1286" s="2">
        <f>IF(ISNA(VLOOKUP(C1286,'Com Enrolled Accounts'!$A:$B,2,0))=TRUE,0,VLOOKUP(C1286,'Com Enrolled Accounts'!$A:$B,2,0))</f>
        <v>0</v>
      </c>
      <c r="K1286" s="11">
        <f t="shared" si="154"/>
        <v>0</v>
      </c>
      <c r="L1286" s="2">
        <f>IF(ISNA(VLOOKUP(C1286,'Com Enrolled Accounts'!$A:$C,3,0))=TRUE,0,VLOOKUP(C1286,'Com Enrolled Accounts'!$A:$C,3,0))</f>
        <v>0</v>
      </c>
      <c r="M1286" s="2">
        <f t="shared" si="155"/>
        <v>0</v>
      </c>
      <c r="N1286" s="11">
        <f t="shared" si="156"/>
        <v>0</v>
      </c>
    </row>
    <row r="1287" spans="1:14" x14ac:dyDescent="0.25">
      <c r="A1287" s="13"/>
      <c r="B1287" s="13"/>
      <c r="C1287" s="13"/>
      <c r="D1287" s="14"/>
      <c r="E1287" s="14"/>
      <c r="F1287" s="2">
        <f t="shared" si="150"/>
        <v>86.501500000000007</v>
      </c>
      <c r="G1287" s="2">
        <f t="shared" si="151"/>
        <v>15</v>
      </c>
      <c r="H1287" s="11">
        <f t="shared" si="152"/>
        <v>71.501500000000007</v>
      </c>
      <c r="I1287" s="11">
        <f t="shared" si="153"/>
        <v>-71.501500000000007</v>
      </c>
      <c r="J1287" s="2">
        <f>IF(ISNA(VLOOKUP(C1287,'Com Enrolled Accounts'!$A:$B,2,0))=TRUE,0,VLOOKUP(C1287,'Com Enrolled Accounts'!$A:$B,2,0))</f>
        <v>0</v>
      </c>
      <c r="K1287" s="11">
        <f t="shared" si="154"/>
        <v>0</v>
      </c>
      <c r="L1287" s="2">
        <f>IF(ISNA(VLOOKUP(C1287,'Com Enrolled Accounts'!$A:$C,3,0))=TRUE,0,VLOOKUP(C1287,'Com Enrolled Accounts'!$A:$C,3,0))</f>
        <v>0</v>
      </c>
      <c r="M1287" s="2">
        <f t="shared" si="155"/>
        <v>0</v>
      </c>
      <c r="N1287" s="11">
        <f t="shared" si="156"/>
        <v>0</v>
      </c>
    </row>
    <row r="1288" spans="1:14" x14ac:dyDescent="0.25">
      <c r="A1288" s="13"/>
      <c r="B1288" s="13"/>
      <c r="C1288" s="13"/>
      <c r="D1288" s="14"/>
      <c r="E1288" s="14"/>
      <c r="F1288" s="2">
        <f t="shared" si="150"/>
        <v>86.501500000000007</v>
      </c>
      <c r="G1288" s="2">
        <f t="shared" si="151"/>
        <v>15</v>
      </c>
      <c r="H1288" s="11">
        <f t="shared" si="152"/>
        <v>71.501500000000007</v>
      </c>
      <c r="I1288" s="11">
        <f t="shared" si="153"/>
        <v>-71.501500000000007</v>
      </c>
      <c r="J1288" s="2">
        <f>IF(ISNA(VLOOKUP(C1288,'Com Enrolled Accounts'!$A:$B,2,0))=TRUE,0,VLOOKUP(C1288,'Com Enrolled Accounts'!$A:$B,2,0))</f>
        <v>0</v>
      </c>
      <c r="K1288" s="11">
        <f t="shared" si="154"/>
        <v>0</v>
      </c>
      <c r="L1288" s="2">
        <f>IF(ISNA(VLOOKUP(C1288,'Com Enrolled Accounts'!$A:$C,3,0))=TRUE,0,VLOOKUP(C1288,'Com Enrolled Accounts'!$A:$C,3,0))</f>
        <v>0</v>
      </c>
      <c r="M1288" s="2">
        <f t="shared" si="155"/>
        <v>0</v>
      </c>
      <c r="N1288" s="11">
        <f t="shared" si="156"/>
        <v>0</v>
      </c>
    </row>
    <row r="1289" spans="1:14" x14ac:dyDescent="0.25">
      <c r="A1289" s="13"/>
      <c r="B1289" s="13"/>
      <c r="C1289" s="13"/>
      <c r="D1289" s="14"/>
      <c r="E1289" s="14"/>
      <c r="F1289" s="2">
        <f t="shared" ref="F1289:F1352" si="157">WPPCom</f>
        <v>86.501500000000007</v>
      </c>
      <c r="G1289" s="2">
        <f t="shared" ref="G1289:G1352" si="158">TSCom</f>
        <v>15</v>
      </c>
      <c r="H1289" s="11">
        <f t="shared" si="152"/>
        <v>71.501500000000007</v>
      </c>
      <c r="I1289" s="11">
        <f t="shared" si="153"/>
        <v>-71.501500000000007</v>
      </c>
      <c r="J1289" s="2">
        <f>IF(ISNA(VLOOKUP(C1289,'Com Enrolled Accounts'!$A:$B,2,0))=TRUE,0,VLOOKUP(C1289,'Com Enrolled Accounts'!$A:$B,2,0))</f>
        <v>0</v>
      </c>
      <c r="K1289" s="11">
        <f t="shared" si="154"/>
        <v>0</v>
      </c>
      <c r="L1289" s="2">
        <f>IF(ISNA(VLOOKUP(C1289,'Com Enrolled Accounts'!$A:$C,3,0))=TRUE,0,VLOOKUP(C1289,'Com Enrolled Accounts'!$A:$C,3,0))</f>
        <v>0</v>
      </c>
      <c r="M1289" s="2">
        <f t="shared" si="155"/>
        <v>0</v>
      </c>
      <c r="N1289" s="11">
        <f t="shared" si="156"/>
        <v>0</v>
      </c>
    </row>
    <row r="1290" spans="1:14" x14ac:dyDescent="0.25">
      <c r="A1290" s="13"/>
      <c r="B1290" s="13"/>
      <c r="C1290" s="13"/>
      <c r="D1290" s="14"/>
      <c r="E1290" s="14"/>
      <c r="F1290" s="2">
        <f t="shared" si="157"/>
        <v>86.501500000000007</v>
      </c>
      <c r="G1290" s="2">
        <f t="shared" si="158"/>
        <v>15</v>
      </c>
      <c r="H1290" s="11">
        <f t="shared" si="152"/>
        <v>71.501500000000007</v>
      </c>
      <c r="I1290" s="11">
        <f t="shared" si="153"/>
        <v>-71.501500000000007</v>
      </c>
      <c r="J1290" s="2">
        <f>IF(ISNA(VLOOKUP(C1290,'Com Enrolled Accounts'!$A:$B,2,0))=TRUE,0,VLOOKUP(C1290,'Com Enrolled Accounts'!$A:$B,2,0))</f>
        <v>0</v>
      </c>
      <c r="K1290" s="11">
        <f t="shared" si="154"/>
        <v>0</v>
      </c>
      <c r="L1290" s="2">
        <f>IF(ISNA(VLOOKUP(C1290,'Com Enrolled Accounts'!$A:$C,3,0))=TRUE,0,VLOOKUP(C1290,'Com Enrolled Accounts'!$A:$C,3,0))</f>
        <v>0</v>
      </c>
      <c r="M1290" s="2">
        <f t="shared" si="155"/>
        <v>0</v>
      </c>
      <c r="N1290" s="11">
        <f t="shared" si="156"/>
        <v>0</v>
      </c>
    </row>
    <row r="1291" spans="1:14" x14ac:dyDescent="0.25">
      <c r="A1291" s="13"/>
      <c r="B1291" s="13"/>
      <c r="C1291" s="13"/>
      <c r="D1291" s="14"/>
      <c r="E1291" s="14"/>
      <c r="F1291" s="2">
        <f t="shared" si="157"/>
        <v>86.501500000000007</v>
      </c>
      <c r="G1291" s="2">
        <f t="shared" si="158"/>
        <v>15</v>
      </c>
      <c r="H1291" s="11">
        <f t="shared" si="152"/>
        <v>71.501500000000007</v>
      </c>
      <c r="I1291" s="11">
        <f t="shared" si="153"/>
        <v>-71.501500000000007</v>
      </c>
      <c r="J1291" s="2">
        <f>IF(ISNA(VLOOKUP(C1291,'Com Enrolled Accounts'!$A:$B,2,0))=TRUE,0,VLOOKUP(C1291,'Com Enrolled Accounts'!$A:$B,2,0))</f>
        <v>0</v>
      </c>
      <c r="K1291" s="11">
        <f t="shared" si="154"/>
        <v>0</v>
      </c>
      <c r="L1291" s="2">
        <f>IF(ISNA(VLOOKUP(C1291,'Com Enrolled Accounts'!$A:$C,3,0))=TRUE,0,VLOOKUP(C1291,'Com Enrolled Accounts'!$A:$C,3,0))</f>
        <v>0</v>
      </c>
      <c r="M1291" s="2">
        <f t="shared" si="155"/>
        <v>0</v>
      </c>
      <c r="N1291" s="11">
        <f t="shared" si="156"/>
        <v>0</v>
      </c>
    </row>
    <row r="1292" spans="1:14" x14ac:dyDescent="0.25">
      <c r="A1292" s="13"/>
      <c r="B1292" s="13"/>
      <c r="C1292" s="13"/>
      <c r="D1292" s="14"/>
      <c r="E1292" s="14"/>
      <c r="F1292" s="2">
        <f t="shared" si="157"/>
        <v>86.501500000000007</v>
      </c>
      <c r="G1292" s="2">
        <f t="shared" si="158"/>
        <v>15</v>
      </c>
      <c r="H1292" s="11">
        <f t="shared" si="152"/>
        <v>71.501500000000007</v>
      </c>
      <c r="I1292" s="11">
        <f t="shared" si="153"/>
        <v>-71.501500000000007</v>
      </c>
      <c r="J1292" s="2">
        <f>IF(ISNA(VLOOKUP(C1292,'Com Enrolled Accounts'!$A:$B,2,0))=TRUE,0,VLOOKUP(C1292,'Com Enrolled Accounts'!$A:$B,2,0))</f>
        <v>0</v>
      </c>
      <c r="K1292" s="11">
        <f t="shared" si="154"/>
        <v>0</v>
      </c>
      <c r="L1292" s="2">
        <f>IF(ISNA(VLOOKUP(C1292,'Com Enrolled Accounts'!$A:$C,3,0))=TRUE,0,VLOOKUP(C1292,'Com Enrolled Accounts'!$A:$C,3,0))</f>
        <v>0</v>
      </c>
      <c r="M1292" s="2">
        <f t="shared" si="155"/>
        <v>0</v>
      </c>
      <c r="N1292" s="11">
        <f t="shared" si="156"/>
        <v>0</v>
      </c>
    </row>
    <row r="1293" spans="1:14" x14ac:dyDescent="0.25">
      <c r="A1293" s="13"/>
      <c r="B1293" s="13"/>
      <c r="C1293" s="13"/>
      <c r="D1293" s="14"/>
      <c r="E1293" s="14"/>
      <c r="F1293" s="2">
        <f t="shared" si="157"/>
        <v>86.501500000000007</v>
      </c>
      <c r="G1293" s="2">
        <f t="shared" si="158"/>
        <v>15</v>
      </c>
      <c r="H1293" s="11">
        <f t="shared" si="152"/>
        <v>71.501500000000007</v>
      </c>
      <c r="I1293" s="11">
        <f t="shared" si="153"/>
        <v>-71.501500000000007</v>
      </c>
      <c r="J1293" s="2">
        <f>IF(ISNA(VLOOKUP(C1293,'Com Enrolled Accounts'!$A:$B,2,0))=TRUE,0,VLOOKUP(C1293,'Com Enrolled Accounts'!$A:$B,2,0))</f>
        <v>0</v>
      </c>
      <c r="K1293" s="11">
        <f t="shared" si="154"/>
        <v>0</v>
      </c>
      <c r="L1293" s="2">
        <f>IF(ISNA(VLOOKUP(C1293,'Com Enrolled Accounts'!$A:$C,3,0))=TRUE,0,VLOOKUP(C1293,'Com Enrolled Accounts'!$A:$C,3,0))</f>
        <v>0</v>
      </c>
      <c r="M1293" s="2">
        <f t="shared" si="155"/>
        <v>0</v>
      </c>
      <c r="N1293" s="11">
        <f t="shared" si="156"/>
        <v>0</v>
      </c>
    </row>
    <row r="1294" spans="1:14" x14ac:dyDescent="0.25">
      <c r="A1294" s="13"/>
      <c r="B1294" s="13"/>
      <c r="C1294" s="13"/>
      <c r="D1294" s="14"/>
      <c r="E1294" s="14"/>
      <c r="F1294" s="2">
        <f t="shared" si="157"/>
        <v>86.501500000000007</v>
      </c>
      <c r="G1294" s="2">
        <f t="shared" si="158"/>
        <v>15</v>
      </c>
      <c r="H1294" s="11">
        <f t="shared" si="152"/>
        <v>71.501500000000007</v>
      </c>
      <c r="I1294" s="11">
        <f t="shared" si="153"/>
        <v>-71.501500000000007</v>
      </c>
      <c r="J1294" s="2">
        <f>IF(ISNA(VLOOKUP(C1294,'Com Enrolled Accounts'!$A:$B,2,0))=TRUE,0,VLOOKUP(C1294,'Com Enrolled Accounts'!$A:$B,2,0))</f>
        <v>0</v>
      </c>
      <c r="K1294" s="11">
        <f t="shared" si="154"/>
        <v>0</v>
      </c>
      <c r="L1294" s="2">
        <f>IF(ISNA(VLOOKUP(C1294,'Com Enrolled Accounts'!$A:$C,3,0))=TRUE,0,VLOOKUP(C1294,'Com Enrolled Accounts'!$A:$C,3,0))</f>
        <v>0</v>
      </c>
      <c r="M1294" s="2">
        <f t="shared" si="155"/>
        <v>0</v>
      </c>
      <c r="N1294" s="11">
        <f t="shared" si="156"/>
        <v>0</v>
      </c>
    </row>
    <row r="1295" spans="1:14" x14ac:dyDescent="0.25">
      <c r="A1295" s="13"/>
      <c r="B1295" s="13"/>
      <c r="C1295" s="13"/>
      <c r="D1295" s="14"/>
      <c r="E1295" s="14"/>
      <c r="F1295" s="2">
        <f t="shared" si="157"/>
        <v>86.501500000000007</v>
      </c>
      <c r="G1295" s="2">
        <f t="shared" si="158"/>
        <v>15</v>
      </c>
      <c r="H1295" s="11">
        <f t="shared" si="152"/>
        <v>71.501500000000007</v>
      </c>
      <c r="I1295" s="11">
        <f t="shared" si="153"/>
        <v>-71.501500000000007</v>
      </c>
      <c r="J1295" s="2">
        <f>IF(ISNA(VLOOKUP(C1295,'Com Enrolled Accounts'!$A:$B,2,0))=TRUE,0,VLOOKUP(C1295,'Com Enrolled Accounts'!$A:$B,2,0))</f>
        <v>0</v>
      </c>
      <c r="K1295" s="11">
        <f t="shared" si="154"/>
        <v>0</v>
      </c>
      <c r="L1295" s="2">
        <f>IF(ISNA(VLOOKUP(C1295,'Com Enrolled Accounts'!$A:$C,3,0))=TRUE,0,VLOOKUP(C1295,'Com Enrolled Accounts'!$A:$C,3,0))</f>
        <v>0</v>
      </c>
      <c r="M1295" s="2">
        <f t="shared" si="155"/>
        <v>0</v>
      </c>
      <c r="N1295" s="11">
        <f t="shared" si="156"/>
        <v>0</v>
      </c>
    </row>
    <row r="1296" spans="1:14" x14ac:dyDescent="0.25">
      <c r="A1296" s="13"/>
      <c r="B1296" s="13"/>
      <c r="C1296" s="13"/>
      <c r="D1296" s="14"/>
      <c r="E1296" s="14"/>
      <c r="F1296" s="2">
        <f t="shared" si="157"/>
        <v>86.501500000000007</v>
      </c>
      <c r="G1296" s="2">
        <f t="shared" si="158"/>
        <v>15</v>
      </c>
      <c r="H1296" s="11">
        <f t="shared" si="152"/>
        <v>71.501500000000007</v>
      </c>
      <c r="I1296" s="11">
        <f t="shared" si="153"/>
        <v>-71.501500000000007</v>
      </c>
      <c r="J1296" s="2">
        <f>IF(ISNA(VLOOKUP(C1296,'Com Enrolled Accounts'!$A:$B,2,0))=TRUE,0,VLOOKUP(C1296,'Com Enrolled Accounts'!$A:$B,2,0))</f>
        <v>0</v>
      </c>
      <c r="K1296" s="11">
        <f t="shared" si="154"/>
        <v>0</v>
      </c>
      <c r="L1296" s="2">
        <f>IF(ISNA(VLOOKUP(C1296,'Com Enrolled Accounts'!$A:$C,3,0))=TRUE,0,VLOOKUP(C1296,'Com Enrolled Accounts'!$A:$C,3,0))</f>
        <v>0</v>
      </c>
      <c r="M1296" s="2">
        <f t="shared" si="155"/>
        <v>0</v>
      </c>
      <c r="N1296" s="11">
        <f t="shared" si="156"/>
        <v>0</v>
      </c>
    </row>
    <row r="1297" spans="1:14" x14ac:dyDescent="0.25">
      <c r="A1297" s="13"/>
      <c r="B1297" s="13"/>
      <c r="C1297" s="13"/>
      <c r="D1297" s="14"/>
      <c r="E1297" s="14"/>
      <c r="F1297" s="2">
        <f t="shared" si="157"/>
        <v>86.501500000000007</v>
      </c>
      <c r="G1297" s="2">
        <f t="shared" si="158"/>
        <v>15</v>
      </c>
      <c r="H1297" s="11">
        <f t="shared" si="152"/>
        <v>71.501500000000007</v>
      </c>
      <c r="I1297" s="11">
        <f t="shared" si="153"/>
        <v>-71.501500000000007</v>
      </c>
      <c r="J1297" s="2">
        <f>IF(ISNA(VLOOKUP(C1297,'Com Enrolled Accounts'!$A:$B,2,0))=TRUE,0,VLOOKUP(C1297,'Com Enrolled Accounts'!$A:$B,2,0))</f>
        <v>0</v>
      </c>
      <c r="K1297" s="11">
        <f t="shared" si="154"/>
        <v>0</v>
      </c>
      <c r="L1297" s="2">
        <f>IF(ISNA(VLOOKUP(C1297,'Com Enrolled Accounts'!$A:$C,3,0))=TRUE,0,VLOOKUP(C1297,'Com Enrolled Accounts'!$A:$C,3,0))</f>
        <v>0</v>
      </c>
      <c r="M1297" s="2">
        <f t="shared" si="155"/>
        <v>0</v>
      </c>
      <c r="N1297" s="11">
        <f t="shared" si="156"/>
        <v>0</v>
      </c>
    </row>
    <row r="1298" spans="1:14" x14ac:dyDescent="0.25">
      <c r="A1298" s="13"/>
      <c r="B1298" s="13"/>
      <c r="C1298" s="13"/>
      <c r="D1298" s="14"/>
      <c r="E1298" s="14"/>
      <c r="F1298" s="2">
        <f t="shared" si="157"/>
        <v>86.501500000000007</v>
      </c>
      <c r="G1298" s="2">
        <f t="shared" si="158"/>
        <v>15</v>
      </c>
      <c r="H1298" s="11">
        <f t="shared" si="152"/>
        <v>71.501500000000007</v>
      </c>
      <c r="I1298" s="11">
        <f t="shared" si="153"/>
        <v>-71.501500000000007</v>
      </c>
      <c r="J1298" s="2">
        <f>IF(ISNA(VLOOKUP(C1298,'Com Enrolled Accounts'!$A:$B,2,0))=TRUE,0,VLOOKUP(C1298,'Com Enrolled Accounts'!$A:$B,2,0))</f>
        <v>0</v>
      </c>
      <c r="K1298" s="11">
        <f t="shared" si="154"/>
        <v>0</v>
      </c>
      <c r="L1298" s="2">
        <f>IF(ISNA(VLOOKUP(C1298,'Com Enrolled Accounts'!$A:$C,3,0))=TRUE,0,VLOOKUP(C1298,'Com Enrolled Accounts'!$A:$C,3,0))</f>
        <v>0</v>
      </c>
      <c r="M1298" s="2">
        <f t="shared" si="155"/>
        <v>0</v>
      </c>
      <c r="N1298" s="11">
        <f t="shared" si="156"/>
        <v>0</v>
      </c>
    </row>
    <row r="1299" spans="1:14" x14ac:dyDescent="0.25">
      <c r="A1299" s="13"/>
      <c r="B1299" s="13"/>
      <c r="C1299" s="13"/>
      <c r="D1299" s="14"/>
      <c r="E1299" s="14"/>
      <c r="F1299" s="2">
        <f t="shared" si="157"/>
        <v>86.501500000000007</v>
      </c>
      <c r="G1299" s="2">
        <f t="shared" si="158"/>
        <v>15</v>
      </c>
      <c r="H1299" s="11">
        <f t="shared" si="152"/>
        <v>71.501500000000007</v>
      </c>
      <c r="I1299" s="11">
        <f t="shared" si="153"/>
        <v>-71.501500000000007</v>
      </c>
      <c r="J1299" s="2">
        <f>IF(ISNA(VLOOKUP(C1299,'Com Enrolled Accounts'!$A:$B,2,0))=TRUE,0,VLOOKUP(C1299,'Com Enrolled Accounts'!$A:$B,2,0))</f>
        <v>0</v>
      </c>
      <c r="K1299" s="11">
        <f t="shared" si="154"/>
        <v>0</v>
      </c>
      <c r="L1299" s="2">
        <f>IF(ISNA(VLOOKUP(C1299,'Com Enrolled Accounts'!$A:$C,3,0))=TRUE,0,VLOOKUP(C1299,'Com Enrolled Accounts'!$A:$C,3,0))</f>
        <v>0</v>
      </c>
      <c r="M1299" s="2">
        <f t="shared" si="155"/>
        <v>0</v>
      </c>
      <c r="N1299" s="11">
        <f t="shared" si="156"/>
        <v>0</v>
      </c>
    </row>
    <row r="1300" spans="1:14" x14ac:dyDescent="0.25">
      <c r="A1300" s="13"/>
      <c r="B1300" s="13"/>
      <c r="C1300" s="13"/>
      <c r="D1300" s="14"/>
      <c r="E1300" s="14"/>
      <c r="F1300" s="2">
        <f t="shared" si="157"/>
        <v>86.501500000000007</v>
      </c>
      <c r="G1300" s="2">
        <f t="shared" si="158"/>
        <v>15</v>
      </c>
      <c r="H1300" s="11">
        <f t="shared" si="152"/>
        <v>71.501500000000007</v>
      </c>
      <c r="I1300" s="11">
        <f t="shared" si="153"/>
        <v>-71.501500000000007</v>
      </c>
      <c r="J1300" s="2">
        <f>IF(ISNA(VLOOKUP(C1300,'Com Enrolled Accounts'!$A:$B,2,0))=TRUE,0,VLOOKUP(C1300,'Com Enrolled Accounts'!$A:$B,2,0))</f>
        <v>0</v>
      </c>
      <c r="K1300" s="11">
        <f t="shared" si="154"/>
        <v>0</v>
      </c>
      <c r="L1300" s="2">
        <f>IF(ISNA(VLOOKUP(C1300,'Com Enrolled Accounts'!$A:$C,3,0))=TRUE,0,VLOOKUP(C1300,'Com Enrolled Accounts'!$A:$C,3,0))</f>
        <v>0</v>
      </c>
      <c r="M1300" s="2">
        <f t="shared" si="155"/>
        <v>0</v>
      </c>
      <c r="N1300" s="11">
        <f t="shared" si="156"/>
        <v>0</v>
      </c>
    </row>
    <row r="1301" spans="1:14" x14ac:dyDescent="0.25">
      <c r="A1301" s="13"/>
      <c r="B1301" s="13"/>
      <c r="C1301" s="13"/>
      <c r="D1301" s="14"/>
      <c r="E1301" s="14"/>
      <c r="F1301" s="2">
        <f t="shared" si="157"/>
        <v>86.501500000000007</v>
      </c>
      <c r="G1301" s="2">
        <f t="shared" si="158"/>
        <v>15</v>
      </c>
      <c r="H1301" s="11">
        <f t="shared" si="152"/>
        <v>71.501500000000007</v>
      </c>
      <c r="I1301" s="11">
        <f t="shared" si="153"/>
        <v>-71.501500000000007</v>
      </c>
      <c r="J1301" s="2">
        <f>IF(ISNA(VLOOKUP(C1301,'Com Enrolled Accounts'!$A:$B,2,0))=TRUE,0,VLOOKUP(C1301,'Com Enrolled Accounts'!$A:$B,2,0))</f>
        <v>0</v>
      </c>
      <c r="K1301" s="11">
        <f t="shared" si="154"/>
        <v>0</v>
      </c>
      <c r="L1301" s="2">
        <f>IF(ISNA(VLOOKUP(C1301,'Com Enrolled Accounts'!$A:$C,3,0))=TRUE,0,VLOOKUP(C1301,'Com Enrolled Accounts'!$A:$C,3,0))</f>
        <v>0</v>
      </c>
      <c r="M1301" s="2">
        <f t="shared" si="155"/>
        <v>0</v>
      </c>
      <c r="N1301" s="11">
        <f t="shared" si="156"/>
        <v>0</v>
      </c>
    </row>
    <row r="1302" spans="1:14" x14ac:dyDescent="0.25">
      <c r="A1302" s="13"/>
      <c r="B1302" s="13"/>
      <c r="C1302" s="13"/>
      <c r="D1302" s="14"/>
      <c r="E1302" s="14"/>
      <c r="F1302" s="2">
        <f t="shared" si="157"/>
        <v>86.501500000000007</v>
      </c>
      <c r="G1302" s="2">
        <f t="shared" si="158"/>
        <v>15</v>
      </c>
      <c r="H1302" s="11">
        <f t="shared" si="152"/>
        <v>71.501500000000007</v>
      </c>
      <c r="I1302" s="11">
        <f t="shared" si="153"/>
        <v>-71.501500000000007</v>
      </c>
      <c r="J1302" s="2">
        <f>IF(ISNA(VLOOKUP(C1302,'Com Enrolled Accounts'!$A:$B,2,0))=TRUE,0,VLOOKUP(C1302,'Com Enrolled Accounts'!$A:$B,2,0))</f>
        <v>0</v>
      </c>
      <c r="K1302" s="11">
        <f t="shared" si="154"/>
        <v>0</v>
      </c>
      <c r="L1302" s="2">
        <f>IF(ISNA(VLOOKUP(C1302,'Com Enrolled Accounts'!$A:$C,3,0))=TRUE,0,VLOOKUP(C1302,'Com Enrolled Accounts'!$A:$C,3,0))</f>
        <v>0</v>
      </c>
      <c r="M1302" s="2">
        <f t="shared" si="155"/>
        <v>0</v>
      </c>
      <c r="N1302" s="11">
        <f t="shared" si="156"/>
        <v>0</v>
      </c>
    </row>
    <row r="1303" spans="1:14" x14ac:dyDescent="0.25">
      <c r="A1303" s="13"/>
      <c r="B1303" s="13"/>
      <c r="C1303" s="13"/>
      <c r="D1303" s="14"/>
      <c r="E1303" s="14"/>
      <c r="F1303" s="2">
        <f t="shared" si="157"/>
        <v>86.501500000000007</v>
      </c>
      <c r="G1303" s="2">
        <f t="shared" si="158"/>
        <v>15</v>
      </c>
      <c r="H1303" s="11">
        <f t="shared" si="152"/>
        <v>71.501500000000007</v>
      </c>
      <c r="I1303" s="11">
        <f t="shared" si="153"/>
        <v>-71.501500000000007</v>
      </c>
      <c r="J1303" s="2">
        <f>IF(ISNA(VLOOKUP(C1303,'Com Enrolled Accounts'!$A:$B,2,0))=TRUE,0,VLOOKUP(C1303,'Com Enrolled Accounts'!$A:$B,2,0))</f>
        <v>0</v>
      </c>
      <c r="K1303" s="11">
        <f t="shared" si="154"/>
        <v>0</v>
      </c>
      <c r="L1303" s="2">
        <f>IF(ISNA(VLOOKUP(C1303,'Com Enrolled Accounts'!$A:$C,3,0))=TRUE,0,VLOOKUP(C1303,'Com Enrolled Accounts'!$A:$C,3,0))</f>
        <v>0</v>
      </c>
      <c r="M1303" s="2">
        <f t="shared" si="155"/>
        <v>0</v>
      </c>
      <c r="N1303" s="11">
        <f t="shared" si="156"/>
        <v>0</v>
      </c>
    </row>
    <row r="1304" spans="1:14" x14ac:dyDescent="0.25">
      <c r="A1304" s="13"/>
      <c r="B1304" s="13"/>
      <c r="C1304" s="13"/>
      <c r="D1304" s="14"/>
      <c r="E1304" s="14"/>
      <c r="F1304" s="2">
        <f t="shared" si="157"/>
        <v>86.501500000000007</v>
      </c>
      <c r="G1304" s="2">
        <f t="shared" si="158"/>
        <v>15</v>
      </c>
      <c r="H1304" s="11">
        <f t="shared" si="152"/>
        <v>71.501500000000007</v>
      </c>
      <c r="I1304" s="11">
        <f t="shared" si="153"/>
        <v>-71.501500000000007</v>
      </c>
      <c r="J1304" s="2">
        <f>IF(ISNA(VLOOKUP(C1304,'Com Enrolled Accounts'!$A:$B,2,0))=TRUE,0,VLOOKUP(C1304,'Com Enrolled Accounts'!$A:$B,2,0))</f>
        <v>0</v>
      </c>
      <c r="K1304" s="11">
        <f t="shared" si="154"/>
        <v>0</v>
      </c>
      <c r="L1304" s="2">
        <f>IF(ISNA(VLOOKUP(C1304,'Com Enrolled Accounts'!$A:$C,3,0))=TRUE,0,VLOOKUP(C1304,'Com Enrolled Accounts'!$A:$C,3,0))</f>
        <v>0</v>
      </c>
      <c r="M1304" s="2">
        <f t="shared" si="155"/>
        <v>0</v>
      </c>
      <c r="N1304" s="11">
        <f t="shared" si="156"/>
        <v>0</v>
      </c>
    </row>
    <row r="1305" spans="1:14" x14ac:dyDescent="0.25">
      <c r="A1305" s="13"/>
      <c r="B1305" s="13"/>
      <c r="C1305" s="13"/>
      <c r="D1305" s="14"/>
      <c r="E1305" s="14"/>
      <c r="F1305" s="2">
        <f t="shared" si="157"/>
        <v>86.501500000000007</v>
      </c>
      <c r="G1305" s="2">
        <f t="shared" si="158"/>
        <v>15</v>
      </c>
      <c r="H1305" s="11">
        <f t="shared" si="152"/>
        <v>71.501500000000007</v>
      </c>
      <c r="I1305" s="11">
        <f t="shared" si="153"/>
        <v>-71.501500000000007</v>
      </c>
      <c r="J1305" s="2">
        <f>IF(ISNA(VLOOKUP(C1305,'Com Enrolled Accounts'!$A:$B,2,0))=TRUE,0,VLOOKUP(C1305,'Com Enrolled Accounts'!$A:$B,2,0))</f>
        <v>0</v>
      </c>
      <c r="K1305" s="11">
        <f t="shared" si="154"/>
        <v>0</v>
      </c>
      <c r="L1305" s="2">
        <f>IF(ISNA(VLOOKUP(C1305,'Com Enrolled Accounts'!$A:$C,3,0))=TRUE,0,VLOOKUP(C1305,'Com Enrolled Accounts'!$A:$C,3,0))</f>
        <v>0</v>
      </c>
      <c r="M1305" s="2">
        <f t="shared" si="155"/>
        <v>0</v>
      </c>
      <c r="N1305" s="11">
        <f t="shared" si="156"/>
        <v>0</v>
      </c>
    </row>
    <row r="1306" spans="1:14" x14ac:dyDescent="0.25">
      <c r="A1306" s="13"/>
      <c r="B1306" s="13"/>
      <c r="C1306" s="13"/>
      <c r="D1306" s="14"/>
      <c r="E1306" s="14"/>
      <c r="F1306" s="2">
        <f t="shared" si="157"/>
        <v>86.501500000000007</v>
      </c>
      <c r="G1306" s="2">
        <f t="shared" si="158"/>
        <v>15</v>
      </c>
      <c r="H1306" s="11">
        <f t="shared" si="152"/>
        <v>71.501500000000007</v>
      </c>
      <c r="I1306" s="11">
        <f t="shared" si="153"/>
        <v>-71.501500000000007</v>
      </c>
      <c r="J1306" s="2">
        <f>IF(ISNA(VLOOKUP(C1306,'Com Enrolled Accounts'!$A:$B,2,0))=TRUE,0,VLOOKUP(C1306,'Com Enrolled Accounts'!$A:$B,2,0))</f>
        <v>0</v>
      </c>
      <c r="K1306" s="11">
        <f t="shared" si="154"/>
        <v>0</v>
      </c>
      <c r="L1306" s="2">
        <f>IF(ISNA(VLOOKUP(C1306,'Com Enrolled Accounts'!$A:$C,3,0))=TRUE,0,VLOOKUP(C1306,'Com Enrolled Accounts'!$A:$C,3,0))</f>
        <v>0</v>
      </c>
      <c r="M1306" s="2">
        <f t="shared" si="155"/>
        <v>0</v>
      </c>
      <c r="N1306" s="11">
        <f t="shared" si="156"/>
        <v>0</v>
      </c>
    </row>
    <row r="1307" spans="1:14" x14ac:dyDescent="0.25">
      <c r="A1307" s="13"/>
      <c r="B1307" s="13"/>
      <c r="C1307" s="13"/>
      <c r="D1307" s="14"/>
      <c r="E1307" s="14"/>
      <c r="F1307" s="2">
        <f t="shared" si="157"/>
        <v>86.501500000000007</v>
      </c>
      <c r="G1307" s="2">
        <f t="shared" si="158"/>
        <v>15</v>
      </c>
      <c r="H1307" s="11">
        <f t="shared" si="152"/>
        <v>71.501500000000007</v>
      </c>
      <c r="I1307" s="11">
        <f t="shared" si="153"/>
        <v>-71.501500000000007</v>
      </c>
      <c r="J1307" s="2">
        <f>IF(ISNA(VLOOKUP(C1307,'Com Enrolled Accounts'!$A:$B,2,0))=TRUE,0,VLOOKUP(C1307,'Com Enrolled Accounts'!$A:$B,2,0))</f>
        <v>0</v>
      </c>
      <c r="K1307" s="11">
        <f t="shared" si="154"/>
        <v>0</v>
      </c>
      <c r="L1307" s="2">
        <f>IF(ISNA(VLOOKUP(C1307,'Com Enrolled Accounts'!$A:$C,3,0))=TRUE,0,VLOOKUP(C1307,'Com Enrolled Accounts'!$A:$C,3,0))</f>
        <v>0</v>
      </c>
      <c r="M1307" s="2">
        <f t="shared" si="155"/>
        <v>0</v>
      </c>
      <c r="N1307" s="11">
        <f t="shared" si="156"/>
        <v>0</v>
      </c>
    </row>
    <row r="1308" spans="1:14" x14ac:dyDescent="0.25">
      <c r="A1308" s="13"/>
      <c r="B1308" s="13"/>
      <c r="C1308" s="13"/>
      <c r="D1308" s="14"/>
      <c r="E1308" s="14"/>
      <c r="F1308" s="2">
        <f t="shared" si="157"/>
        <v>86.501500000000007</v>
      </c>
      <c r="G1308" s="2">
        <f t="shared" si="158"/>
        <v>15</v>
      </c>
      <c r="H1308" s="11">
        <f t="shared" si="152"/>
        <v>71.501500000000007</v>
      </c>
      <c r="I1308" s="11">
        <f t="shared" si="153"/>
        <v>-71.501500000000007</v>
      </c>
      <c r="J1308" s="2">
        <f>IF(ISNA(VLOOKUP(C1308,'Com Enrolled Accounts'!$A:$B,2,0))=TRUE,0,VLOOKUP(C1308,'Com Enrolled Accounts'!$A:$B,2,0))</f>
        <v>0</v>
      </c>
      <c r="K1308" s="11">
        <f t="shared" si="154"/>
        <v>0</v>
      </c>
      <c r="L1308" s="2">
        <f>IF(ISNA(VLOOKUP(C1308,'Com Enrolled Accounts'!$A:$C,3,0))=TRUE,0,VLOOKUP(C1308,'Com Enrolled Accounts'!$A:$C,3,0))</f>
        <v>0</v>
      </c>
      <c r="M1308" s="2">
        <f t="shared" si="155"/>
        <v>0</v>
      </c>
      <c r="N1308" s="11">
        <f t="shared" si="156"/>
        <v>0</v>
      </c>
    </row>
    <row r="1309" spans="1:14" x14ac:dyDescent="0.25">
      <c r="A1309" s="13"/>
      <c r="B1309" s="13"/>
      <c r="C1309" s="13"/>
      <c r="D1309" s="14"/>
      <c r="E1309" s="14"/>
      <c r="F1309" s="2">
        <f t="shared" si="157"/>
        <v>86.501500000000007</v>
      </c>
      <c r="G1309" s="2">
        <f t="shared" si="158"/>
        <v>15</v>
      </c>
      <c r="H1309" s="11">
        <f t="shared" si="152"/>
        <v>71.501500000000007</v>
      </c>
      <c r="I1309" s="11">
        <f t="shared" si="153"/>
        <v>-71.501500000000007</v>
      </c>
      <c r="J1309" s="2">
        <f>IF(ISNA(VLOOKUP(C1309,'Com Enrolled Accounts'!$A:$B,2,0))=TRUE,0,VLOOKUP(C1309,'Com Enrolled Accounts'!$A:$B,2,0))</f>
        <v>0</v>
      </c>
      <c r="K1309" s="11">
        <f t="shared" si="154"/>
        <v>0</v>
      </c>
      <c r="L1309" s="2">
        <f>IF(ISNA(VLOOKUP(C1309,'Com Enrolled Accounts'!$A:$C,3,0))=TRUE,0,VLOOKUP(C1309,'Com Enrolled Accounts'!$A:$C,3,0))</f>
        <v>0</v>
      </c>
      <c r="M1309" s="2">
        <f t="shared" si="155"/>
        <v>0</v>
      </c>
      <c r="N1309" s="11">
        <f t="shared" si="156"/>
        <v>0</v>
      </c>
    </row>
    <row r="1310" spans="1:14" x14ac:dyDescent="0.25">
      <c r="A1310" s="13"/>
      <c r="B1310" s="13"/>
      <c r="C1310" s="13"/>
      <c r="D1310" s="14"/>
      <c r="E1310" s="14"/>
      <c r="F1310" s="2">
        <f t="shared" si="157"/>
        <v>86.501500000000007</v>
      </c>
      <c r="G1310" s="2">
        <f t="shared" si="158"/>
        <v>15</v>
      </c>
      <c r="H1310" s="11">
        <f t="shared" si="152"/>
        <v>71.501500000000007</v>
      </c>
      <c r="I1310" s="11">
        <f t="shared" si="153"/>
        <v>-71.501500000000007</v>
      </c>
      <c r="J1310" s="2">
        <f>IF(ISNA(VLOOKUP(C1310,'Com Enrolled Accounts'!$A:$B,2,0))=TRUE,0,VLOOKUP(C1310,'Com Enrolled Accounts'!$A:$B,2,0))</f>
        <v>0</v>
      </c>
      <c r="K1310" s="11">
        <f t="shared" si="154"/>
        <v>0</v>
      </c>
      <c r="L1310" s="2">
        <f>IF(ISNA(VLOOKUP(C1310,'Com Enrolled Accounts'!$A:$C,3,0))=TRUE,0,VLOOKUP(C1310,'Com Enrolled Accounts'!$A:$C,3,0))</f>
        <v>0</v>
      </c>
      <c r="M1310" s="2">
        <f t="shared" si="155"/>
        <v>0</v>
      </c>
      <c r="N1310" s="11">
        <f t="shared" si="156"/>
        <v>0</v>
      </c>
    </row>
    <row r="1311" spans="1:14" x14ac:dyDescent="0.25">
      <c r="A1311" s="13"/>
      <c r="B1311" s="13"/>
      <c r="C1311" s="13"/>
      <c r="D1311" s="14"/>
      <c r="E1311" s="14"/>
      <c r="F1311" s="2">
        <f t="shared" si="157"/>
        <v>86.501500000000007</v>
      </c>
      <c r="G1311" s="2">
        <f t="shared" si="158"/>
        <v>15</v>
      </c>
      <c r="H1311" s="11">
        <f t="shared" si="152"/>
        <v>71.501500000000007</v>
      </c>
      <c r="I1311" s="11">
        <f t="shared" si="153"/>
        <v>-71.501500000000007</v>
      </c>
      <c r="J1311" s="2">
        <f>IF(ISNA(VLOOKUP(C1311,'Com Enrolled Accounts'!$A:$B,2,0))=TRUE,0,VLOOKUP(C1311,'Com Enrolled Accounts'!$A:$B,2,0))</f>
        <v>0</v>
      </c>
      <c r="K1311" s="11">
        <f t="shared" si="154"/>
        <v>0</v>
      </c>
      <c r="L1311" s="2">
        <f>IF(ISNA(VLOOKUP(C1311,'Com Enrolled Accounts'!$A:$C,3,0))=TRUE,0,VLOOKUP(C1311,'Com Enrolled Accounts'!$A:$C,3,0))</f>
        <v>0</v>
      </c>
      <c r="M1311" s="2">
        <f t="shared" si="155"/>
        <v>0</v>
      </c>
      <c r="N1311" s="11">
        <f t="shared" si="156"/>
        <v>0</v>
      </c>
    </row>
    <row r="1312" spans="1:14" x14ac:dyDescent="0.25">
      <c r="A1312" s="13"/>
      <c r="B1312" s="13"/>
      <c r="C1312" s="13"/>
      <c r="D1312" s="14"/>
      <c r="E1312" s="14"/>
      <c r="F1312" s="2">
        <f t="shared" si="157"/>
        <v>86.501500000000007</v>
      </c>
      <c r="G1312" s="2">
        <f t="shared" si="158"/>
        <v>15</v>
      </c>
      <c r="H1312" s="11">
        <f t="shared" si="152"/>
        <v>71.501500000000007</v>
      </c>
      <c r="I1312" s="11">
        <f t="shared" si="153"/>
        <v>-71.501500000000007</v>
      </c>
      <c r="J1312" s="2">
        <f>IF(ISNA(VLOOKUP(C1312,'Com Enrolled Accounts'!$A:$B,2,0))=TRUE,0,VLOOKUP(C1312,'Com Enrolled Accounts'!$A:$B,2,0))</f>
        <v>0</v>
      </c>
      <c r="K1312" s="11">
        <f t="shared" si="154"/>
        <v>0</v>
      </c>
      <c r="L1312" s="2">
        <f>IF(ISNA(VLOOKUP(C1312,'Com Enrolled Accounts'!$A:$C,3,0))=TRUE,0,VLOOKUP(C1312,'Com Enrolled Accounts'!$A:$C,3,0))</f>
        <v>0</v>
      </c>
      <c r="M1312" s="2">
        <f t="shared" si="155"/>
        <v>0</v>
      </c>
      <c r="N1312" s="11">
        <f t="shared" si="156"/>
        <v>0</v>
      </c>
    </row>
    <row r="1313" spans="1:14" x14ac:dyDescent="0.25">
      <c r="A1313" s="13"/>
      <c r="B1313" s="13"/>
      <c r="C1313" s="13"/>
      <c r="D1313" s="14"/>
      <c r="E1313" s="14"/>
      <c r="F1313" s="2">
        <f t="shared" si="157"/>
        <v>86.501500000000007</v>
      </c>
      <c r="G1313" s="2">
        <f t="shared" si="158"/>
        <v>15</v>
      </c>
      <c r="H1313" s="11">
        <f t="shared" si="152"/>
        <v>71.501500000000007</v>
      </c>
      <c r="I1313" s="11">
        <f t="shared" si="153"/>
        <v>-71.501500000000007</v>
      </c>
      <c r="J1313" s="2">
        <f>IF(ISNA(VLOOKUP(C1313,'Com Enrolled Accounts'!$A:$B,2,0))=TRUE,0,VLOOKUP(C1313,'Com Enrolled Accounts'!$A:$B,2,0))</f>
        <v>0</v>
      </c>
      <c r="K1313" s="11">
        <f t="shared" si="154"/>
        <v>0</v>
      </c>
      <c r="L1313" s="2">
        <f>IF(ISNA(VLOOKUP(C1313,'Com Enrolled Accounts'!$A:$C,3,0))=TRUE,0,VLOOKUP(C1313,'Com Enrolled Accounts'!$A:$C,3,0))</f>
        <v>0</v>
      </c>
      <c r="M1313" s="2">
        <f t="shared" si="155"/>
        <v>0</v>
      </c>
      <c r="N1313" s="11">
        <f t="shared" si="156"/>
        <v>0</v>
      </c>
    </row>
    <row r="1314" spans="1:14" x14ac:dyDescent="0.25">
      <c r="A1314" s="13"/>
      <c r="B1314" s="13"/>
      <c r="C1314" s="13"/>
      <c r="D1314" s="14"/>
      <c r="E1314" s="14"/>
      <c r="F1314" s="2">
        <f t="shared" si="157"/>
        <v>86.501500000000007</v>
      </c>
      <c r="G1314" s="2">
        <f t="shared" si="158"/>
        <v>15</v>
      </c>
      <c r="H1314" s="11">
        <f t="shared" si="152"/>
        <v>71.501500000000007</v>
      </c>
      <c r="I1314" s="11">
        <f t="shared" si="153"/>
        <v>-71.501500000000007</v>
      </c>
      <c r="J1314" s="2">
        <f>IF(ISNA(VLOOKUP(C1314,'Com Enrolled Accounts'!$A:$B,2,0))=TRUE,0,VLOOKUP(C1314,'Com Enrolled Accounts'!$A:$B,2,0))</f>
        <v>0</v>
      </c>
      <c r="K1314" s="11">
        <f t="shared" si="154"/>
        <v>0</v>
      </c>
      <c r="L1314" s="2">
        <f>IF(ISNA(VLOOKUP(C1314,'Com Enrolled Accounts'!$A:$C,3,0))=TRUE,0,VLOOKUP(C1314,'Com Enrolled Accounts'!$A:$C,3,0))</f>
        <v>0</v>
      </c>
      <c r="M1314" s="2">
        <f t="shared" si="155"/>
        <v>0</v>
      </c>
      <c r="N1314" s="11">
        <f t="shared" si="156"/>
        <v>0</v>
      </c>
    </row>
    <row r="1315" spans="1:14" x14ac:dyDescent="0.25">
      <c r="A1315" s="13"/>
      <c r="B1315" s="13"/>
      <c r="C1315" s="13"/>
      <c r="D1315" s="14"/>
      <c r="E1315" s="14"/>
      <c r="F1315" s="2">
        <f t="shared" si="157"/>
        <v>86.501500000000007</v>
      </c>
      <c r="G1315" s="2">
        <f t="shared" si="158"/>
        <v>15</v>
      </c>
      <c r="H1315" s="11">
        <f t="shared" si="152"/>
        <v>71.501500000000007</v>
      </c>
      <c r="I1315" s="11">
        <f t="shared" si="153"/>
        <v>-71.501500000000007</v>
      </c>
      <c r="J1315" s="2">
        <f>IF(ISNA(VLOOKUP(C1315,'Com Enrolled Accounts'!$A:$B,2,0))=TRUE,0,VLOOKUP(C1315,'Com Enrolled Accounts'!$A:$B,2,0))</f>
        <v>0</v>
      </c>
      <c r="K1315" s="11">
        <f t="shared" si="154"/>
        <v>0</v>
      </c>
      <c r="L1315" s="2">
        <f>IF(ISNA(VLOOKUP(C1315,'Com Enrolled Accounts'!$A:$C,3,0))=TRUE,0,VLOOKUP(C1315,'Com Enrolled Accounts'!$A:$C,3,0))</f>
        <v>0</v>
      </c>
      <c r="M1315" s="2">
        <f t="shared" si="155"/>
        <v>0</v>
      </c>
      <c r="N1315" s="11">
        <f t="shared" si="156"/>
        <v>0</v>
      </c>
    </row>
    <row r="1316" spans="1:14" x14ac:dyDescent="0.25">
      <c r="A1316" s="13"/>
      <c r="B1316" s="13"/>
      <c r="C1316" s="13"/>
      <c r="D1316" s="14"/>
      <c r="E1316" s="14"/>
      <c r="F1316" s="2">
        <f t="shared" si="157"/>
        <v>86.501500000000007</v>
      </c>
      <c r="G1316" s="2">
        <f t="shared" si="158"/>
        <v>15</v>
      </c>
      <c r="H1316" s="11">
        <f t="shared" si="152"/>
        <v>71.501500000000007</v>
      </c>
      <c r="I1316" s="11">
        <f t="shared" si="153"/>
        <v>-71.501500000000007</v>
      </c>
      <c r="J1316" s="2">
        <f>IF(ISNA(VLOOKUP(C1316,'Com Enrolled Accounts'!$A:$B,2,0))=TRUE,0,VLOOKUP(C1316,'Com Enrolled Accounts'!$A:$B,2,0))</f>
        <v>0</v>
      </c>
      <c r="K1316" s="11">
        <f t="shared" si="154"/>
        <v>0</v>
      </c>
      <c r="L1316" s="2">
        <f>IF(ISNA(VLOOKUP(C1316,'Com Enrolled Accounts'!$A:$C,3,0))=TRUE,0,VLOOKUP(C1316,'Com Enrolled Accounts'!$A:$C,3,0))</f>
        <v>0</v>
      </c>
      <c r="M1316" s="2">
        <f t="shared" si="155"/>
        <v>0</v>
      </c>
      <c r="N1316" s="11">
        <f t="shared" si="156"/>
        <v>0</v>
      </c>
    </row>
    <row r="1317" spans="1:14" x14ac:dyDescent="0.25">
      <c r="A1317" s="13"/>
      <c r="B1317" s="13"/>
      <c r="C1317" s="13"/>
      <c r="D1317" s="14"/>
      <c r="E1317" s="14"/>
      <c r="F1317" s="2">
        <f t="shared" si="157"/>
        <v>86.501500000000007</v>
      </c>
      <c r="G1317" s="2">
        <f t="shared" si="158"/>
        <v>15</v>
      </c>
      <c r="H1317" s="11">
        <f t="shared" ref="H1317:H1380" si="159">F1317-G1317</f>
        <v>71.501500000000007</v>
      </c>
      <c r="I1317" s="11">
        <f t="shared" ref="I1317:I1380" si="160">E1317-H1317</f>
        <v>-71.501500000000007</v>
      </c>
      <c r="J1317" s="2">
        <f>IF(ISNA(VLOOKUP(C1317,'Com Enrolled Accounts'!$A:$B,2,0))=TRUE,0,VLOOKUP(C1317,'Com Enrolled Accounts'!$A:$B,2,0))</f>
        <v>0</v>
      </c>
      <c r="K1317" s="11">
        <f t="shared" ref="K1317:K1380" si="161">IF(J1317=0,0,J1317-I1317)</f>
        <v>0</v>
      </c>
      <c r="L1317" s="2">
        <f>IF(ISNA(VLOOKUP(C1317,'Com Enrolled Accounts'!$A:$C,3,0))=TRUE,0,VLOOKUP(C1317,'Com Enrolled Accounts'!$A:$C,3,0))</f>
        <v>0</v>
      </c>
      <c r="M1317" s="2">
        <f t="shared" ref="M1317:M1380" si="162">IF(L1317&gt;K1317,K1317,L1317)</f>
        <v>0</v>
      </c>
      <c r="N1317" s="11">
        <f t="shared" ref="N1317:N1380" si="163">IF(M1317&lt;0,0,M1317*D1317)</f>
        <v>0</v>
      </c>
    </row>
    <row r="1318" spans="1:14" x14ac:dyDescent="0.25">
      <c r="A1318" s="13"/>
      <c r="B1318" s="13"/>
      <c r="C1318" s="13"/>
      <c r="D1318" s="14"/>
      <c r="E1318" s="14"/>
      <c r="F1318" s="2">
        <f t="shared" si="157"/>
        <v>86.501500000000007</v>
      </c>
      <c r="G1318" s="2">
        <f t="shared" si="158"/>
        <v>15</v>
      </c>
      <c r="H1318" s="11">
        <f t="shared" si="159"/>
        <v>71.501500000000007</v>
      </c>
      <c r="I1318" s="11">
        <f t="shared" si="160"/>
        <v>-71.501500000000007</v>
      </c>
      <c r="J1318" s="2">
        <f>IF(ISNA(VLOOKUP(C1318,'Com Enrolled Accounts'!$A:$B,2,0))=TRUE,0,VLOOKUP(C1318,'Com Enrolled Accounts'!$A:$B,2,0))</f>
        <v>0</v>
      </c>
      <c r="K1318" s="11">
        <f t="shared" si="161"/>
        <v>0</v>
      </c>
      <c r="L1318" s="2">
        <f>IF(ISNA(VLOOKUP(C1318,'Com Enrolled Accounts'!$A:$C,3,0))=TRUE,0,VLOOKUP(C1318,'Com Enrolled Accounts'!$A:$C,3,0))</f>
        <v>0</v>
      </c>
      <c r="M1318" s="2">
        <f t="shared" si="162"/>
        <v>0</v>
      </c>
      <c r="N1318" s="11">
        <f t="shared" si="163"/>
        <v>0</v>
      </c>
    </row>
    <row r="1319" spans="1:14" x14ac:dyDescent="0.25">
      <c r="A1319" s="13"/>
      <c r="B1319" s="13"/>
      <c r="C1319" s="13"/>
      <c r="D1319" s="14"/>
      <c r="E1319" s="14"/>
      <c r="F1319" s="2">
        <f t="shared" si="157"/>
        <v>86.501500000000007</v>
      </c>
      <c r="G1319" s="2">
        <f t="shared" si="158"/>
        <v>15</v>
      </c>
      <c r="H1319" s="11">
        <f t="shared" si="159"/>
        <v>71.501500000000007</v>
      </c>
      <c r="I1319" s="11">
        <f t="shared" si="160"/>
        <v>-71.501500000000007</v>
      </c>
      <c r="J1319" s="2">
        <f>IF(ISNA(VLOOKUP(C1319,'Com Enrolled Accounts'!$A:$B,2,0))=TRUE,0,VLOOKUP(C1319,'Com Enrolled Accounts'!$A:$B,2,0))</f>
        <v>0</v>
      </c>
      <c r="K1319" s="11">
        <f t="shared" si="161"/>
        <v>0</v>
      </c>
      <c r="L1319" s="2">
        <f>IF(ISNA(VLOOKUP(C1319,'Com Enrolled Accounts'!$A:$C,3,0))=TRUE,0,VLOOKUP(C1319,'Com Enrolled Accounts'!$A:$C,3,0))</f>
        <v>0</v>
      </c>
      <c r="M1319" s="2">
        <f t="shared" si="162"/>
        <v>0</v>
      </c>
      <c r="N1319" s="11">
        <f t="shared" si="163"/>
        <v>0</v>
      </c>
    </row>
    <row r="1320" spans="1:14" x14ac:dyDescent="0.25">
      <c r="A1320" s="13"/>
      <c r="B1320" s="13"/>
      <c r="C1320" s="13"/>
      <c r="D1320" s="14"/>
      <c r="E1320" s="14"/>
      <c r="F1320" s="2">
        <f t="shared" si="157"/>
        <v>86.501500000000007</v>
      </c>
      <c r="G1320" s="2">
        <f t="shared" si="158"/>
        <v>15</v>
      </c>
      <c r="H1320" s="11">
        <f t="shared" si="159"/>
        <v>71.501500000000007</v>
      </c>
      <c r="I1320" s="11">
        <f t="shared" si="160"/>
        <v>-71.501500000000007</v>
      </c>
      <c r="J1320" s="2">
        <f>IF(ISNA(VLOOKUP(C1320,'Com Enrolled Accounts'!$A:$B,2,0))=TRUE,0,VLOOKUP(C1320,'Com Enrolled Accounts'!$A:$B,2,0))</f>
        <v>0</v>
      </c>
      <c r="K1320" s="11">
        <f t="shared" si="161"/>
        <v>0</v>
      </c>
      <c r="L1320" s="2">
        <f>IF(ISNA(VLOOKUP(C1320,'Com Enrolled Accounts'!$A:$C,3,0))=TRUE,0,VLOOKUP(C1320,'Com Enrolled Accounts'!$A:$C,3,0))</f>
        <v>0</v>
      </c>
      <c r="M1320" s="2">
        <f t="shared" si="162"/>
        <v>0</v>
      </c>
      <c r="N1320" s="11">
        <f t="shared" si="163"/>
        <v>0</v>
      </c>
    </row>
    <row r="1321" spans="1:14" x14ac:dyDescent="0.25">
      <c r="A1321" s="13"/>
      <c r="B1321" s="13"/>
      <c r="C1321" s="13"/>
      <c r="D1321" s="14"/>
      <c r="E1321" s="14"/>
      <c r="F1321" s="2">
        <f t="shared" si="157"/>
        <v>86.501500000000007</v>
      </c>
      <c r="G1321" s="2">
        <f t="shared" si="158"/>
        <v>15</v>
      </c>
      <c r="H1321" s="11">
        <f t="shared" si="159"/>
        <v>71.501500000000007</v>
      </c>
      <c r="I1321" s="11">
        <f t="shared" si="160"/>
        <v>-71.501500000000007</v>
      </c>
      <c r="J1321" s="2">
        <f>IF(ISNA(VLOOKUP(C1321,'Com Enrolled Accounts'!$A:$B,2,0))=TRUE,0,VLOOKUP(C1321,'Com Enrolled Accounts'!$A:$B,2,0))</f>
        <v>0</v>
      </c>
      <c r="K1321" s="11">
        <f t="shared" si="161"/>
        <v>0</v>
      </c>
      <c r="L1321" s="2">
        <f>IF(ISNA(VLOOKUP(C1321,'Com Enrolled Accounts'!$A:$C,3,0))=TRUE,0,VLOOKUP(C1321,'Com Enrolled Accounts'!$A:$C,3,0))</f>
        <v>0</v>
      </c>
      <c r="M1321" s="2">
        <f t="shared" si="162"/>
        <v>0</v>
      </c>
      <c r="N1321" s="11">
        <f t="shared" si="163"/>
        <v>0</v>
      </c>
    </row>
    <row r="1322" spans="1:14" x14ac:dyDescent="0.25">
      <c r="A1322" s="13"/>
      <c r="B1322" s="13"/>
      <c r="C1322" s="13"/>
      <c r="D1322" s="14"/>
      <c r="E1322" s="14"/>
      <c r="F1322" s="2">
        <f t="shared" si="157"/>
        <v>86.501500000000007</v>
      </c>
      <c r="G1322" s="2">
        <f t="shared" si="158"/>
        <v>15</v>
      </c>
      <c r="H1322" s="11">
        <f t="shared" si="159"/>
        <v>71.501500000000007</v>
      </c>
      <c r="I1322" s="11">
        <f t="shared" si="160"/>
        <v>-71.501500000000007</v>
      </c>
      <c r="J1322" s="2">
        <f>IF(ISNA(VLOOKUP(C1322,'Com Enrolled Accounts'!$A:$B,2,0))=TRUE,0,VLOOKUP(C1322,'Com Enrolled Accounts'!$A:$B,2,0))</f>
        <v>0</v>
      </c>
      <c r="K1322" s="11">
        <f t="shared" si="161"/>
        <v>0</v>
      </c>
      <c r="L1322" s="2">
        <f>IF(ISNA(VLOOKUP(C1322,'Com Enrolled Accounts'!$A:$C,3,0))=TRUE,0,VLOOKUP(C1322,'Com Enrolled Accounts'!$A:$C,3,0))</f>
        <v>0</v>
      </c>
      <c r="M1322" s="2">
        <f t="shared" si="162"/>
        <v>0</v>
      </c>
      <c r="N1322" s="11">
        <f t="shared" si="163"/>
        <v>0</v>
      </c>
    </row>
    <row r="1323" spans="1:14" x14ac:dyDescent="0.25">
      <c r="A1323" s="13"/>
      <c r="B1323" s="13"/>
      <c r="C1323" s="13"/>
      <c r="D1323" s="14"/>
      <c r="E1323" s="14"/>
      <c r="F1323" s="2">
        <f t="shared" si="157"/>
        <v>86.501500000000007</v>
      </c>
      <c r="G1323" s="2">
        <f t="shared" si="158"/>
        <v>15</v>
      </c>
      <c r="H1323" s="11">
        <f t="shared" si="159"/>
        <v>71.501500000000007</v>
      </c>
      <c r="I1323" s="11">
        <f t="shared" si="160"/>
        <v>-71.501500000000007</v>
      </c>
      <c r="J1323" s="2">
        <f>IF(ISNA(VLOOKUP(C1323,'Com Enrolled Accounts'!$A:$B,2,0))=TRUE,0,VLOOKUP(C1323,'Com Enrolled Accounts'!$A:$B,2,0))</f>
        <v>0</v>
      </c>
      <c r="K1323" s="11">
        <f t="shared" si="161"/>
        <v>0</v>
      </c>
      <c r="L1323" s="2">
        <f>IF(ISNA(VLOOKUP(C1323,'Com Enrolled Accounts'!$A:$C,3,0))=TRUE,0,VLOOKUP(C1323,'Com Enrolled Accounts'!$A:$C,3,0))</f>
        <v>0</v>
      </c>
      <c r="M1323" s="2">
        <f t="shared" si="162"/>
        <v>0</v>
      </c>
      <c r="N1323" s="11">
        <f t="shared" si="163"/>
        <v>0</v>
      </c>
    </row>
    <row r="1324" spans="1:14" x14ac:dyDescent="0.25">
      <c r="A1324" s="13"/>
      <c r="B1324" s="13"/>
      <c r="C1324" s="13"/>
      <c r="D1324" s="14"/>
      <c r="E1324" s="14"/>
      <c r="F1324" s="2">
        <f t="shared" si="157"/>
        <v>86.501500000000007</v>
      </c>
      <c r="G1324" s="2">
        <f t="shared" si="158"/>
        <v>15</v>
      </c>
      <c r="H1324" s="11">
        <f t="shared" si="159"/>
        <v>71.501500000000007</v>
      </c>
      <c r="I1324" s="11">
        <f t="shared" si="160"/>
        <v>-71.501500000000007</v>
      </c>
      <c r="J1324" s="2">
        <f>IF(ISNA(VLOOKUP(C1324,'Com Enrolled Accounts'!$A:$B,2,0))=TRUE,0,VLOOKUP(C1324,'Com Enrolled Accounts'!$A:$B,2,0))</f>
        <v>0</v>
      </c>
      <c r="K1324" s="11">
        <f t="shared" si="161"/>
        <v>0</v>
      </c>
      <c r="L1324" s="2">
        <f>IF(ISNA(VLOOKUP(C1324,'Com Enrolled Accounts'!$A:$C,3,0))=TRUE,0,VLOOKUP(C1324,'Com Enrolled Accounts'!$A:$C,3,0))</f>
        <v>0</v>
      </c>
      <c r="M1324" s="2">
        <f t="shared" si="162"/>
        <v>0</v>
      </c>
      <c r="N1324" s="11">
        <f t="shared" si="163"/>
        <v>0</v>
      </c>
    </row>
    <row r="1325" spans="1:14" x14ac:dyDescent="0.25">
      <c r="A1325" s="13"/>
      <c r="B1325" s="13"/>
      <c r="C1325" s="13"/>
      <c r="D1325" s="14"/>
      <c r="E1325" s="14"/>
      <c r="F1325" s="2">
        <f t="shared" si="157"/>
        <v>86.501500000000007</v>
      </c>
      <c r="G1325" s="2">
        <f t="shared" si="158"/>
        <v>15</v>
      </c>
      <c r="H1325" s="11">
        <f t="shared" si="159"/>
        <v>71.501500000000007</v>
      </c>
      <c r="I1325" s="11">
        <f t="shared" si="160"/>
        <v>-71.501500000000007</v>
      </c>
      <c r="J1325" s="2">
        <f>IF(ISNA(VLOOKUP(C1325,'Com Enrolled Accounts'!$A:$B,2,0))=TRUE,0,VLOOKUP(C1325,'Com Enrolled Accounts'!$A:$B,2,0))</f>
        <v>0</v>
      </c>
      <c r="K1325" s="11">
        <f t="shared" si="161"/>
        <v>0</v>
      </c>
      <c r="L1325" s="2">
        <f>IF(ISNA(VLOOKUP(C1325,'Com Enrolled Accounts'!$A:$C,3,0))=TRUE,0,VLOOKUP(C1325,'Com Enrolled Accounts'!$A:$C,3,0))</f>
        <v>0</v>
      </c>
      <c r="M1325" s="2">
        <f t="shared" si="162"/>
        <v>0</v>
      </c>
      <c r="N1325" s="11">
        <f t="shared" si="163"/>
        <v>0</v>
      </c>
    </row>
    <row r="1326" spans="1:14" x14ac:dyDescent="0.25">
      <c r="A1326" s="13"/>
      <c r="B1326" s="13"/>
      <c r="C1326" s="13"/>
      <c r="D1326" s="14"/>
      <c r="E1326" s="14"/>
      <c r="F1326" s="2">
        <f t="shared" si="157"/>
        <v>86.501500000000007</v>
      </c>
      <c r="G1326" s="2">
        <f t="shared" si="158"/>
        <v>15</v>
      </c>
      <c r="H1326" s="11">
        <f t="shared" si="159"/>
        <v>71.501500000000007</v>
      </c>
      <c r="I1326" s="11">
        <f t="shared" si="160"/>
        <v>-71.501500000000007</v>
      </c>
      <c r="J1326" s="2">
        <f>IF(ISNA(VLOOKUP(C1326,'Com Enrolled Accounts'!$A:$B,2,0))=TRUE,0,VLOOKUP(C1326,'Com Enrolled Accounts'!$A:$B,2,0))</f>
        <v>0</v>
      </c>
      <c r="K1326" s="11">
        <f t="shared" si="161"/>
        <v>0</v>
      </c>
      <c r="L1326" s="2">
        <f>IF(ISNA(VLOOKUP(C1326,'Com Enrolled Accounts'!$A:$C,3,0))=TRUE,0,VLOOKUP(C1326,'Com Enrolled Accounts'!$A:$C,3,0))</f>
        <v>0</v>
      </c>
      <c r="M1326" s="2">
        <f t="shared" si="162"/>
        <v>0</v>
      </c>
      <c r="N1326" s="11">
        <f t="shared" si="163"/>
        <v>0</v>
      </c>
    </row>
    <row r="1327" spans="1:14" x14ac:dyDescent="0.25">
      <c r="A1327" s="13"/>
      <c r="B1327" s="13"/>
      <c r="C1327" s="13"/>
      <c r="D1327" s="14"/>
      <c r="E1327" s="14"/>
      <c r="F1327" s="2">
        <f t="shared" si="157"/>
        <v>86.501500000000007</v>
      </c>
      <c r="G1327" s="2">
        <f t="shared" si="158"/>
        <v>15</v>
      </c>
      <c r="H1327" s="11">
        <f t="shared" si="159"/>
        <v>71.501500000000007</v>
      </c>
      <c r="I1327" s="11">
        <f t="shared" si="160"/>
        <v>-71.501500000000007</v>
      </c>
      <c r="J1327" s="2">
        <f>IF(ISNA(VLOOKUP(C1327,'Com Enrolled Accounts'!$A:$B,2,0))=TRUE,0,VLOOKUP(C1327,'Com Enrolled Accounts'!$A:$B,2,0))</f>
        <v>0</v>
      </c>
      <c r="K1327" s="11">
        <f t="shared" si="161"/>
        <v>0</v>
      </c>
      <c r="L1327" s="2">
        <f>IF(ISNA(VLOOKUP(C1327,'Com Enrolled Accounts'!$A:$C,3,0))=TRUE,0,VLOOKUP(C1327,'Com Enrolled Accounts'!$A:$C,3,0))</f>
        <v>0</v>
      </c>
      <c r="M1327" s="2">
        <f t="shared" si="162"/>
        <v>0</v>
      </c>
      <c r="N1327" s="11">
        <f t="shared" si="163"/>
        <v>0</v>
      </c>
    </row>
    <row r="1328" spans="1:14" x14ac:dyDescent="0.25">
      <c r="A1328" s="13"/>
      <c r="B1328" s="13"/>
      <c r="C1328" s="13"/>
      <c r="D1328" s="14"/>
      <c r="E1328" s="14"/>
      <c r="F1328" s="2">
        <f t="shared" si="157"/>
        <v>86.501500000000007</v>
      </c>
      <c r="G1328" s="2">
        <f t="shared" si="158"/>
        <v>15</v>
      </c>
      <c r="H1328" s="11">
        <f t="shared" si="159"/>
        <v>71.501500000000007</v>
      </c>
      <c r="I1328" s="11">
        <f t="shared" si="160"/>
        <v>-71.501500000000007</v>
      </c>
      <c r="J1328" s="2">
        <f>IF(ISNA(VLOOKUP(C1328,'Com Enrolled Accounts'!$A:$B,2,0))=TRUE,0,VLOOKUP(C1328,'Com Enrolled Accounts'!$A:$B,2,0))</f>
        <v>0</v>
      </c>
      <c r="K1328" s="11">
        <f t="shared" si="161"/>
        <v>0</v>
      </c>
      <c r="L1328" s="2">
        <f>IF(ISNA(VLOOKUP(C1328,'Com Enrolled Accounts'!$A:$C,3,0))=TRUE,0,VLOOKUP(C1328,'Com Enrolled Accounts'!$A:$C,3,0))</f>
        <v>0</v>
      </c>
      <c r="M1328" s="2">
        <f t="shared" si="162"/>
        <v>0</v>
      </c>
      <c r="N1328" s="11">
        <f t="shared" si="163"/>
        <v>0</v>
      </c>
    </row>
    <row r="1329" spans="1:14" x14ac:dyDescent="0.25">
      <c r="A1329" s="13"/>
      <c r="B1329" s="13"/>
      <c r="C1329" s="13"/>
      <c r="D1329" s="14"/>
      <c r="E1329" s="14"/>
      <c r="F1329" s="2">
        <f t="shared" si="157"/>
        <v>86.501500000000007</v>
      </c>
      <c r="G1329" s="2">
        <f t="shared" si="158"/>
        <v>15</v>
      </c>
      <c r="H1329" s="11">
        <f t="shared" si="159"/>
        <v>71.501500000000007</v>
      </c>
      <c r="I1329" s="11">
        <f t="shared" si="160"/>
        <v>-71.501500000000007</v>
      </c>
      <c r="J1329" s="2">
        <f>IF(ISNA(VLOOKUP(C1329,'Com Enrolled Accounts'!$A:$B,2,0))=TRUE,0,VLOOKUP(C1329,'Com Enrolled Accounts'!$A:$B,2,0))</f>
        <v>0</v>
      </c>
      <c r="K1329" s="11">
        <f t="shared" si="161"/>
        <v>0</v>
      </c>
      <c r="L1329" s="2">
        <f>IF(ISNA(VLOOKUP(C1329,'Com Enrolled Accounts'!$A:$C,3,0))=TRUE,0,VLOOKUP(C1329,'Com Enrolled Accounts'!$A:$C,3,0))</f>
        <v>0</v>
      </c>
      <c r="M1329" s="2">
        <f t="shared" si="162"/>
        <v>0</v>
      </c>
      <c r="N1329" s="11">
        <f t="shared" si="163"/>
        <v>0</v>
      </c>
    </row>
    <row r="1330" spans="1:14" x14ac:dyDescent="0.25">
      <c r="A1330" s="13"/>
      <c r="B1330" s="13"/>
      <c r="C1330" s="13"/>
      <c r="D1330" s="14"/>
      <c r="E1330" s="14"/>
      <c r="F1330" s="2">
        <f t="shared" si="157"/>
        <v>86.501500000000007</v>
      </c>
      <c r="G1330" s="2">
        <f t="shared" si="158"/>
        <v>15</v>
      </c>
      <c r="H1330" s="11">
        <f t="shared" si="159"/>
        <v>71.501500000000007</v>
      </c>
      <c r="I1330" s="11">
        <f t="shared" si="160"/>
        <v>-71.501500000000007</v>
      </c>
      <c r="J1330" s="2">
        <f>IF(ISNA(VLOOKUP(C1330,'Com Enrolled Accounts'!$A:$B,2,0))=TRUE,0,VLOOKUP(C1330,'Com Enrolled Accounts'!$A:$B,2,0))</f>
        <v>0</v>
      </c>
      <c r="K1330" s="11">
        <f t="shared" si="161"/>
        <v>0</v>
      </c>
      <c r="L1330" s="2">
        <f>IF(ISNA(VLOOKUP(C1330,'Com Enrolled Accounts'!$A:$C,3,0))=TRUE,0,VLOOKUP(C1330,'Com Enrolled Accounts'!$A:$C,3,0))</f>
        <v>0</v>
      </c>
      <c r="M1330" s="2">
        <f t="shared" si="162"/>
        <v>0</v>
      </c>
      <c r="N1330" s="11">
        <f t="shared" si="163"/>
        <v>0</v>
      </c>
    </row>
    <row r="1331" spans="1:14" x14ac:dyDescent="0.25">
      <c r="A1331" s="13"/>
      <c r="B1331" s="13"/>
      <c r="C1331" s="13"/>
      <c r="D1331" s="14"/>
      <c r="E1331" s="14"/>
      <c r="F1331" s="2">
        <f t="shared" si="157"/>
        <v>86.501500000000007</v>
      </c>
      <c r="G1331" s="2">
        <f t="shared" si="158"/>
        <v>15</v>
      </c>
      <c r="H1331" s="11">
        <f t="shared" si="159"/>
        <v>71.501500000000007</v>
      </c>
      <c r="I1331" s="11">
        <f t="shared" si="160"/>
        <v>-71.501500000000007</v>
      </c>
      <c r="J1331" s="2">
        <f>IF(ISNA(VLOOKUP(C1331,'Com Enrolled Accounts'!$A:$B,2,0))=TRUE,0,VLOOKUP(C1331,'Com Enrolled Accounts'!$A:$B,2,0))</f>
        <v>0</v>
      </c>
      <c r="K1331" s="11">
        <f t="shared" si="161"/>
        <v>0</v>
      </c>
      <c r="L1331" s="2">
        <f>IF(ISNA(VLOOKUP(C1331,'Com Enrolled Accounts'!$A:$C,3,0))=TRUE,0,VLOOKUP(C1331,'Com Enrolled Accounts'!$A:$C,3,0))</f>
        <v>0</v>
      </c>
      <c r="M1331" s="2">
        <f t="shared" si="162"/>
        <v>0</v>
      </c>
      <c r="N1331" s="11">
        <f t="shared" si="163"/>
        <v>0</v>
      </c>
    </row>
    <row r="1332" spans="1:14" x14ac:dyDescent="0.25">
      <c r="A1332" s="13"/>
      <c r="B1332" s="13"/>
      <c r="C1332" s="13"/>
      <c r="D1332" s="14"/>
      <c r="E1332" s="14"/>
      <c r="F1332" s="2">
        <f t="shared" si="157"/>
        <v>86.501500000000007</v>
      </c>
      <c r="G1332" s="2">
        <f t="shared" si="158"/>
        <v>15</v>
      </c>
      <c r="H1332" s="11">
        <f t="shared" si="159"/>
        <v>71.501500000000007</v>
      </c>
      <c r="I1332" s="11">
        <f t="shared" si="160"/>
        <v>-71.501500000000007</v>
      </c>
      <c r="J1332" s="2">
        <f>IF(ISNA(VLOOKUP(C1332,'Com Enrolled Accounts'!$A:$B,2,0))=TRUE,0,VLOOKUP(C1332,'Com Enrolled Accounts'!$A:$B,2,0))</f>
        <v>0</v>
      </c>
      <c r="K1332" s="11">
        <f t="shared" si="161"/>
        <v>0</v>
      </c>
      <c r="L1332" s="2">
        <f>IF(ISNA(VLOOKUP(C1332,'Com Enrolled Accounts'!$A:$C,3,0))=TRUE,0,VLOOKUP(C1332,'Com Enrolled Accounts'!$A:$C,3,0))</f>
        <v>0</v>
      </c>
      <c r="M1332" s="2">
        <f t="shared" si="162"/>
        <v>0</v>
      </c>
      <c r="N1332" s="11">
        <f t="shared" si="163"/>
        <v>0</v>
      </c>
    </row>
    <row r="1333" spans="1:14" x14ac:dyDescent="0.25">
      <c r="A1333" s="13"/>
      <c r="B1333" s="13"/>
      <c r="C1333" s="13"/>
      <c r="D1333" s="14"/>
      <c r="E1333" s="14"/>
      <c r="F1333" s="2">
        <f t="shared" si="157"/>
        <v>86.501500000000007</v>
      </c>
      <c r="G1333" s="2">
        <f t="shared" si="158"/>
        <v>15</v>
      </c>
      <c r="H1333" s="11">
        <f t="shared" si="159"/>
        <v>71.501500000000007</v>
      </c>
      <c r="I1333" s="11">
        <f t="shared" si="160"/>
        <v>-71.501500000000007</v>
      </c>
      <c r="J1333" s="2">
        <f>IF(ISNA(VLOOKUP(C1333,'Com Enrolled Accounts'!$A:$B,2,0))=TRUE,0,VLOOKUP(C1333,'Com Enrolled Accounts'!$A:$B,2,0))</f>
        <v>0</v>
      </c>
      <c r="K1333" s="11">
        <f t="shared" si="161"/>
        <v>0</v>
      </c>
      <c r="L1333" s="2">
        <f>IF(ISNA(VLOOKUP(C1333,'Com Enrolled Accounts'!$A:$C,3,0))=TRUE,0,VLOOKUP(C1333,'Com Enrolled Accounts'!$A:$C,3,0))</f>
        <v>0</v>
      </c>
      <c r="M1333" s="2">
        <f t="shared" si="162"/>
        <v>0</v>
      </c>
      <c r="N1333" s="11">
        <f t="shared" si="163"/>
        <v>0</v>
      </c>
    </row>
    <row r="1334" spans="1:14" x14ac:dyDescent="0.25">
      <c r="A1334" s="13"/>
      <c r="B1334" s="13"/>
      <c r="C1334" s="13"/>
      <c r="D1334" s="14"/>
      <c r="E1334" s="14"/>
      <c r="F1334" s="2">
        <f t="shared" si="157"/>
        <v>86.501500000000007</v>
      </c>
      <c r="G1334" s="2">
        <f t="shared" si="158"/>
        <v>15</v>
      </c>
      <c r="H1334" s="11">
        <f t="shared" si="159"/>
        <v>71.501500000000007</v>
      </c>
      <c r="I1334" s="11">
        <f t="shared" si="160"/>
        <v>-71.501500000000007</v>
      </c>
      <c r="J1334" s="2">
        <f>IF(ISNA(VLOOKUP(C1334,'Com Enrolled Accounts'!$A:$B,2,0))=TRUE,0,VLOOKUP(C1334,'Com Enrolled Accounts'!$A:$B,2,0))</f>
        <v>0</v>
      </c>
      <c r="K1334" s="11">
        <f t="shared" si="161"/>
        <v>0</v>
      </c>
      <c r="L1334" s="2">
        <f>IF(ISNA(VLOOKUP(C1334,'Com Enrolled Accounts'!$A:$C,3,0))=TRUE,0,VLOOKUP(C1334,'Com Enrolled Accounts'!$A:$C,3,0))</f>
        <v>0</v>
      </c>
      <c r="M1334" s="2">
        <f t="shared" si="162"/>
        <v>0</v>
      </c>
      <c r="N1334" s="11">
        <f t="shared" si="163"/>
        <v>0</v>
      </c>
    </row>
    <row r="1335" spans="1:14" x14ac:dyDescent="0.25">
      <c r="A1335" s="13"/>
      <c r="B1335" s="13"/>
      <c r="C1335" s="13"/>
      <c r="D1335" s="14"/>
      <c r="E1335" s="14"/>
      <c r="F1335" s="2">
        <f t="shared" si="157"/>
        <v>86.501500000000007</v>
      </c>
      <c r="G1335" s="2">
        <f t="shared" si="158"/>
        <v>15</v>
      </c>
      <c r="H1335" s="11">
        <f t="shared" si="159"/>
        <v>71.501500000000007</v>
      </c>
      <c r="I1335" s="11">
        <f t="shared" si="160"/>
        <v>-71.501500000000007</v>
      </c>
      <c r="J1335" s="2">
        <f>IF(ISNA(VLOOKUP(C1335,'Com Enrolled Accounts'!$A:$B,2,0))=TRUE,0,VLOOKUP(C1335,'Com Enrolled Accounts'!$A:$B,2,0))</f>
        <v>0</v>
      </c>
      <c r="K1335" s="11">
        <f t="shared" si="161"/>
        <v>0</v>
      </c>
      <c r="L1335" s="2">
        <f>IF(ISNA(VLOOKUP(C1335,'Com Enrolled Accounts'!$A:$C,3,0))=TRUE,0,VLOOKUP(C1335,'Com Enrolled Accounts'!$A:$C,3,0))</f>
        <v>0</v>
      </c>
      <c r="M1335" s="2">
        <f t="shared" si="162"/>
        <v>0</v>
      </c>
      <c r="N1335" s="11">
        <f t="shared" si="163"/>
        <v>0</v>
      </c>
    </row>
    <row r="1336" spans="1:14" x14ac:dyDescent="0.25">
      <c r="A1336" s="13"/>
      <c r="B1336" s="13"/>
      <c r="C1336" s="13"/>
      <c r="D1336" s="14"/>
      <c r="E1336" s="14"/>
      <c r="F1336" s="2">
        <f t="shared" si="157"/>
        <v>86.501500000000007</v>
      </c>
      <c r="G1336" s="2">
        <f t="shared" si="158"/>
        <v>15</v>
      </c>
      <c r="H1336" s="11">
        <f t="shared" si="159"/>
        <v>71.501500000000007</v>
      </c>
      <c r="I1336" s="11">
        <f t="shared" si="160"/>
        <v>-71.501500000000007</v>
      </c>
      <c r="J1336" s="2">
        <f>IF(ISNA(VLOOKUP(C1336,'Com Enrolled Accounts'!$A:$B,2,0))=TRUE,0,VLOOKUP(C1336,'Com Enrolled Accounts'!$A:$B,2,0))</f>
        <v>0</v>
      </c>
      <c r="K1336" s="11">
        <f t="shared" si="161"/>
        <v>0</v>
      </c>
      <c r="L1336" s="2">
        <f>IF(ISNA(VLOOKUP(C1336,'Com Enrolled Accounts'!$A:$C,3,0))=TRUE,0,VLOOKUP(C1336,'Com Enrolled Accounts'!$A:$C,3,0))</f>
        <v>0</v>
      </c>
      <c r="M1336" s="2">
        <f t="shared" si="162"/>
        <v>0</v>
      </c>
      <c r="N1336" s="11">
        <f t="shared" si="163"/>
        <v>0</v>
      </c>
    </row>
    <row r="1337" spans="1:14" x14ac:dyDescent="0.25">
      <c r="A1337" s="13"/>
      <c r="B1337" s="13"/>
      <c r="C1337" s="13"/>
      <c r="D1337" s="14"/>
      <c r="E1337" s="14"/>
      <c r="F1337" s="2">
        <f t="shared" si="157"/>
        <v>86.501500000000007</v>
      </c>
      <c r="G1337" s="2">
        <f t="shared" si="158"/>
        <v>15</v>
      </c>
      <c r="H1337" s="11">
        <f t="shared" si="159"/>
        <v>71.501500000000007</v>
      </c>
      <c r="I1337" s="11">
        <f t="shared" si="160"/>
        <v>-71.501500000000007</v>
      </c>
      <c r="J1337" s="2">
        <f>IF(ISNA(VLOOKUP(C1337,'Com Enrolled Accounts'!$A:$B,2,0))=TRUE,0,VLOOKUP(C1337,'Com Enrolled Accounts'!$A:$B,2,0))</f>
        <v>0</v>
      </c>
      <c r="K1337" s="11">
        <f t="shared" si="161"/>
        <v>0</v>
      </c>
      <c r="L1337" s="2">
        <f>IF(ISNA(VLOOKUP(C1337,'Com Enrolled Accounts'!$A:$C,3,0))=TRUE,0,VLOOKUP(C1337,'Com Enrolled Accounts'!$A:$C,3,0))</f>
        <v>0</v>
      </c>
      <c r="M1337" s="2">
        <f t="shared" si="162"/>
        <v>0</v>
      </c>
      <c r="N1337" s="11">
        <f t="shared" si="163"/>
        <v>0</v>
      </c>
    </row>
    <row r="1338" spans="1:14" x14ac:dyDescent="0.25">
      <c r="A1338" s="13"/>
      <c r="B1338" s="13"/>
      <c r="C1338" s="13"/>
      <c r="D1338" s="14"/>
      <c r="E1338" s="14"/>
      <c r="F1338" s="2">
        <f t="shared" si="157"/>
        <v>86.501500000000007</v>
      </c>
      <c r="G1338" s="2">
        <f t="shared" si="158"/>
        <v>15</v>
      </c>
      <c r="H1338" s="11">
        <f t="shared" si="159"/>
        <v>71.501500000000007</v>
      </c>
      <c r="I1338" s="11">
        <f t="shared" si="160"/>
        <v>-71.501500000000007</v>
      </c>
      <c r="J1338" s="2">
        <f>IF(ISNA(VLOOKUP(C1338,'Com Enrolled Accounts'!$A:$B,2,0))=TRUE,0,VLOOKUP(C1338,'Com Enrolled Accounts'!$A:$B,2,0))</f>
        <v>0</v>
      </c>
      <c r="K1338" s="11">
        <f t="shared" si="161"/>
        <v>0</v>
      </c>
      <c r="L1338" s="2">
        <f>IF(ISNA(VLOOKUP(C1338,'Com Enrolled Accounts'!$A:$C,3,0))=TRUE,0,VLOOKUP(C1338,'Com Enrolled Accounts'!$A:$C,3,0))</f>
        <v>0</v>
      </c>
      <c r="M1338" s="2">
        <f t="shared" si="162"/>
        <v>0</v>
      </c>
      <c r="N1338" s="11">
        <f t="shared" si="163"/>
        <v>0</v>
      </c>
    </row>
    <row r="1339" spans="1:14" x14ac:dyDescent="0.25">
      <c r="A1339" s="13"/>
      <c r="B1339" s="13"/>
      <c r="C1339" s="13"/>
      <c r="D1339" s="14"/>
      <c r="E1339" s="14"/>
      <c r="F1339" s="2">
        <f t="shared" si="157"/>
        <v>86.501500000000007</v>
      </c>
      <c r="G1339" s="2">
        <f t="shared" si="158"/>
        <v>15</v>
      </c>
      <c r="H1339" s="11">
        <f t="shared" si="159"/>
        <v>71.501500000000007</v>
      </c>
      <c r="I1339" s="11">
        <f t="shared" si="160"/>
        <v>-71.501500000000007</v>
      </c>
      <c r="J1339" s="2">
        <f>IF(ISNA(VLOOKUP(C1339,'Com Enrolled Accounts'!$A:$B,2,0))=TRUE,0,VLOOKUP(C1339,'Com Enrolled Accounts'!$A:$B,2,0))</f>
        <v>0</v>
      </c>
      <c r="K1339" s="11">
        <f t="shared" si="161"/>
        <v>0</v>
      </c>
      <c r="L1339" s="2">
        <f>IF(ISNA(VLOOKUP(C1339,'Com Enrolled Accounts'!$A:$C,3,0))=TRUE,0,VLOOKUP(C1339,'Com Enrolled Accounts'!$A:$C,3,0))</f>
        <v>0</v>
      </c>
      <c r="M1339" s="2">
        <f t="shared" si="162"/>
        <v>0</v>
      </c>
      <c r="N1339" s="11">
        <f t="shared" si="163"/>
        <v>0</v>
      </c>
    </row>
    <row r="1340" spans="1:14" x14ac:dyDescent="0.25">
      <c r="A1340" s="13"/>
      <c r="B1340" s="13"/>
      <c r="C1340" s="13"/>
      <c r="D1340" s="14"/>
      <c r="E1340" s="14"/>
      <c r="F1340" s="2">
        <f t="shared" si="157"/>
        <v>86.501500000000007</v>
      </c>
      <c r="G1340" s="2">
        <f t="shared" si="158"/>
        <v>15</v>
      </c>
      <c r="H1340" s="11">
        <f t="shared" si="159"/>
        <v>71.501500000000007</v>
      </c>
      <c r="I1340" s="11">
        <f t="shared" si="160"/>
        <v>-71.501500000000007</v>
      </c>
      <c r="J1340" s="2">
        <f>IF(ISNA(VLOOKUP(C1340,'Com Enrolled Accounts'!$A:$B,2,0))=TRUE,0,VLOOKUP(C1340,'Com Enrolled Accounts'!$A:$B,2,0))</f>
        <v>0</v>
      </c>
      <c r="K1340" s="11">
        <f t="shared" si="161"/>
        <v>0</v>
      </c>
      <c r="L1340" s="2">
        <f>IF(ISNA(VLOOKUP(C1340,'Com Enrolled Accounts'!$A:$C,3,0))=TRUE,0,VLOOKUP(C1340,'Com Enrolled Accounts'!$A:$C,3,0))</f>
        <v>0</v>
      </c>
      <c r="M1340" s="2">
        <f t="shared" si="162"/>
        <v>0</v>
      </c>
      <c r="N1340" s="11">
        <f t="shared" si="163"/>
        <v>0</v>
      </c>
    </row>
    <row r="1341" spans="1:14" x14ac:dyDescent="0.25">
      <c r="A1341" s="13"/>
      <c r="B1341" s="13"/>
      <c r="C1341" s="13"/>
      <c r="D1341" s="14"/>
      <c r="E1341" s="14"/>
      <c r="F1341" s="2">
        <f t="shared" si="157"/>
        <v>86.501500000000007</v>
      </c>
      <c r="G1341" s="2">
        <f t="shared" si="158"/>
        <v>15</v>
      </c>
      <c r="H1341" s="11">
        <f t="shared" si="159"/>
        <v>71.501500000000007</v>
      </c>
      <c r="I1341" s="11">
        <f t="shared" si="160"/>
        <v>-71.501500000000007</v>
      </c>
      <c r="J1341" s="2">
        <f>IF(ISNA(VLOOKUP(C1341,'Com Enrolled Accounts'!$A:$B,2,0))=TRUE,0,VLOOKUP(C1341,'Com Enrolled Accounts'!$A:$B,2,0))</f>
        <v>0</v>
      </c>
      <c r="K1341" s="11">
        <f t="shared" si="161"/>
        <v>0</v>
      </c>
      <c r="L1341" s="2">
        <f>IF(ISNA(VLOOKUP(C1341,'Com Enrolled Accounts'!$A:$C,3,0))=TRUE,0,VLOOKUP(C1341,'Com Enrolled Accounts'!$A:$C,3,0))</f>
        <v>0</v>
      </c>
      <c r="M1341" s="2">
        <f t="shared" si="162"/>
        <v>0</v>
      </c>
      <c r="N1341" s="11">
        <f t="shared" si="163"/>
        <v>0</v>
      </c>
    </row>
    <row r="1342" spans="1:14" x14ac:dyDescent="0.25">
      <c r="A1342" s="13"/>
      <c r="B1342" s="13"/>
      <c r="C1342" s="13"/>
      <c r="D1342" s="14"/>
      <c r="E1342" s="14"/>
      <c r="F1342" s="2">
        <f t="shared" si="157"/>
        <v>86.501500000000007</v>
      </c>
      <c r="G1342" s="2">
        <f t="shared" si="158"/>
        <v>15</v>
      </c>
      <c r="H1342" s="11">
        <f t="shared" si="159"/>
        <v>71.501500000000007</v>
      </c>
      <c r="I1342" s="11">
        <f t="shared" si="160"/>
        <v>-71.501500000000007</v>
      </c>
      <c r="J1342" s="2">
        <f>IF(ISNA(VLOOKUP(C1342,'Com Enrolled Accounts'!$A:$B,2,0))=TRUE,0,VLOOKUP(C1342,'Com Enrolled Accounts'!$A:$B,2,0))</f>
        <v>0</v>
      </c>
      <c r="K1342" s="11">
        <f t="shared" si="161"/>
        <v>0</v>
      </c>
      <c r="L1342" s="2">
        <f>IF(ISNA(VLOOKUP(C1342,'Com Enrolled Accounts'!$A:$C,3,0))=TRUE,0,VLOOKUP(C1342,'Com Enrolled Accounts'!$A:$C,3,0))</f>
        <v>0</v>
      </c>
      <c r="M1342" s="2">
        <f t="shared" si="162"/>
        <v>0</v>
      </c>
      <c r="N1342" s="11">
        <f t="shared" si="163"/>
        <v>0</v>
      </c>
    </row>
    <row r="1343" spans="1:14" x14ac:dyDescent="0.25">
      <c r="A1343" s="13"/>
      <c r="B1343" s="13"/>
      <c r="C1343" s="13"/>
      <c r="D1343" s="14"/>
      <c r="E1343" s="14"/>
      <c r="F1343" s="2">
        <f t="shared" si="157"/>
        <v>86.501500000000007</v>
      </c>
      <c r="G1343" s="2">
        <f t="shared" si="158"/>
        <v>15</v>
      </c>
      <c r="H1343" s="11">
        <f t="shared" si="159"/>
        <v>71.501500000000007</v>
      </c>
      <c r="I1343" s="11">
        <f t="shared" si="160"/>
        <v>-71.501500000000007</v>
      </c>
      <c r="J1343" s="2">
        <f>IF(ISNA(VLOOKUP(C1343,'Com Enrolled Accounts'!$A:$B,2,0))=TRUE,0,VLOOKUP(C1343,'Com Enrolled Accounts'!$A:$B,2,0))</f>
        <v>0</v>
      </c>
      <c r="K1343" s="11">
        <f t="shared" si="161"/>
        <v>0</v>
      </c>
      <c r="L1343" s="2">
        <f>IF(ISNA(VLOOKUP(C1343,'Com Enrolled Accounts'!$A:$C,3,0))=TRUE,0,VLOOKUP(C1343,'Com Enrolled Accounts'!$A:$C,3,0))</f>
        <v>0</v>
      </c>
      <c r="M1343" s="2">
        <f t="shared" si="162"/>
        <v>0</v>
      </c>
      <c r="N1343" s="11">
        <f t="shared" si="163"/>
        <v>0</v>
      </c>
    </row>
    <row r="1344" spans="1:14" x14ac:dyDescent="0.25">
      <c r="A1344" s="13"/>
      <c r="B1344" s="13"/>
      <c r="C1344" s="13"/>
      <c r="D1344" s="14"/>
      <c r="E1344" s="14"/>
      <c r="F1344" s="2">
        <f t="shared" si="157"/>
        <v>86.501500000000007</v>
      </c>
      <c r="G1344" s="2">
        <f t="shared" si="158"/>
        <v>15</v>
      </c>
      <c r="H1344" s="11">
        <f t="shared" si="159"/>
        <v>71.501500000000007</v>
      </c>
      <c r="I1344" s="11">
        <f t="shared" si="160"/>
        <v>-71.501500000000007</v>
      </c>
      <c r="J1344" s="2">
        <f>IF(ISNA(VLOOKUP(C1344,'Com Enrolled Accounts'!$A:$B,2,0))=TRUE,0,VLOOKUP(C1344,'Com Enrolled Accounts'!$A:$B,2,0))</f>
        <v>0</v>
      </c>
      <c r="K1344" s="11">
        <f t="shared" si="161"/>
        <v>0</v>
      </c>
      <c r="L1344" s="2">
        <f>IF(ISNA(VLOOKUP(C1344,'Com Enrolled Accounts'!$A:$C,3,0))=TRUE,0,VLOOKUP(C1344,'Com Enrolled Accounts'!$A:$C,3,0))</f>
        <v>0</v>
      </c>
      <c r="M1344" s="2">
        <f t="shared" si="162"/>
        <v>0</v>
      </c>
      <c r="N1344" s="11">
        <f t="shared" si="163"/>
        <v>0</v>
      </c>
    </row>
    <row r="1345" spans="1:14" x14ac:dyDescent="0.25">
      <c r="A1345" s="13"/>
      <c r="B1345" s="13"/>
      <c r="C1345" s="13"/>
      <c r="D1345" s="14"/>
      <c r="E1345" s="14"/>
      <c r="F1345" s="2">
        <f t="shared" si="157"/>
        <v>86.501500000000007</v>
      </c>
      <c r="G1345" s="2">
        <f t="shared" si="158"/>
        <v>15</v>
      </c>
      <c r="H1345" s="11">
        <f t="shared" si="159"/>
        <v>71.501500000000007</v>
      </c>
      <c r="I1345" s="11">
        <f t="shared" si="160"/>
        <v>-71.501500000000007</v>
      </c>
      <c r="J1345" s="2">
        <f>IF(ISNA(VLOOKUP(C1345,'Com Enrolled Accounts'!$A:$B,2,0))=TRUE,0,VLOOKUP(C1345,'Com Enrolled Accounts'!$A:$B,2,0))</f>
        <v>0</v>
      </c>
      <c r="K1345" s="11">
        <f t="shared" si="161"/>
        <v>0</v>
      </c>
      <c r="L1345" s="2">
        <f>IF(ISNA(VLOOKUP(C1345,'Com Enrolled Accounts'!$A:$C,3,0))=TRUE,0,VLOOKUP(C1345,'Com Enrolled Accounts'!$A:$C,3,0))</f>
        <v>0</v>
      </c>
      <c r="M1345" s="2">
        <f t="shared" si="162"/>
        <v>0</v>
      </c>
      <c r="N1345" s="11">
        <f t="shared" si="163"/>
        <v>0</v>
      </c>
    </row>
    <row r="1346" spans="1:14" x14ac:dyDescent="0.25">
      <c r="A1346" s="13"/>
      <c r="B1346" s="13"/>
      <c r="C1346" s="13"/>
      <c r="D1346" s="14"/>
      <c r="E1346" s="14"/>
      <c r="F1346" s="2">
        <f t="shared" si="157"/>
        <v>86.501500000000007</v>
      </c>
      <c r="G1346" s="2">
        <f t="shared" si="158"/>
        <v>15</v>
      </c>
      <c r="H1346" s="11">
        <f t="shared" si="159"/>
        <v>71.501500000000007</v>
      </c>
      <c r="I1346" s="11">
        <f t="shared" si="160"/>
        <v>-71.501500000000007</v>
      </c>
      <c r="J1346" s="2">
        <f>IF(ISNA(VLOOKUP(C1346,'Com Enrolled Accounts'!$A:$B,2,0))=TRUE,0,VLOOKUP(C1346,'Com Enrolled Accounts'!$A:$B,2,0))</f>
        <v>0</v>
      </c>
      <c r="K1346" s="11">
        <f t="shared" si="161"/>
        <v>0</v>
      </c>
      <c r="L1346" s="2">
        <f>IF(ISNA(VLOOKUP(C1346,'Com Enrolled Accounts'!$A:$C,3,0))=TRUE,0,VLOOKUP(C1346,'Com Enrolled Accounts'!$A:$C,3,0))</f>
        <v>0</v>
      </c>
      <c r="M1346" s="2">
        <f t="shared" si="162"/>
        <v>0</v>
      </c>
      <c r="N1346" s="11">
        <f t="shared" si="163"/>
        <v>0</v>
      </c>
    </row>
    <row r="1347" spans="1:14" x14ac:dyDescent="0.25">
      <c r="A1347" s="13"/>
      <c r="B1347" s="13"/>
      <c r="C1347" s="13"/>
      <c r="D1347" s="14"/>
      <c r="E1347" s="14"/>
      <c r="F1347" s="2">
        <f t="shared" si="157"/>
        <v>86.501500000000007</v>
      </c>
      <c r="G1347" s="2">
        <f t="shared" si="158"/>
        <v>15</v>
      </c>
      <c r="H1347" s="11">
        <f t="shared" si="159"/>
        <v>71.501500000000007</v>
      </c>
      <c r="I1347" s="11">
        <f t="shared" si="160"/>
        <v>-71.501500000000007</v>
      </c>
      <c r="J1347" s="2">
        <f>IF(ISNA(VLOOKUP(C1347,'Com Enrolled Accounts'!$A:$B,2,0))=TRUE,0,VLOOKUP(C1347,'Com Enrolled Accounts'!$A:$B,2,0))</f>
        <v>0</v>
      </c>
      <c r="K1347" s="11">
        <f t="shared" si="161"/>
        <v>0</v>
      </c>
      <c r="L1347" s="2">
        <f>IF(ISNA(VLOOKUP(C1347,'Com Enrolled Accounts'!$A:$C,3,0))=TRUE,0,VLOOKUP(C1347,'Com Enrolled Accounts'!$A:$C,3,0))</f>
        <v>0</v>
      </c>
      <c r="M1347" s="2">
        <f t="shared" si="162"/>
        <v>0</v>
      </c>
      <c r="N1347" s="11">
        <f t="shared" si="163"/>
        <v>0</v>
      </c>
    </row>
    <row r="1348" spans="1:14" x14ac:dyDescent="0.25">
      <c r="A1348" s="13"/>
      <c r="B1348" s="13"/>
      <c r="C1348" s="13"/>
      <c r="D1348" s="14"/>
      <c r="E1348" s="14"/>
      <c r="F1348" s="2">
        <f t="shared" si="157"/>
        <v>86.501500000000007</v>
      </c>
      <c r="G1348" s="2">
        <f t="shared" si="158"/>
        <v>15</v>
      </c>
      <c r="H1348" s="11">
        <f t="shared" si="159"/>
        <v>71.501500000000007</v>
      </c>
      <c r="I1348" s="11">
        <f t="shared" si="160"/>
        <v>-71.501500000000007</v>
      </c>
      <c r="J1348" s="2">
        <f>IF(ISNA(VLOOKUP(C1348,'Com Enrolled Accounts'!$A:$B,2,0))=TRUE,0,VLOOKUP(C1348,'Com Enrolled Accounts'!$A:$B,2,0))</f>
        <v>0</v>
      </c>
      <c r="K1348" s="11">
        <f t="shared" si="161"/>
        <v>0</v>
      </c>
      <c r="L1348" s="2">
        <f>IF(ISNA(VLOOKUP(C1348,'Com Enrolled Accounts'!$A:$C,3,0))=TRUE,0,VLOOKUP(C1348,'Com Enrolled Accounts'!$A:$C,3,0))</f>
        <v>0</v>
      </c>
      <c r="M1348" s="2">
        <f t="shared" si="162"/>
        <v>0</v>
      </c>
      <c r="N1348" s="11">
        <f t="shared" si="163"/>
        <v>0</v>
      </c>
    </row>
    <row r="1349" spans="1:14" x14ac:dyDescent="0.25">
      <c r="A1349" s="13"/>
      <c r="B1349" s="13"/>
      <c r="C1349" s="13"/>
      <c r="D1349" s="14"/>
      <c r="E1349" s="14"/>
      <c r="F1349" s="2">
        <f t="shared" si="157"/>
        <v>86.501500000000007</v>
      </c>
      <c r="G1349" s="2">
        <f t="shared" si="158"/>
        <v>15</v>
      </c>
      <c r="H1349" s="11">
        <f t="shared" si="159"/>
        <v>71.501500000000007</v>
      </c>
      <c r="I1349" s="11">
        <f t="shared" si="160"/>
        <v>-71.501500000000007</v>
      </c>
      <c r="J1349" s="2">
        <f>IF(ISNA(VLOOKUP(C1349,'Com Enrolled Accounts'!$A:$B,2,0))=TRUE,0,VLOOKUP(C1349,'Com Enrolled Accounts'!$A:$B,2,0))</f>
        <v>0</v>
      </c>
      <c r="K1349" s="11">
        <f t="shared" si="161"/>
        <v>0</v>
      </c>
      <c r="L1349" s="2">
        <f>IF(ISNA(VLOOKUP(C1349,'Com Enrolled Accounts'!$A:$C,3,0))=TRUE,0,VLOOKUP(C1349,'Com Enrolled Accounts'!$A:$C,3,0))</f>
        <v>0</v>
      </c>
      <c r="M1349" s="2">
        <f t="shared" si="162"/>
        <v>0</v>
      </c>
      <c r="N1349" s="11">
        <f t="shared" si="163"/>
        <v>0</v>
      </c>
    </row>
    <row r="1350" spans="1:14" x14ac:dyDescent="0.25">
      <c r="A1350" s="13"/>
      <c r="B1350" s="13"/>
      <c r="C1350" s="13"/>
      <c r="D1350" s="14"/>
      <c r="E1350" s="14"/>
      <c r="F1350" s="2">
        <f t="shared" si="157"/>
        <v>86.501500000000007</v>
      </c>
      <c r="G1350" s="2">
        <f t="shared" si="158"/>
        <v>15</v>
      </c>
      <c r="H1350" s="11">
        <f t="shared" si="159"/>
        <v>71.501500000000007</v>
      </c>
      <c r="I1350" s="11">
        <f t="shared" si="160"/>
        <v>-71.501500000000007</v>
      </c>
      <c r="J1350" s="2">
        <f>IF(ISNA(VLOOKUP(C1350,'Com Enrolled Accounts'!$A:$B,2,0))=TRUE,0,VLOOKUP(C1350,'Com Enrolled Accounts'!$A:$B,2,0))</f>
        <v>0</v>
      </c>
      <c r="K1350" s="11">
        <f t="shared" si="161"/>
        <v>0</v>
      </c>
      <c r="L1350" s="2">
        <f>IF(ISNA(VLOOKUP(C1350,'Com Enrolled Accounts'!$A:$C,3,0))=TRUE,0,VLOOKUP(C1350,'Com Enrolled Accounts'!$A:$C,3,0))</f>
        <v>0</v>
      </c>
      <c r="M1350" s="2">
        <f t="shared" si="162"/>
        <v>0</v>
      </c>
      <c r="N1350" s="11">
        <f t="shared" si="163"/>
        <v>0</v>
      </c>
    </row>
    <row r="1351" spans="1:14" x14ac:dyDescent="0.25">
      <c r="A1351" s="13"/>
      <c r="B1351" s="13"/>
      <c r="C1351" s="13"/>
      <c r="D1351" s="14"/>
      <c r="E1351" s="14"/>
      <c r="F1351" s="2">
        <f t="shared" si="157"/>
        <v>86.501500000000007</v>
      </c>
      <c r="G1351" s="2">
        <f t="shared" si="158"/>
        <v>15</v>
      </c>
      <c r="H1351" s="11">
        <f t="shared" si="159"/>
        <v>71.501500000000007</v>
      </c>
      <c r="I1351" s="11">
        <f t="shared" si="160"/>
        <v>-71.501500000000007</v>
      </c>
      <c r="J1351" s="2">
        <f>IF(ISNA(VLOOKUP(C1351,'Com Enrolled Accounts'!$A:$B,2,0))=TRUE,0,VLOOKUP(C1351,'Com Enrolled Accounts'!$A:$B,2,0))</f>
        <v>0</v>
      </c>
      <c r="K1351" s="11">
        <f t="shared" si="161"/>
        <v>0</v>
      </c>
      <c r="L1351" s="2">
        <f>IF(ISNA(VLOOKUP(C1351,'Com Enrolled Accounts'!$A:$C,3,0))=TRUE,0,VLOOKUP(C1351,'Com Enrolled Accounts'!$A:$C,3,0))</f>
        <v>0</v>
      </c>
      <c r="M1351" s="2">
        <f t="shared" si="162"/>
        <v>0</v>
      </c>
      <c r="N1351" s="11">
        <f t="shared" si="163"/>
        <v>0</v>
      </c>
    </row>
    <row r="1352" spans="1:14" x14ac:dyDescent="0.25">
      <c r="A1352" s="13"/>
      <c r="B1352" s="13"/>
      <c r="C1352" s="13"/>
      <c r="D1352" s="14"/>
      <c r="E1352" s="14"/>
      <c r="F1352" s="2">
        <f t="shared" si="157"/>
        <v>86.501500000000007</v>
      </c>
      <c r="G1352" s="2">
        <f t="shared" si="158"/>
        <v>15</v>
      </c>
      <c r="H1352" s="11">
        <f t="shared" si="159"/>
        <v>71.501500000000007</v>
      </c>
      <c r="I1352" s="11">
        <f t="shared" si="160"/>
        <v>-71.501500000000007</v>
      </c>
      <c r="J1352" s="2">
        <f>IF(ISNA(VLOOKUP(C1352,'Com Enrolled Accounts'!$A:$B,2,0))=TRUE,0,VLOOKUP(C1352,'Com Enrolled Accounts'!$A:$B,2,0))</f>
        <v>0</v>
      </c>
      <c r="K1352" s="11">
        <f t="shared" si="161"/>
        <v>0</v>
      </c>
      <c r="L1352" s="2">
        <f>IF(ISNA(VLOOKUP(C1352,'Com Enrolled Accounts'!$A:$C,3,0))=TRUE,0,VLOOKUP(C1352,'Com Enrolled Accounts'!$A:$C,3,0))</f>
        <v>0</v>
      </c>
      <c r="M1352" s="2">
        <f t="shared" si="162"/>
        <v>0</v>
      </c>
      <c r="N1352" s="11">
        <f t="shared" si="163"/>
        <v>0</v>
      </c>
    </row>
    <row r="1353" spans="1:14" x14ac:dyDescent="0.25">
      <c r="A1353" s="13"/>
      <c r="B1353" s="13"/>
      <c r="C1353" s="13"/>
      <c r="D1353" s="14"/>
      <c r="E1353" s="14"/>
      <c r="F1353" s="2">
        <f t="shared" ref="F1353:F1416" si="164">WPPCom</f>
        <v>86.501500000000007</v>
      </c>
      <c r="G1353" s="2">
        <f t="shared" ref="G1353:G1416" si="165">TSCom</f>
        <v>15</v>
      </c>
      <c r="H1353" s="11">
        <f t="shared" si="159"/>
        <v>71.501500000000007</v>
      </c>
      <c r="I1353" s="11">
        <f t="shared" si="160"/>
        <v>-71.501500000000007</v>
      </c>
      <c r="J1353" s="2">
        <f>IF(ISNA(VLOOKUP(C1353,'Com Enrolled Accounts'!$A:$B,2,0))=TRUE,0,VLOOKUP(C1353,'Com Enrolled Accounts'!$A:$B,2,0))</f>
        <v>0</v>
      </c>
      <c r="K1353" s="11">
        <f t="shared" si="161"/>
        <v>0</v>
      </c>
      <c r="L1353" s="2">
        <f>IF(ISNA(VLOOKUP(C1353,'Com Enrolled Accounts'!$A:$C,3,0))=TRUE,0,VLOOKUP(C1353,'Com Enrolled Accounts'!$A:$C,3,0))</f>
        <v>0</v>
      </c>
      <c r="M1353" s="2">
        <f t="shared" si="162"/>
        <v>0</v>
      </c>
      <c r="N1353" s="11">
        <f t="shared" si="163"/>
        <v>0</v>
      </c>
    </row>
    <row r="1354" spans="1:14" x14ac:dyDescent="0.25">
      <c r="A1354" s="13"/>
      <c r="B1354" s="13"/>
      <c r="C1354" s="13"/>
      <c r="D1354" s="14"/>
      <c r="E1354" s="14"/>
      <c r="F1354" s="2">
        <f t="shared" si="164"/>
        <v>86.501500000000007</v>
      </c>
      <c r="G1354" s="2">
        <f t="shared" si="165"/>
        <v>15</v>
      </c>
      <c r="H1354" s="11">
        <f t="shared" si="159"/>
        <v>71.501500000000007</v>
      </c>
      <c r="I1354" s="11">
        <f t="shared" si="160"/>
        <v>-71.501500000000007</v>
      </c>
      <c r="J1354" s="2">
        <f>IF(ISNA(VLOOKUP(C1354,'Com Enrolled Accounts'!$A:$B,2,0))=TRUE,0,VLOOKUP(C1354,'Com Enrolled Accounts'!$A:$B,2,0))</f>
        <v>0</v>
      </c>
      <c r="K1354" s="11">
        <f t="shared" si="161"/>
        <v>0</v>
      </c>
      <c r="L1354" s="2">
        <f>IF(ISNA(VLOOKUP(C1354,'Com Enrolled Accounts'!$A:$C,3,0))=TRUE,0,VLOOKUP(C1354,'Com Enrolled Accounts'!$A:$C,3,0))</f>
        <v>0</v>
      </c>
      <c r="M1354" s="2">
        <f t="shared" si="162"/>
        <v>0</v>
      </c>
      <c r="N1354" s="11">
        <f t="shared" si="163"/>
        <v>0</v>
      </c>
    </row>
    <row r="1355" spans="1:14" x14ac:dyDescent="0.25">
      <c r="A1355" s="13"/>
      <c r="B1355" s="13"/>
      <c r="C1355" s="13"/>
      <c r="D1355" s="14"/>
      <c r="E1355" s="14"/>
      <c r="F1355" s="2">
        <f t="shared" si="164"/>
        <v>86.501500000000007</v>
      </c>
      <c r="G1355" s="2">
        <f t="shared" si="165"/>
        <v>15</v>
      </c>
      <c r="H1355" s="11">
        <f t="shared" si="159"/>
        <v>71.501500000000007</v>
      </c>
      <c r="I1355" s="11">
        <f t="shared" si="160"/>
        <v>-71.501500000000007</v>
      </c>
      <c r="J1355" s="2">
        <f>IF(ISNA(VLOOKUP(C1355,'Com Enrolled Accounts'!$A:$B,2,0))=TRUE,0,VLOOKUP(C1355,'Com Enrolled Accounts'!$A:$B,2,0))</f>
        <v>0</v>
      </c>
      <c r="K1355" s="11">
        <f t="shared" si="161"/>
        <v>0</v>
      </c>
      <c r="L1355" s="2">
        <f>IF(ISNA(VLOOKUP(C1355,'Com Enrolled Accounts'!$A:$C,3,0))=TRUE,0,VLOOKUP(C1355,'Com Enrolled Accounts'!$A:$C,3,0))</f>
        <v>0</v>
      </c>
      <c r="M1355" s="2">
        <f t="shared" si="162"/>
        <v>0</v>
      </c>
      <c r="N1355" s="11">
        <f t="shared" si="163"/>
        <v>0</v>
      </c>
    </row>
    <row r="1356" spans="1:14" x14ac:dyDescent="0.25">
      <c r="A1356" s="13"/>
      <c r="B1356" s="13"/>
      <c r="C1356" s="13"/>
      <c r="D1356" s="14"/>
      <c r="E1356" s="14"/>
      <c r="F1356" s="2">
        <f t="shared" si="164"/>
        <v>86.501500000000007</v>
      </c>
      <c r="G1356" s="2">
        <f t="shared" si="165"/>
        <v>15</v>
      </c>
      <c r="H1356" s="11">
        <f t="shared" si="159"/>
        <v>71.501500000000007</v>
      </c>
      <c r="I1356" s="11">
        <f t="shared" si="160"/>
        <v>-71.501500000000007</v>
      </c>
      <c r="J1356" s="2">
        <f>IF(ISNA(VLOOKUP(C1356,'Com Enrolled Accounts'!$A:$B,2,0))=TRUE,0,VLOOKUP(C1356,'Com Enrolled Accounts'!$A:$B,2,0))</f>
        <v>0</v>
      </c>
      <c r="K1356" s="11">
        <f t="shared" si="161"/>
        <v>0</v>
      </c>
      <c r="L1356" s="2">
        <f>IF(ISNA(VLOOKUP(C1356,'Com Enrolled Accounts'!$A:$C,3,0))=TRUE,0,VLOOKUP(C1356,'Com Enrolled Accounts'!$A:$C,3,0))</f>
        <v>0</v>
      </c>
      <c r="M1356" s="2">
        <f t="shared" si="162"/>
        <v>0</v>
      </c>
      <c r="N1356" s="11">
        <f t="shared" si="163"/>
        <v>0</v>
      </c>
    </row>
    <row r="1357" spans="1:14" x14ac:dyDescent="0.25">
      <c r="A1357" s="13"/>
      <c r="B1357" s="13"/>
      <c r="C1357" s="13"/>
      <c r="D1357" s="14"/>
      <c r="E1357" s="14"/>
      <c r="F1357" s="2">
        <f t="shared" si="164"/>
        <v>86.501500000000007</v>
      </c>
      <c r="G1357" s="2">
        <f t="shared" si="165"/>
        <v>15</v>
      </c>
      <c r="H1357" s="11">
        <f t="shared" si="159"/>
        <v>71.501500000000007</v>
      </c>
      <c r="I1357" s="11">
        <f t="shared" si="160"/>
        <v>-71.501500000000007</v>
      </c>
      <c r="J1357" s="2">
        <f>IF(ISNA(VLOOKUP(C1357,'Com Enrolled Accounts'!$A:$B,2,0))=TRUE,0,VLOOKUP(C1357,'Com Enrolled Accounts'!$A:$B,2,0))</f>
        <v>0</v>
      </c>
      <c r="K1357" s="11">
        <f t="shared" si="161"/>
        <v>0</v>
      </c>
      <c r="L1357" s="2">
        <f>IF(ISNA(VLOOKUP(C1357,'Com Enrolled Accounts'!$A:$C,3,0))=TRUE,0,VLOOKUP(C1357,'Com Enrolled Accounts'!$A:$C,3,0))</f>
        <v>0</v>
      </c>
      <c r="M1357" s="2">
        <f t="shared" si="162"/>
        <v>0</v>
      </c>
      <c r="N1357" s="11">
        <f t="shared" si="163"/>
        <v>0</v>
      </c>
    </row>
    <row r="1358" spans="1:14" x14ac:dyDescent="0.25">
      <c r="A1358" s="13"/>
      <c r="B1358" s="13"/>
      <c r="C1358" s="13"/>
      <c r="D1358" s="14"/>
      <c r="E1358" s="14"/>
      <c r="F1358" s="2">
        <f t="shared" si="164"/>
        <v>86.501500000000007</v>
      </c>
      <c r="G1358" s="2">
        <f t="shared" si="165"/>
        <v>15</v>
      </c>
      <c r="H1358" s="11">
        <f t="shared" si="159"/>
        <v>71.501500000000007</v>
      </c>
      <c r="I1358" s="11">
        <f t="shared" si="160"/>
        <v>-71.501500000000007</v>
      </c>
      <c r="J1358" s="2">
        <f>IF(ISNA(VLOOKUP(C1358,'Com Enrolled Accounts'!$A:$B,2,0))=TRUE,0,VLOOKUP(C1358,'Com Enrolled Accounts'!$A:$B,2,0))</f>
        <v>0</v>
      </c>
      <c r="K1358" s="11">
        <f t="shared" si="161"/>
        <v>0</v>
      </c>
      <c r="L1358" s="2">
        <f>IF(ISNA(VLOOKUP(C1358,'Com Enrolled Accounts'!$A:$C,3,0))=TRUE,0,VLOOKUP(C1358,'Com Enrolled Accounts'!$A:$C,3,0))</f>
        <v>0</v>
      </c>
      <c r="M1358" s="2">
        <f t="shared" si="162"/>
        <v>0</v>
      </c>
      <c r="N1358" s="11">
        <f t="shared" si="163"/>
        <v>0</v>
      </c>
    </row>
    <row r="1359" spans="1:14" x14ac:dyDescent="0.25">
      <c r="A1359" s="13"/>
      <c r="B1359" s="13"/>
      <c r="C1359" s="13"/>
      <c r="D1359" s="14"/>
      <c r="E1359" s="14"/>
      <c r="F1359" s="2">
        <f t="shared" si="164"/>
        <v>86.501500000000007</v>
      </c>
      <c r="G1359" s="2">
        <f t="shared" si="165"/>
        <v>15</v>
      </c>
      <c r="H1359" s="11">
        <f t="shared" si="159"/>
        <v>71.501500000000007</v>
      </c>
      <c r="I1359" s="11">
        <f t="shared" si="160"/>
        <v>-71.501500000000007</v>
      </c>
      <c r="J1359" s="2">
        <f>IF(ISNA(VLOOKUP(C1359,'Com Enrolled Accounts'!$A:$B,2,0))=TRUE,0,VLOOKUP(C1359,'Com Enrolled Accounts'!$A:$B,2,0))</f>
        <v>0</v>
      </c>
      <c r="K1359" s="11">
        <f t="shared" si="161"/>
        <v>0</v>
      </c>
      <c r="L1359" s="2">
        <f>IF(ISNA(VLOOKUP(C1359,'Com Enrolled Accounts'!$A:$C,3,0))=TRUE,0,VLOOKUP(C1359,'Com Enrolled Accounts'!$A:$C,3,0))</f>
        <v>0</v>
      </c>
      <c r="M1359" s="2">
        <f t="shared" si="162"/>
        <v>0</v>
      </c>
      <c r="N1359" s="11">
        <f t="shared" si="163"/>
        <v>0</v>
      </c>
    </row>
    <row r="1360" spans="1:14" x14ac:dyDescent="0.25">
      <c r="A1360" s="13"/>
      <c r="B1360" s="13"/>
      <c r="C1360" s="13"/>
      <c r="D1360" s="14"/>
      <c r="E1360" s="14"/>
      <c r="F1360" s="2">
        <f t="shared" si="164"/>
        <v>86.501500000000007</v>
      </c>
      <c r="G1360" s="2">
        <f t="shared" si="165"/>
        <v>15</v>
      </c>
      <c r="H1360" s="11">
        <f t="shared" si="159"/>
        <v>71.501500000000007</v>
      </c>
      <c r="I1360" s="11">
        <f t="shared" si="160"/>
        <v>-71.501500000000007</v>
      </c>
      <c r="J1360" s="2">
        <f>IF(ISNA(VLOOKUP(C1360,'Com Enrolled Accounts'!$A:$B,2,0))=TRUE,0,VLOOKUP(C1360,'Com Enrolled Accounts'!$A:$B,2,0))</f>
        <v>0</v>
      </c>
      <c r="K1360" s="11">
        <f t="shared" si="161"/>
        <v>0</v>
      </c>
      <c r="L1360" s="2">
        <f>IF(ISNA(VLOOKUP(C1360,'Com Enrolled Accounts'!$A:$C,3,0))=TRUE,0,VLOOKUP(C1360,'Com Enrolled Accounts'!$A:$C,3,0))</f>
        <v>0</v>
      </c>
      <c r="M1360" s="2">
        <f t="shared" si="162"/>
        <v>0</v>
      </c>
      <c r="N1360" s="11">
        <f t="shared" si="163"/>
        <v>0</v>
      </c>
    </row>
    <row r="1361" spans="1:14" x14ac:dyDescent="0.25">
      <c r="A1361" s="13"/>
      <c r="B1361" s="13"/>
      <c r="C1361" s="13"/>
      <c r="D1361" s="14"/>
      <c r="E1361" s="14"/>
      <c r="F1361" s="2">
        <f t="shared" si="164"/>
        <v>86.501500000000007</v>
      </c>
      <c r="G1361" s="2">
        <f t="shared" si="165"/>
        <v>15</v>
      </c>
      <c r="H1361" s="11">
        <f t="shared" si="159"/>
        <v>71.501500000000007</v>
      </c>
      <c r="I1361" s="11">
        <f t="shared" si="160"/>
        <v>-71.501500000000007</v>
      </c>
      <c r="J1361" s="2">
        <f>IF(ISNA(VLOOKUP(C1361,'Com Enrolled Accounts'!$A:$B,2,0))=TRUE,0,VLOOKUP(C1361,'Com Enrolled Accounts'!$A:$B,2,0))</f>
        <v>0</v>
      </c>
      <c r="K1361" s="11">
        <f t="shared" si="161"/>
        <v>0</v>
      </c>
      <c r="L1361" s="2">
        <f>IF(ISNA(VLOOKUP(C1361,'Com Enrolled Accounts'!$A:$C,3,0))=TRUE,0,VLOOKUP(C1361,'Com Enrolled Accounts'!$A:$C,3,0))</f>
        <v>0</v>
      </c>
      <c r="M1361" s="2">
        <f t="shared" si="162"/>
        <v>0</v>
      </c>
      <c r="N1361" s="11">
        <f t="shared" si="163"/>
        <v>0</v>
      </c>
    </row>
    <row r="1362" spans="1:14" x14ac:dyDescent="0.25">
      <c r="A1362" s="13"/>
      <c r="B1362" s="13"/>
      <c r="C1362" s="13"/>
      <c r="D1362" s="14"/>
      <c r="E1362" s="14"/>
      <c r="F1362" s="2">
        <f t="shared" si="164"/>
        <v>86.501500000000007</v>
      </c>
      <c r="G1362" s="2">
        <f t="shared" si="165"/>
        <v>15</v>
      </c>
      <c r="H1362" s="11">
        <f t="shared" si="159"/>
        <v>71.501500000000007</v>
      </c>
      <c r="I1362" s="11">
        <f t="shared" si="160"/>
        <v>-71.501500000000007</v>
      </c>
      <c r="J1362" s="2">
        <f>IF(ISNA(VLOOKUP(C1362,'Com Enrolled Accounts'!$A:$B,2,0))=TRUE,0,VLOOKUP(C1362,'Com Enrolled Accounts'!$A:$B,2,0))</f>
        <v>0</v>
      </c>
      <c r="K1362" s="11">
        <f t="shared" si="161"/>
        <v>0</v>
      </c>
      <c r="L1362" s="2">
        <f>IF(ISNA(VLOOKUP(C1362,'Com Enrolled Accounts'!$A:$C,3,0))=TRUE,0,VLOOKUP(C1362,'Com Enrolled Accounts'!$A:$C,3,0))</f>
        <v>0</v>
      </c>
      <c r="M1362" s="2">
        <f t="shared" si="162"/>
        <v>0</v>
      </c>
      <c r="N1362" s="11">
        <f t="shared" si="163"/>
        <v>0</v>
      </c>
    </row>
    <row r="1363" spans="1:14" x14ac:dyDescent="0.25">
      <c r="A1363" s="13"/>
      <c r="B1363" s="13"/>
      <c r="C1363" s="13"/>
      <c r="D1363" s="14"/>
      <c r="E1363" s="14"/>
      <c r="F1363" s="2">
        <f t="shared" si="164"/>
        <v>86.501500000000007</v>
      </c>
      <c r="G1363" s="2">
        <f t="shared" si="165"/>
        <v>15</v>
      </c>
      <c r="H1363" s="11">
        <f t="shared" si="159"/>
        <v>71.501500000000007</v>
      </c>
      <c r="I1363" s="11">
        <f t="shared" si="160"/>
        <v>-71.501500000000007</v>
      </c>
      <c r="J1363" s="2">
        <f>IF(ISNA(VLOOKUP(C1363,'Com Enrolled Accounts'!$A:$B,2,0))=TRUE,0,VLOOKUP(C1363,'Com Enrolled Accounts'!$A:$B,2,0))</f>
        <v>0</v>
      </c>
      <c r="K1363" s="11">
        <f t="shared" si="161"/>
        <v>0</v>
      </c>
      <c r="L1363" s="2">
        <f>IF(ISNA(VLOOKUP(C1363,'Com Enrolled Accounts'!$A:$C,3,0))=TRUE,0,VLOOKUP(C1363,'Com Enrolled Accounts'!$A:$C,3,0))</f>
        <v>0</v>
      </c>
      <c r="M1363" s="2">
        <f t="shared" si="162"/>
        <v>0</v>
      </c>
      <c r="N1363" s="11">
        <f t="shared" si="163"/>
        <v>0</v>
      </c>
    </row>
    <row r="1364" spans="1:14" x14ac:dyDescent="0.25">
      <c r="A1364" s="13"/>
      <c r="B1364" s="13"/>
      <c r="C1364" s="13"/>
      <c r="D1364" s="14"/>
      <c r="E1364" s="14"/>
      <c r="F1364" s="2">
        <f t="shared" si="164"/>
        <v>86.501500000000007</v>
      </c>
      <c r="G1364" s="2">
        <f t="shared" si="165"/>
        <v>15</v>
      </c>
      <c r="H1364" s="11">
        <f t="shared" si="159"/>
        <v>71.501500000000007</v>
      </c>
      <c r="I1364" s="11">
        <f t="shared" si="160"/>
        <v>-71.501500000000007</v>
      </c>
      <c r="J1364" s="2">
        <f>IF(ISNA(VLOOKUP(C1364,'Com Enrolled Accounts'!$A:$B,2,0))=TRUE,0,VLOOKUP(C1364,'Com Enrolled Accounts'!$A:$B,2,0))</f>
        <v>0</v>
      </c>
      <c r="K1364" s="11">
        <f t="shared" si="161"/>
        <v>0</v>
      </c>
      <c r="L1364" s="2">
        <f>IF(ISNA(VLOOKUP(C1364,'Com Enrolled Accounts'!$A:$C,3,0))=TRUE,0,VLOOKUP(C1364,'Com Enrolled Accounts'!$A:$C,3,0))</f>
        <v>0</v>
      </c>
      <c r="M1364" s="2">
        <f t="shared" si="162"/>
        <v>0</v>
      </c>
      <c r="N1364" s="11">
        <f t="shared" si="163"/>
        <v>0</v>
      </c>
    </row>
    <row r="1365" spans="1:14" x14ac:dyDescent="0.25">
      <c r="A1365" s="13"/>
      <c r="B1365" s="13"/>
      <c r="C1365" s="13"/>
      <c r="D1365" s="14"/>
      <c r="E1365" s="14"/>
      <c r="F1365" s="2">
        <f t="shared" si="164"/>
        <v>86.501500000000007</v>
      </c>
      <c r="G1365" s="2">
        <f t="shared" si="165"/>
        <v>15</v>
      </c>
      <c r="H1365" s="11">
        <f t="shared" si="159"/>
        <v>71.501500000000007</v>
      </c>
      <c r="I1365" s="11">
        <f t="shared" si="160"/>
        <v>-71.501500000000007</v>
      </c>
      <c r="J1365" s="2">
        <f>IF(ISNA(VLOOKUP(C1365,'Com Enrolled Accounts'!$A:$B,2,0))=TRUE,0,VLOOKUP(C1365,'Com Enrolled Accounts'!$A:$B,2,0))</f>
        <v>0</v>
      </c>
      <c r="K1365" s="11">
        <f t="shared" si="161"/>
        <v>0</v>
      </c>
      <c r="L1365" s="2">
        <f>IF(ISNA(VLOOKUP(C1365,'Com Enrolled Accounts'!$A:$C,3,0))=TRUE,0,VLOOKUP(C1365,'Com Enrolled Accounts'!$A:$C,3,0))</f>
        <v>0</v>
      </c>
      <c r="M1365" s="2">
        <f t="shared" si="162"/>
        <v>0</v>
      </c>
      <c r="N1365" s="11">
        <f t="shared" si="163"/>
        <v>0</v>
      </c>
    </row>
    <row r="1366" spans="1:14" x14ac:dyDescent="0.25">
      <c r="A1366" s="13"/>
      <c r="B1366" s="13"/>
      <c r="C1366" s="13"/>
      <c r="D1366" s="14"/>
      <c r="E1366" s="14"/>
      <c r="F1366" s="2">
        <f t="shared" si="164"/>
        <v>86.501500000000007</v>
      </c>
      <c r="G1366" s="2">
        <f t="shared" si="165"/>
        <v>15</v>
      </c>
      <c r="H1366" s="11">
        <f t="shared" si="159"/>
        <v>71.501500000000007</v>
      </c>
      <c r="I1366" s="11">
        <f t="shared" si="160"/>
        <v>-71.501500000000007</v>
      </c>
      <c r="J1366" s="2">
        <f>IF(ISNA(VLOOKUP(C1366,'Com Enrolled Accounts'!$A:$B,2,0))=TRUE,0,VLOOKUP(C1366,'Com Enrolled Accounts'!$A:$B,2,0))</f>
        <v>0</v>
      </c>
      <c r="K1366" s="11">
        <f t="shared" si="161"/>
        <v>0</v>
      </c>
      <c r="L1366" s="2">
        <f>IF(ISNA(VLOOKUP(C1366,'Com Enrolled Accounts'!$A:$C,3,0))=TRUE,0,VLOOKUP(C1366,'Com Enrolled Accounts'!$A:$C,3,0))</f>
        <v>0</v>
      </c>
      <c r="M1366" s="2">
        <f t="shared" si="162"/>
        <v>0</v>
      </c>
      <c r="N1366" s="11">
        <f t="shared" si="163"/>
        <v>0</v>
      </c>
    </row>
    <row r="1367" spans="1:14" x14ac:dyDescent="0.25">
      <c r="A1367" s="13"/>
      <c r="B1367" s="13"/>
      <c r="C1367" s="13"/>
      <c r="D1367" s="14"/>
      <c r="E1367" s="14"/>
      <c r="F1367" s="2">
        <f t="shared" si="164"/>
        <v>86.501500000000007</v>
      </c>
      <c r="G1367" s="2">
        <f t="shared" si="165"/>
        <v>15</v>
      </c>
      <c r="H1367" s="11">
        <f t="shared" si="159"/>
        <v>71.501500000000007</v>
      </c>
      <c r="I1367" s="11">
        <f t="shared" si="160"/>
        <v>-71.501500000000007</v>
      </c>
      <c r="J1367" s="2">
        <f>IF(ISNA(VLOOKUP(C1367,'Com Enrolled Accounts'!$A:$B,2,0))=TRUE,0,VLOOKUP(C1367,'Com Enrolled Accounts'!$A:$B,2,0))</f>
        <v>0</v>
      </c>
      <c r="K1367" s="11">
        <f t="shared" si="161"/>
        <v>0</v>
      </c>
      <c r="L1367" s="2">
        <f>IF(ISNA(VLOOKUP(C1367,'Com Enrolled Accounts'!$A:$C,3,0))=TRUE,0,VLOOKUP(C1367,'Com Enrolled Accounts'!$A:$C,3,0))</f>
        <v>0</v>
      </c>
      <c r="M1367" s="2">
        <f t="shared" si="162"/>
        <v>0</v>
      </c>
      <c r="N1367" s="11">
        <f t="shared" si="163"/>
        <v>0</v>
      </c>
    </row>
    <row r="1368" spans="1:14" x14ac:dyDescent="0.25">
      <c r="A1368" s="13"/>
      <c r="B1368" s="13"/>
      <c r="C1368" s="13"/>
      <c r="D1368" s="14"/>
      <c r="E1368" s="14"/>
      <c r="F1368" s="2">
        <f t="shared" si="164"/>
        <v>86.501500000000007</v>
      </c>
      <c r="G1368" s="2">
        <f t="shared" si="165"/>
        <v>15</v>
      </c>
      <c r="H1368" s="11">
        <f t="shared" si="159"/>
        <v>71.501500000000007</v>
      </c>
      <c r="I1368" s="11">
        <f t="shared" si="160"/>
        <v>-71.501500000000007</v>
      </c>
      <c r="J1368" s="2">
        <f>IF(ISNA(VLOOKUP(C1368,'Com Enrolled Accounts'!$A:$B,2,0))=TRUE,0,VLOOKUP(C1368,'Com Enrolled Accounts'!$A:$B,2,0))</f>
        <v>0</v>
      </c>
      <c r="K1368" s="11">
        <f t="shared" si="161"/>
        <v>0</v>
      </c>
      <c r="L1368" s="2">
        <f>IF(ISNA(VLOOKUP(C1368,'Com Enrolled Accounts'!$A:$C,3,0))=TRUE,0,VLOOKUP(C1368,'Com Enrolled Accounts'!$A:$C,3,0))</f>
        <v>0</v>
      </c>
      <c r="M1368" s="2">
        <f t="shared" si="162"/>
        <v>0</v>
      </c>
      <c r="N1368" s="11">
        <f t="shared" si="163"/>
        <v>0</v>
      </c>
    </row>
    <row r="1369" spans="1:14" x14ac:dyDescent="0.25">
      <c r="A1369" s="13"/>
      <c r="B1369" s="13"/>
      <c r="C1369" s="13"/>
      <c r="D1369" s="14"/>
      <c r="E1369" s="14"/>
      <c r="F1369" s="2">
        <f t="shared" si="164"/>
        <v>86.501500000000007</v>
      </c>
      <c r="G1369" s="2">
        <f t="shared" si="165"/>
        <v>15</v>
      </c>
      <c r="H1369" s="11">
        <f t="shared" si="159"/>
        <v>71.501500000000007</v>
      </c>
      <c r="I1369" s="11">
        <f t="shared" si="160"/>
        <v>-71.501500000000007</v>
      </c>
      <c r="J1369" s="2">
        <f>IF(ISNA(VLOOKUP(C1369,'Com Enrolled Accounts'!$A:$B,2,0))=TRUE,0,VLOOKUP(C1369,'Com Enrolled Accounts'!$A:$B,2,0))</f>
        <v>0</v>
      </c>
      <c r="K1369" s="11">
        <f t="shared" si="161"/>
        <v>0</v>
      </c>
      <c r="L1369" s="2">
        <f>IF(ISNA(VLOOKUP(C1369,'Com Enrolled Accounts'!$A:$C,3,0))=TRUE,0,VLOOKUP(C1369,'Com Enrolled Accounts'!$A:$C,3,0))</f>
        <v>0</v>
      </c>
      <c r="M1369" s="2">
        <f t="shared" si="162"/>
        <v>0</v>
      </c>
      <c r="N1369" s="11">
        <f t="shared" si="163"/>
        <v>0</v>
      </c>
    </row>
    <row r="1370" spans="1:14" x14ac:dyDescent="0.25">
      <c r="A1370" s="13"/>
      <c r="B1370" s="13"/>
      <c r="C1370" s="13"/>
      <c r="D1370" s="14"/>
      <c r="E1370" s="14"/>
      <c r="F1370" s="2">
        <f t="shared" si="164"/>
        <v>86.501500000000007</v>
      </c>
      <c r="G1370" s="2">
        <f t="shared" si="165"/>
        <v>15</v>
      </c>
      <c r="H1370" s="11">
        <f t="shared" si="159"/>
        <v>71.501500000000007</v>
      </c>
      <c r="I1370" s="11">
        <f t="shared" si="160"/>
        <v>-71.501500000000007</v>
      </c>
      <c r="J1370" s="2">
        <f>IF(ISNA(VLOOKUP(C1370,'Com Enrolled Accounts'!$A:$B,2,0))=TRUE,0,VLOOKUP(C1370,'Com Enrolled Accounts'!$A:$B,2,0))</f>
        <v>0</v>
      </c>
      <c r="K1370" s="11">
        <f t="shared" si="161"/>
        <v>0</v>
      </c>
      <c r="L1370" s="2">
        <f>IF(ISNA(VLOOKUP(C1370,'Com Enrolled Accounts'!$A:$C,3,0))=TRUE,0,VLOOKUP(C1370,'Com Enrolled Accounts'!$A:$C,3,0))</f>
        <v>0</v>
      </c>
      <c r="M1370" s="2">
        <f t="shared" si="162"/>
        <v>0</v>
      </c>
      <c r="N1370" s="11">
        <f t="shared" si="163"/>
        <v>0</v>
      </c>
    </row>
    <row r="1371" spans="1:14" x14ac:dyDescent="0.25">
      <c r="A1371" s="13"/>
      <c r="B1371" s="13"/>
      <c r="C1371" s="13"/>
      <c r="D1371" s="14"/>
      <c r="E1371" s="14"/>
      <c r="F1371" s="2">
        <f t="shared" si="164"/>
        <v>86.501500000000007</v>
      </c>
      <c r="G1371" s="2">
        <f t="shared" si="165"/>
        <v>15</v>
      </c>
      <c r="H1371" s="11">
        <f t="shared" si="159"/>
        <v>71.501500000000007</v>
      </c>
      <c r="I1371" s="11">
        <f t="shared" si="160"/>
        <v>-71.501500000000007</v>
      </c>
      <c r="J1371" s="2">
        <f>IF(ISNA(VLOOKUP(C1371,'Com Enrolled Accounts'!$A:$B,2,0))=TRUE,0,VLOOKUP(C1371,'Com Enrolled Accounts'!$A:$B,2,0))</f>
        <v>0</v>
      </c>
      <c r="K1371" s="11">
        <f t="shared" si="161"/>
        <v>0</v>
      </c>
      <c r="L1371" s="2">
        <f>IF(ISNA(VLOOKUP(C1371,'Com Enrolled Accounts'!$A:$C,3,0))=TRUE,0,VLOOKUP(C1371,'Com Enrolled Accounts'!$A:$C,3,0))</f>
        <v>0</v>
      </c>
      <c r="M1371" s="2">
        <f t="shared" si="162"/>
        <v>0</v>
      </c>
      <c r="N1371" s="11">
        <f t="shared" si="163"/>
        <v>0</v>
      </c>
    </row>
    <row r="1372" spans="1:14" x14ac:dyDescent="0.25">
      <c r="A1372" s="13"/>
      <c r="B1372" s="13"/>
      <c r="C1372" s="13"/>
      <c r="D1372" s="14"/>
      <c r="E1372" s="14"/>
      <c r="F1372" s="2">
        <f t="shared" si="164"/>
        <v>86.501500000000007</v>
      </c>
      <c r="G1372" s="2">
        <f t="shared" si="165"/>
        <v>15</v>
      </c>
      <c r="H1372" s="11">
        <f t="shared" si="159"/>
        <v>71.501500000000007</v>
      </c>
      <c r="I1372" s="11">
        <f t="shared" si="160"/>
        <v>-71.501500000000007</v>
      </c>
      <c r="J1372" s="2">
        <f>IF(ISNA(VLOOKUP(C1372,'Com Enrolled Accounts'!$A:$B,2,0))=TRUE,0,VLOOKUP(C1372,'Com Enrolled Accounts'!$A:$B,2,0))</f>
        <v>0</v>
      </c>
      <c r="K1372" s="11">
        <f t="shared" si="161"/>
        <v>0</v>
      </c>
      <c r="L1372" s="2">
        <f>IF(ISNA(VLOOKUP(C1372,'Com Enrolled Accounts'!$A:$C,3,0))=TRUE,0,VLOOKUP(C1372,'Com Enrolled Accounts'!$A:$C,3,0))</f>
        <v>0</v>
      </c>
      <c r="M1372" s="2">
        <f t="shared" si="162"/>
        <v>0</v>
      </c>
      <c r="N1372" s="11">
        <f t="shared" si="163"/>
        <v>0</v>
      </c>
    </row>
    <row r="1373" spans="1:14" x14ac:dyDescent="0.25">
      <c r="A1373" s="13"/>
      <c r="B1373" s="13"/>
      <c r="C1373" s="13"/>
      <c r="D1373" s="14"/>
      <c r="E1373" s="14"/>
      <c r="F1373" s="2">
        <f t="shared" si="164"/>
        <v>86.501500000000007</v>
      </c>
      <c r="G1373" s="2">
        <f t="shared" si="165"/>
        <v>15</v>
      </c>
      <c r="H1373" s="11">
        <f t="shared" si="159"/>
        <v>71.501500000000007</v>
      </c>
      <c r="I1373" s="11">
        <f t="shared" si="160"/>
        <v>-71.501500000000007</v>
      </c>
      <c r="J1373" s="2">
        <f>IF(ISNA(VLOOKUP(C1373,'Com Enrolled Accounts'!$A:$B,2,0))=TRUE,0,VLOOKUP(C1373,'Com Enrolled Accounts'!$A:$B,2,0))</f>
        <v>0</v>
      </c>
      <c r="K1373" s="11">
        <f t="shared" si="161"/>
        <v>0</v>
      </c>
      <c r="L1373" s="2">
        <f>IF(ISNA(VLOOKUP(C1373,'Com Enrolled Accounts'!$A:$C,3,0))=TRUE,0,VLOOKUP(C1373,'Com Enrolled Accounts'!$A:$C,3,0))</f>
        <v>0</v>
      </c>
      <c r="M1373" s="2">
        <f t="shared" si="162"/>
        <v>0</v>
      </c>
      <c r="N1373" s="11">
        <f t="shared" si="163"/>
        <v>0</v>
      </c>
    </row>
    <row r="1374" spans="1:14" x14ac:dyDescent="0.25">
      <c r="A1374" s="13"/>
      <c r="B1374" s="13"/>
      <c r="C1374" s="13"/>
      <c r="D1374" s="14"/>
      <c r="E1374" s="14"/>
      <c r="F1374" s="2">
        <f t="shared" si="164"/>
        <v>86.501500000000007</v>
      </c>
      <c r="G1374" s="2">
        <f t="shared" si="165"/>
        <v>15</v>
      </c>
      <c r="H1374" s="11">
        <f t="shared" si="159"/>
        <v>71.501500000000007</v>
      </c>
      <c r="I1374" s="11">
        <f t="shared" si="160"/>
        <v>-71.501500000000007</v>
      </c>
      <c r="J1374" s="2">
        <f>IF(ISNA(VLOOKUP(C1374,'Com Enrolled Accounts'!$A:$B,2,0))=TRUE,0,VLOOKUP(C1374,'Com Enrolled Accounts'!$A:$B,2,0))</f>
        <v>0</v>
      </c>
      <c r="K1374" s="11">
        <f t="shared" si="161"/>
        <v>0</v>
      </c>
      <c r="L1374" s="2">
        <f>IF(ISNA(VLOOKUP(C1374,'Com Enrolled Accounts'!$A:$C,3,0))=TRUE,0,VLOOKUP(C1374,'Com Enrolled Accounts'!$A:$C,3,0))</f>
        <v>0</v>
      </c>
      <c r="M1374" s="2">
        <f t="shared" si="162"/>
        <v>0</v>
      </c>
      <c r="N1374" s="11">
        <f t="shared" si="163"/>
        <v>0</v>
      </c>
    </row>
    <row r="1375" spans="1:14" x14ac:dyDescent="0.25">
      <c r="A1375" s="13"/>
      <c r="B1375" s="13"/>
      <c r="C1375" s="13"/>
      <c r="D1375" s="14"/>
      <c r="E1375" s="14"/>
      <c r="F1375" s="2">
        <f t="shared" si="164"/>
        <v>86.501500000000007</v>
      </c>
      <c r="G1375" s="2">
        <f t="shared" si="165"/>
        <v>15</v>
      </c>
      <c r="H1375" s="11">
        <f t="shared" si="159"/>
        <v>71.501500000000007</v>
      </c>
      <c r="I1375" s="11">
        <f t="shared" si="160"/>
        <v>-71.501500000000007</v>
      </c>
      <c r="J1375" s="2">
        <f>IF(ISNA(VLOOKUP(C1375,'Com Enrolled Accounts'!$A:$B,2,0))=TRUE,0,VLOOKUP(C1375,'Com Enrolled Accounts'!$A:$B,2,0))</f>
        <v>0</v>
      </c>
      <c r="K1375" s="11">
        <f t="shared" si="161"/>
        <v>0</v>
      </c>
      <c r="L1375" s="2">
        <f>IF(ISNA(VLOOKUP(C1375,'Com Enrolled Accounts'!$A:$C,3,0))=TRUE,0,VLOOKUP(C1375,'Com Enrolled Accounts'!$A:$C,3,0))</f>
        <v>0</v>
      </c>
      <c r="M1375" s="2">
        <f t="shared" si="162"/>
        <v>0</v>
      </c>
      <c r="N1375" s="11">
        <f t="shared" si="163"/>
        <v>0</v>
      </c>
    </row>
    <row r="1376" spans="1:14" x14ac:dyDescent="0.25">
      <c r="A1376" s="13"/>
      <c r="B1376" s="13"/>
      <c r="C1376" s="13"/>
      <c r="D1376" s="14"/>
      <c r="E1376" s="14"/>
      <c r="F1376" s="2">
        <f t="shared" si="164"/>
        <v>86.501500000000007</v>
      </c>
      <c r="G1376" s="2">
        <f t="shared" si="165"/>
        <v>15</v>
      </c>
      <c r="H1376" s="11">
        <f t="shared" si="159"/>
        <v>71.501500000000007</v>
      </c>
      <c r="I1376" s="11">
        <f t="shared" si="160"/>
        <v>-71.501500000000007</v>
      </c>
      <c r="J1376" s="2">
        <f>IF(ISNA(VLOOKUP(C1376,'Com Enrolled Accounts'!$A:$B,2,0))=TRUE,0,VLOOKUP(C1376,'Com Enrolled Accounts'!$A:$B,2,0))</f>
        <v>0</v>
      </c>
      <c r="K1376" s="11">
        <f t="shared" si="161"/>
        <v>0</v>
      </c>
      <c r="L1376" s="2">
        <f>IF(ISNA(VLOOKUP(C1376,'Com Enrolled Accounts'!$A:$C,3,0))=TRUE,0,VLOOKUP(C1376,'Com Enrolled Accounts'!$A:$C,3,0))</f>
        <v>0</v>
      </c>
      <c r="M1376" s="2">
        <f t="shared" si="162"/>
        <v>0</v>
      </c>
      <c r="N1376" s="11">
        <f t="shared" si="163"/>
        <v>0</v>
      </c>
    </row>
    <row r="1377" spans="1:14" x14ac:dyDescent="0.25">
      <c r="A1377" s="13"/>
      <c r="B1377" s="13"/>
      <c r="C1377" s="13"/>
      <c r="D1377" s="14"/>
      <c r="E1377" s="14"/>
      <c r="F1377" s="2">
        <f t="shared" si="164"/>
        <v>86.501500000000007</v>
      </c>
      <c r="G1377" s="2">
        <f t="shared" si="165"/>
        <v>15</v>
      </c>
      <c r="H1377" s="11">
        <f t="shared" si="159"/>
        <v>71.501500000000007</v>
      </c>
      <c r="I1377" s="11">
        <f t="shared" si="160"/>
        <v>-71.501500000000007</v>
      </c>
      <c r="J1377" s="2">
        <f>IF(ISNA(VLOOKUP(C1377,'Com Enrolled Accounts'!$A:$B,2,0))=TRUE,0,VLOOKUP(C1377,'Com Enrolled Accounts'!$A:$B,2,0))</f>
        <v>0</v>
      </c>
      <c r="K1377" s="11">
        <f t="shared" si="161"/>
        <v>0</v>
      </c>
      <c r="L1377" s="2">
        <f>IF(ISNA(VLOOKUP(C1377,'Com Enrolled Accounts'!$A:$C,3,0))=TRUE,0,VLOOKUP(C1377,'Com Enrolled Accounts'!$A:$C,3,0))</f>
        <v>0</v>
      </c>
      <c r="M1377" s="2">
        <f t="shared" si="162"/>
        <v>0</v>
      </c>
      <c r="N1377" s="11">
        <f t="shared" si="163"/>
        <v>0</v>
      </c>
    </row>
    <row r="1378" spans="1:14" x14ac:dyDescent="0.25">
      <c r="A1378" s="13"/>
      <c r="B1378" s="13"/>
      <c r="C1378" s="13"/>
      <c r="D1378" s="14"/>
      <c r="E1378" s="14"/>
      <c r="F1378" s="2">
        <f t="shared" si="164"/>
        <v>86.501500000000007</v>
      </c>
      <c r="G1378" s="2">
        <f t="shared" si="165"/>
        <v>15</v>
      </c>
      <c r="H1378" s="11">
        <f t="shared" si="159"/>
        <v>71.501500000000007</v>
      </c>
      <c r="I1378" s="11">
        <f t="shared" si="160"/>
        <v>-71.501500000000007</v>
      </c>
      <c r="J1378" s="2">
        <f>IF(ISNA(VLOOKUP(C1378,'Com Enrolled Accounts'!$A:$B,2,0))=TRUE,0,VLOOKUP(C1378,'Com Enrolled Accounts'!$A:$B,2,0))</f>
        <v>0</v>
      </c>
      <c r="K1378" s="11">
        <f t="shared" si="161"/>
        <v>0</v>
      </c>
      <c r="L1378" s="2">
        <f>IF(ISNA(VLOOKUP(C1378,'Com Enrolled Accounts'!$A:$C,3,0))=TRUE,0,VLOOKUP(C1378,'Com Enrolled Accounts'!$A:$C,3,0))</f>
        <v>0</v>
      </c>
      <c r="M1378" s="2">
        <f t="shared" si="162"/>
        <v>0</v>
      </c>
      <c r="N1378" s="11">
        <f t="shared" si="163"/>
        <v>0</v>
      </c>
    </row>
    <row r="1379" spans="1:14" x14ac:dyDescent="0.25">
      <c r="A1379" s="13"/>
      <c r="B1379" s="13"/>
      <c r="C1379" s="13"/>
      <c r="D1379" s="14"/>
      <c r="E1379" s="14"/>
      <c r="F1379" s="2">
        <f t="shared" si="164"/>
        <v>86.501500000000007</v>
      </c>
      <c r="G1379" s="2">
        <f t="shared" si="165"/>
        <v>15</v>
      </c>
      <c r="H1379" s="11">
        <f t="shared" si="159"/>
        <v>71.501500000000007</v>
      </c>
      <c r="I1379" s="11">
        <f t="shared" si="160"/>
        <v>-71.501500000000007</v>
      </c>
      <c r="J1379" s="2">
        <f>IF(ISNA(VLOOKUP(C1379,'Com Enrolled Accounts'!$A:$B,2,0))=TRUE,0,VLOOKUP(C1379,'Com Enrolled Accounts'!$A:$B,2,0))</f>
        <v>0</v>
      </c>
      <c r="K1379" s="11">
        <f t="shared" si="161"/>
        <v>0</v>
      </c>
      <c r="L1379" s="2">
        <f>IF(ISNA(VLOOKUP(C1379,'Com Enrolled Accounts'!$A:$C,3,0))=TRUE,0,VLOOKUP(C1379,'Com Enrolled Accounts'!$A:$C,3,0))</f>
        <v>0</v>
      </c>
      <c r="M1379" s="2">
        <f t="shared" si="162"/>
        <v>0</v>
      </c>
      <c r="N1379" s="11">
        <f t="shared" si="163"/>
        <v>0</v>
      </c>
    </row>
    <row r="1380" spans="1:14" x14ac:dyDescent="0.25">
      <c r="A1380" s="13"/>
      <c r="B1380" s="13"/>
      <c r="C1380" s="13"/>
      <c r="D1380" s="14"/>
      <c r="E1380" s="14"/>
      <c r="F1380" s="2">
        <f t="shared" si="164"/>
        <v>86.501500000000007</v>
      </c>
      <c r="G1380" s="2">
        <f t="shared" si="165"/>
        <v>15</v>
      </c>
      <c r="H1380" s="11">
        <f t="shared" si="159"/>
        <v>71.501500000000007</v>
      </c>
      <c r="I1380" s="11">
        <f t="shared" si="160"/>
        <v>-71.501500000000007</v>
      </c>
      <c r="J1380" s="2">
        <f>IF(ISNA(VLOOKUP(C1380,'Com Enrolled Accounts'!$A:$B,2,0))=TRUE,0,VLOOKUP(C1380,'Com Enrolled Accounts'!$A:$B,2,0))</f>
        <v>0</v>
      </c>
      <c r="K1380" s="11">
        <f t="shared" si="161"/>
        <v>0</v>
      </c>
      <c r="L1380" s="2">
        <f>IF(ISNA(VLOOKUP(C1380,'Com Enrolled Accounts'!$A:$C,3,0))=TRUE,0,VLOOKUP(C1380,'Com Enrolled Accounts'!$A:$C,3,0))</f>
        <v>0</v>
      </c>
      <c r="M1380" s="2">
        <f t="shared" si="162"/>
        <v>0</v>
      </c>
      <c r="N1380" s="11">
        <f t="shared" si="163"/>
        <v>0</v>
      </c>
    </row>
    <row r="1381" spans="1:14" x14ac:dyDescent="0.25">
      <c r="A1381" s="13"/>
      <c r="B1381" s="13"/>
      <c r="C1381" s="13"/>
      <c r="D1381" s="14"/>
      <c r="E1381" s="14"/>
      <c r="F1381" s="2">
        <f t="shared" si="164"/>
        <v>86.501500000000007</v>
      </c>
      <c r="G1381" s="2">
        <f t="shared" si="165"/>
        <v>15</v>
      </c>
      <c r="H1381" s="11">
        <f t="shared" ref="H1381:H1444" si="166">F1381-G1381</f>
        <v>71.501500000000007</v>
      </c>
      <c r="I1381" s="11">
        <f t="shared" ref="I1381:I1444" si="167">E1381-H1381</f>
        <v>-71.501500000000007</v>
      </c>
      <c r="J1381" s="2">
        <f>IF(ISNA(VLOOKUP(C1381,'Com Enrolled Accounts'!$A:$B,2,0))=TRUE,0,VLOOKUP(C1381,'Com Enrolled Accounts'!$A:$B,2,0))</f>
        <v>0</v>
      </c>
      <c r="K1381" s="11">
        <f t="shared" ref="K1381:K1444" si="168">IF(J1381=0,0,J1381-I1381)</f>
        <v>0</v>
      </c>
      <c r="L1381" s="2">
        <f>IF(ISNA(VLOOKUP(C1381,'Com Enrolled Accounts'!$A:$C,3,0))=TRUE,0,VLOOKUP(C1381,'Com Enrolled Accounts'!$A:$C,3,0))</f>
        <v>0</v>
      </c>
      <c r="M1381" s="2">
        <f t="shared" ref="M1381:M1444" si="169">IF(L1381&gt;K1381,K1381,L1381)</f>
        <v>0</v>
      </c>
      <c r="N1381" s="11">
        <f t="shared" ref="N1381:N1444" si="170">IF(M1381&lt;0,0,M1381*D1381)</f>
        <v>0</v>
      </c>
    </row>
    <row r="1382" spans="1:14" x14ac:dyDescent="0.25">
      <c r="A1382" s="13"/>
      <c r="B1382" s="13"/>
      <c r="C1382" s="13"/>
      <c r="D1382" s="14"/>
      <c r="E1382" s="14"/>
      <c r="F1382" s="2">
        <f t="shared" si="164"/>
        <v>86.501500000000007</v>
      </c>
      <c r="G1382" s="2">
        <f t="shared" si="165"/>
        <v>15</v>
      </c>
      <c r="H1382" s="11">
        <f t="shared" si="166"/>
        <v>71.501500000000007</v>
      </c>
      <c r="I1382" s="11">
        <f t="shared" si="167"/>
        <v>-71.501500000000007</v>
      </c>
      <c r="J1382" s="2">
        <f>IF(ISNA(VLOOKUP(C1382,'Com Enrolled Accounts'!$A:$B,2,0))=TRUE,0,VLOOKUP(C1382,'Com Enrolled Accounts'!$A:$B,2,0))</f>
        <v>0</v>
      </c>
      <c r="K1382" s="11">
        <f t="shared" si="168"/>
        <v>0</v>
      </c>
      <c r="L1382" s="2">
        <f>IF(ISNA(VLOOKUP(C1382,'Com Enrolled Accounts'!$A:$C,3,0))=TRUE,0,VLOOKUP(C1382,'Com Enrolled Accounts'!$A:$C,3,0))</f>
        <v>0</v>
      </c>
      <c r="M1382" s="2">
        <f t="shared" si="169"/>
        <v>0</v>
      </c>
      <c r="N1382" s="11">
        <f t="shared" si="170"/>
        <v>0</v>
      </c>
    </row>
    <row r="1383" spans="1:14" x14ac:dyDescent="0.25">
      <c r="A1383" s="13"/>
      <c r="B1383" s="13"/>
      <c r="C1383" s="13"/>
      <c r="D1383" s="14"/>
      <c r="E1383" s="14"/>
      <c r="F1383" s="2">
        <f t="shared" si="164"/>
        <v>86.501500000000007</v>
      </c>
      <c r="G1383" s="2">
        <f t="shared" si="165"/>
        <v>15</v>
      </c>
      <c r="H1383" s="11">
        <f t="shared" si="166"/>
        <v>71.501500000000007</v>
      </c>
      <c r="I1383" s="11">
        <f t="shared" si="167"/>
        <v>-71.501500000000007</v>
      </c>
      <c r="J1383" s="2">
        <f>IF(ISNA(VLOOKUP(C1383,'Com Enrolled Accounts'!$A:$B,2,0))=TRUE,0,VLOOKUP(C1383,'Com Enrolled Accounts'!$A:$B,2,0))</f>
        <v>0</v>
      </c>
      <c r="K1383" s="11">
        <f t="shared" si="168"/>
        <v>0</v>
      </c>
      <c r="L1383" s="2">
        <f>IF(ISNA(VLOOKUP(C1383,'Com Enrolled Accounts'!$A:$C,3,0))=TRUE,0,VLOOKUP(C1383,'Com Enrolled Accounts'!$A:$C,3,0))</f>
        <v>0</v>
      </c>
      <c r="M1383" s="2">
        <f t="shared" si="169"/>
        <v>0</v>
      </c>
      <c r="N1383" s="11">
        <f t="shared" si="170"/>
        <v>0</v>
      </c>
    </row>
    <row r="1384" spans="1:14" x14ac:dyDescent="0.25">
      <c r="A1384" s="13"/>
      <c r="B1384" s="13"/>
      <c r="C1384" s="13"/>
      <c r="D1384" s="14"/>
      <c r="E1384" s="14"/>
      <c r="F1384" s="2">
        <f t="shared" si="164"/>
        <v>86.501500000000007</v>
      </c>
      <c r="G1384" s="2">
        <f t="shared" si="165"/>
        <v>15</v>
      </c>
      <c r="H1384" s="11">
        <f t="shared" si="166"/>
        <v>71.501500000000007</v>
      </c>
      <c r="I1384" s="11">
        <f t="shared" si="167"/>
        <v>-71.501500000000007</v>
      </c>
      <c r="J1384" s="2">
        <f>IF(ISNA(VLOOKUP(C1384,'Com Enrolled Accounts'!$A:$B,2,0))=TRUE,0,VLOOKUP(C1384,'Com Enrolled Accounts'!$A:$B,2,0))</f>
        <v>0</v>
      </c>
      <c r="K1384" s="11">
        <f t="shared" si="168"/>
        <v>0</v>
      </c>
      <c r="L1384" s="2">
        <f>IF(ISNA(VLOOKUP(C1384,'Com Enrolled Accounts'!$A:$C,3,0))=TRUE,0,VLOOKUP(C1384,'Com Enrolled Accounts'!$A:$C,3,0))</f>
        <v>0</v>
      </c>
      <c r="M1384" s="2">
        <f t="shared" si="169"/>
        <v>0</v>
      </c>
      <c r="N1384" s="11">
        <f t="shared" si="170"/>
        <v>0</v>
      </c>
    </row>
    <row r="1385" spans="1:14" x14ac:dyDescent="0.25">
      <c r="A1385" s="13"/>
      <c r="B1385" s="13"/>
      <c r="C1385" s="13"/>
      <c r="D1385" s="14"/>
      <c r="E1385" s="14"/>
      <c r="F1385" s="2">
        <f t="shared" si="164"/>
        <v>86.501500000000007</v>
      </c>
      <c r="G1385" s="2">
        <f t="shared" si="165"/>
        <v>15</v>
      </c>
      <c r="H1385" s="11">
        <f t="shared" si="166"/>
        <v>71.501500000000007</v>
      </c>
      <c r="I1385" s="11">
        <f t="shared" si="167"/>
        <v>-71.501500000000007</v>
      </c>
      <c r="J1385" s="2">
        <f>IF(ISNA(VLOOKUP(C1385,'Com Enrolled Accounts'!$A:$B,2,0))=TRUE,0,VLOOKUP(C1385,'Com Enrolled Accounts'!$A:$B,2,0))</f>
        <v>0</v>
      </c>
      <c r="K1385" s="11">
        <f t="shared" si="168"/>
        <v>0</v>
      </c>
      <c r="L1385" s="2">
        <f>IF(ISNA(VLOOKUP(C1385,'Com Enrolled Accounts'!$A:$C,3,0))=TRUE,0,VLOOKUP(C1385,'Com Enrolled Accounts'!$A:$C,3,0))</f>
        <v>0</v>
      </c>
      <c r="M1385" s="2">
        <f t="shared" si="169"/>
        <v>0</v>
      </c>
      <c r="N1385" s="11">
        <f t="shared" si="170"/>
        <v>0</v>
      </c>
    </row>
    <row r="1386" spans="1:14" x14ac:dyDescent="0.25">
      <c r="A1386" s="13"/>
      <c r="B1386" s="13"/>
      <c r="C1386" s="13"/>
      <c r="D1386" s="14"/>
      <c r="E1386" s="14"/>
      <c r="F1386" s="2">
        <f t="shared" si="164"/>
        <v>86.501500000000007</v>
      </c>
      <c r="G1386" s="2">
        <f t="shared" si="165"/>
        <v>15</v>
      </c>
      <c r="H1386" s="11">
        <f t="shared" si="166"/>
        <v>71.501500000000007</v>
      </c>
      <c r="I1386" s="11">
        <f t="shared" si="167"/>
        <v>-71.501500000000007</v>
      </c>
      <c r="J1386" s="2">
        <f>IF(ISNA(VLOOKUP(C1386,'Com Enrolled Accounts'!$A:$B,2,0))=TRUE,0,VLOOKUP(C1386,'Com Enrolled Accounts'!$A:$B,2,0))</f>
        <v>0</v>
      </c>
      <c r="K1386" s="11">
        <f t="shared" si="168"/>
        <v>0</v>
      </c>
      <c r="L1386" s="2">
        <f>IF(ISNA(VLOOKUP(C1386,'Com Enrolled Accounts'!$A:$C,3,0))=TRUE,0,VLOOKUP(C1386,'Com Enrolled Accounts'!$A:$C,3,0))</f>
        <v>0</v>
      </c>
      <c r="M1386" s="2">
        <f t="shared" si="169"/>
        <v>0</v>
      </c>
      <c r="N1386" s="11">
        <f t="shared" si="170"/>
        <v>0</v>
      </c>
    </row>
    <row r="1387" spans="1:14" x14ac:dyDescent="0.25">
      <c r="A1387" s="13"/>
      <c r="B1387" s="13"/>
      <c r="C1387" s="13"/>
      <c r="D1387" s="14"/>
      <c r="E1387" s="14"/>
      <c r="F1387" s="2">
        <f t="shared" si="164"/>
        <v>86.501500000000007</v>
      </c>
      <c r="G1387" s="2">
        <f t="shared" si="165"/>
        <v>15</v>
      </c>
      <c r="H1387" s="11">
        <f t="shared" si="166"/>
        <v>71.501500000000007</v>
      </c>
      <c r="I1387" s="11">
        <f t="shared" si="167"/>
        <v>-71.501500000000007</v>
      </c>
      <c r="J1387" s="2">
        <f>IF(ISNA(VLOOKUP(C1387,'Com Enrolled Accounts'!$A:$B,2,0))=TRUE,0,VLOOKUP(C1387,'Com Enrolled Accounts'!$A:$B,2,0))</f>
        <v>0</v>
      </c>
      <c r="K1387" s="11">
        <f t="shared" si="168"/>
        <v>0</v>
      </c>
      <c r="L1387" s="2">
        <f>IF(ISNA(VLOOKUP(C1387,'Com Enrolled Accounts'!$A:$C,3,0))=TRUE,0,VLOOKUP(C1387,'Com Enrolled Accounts'!$A:$C,3,0))</f>
        <v>0</v>
      </c>
      <c r="M1387" s="2">
        <f t="shared" si="169"/>
        <v>0</v>
      </c>
      <c r="N1387" s="11">
        <f t="shared" si="170"/>
        <v>0</v>
      </c>
    </row>
    <row r="1388" spans="1:14" x14ac:dyDescent="0.25">
      <c r="A1388" s="13"/>
      <c r="B1388" s="13"/>
      <c r="C1388" s="13"/>
      <c r="D1388" s="14"/>
      <c r="E1388" s="14"/>
      <c r="F1388" s="2">
        <f t="shared" si="164"/>
        <v>86.501500000000007</v>
      </c>
      <c r="G1388" s="2">
        <f t="shared" si="165"/>
        <v>15</v>
      </c>
      <c r="H1388" s="11">
        <f t="shared" si="166"/>
        <v>71.501500000000007</v>
      </c>
      <c r="I1388" s="11">
        <f t="shared" si="167"/>
        <v>-71.501500000000007</v>
      </c>
      <c r="J1388" s="2">
        <f>IF(ISNA(VLOOKUP(C1388,'Com Enrolled Accounts'!$A:$B,2,0))=TRUE,0,VLOOKUP(C1388,'Com Enrolled Accounts'!$A:$B,2,0))</f>
        <v>0</v>
      </c>
      <c r="K1388" s="11">
        <f t="shared" si="168"/>
        <v>0</v>
      </c>
      <c r="L1388" s="2">
        <f>IF(ISNA(VLOOKUP(C1388,'Com Enrolled Accounts'!$A:$C,3,0))=TRUE,0,VLOOKUP(C1388,'Com Enrolled Accounts'!$A:$C,3,0))</f>
        <v>0</v>
      </c>
      <c r="M1388" s="2">
        <f t="shared" si="169"/>
        <v>0</v>
      </c>
      <c r="N1388" s="11">
        <f t="shared" si="170"/>
        <v>0</v>
      </c>
    </row>
    <row r="1389" spans="1:14" x14ac:dyDescent="0.25">
      <c r="A1389" s="13"/>
      <c r="B1389" s="13"/>
      <c r="C1389" s="13"/>
      <c r="D1389" s="14"/>
      <c r="E1389" s="14"/>
      <c r="F1389" s="2">
        <f t="shared" si="164"/>
        <v>86.501500000000007</v>
      </c>
      <c r="G1389" s="2">
        <f t="shared" si="165"/>
        <v>15</v>
      </c>
      <c r="H1389" s="11">
        <f t="shared" si="166"/>
        <v>71.501500000000007</v>
      </c>
      <c r="I1389" s="11">
        <f t="shared" si="167"/>
        <v>-71.501500000000007</v>
      </c>
      <c r="J1389" s="2">
        <f>IF(ISNA(VLOOKUP(C1389,'Com Enrolled Accounts'!$A:$B,2,0))=TRUE,0,VLOOKUP(C1389,'Com Enrolled Accounts'!$A:$B,2,0))</f>
        <v>0</v>
      </c>
      <c r="K1389" s="11">
        <f t="shared" si="168"/>
        <v>0</v>
      </c>
      <c r="L1389" s="2">
        <f>IF(ISNA(VLOOKUP(C1389,'Com Enrolled Accounts'!$A:$C,3,0))=TRUE,0,VLOOKUP(C1389,'Com Enrolled Accounts'!$A:$C,3,0))</f>
        <v>0</v>
      </c>
      <c r="M1389" s="2">
        <f t="shared" si="169"/>
        <v>0</v>
      </c>
      <c r="N1389" s="11">
        <f t="shared" si="170"/>
        <v>0</v>
      </c>
    </row>
    <row r="1390" spans="1:14" x14ac:dyDescent="0.25">
      <c r="A1390" s="13"/>
      <c r="B1390" s="13"/>
      <c r="C1390" s="13"/>
      <c r="D1390" s="14"/>
      <c r="E1390" s="14"/>
      <c r="F1390" s="2">
        <f t="shared" si="164"/>
        <v>86.501500000000007</v>
      </c>
      <c r="G1390" s="2">
        <f t="shared" si="165"/>
        <v>15</v>
      </c>
      <c r="H1390" s="11">
        <f t="shared" si="166"/>
        <v>71.501500000000007</v>
      </c>
      <c r="I1390" s="11">
        <f t="shared" si="167"/>
        <v>-71.501500000000007</v>
      </c>
      <c r="J1390" s="2">
        <f>IF(ISNA(VLOOKUP(C1390,'Com Enrolled Accounts'!$A:$B,2,0))=TRUE,0,VLOOKUP(C1390,'Com Enrolled Accounts'!$A:$B,2,0))</f>
        <v>0</v>
      </c>
      <c r="K1390" s="11">
        <f t="shared" si="168"/>
        <v>0</v>
      </c>
      <c r="L1390" s="2">
        <f>IF(ISNA(VLOOKUP(C1390,'Com Enrolled Accounts'!$A:$C,3,0))=TRUE,0,VLOOKUP(C1390,'Com Enrolled Accounts'!$A:$C,3,0))</f>
        <v>0</v>
      </c>
      <c r="M1390" s="2">
        <f t="shared" si="169"/>
        <v>0</v>
      </c>
      <c r="N1390" s="11">
        <f t="shared" si="170"/>
        <v>0</v>
      </c>
    </row>
    <row r="1391" spans="1:14" x14ac:dyDescent="0.25">
      <c r="A1391" s="13"/>
      <c r="B1391" s="13"/>
      <c r="C1391" s="13"/>
      <c r="D1391" s="14"/>
      <c r="E1391" s="14"/>
      <c r="F1391" s="2">
        <f t="shared" si="164"/>
        <v>86.501500000000007</v>
      </c>
      <c r="G1391" s="2">
        <f t="shared" si="165"/>
        <v>15</v>
      </c>
      <c r="H1391" s="11">
        <f t="shared" si="166"/>
        <v>71.501500000000007</v>
      </c>
      <c r="I1391" s="11">
        <f t="shared" si="167"/>
        <v>-71.501500000000007</v>
      </c>
      <c r="J1391" s="2">
        <f>IF(ISNA(VLOOKUP(C1391,'Com Enrolled Accounts'!$A:$B,2,0))=TRUE,0,VLOOKUP(C1391,'Com Enrolled Accounts'!$A:$B,2,0))</f>
        <v>0</v>
      </c>
      <c r="K1391" s="11">
        <f t="shared" si="168"/>
        <v>0</v>
      </c>
      <c r="L1391" s="2">
        <f>IF(ISNA(VLOOKUP(C1391,'Com Enrolled Accounts'!$A:$C,3,0))=TRUE,0,VLOOKUP(C1391,'Com Enrolled Accounts'!$A:$C,3,0))</f>
        <v>0</v>
      </c>
      <c r="M1391" s="2">
        <f t="shared" si="169"/>
        <v>0</v>
      </c>
      <c r="N1391" s="11">
        <f t="shared" si="170"/>
        <v>0</v>
      </c>
    </row>
    <row r="1392" spans="1:14" x14ac:dyDescent="0.25">
      <c r="A1392" s="13"/>
      <c r="B1392" s="13"/>
      <c r="C1392" s="13"/>
      <c r="D1392" s="14"/>
      <c r="E1392" s="14"/>
      <c r="F1392" s="2">
        <f t="shared" si="164"/>
        <v>86.501500000000007</v>
      </c>
      <c r="G1392" s="2">
        <f t="shared" si="165"/>
        <v>15</v>
      </c>
      <c r="H1392" s="11">
        <f t="shared" si="166"/>
        <v>71.501500000000007</v>
      </c>
      <c r="I1392" s="11">
        <f t="shared" si="167"/>
        <v>-71.501500000000007</v>
      </c>
      <c r="J1392" s="2">
        <f>IF(ISNA(VLOOKUP(C1392,'Com Enrolled Accounts'!$A:$B,2,0))=TRUE,0,VLOOKUP(C1392,'Com Enrolled Accounts'!$A:$B,2,0))</f>
        <v>0</v>
      </c>
      <c r="K1392" s="11">
        <f t="shared" si="168"/>
        <v>0</v>
      </c>
      <c r="L1392" s="2">
        <f>IF(ISNA(VLOOKUP(C1392,'Com Enrolled Accounts'!$A:$C,3,0))=TRUE,0,VLOOKUP(C1392,'Com Enrolled Accounts'!$A:$C,3,0))</f>
        <v>0</v>
      </c>
      <c r="M1392" s="2">
        <f t="shared" si="169"/>
        <v>0</v>
      </c>
      <c r="N1392" s="11">
        <f t="shared" si="170"/>
        <v>0</v>
      </c>
    </row>
    <row r="1393" spans="1:14" x14ac:dyDescent="0.25">
      <c r="A1393" s="13"/>
      <c r="B1393" s="13"/>
      <c r="C1393" s="13"/>
      <c r="D1393" s="14"/>
      <c r="E1393" s="14"/>
      <c r="F1393" s="2">
        <f t="shared" si="164"/>
        <v>86.501500000000007</v>
      </c>
      <c r="G1393" s="2">
        <f t="shared" si="165"/>
        <v>15</v>
      </c>
      <c r="H1393" s="11">
        <f t="shared" si="166"/>
        <v>71.501500000000007</v>
      </c>
      <c r="I1393" s="11">
        <f t="shared" si="167"/>
        <v>-71.501500000000007</v>
      </c>
      <c r="J1393" s="2">
        <f>IF(ISNA(VLOOKUP(C1393,'Com Enrolled Accounts'!$A:$B,2,0))=TRUE,0,VLOOKUP(C1393,'Com Enrolled Accounts'!$A:$B,2,0))</f>
        <v>0</v>
      </c>
      <c r="K1393" s="11">
        <f t="shared" si="168"/>
        <v>0</v>
      </c>
      <c r="L1393" s="2">
        <f>IF(ISNA(VLOOKUP(C1393,'Com Enrolled Accounts'!$A:$C,3,0))=TRUE,0,VLOOKUP(C1393,'Com Enrolled Accounts'!$A:$C,3,0))</f>
        <v>0</v>
      </c>
      <c r="M1393" s="2">
        <f t="shared" si="169"/>
        <v>0</v>
      </c>
      <c r="N1393" s="11">
        <f t="shared" si="170"/>
        <v>0</v>
      </c>
    </row>
    <row r="1394" spans="1:14" x14ac:dyDescent="0.25">
      <c r="A1394" s="13"/>
      <c r="B1394" s="13"/>
      <c r="C1394" s="13"/>
      <c r="D1394" s="14"/>
      <c r="E1394" s="14"/>
      <c r="F1394" s="2">
        <f t="shared" si="164"/>
        <v>86.501500000000007</v>
      </c>
      <c r="G1394" s="2">
        <f t="shared" si="165"/>
        <v>15</v>
      </c>
      <c r="H1394" s="11">
        <f t="shared" si="166"/>
        <v>71.501500000000007</v>
      </c>
      <c r="I1394" s="11">
        <f t="shared" si="167"/>
        <v>-71.501500000000007</v>
      </c>
      <c r="J1394" s="2">
        <f>IF(ISNA(VLOOKUP(C1394,'Com Enrolled Accounts'!$A:$B,2,0))=TRUE,0,VLOOKUP(C1394,'Com Enrolled Accounts'!$A:$B,2,0))</f>
        <v>0</v>
      </c>
      <c r="K1394" s="11">
        <f t="shared" si="168"/>
        <v>0</v>
      </c>
      <c r="L1394" s="2">
        <f>IF(ISNA(VLOOKUP(C1394,'Com Enrolled Accounts'!$A:$C,3,0))=TRUE,0,VLOOKUP(C1394,'Com Enrolled Accounts'!$A:$C,3,0))</f>
        <v>0</v>
      </c>
      <c r="M1394" s="2">
        <f t="shared" si="169"/>
        <v>0</v>
      </c>
      <c r="N1394" s="11">
        <f t="shared" si="170"/>
        <v>0</v>
      </c>
    </row>
    <row r="1395" spans="1:14" x14ac:dyDescent="0.25">
      <c r="A1395" s="13"/>
      <c r="B1395" s="13"/>
      <c r="C1395" s="13"/>
      <c r="D1395" s="14"/>
      <c r="E1395" s="14"/>
      <c r="F1395" s="2">
        <f t="shared" si="164"/>
        <v>86.501500000000007</v>
      </c>
      <c r="G1395" s="2">
        <f t="shared" si="165"/>
        <v>15</v>
      </c>
      <c r="H1395" s="11">
        <f t="shared" si="166"/>
        <v>71.501500000000007</v>
      </c>
      <c r="I1395" s="11">
        <f t="shared" si="167"/>
        <v>-71.501500000000007</v>
      </c>
      <c r="J1395" s="2">
        <f>IF(ISNA(VLOOKUP(C1395,'Com Enrolled Accounts'!$A:$B,2,0))=TRUE,0,VLOOKUP(C1395,'Com Enrolled Accounts'!$A:$B,2,0))</f>
        <v>0</v>
      </c>
      <c r="K1395" s="11">
        <f t="shared" si="168"/>
        <v>0</v>
      </c>
      <c r="L1395" s="2">
        <f>IF(ISNA(VLOOKUP(C1395,'Com Enrolled Accounts'!$A:$C,3,0))=TRUE,0,VLOOKUP(C1395,'Com Enrolled Accounts'!$A:$C,3,0))</f>
        <v>0</v>
      </c>
      <c r="M1395" s="2">
        <f t="shared" si="169"/>
        <v>0</v>
      </c>
      <c r="N1395" s="11">
        <f t="shared" si="170"/>
        <v>0</v>
      </c>
    </row>
    <row r="1396" spans="1:14" x14ac:dyDescent="0.25">
      <c r="A1396" s="13"/>
      <c r="B1396" s="13"/>
      <c r="C1396" s="13"/>
      <c r="D1396" s="14"/>
      <c r="E1396" s="14"/>
      <c r="F1396" s="2">
        <f t="shared" si="164"/>
        <v>86.501500000000007</v>
      </c>
      <c r="G1396" s="2">
        <f t="shared" si="165"/>
        <v>15</v>
      </c>
      <c r="H1396" s="11">
        <f t="shared" si="166"/>
        <v>71.501500000000007</v>
      </c>
      <c r="I1396" s="11">
        <f t="shared" si="167"/>
        <v>-71.501500000000007</v>
      </c>
      <c r="J1396" s="2">
        <f>IF(ISNA(VLOOKUP(C1396,'Com Enrolled Accounts'!$A:$B,2,0))=TRUE,0,VLOOKUP(C1396,'Com Enrolled Accounts'!$A:$B,2,0))</f>
        <v>0</v>
      </c>
      <c r="K1396" s="11">
        <f t="shared" si="168"/>
        <v>0</v>
      </c>
      <c r="L1396" s="2">
        <f>IF(ISNA(VLOOKUP(C1396,'Com Enrolled Accounts'!$A:$C,3,0))=TRUE,0,VLOOKUP(C1396,'Com Enrolled Accounts'!$A:$C,3,0))</f>
        <v>0</v>
      </c>
      <c r="M1396" s="2">
        <f t="shared" si="169"/>
        <v>0</v>
      </c>
      <c r="N1396" s="11">
        <f t="shared" si="170"/>
        <v>0</v>
      </c>
    </row>
    <row r="1397" spans="1:14" x14ac:dyDescent="0.25">
      <c r="A1397" s="13"/>
      <c r="B1397" s="13"/>
      <c r="C1397" s="13"/>
      <c r="D1397" s="14"/>
      <c r="E1397" s="14"/>
      <c r="F1397" s="2">
        <f t="shared" si="164"/>
        <v>86.501500000000007</v>
      </c>
      <c r="G1397" s="2">
        <f t="shared" si="165"/>
        <v>15</v>
      </c>
      <c r="H1397" s="11">
        <f t="shared" si="166"/>
        <v>71.501500000000007</v>
      </c>
      <c r="I1397" s="11">
        <f t="shared" si="167"/>
        <v>-71.501500000000007</v>
      </c>
      <c r="J1397" s="2">
        <f>IF(ISNA(VLOOKUP(C1397,'Com Enrolled Accounts'!$A:$B,2,0))=TRUE,0,VLOOKUP(C1397,'Com Enrolled Accounts'!$A:$B,2,0))</f>
        <v>0</v>
      </c>
      <c r="K1397" s="11">
        <f t="shared" si="168"/>
        <v>0</v>
      </c>
      <c r="L1397" s="2">
        <f>IF(ISNA(VLOOKUP(C1397,'Com Enrolled Accounts'!$A:$C,3,0))=TRUE,0,VLOOKUP(C1397,'Com Enrolled Accounts'!$A:$C,3,0))</f>
        <v>0</v>
      </c>
      <c r="M1397" s="2">
        <f t="shared" si="169"/>
        <v>0</v>
      </c>
      <c r="N1397" s="11">
        <f t="shared" si="170"/>
        <v>0</v>
      </c>
    </row>
    <row r="1398" spans="1:14" x14ac:dyDescent="0.25">
      <c r="A1398" s="13"/>
      <c r="B1398" s="13"/>
      <c r="C1398" s="13"/>
      <c r="D1398" s="14"/>
      <c r="E1398" s="14"/>
      <c r="F1398" s="2">
        <f t="shared" si="164"/>
        <v>86.501500000000007</v>
      </c>
      <c r="G1398" s="2">
        <f t="shared" si="165"/>
        <v>15</v>
      </c>
      <c r="H1398" s="11">
        <f t="shared" si="166"/>
        <v>71.501500000000007</v>
      </c>
      <c r="I1398" s="11">
        <f t="shared" si="167"/>
        <v>-71.501500000000007</v>
      </c>
      <c r="J1398" s="2">
        <f>IF(ISNA(VLOOKUP(C1398,'Com Enrolled Accounts'!$A:$B,2,0))=TRUE,0,VLOOKUP(C1398,'Com Enrolled Accounts'!$A:$B,2,0))</f>
        <v>0</v>
      </c>
      <c r="K1398" s="11">
        <f t="shared" si="168"/>
        <v>0</v>
      </c>
      <c r="L1398" s="2">
        <f>IF(ISNA(VLOOKUP(C1398,'Com Enrolled Accounts'!$A:$C,3,0))=TRUE,0,VLOOKUP(C1398,'Com Enrolled Accounts'!$A:$C,3,0))</f>
        <v>0</v>
      </c>
      <c r="M1398" s="2">
        <f t="shared" si="169"/>
        <v>0</v>
      </c>
      <c r="N1398" s="11">
        <f t="shared" si="170"/>
        <v>0</v>
      </c>
    </row>
    <row r="1399" spans="1:14" x14ac:dyDescent="0.25">
      <c r="A1399" s="13"/>
      <c r="B1399" s="13"/>
      <c r="C1399" s="13"/>
      <c r="D1399" s="14"/>
      <c r="E1399" s="14"/>
      <c r="F1399" s="2">
        <f t="shared" si="164"/>
        <v>86.501500000000007</v>
      </c>
      <c r="G1399" s="2">
        <f t="shared" si="165"/>
        <v>15</v>
      </c>
      <c r="H1399" s="11">
        <f t="shared" si="166"/>
        <v>71.501500000000007</v>
      </c>
      <c r="I1399" s="11">
        <f t="shared" si="167"/>
        <v>-71.501500000000007</v>
      </c>
      <c r="J1399" s="2">
        <f>IF(ISNA(VLOOKUP(C1399,'Com Enrolled Accounts'!$A:$B,2,0))=TRUE,0,VLOOKUP(C1399,'Com Enrolled Accounts'!$A:$B,2,0))</f>
        <v>0</v>
      </c>
      <c r="K1399" s="11">
        <f t="shared" si="168"/>
        <v>0</v>
      </c>
      <c r="L1399" s="2">
        <f>IF(ISNA(VLOOKUP(C1399,'Com Enrolled Accounts'!$A:$C,3,0))=TRUE,0,VLOOKUP(C1399,'Com Enrolled Accounts'!$A:$C,3,0))</f>
        <v>0</v>
      </c>
      <c r="M1399" s="2">
        <f t="shared" si="169"/>
        <v>0</v>
      </c>
      <c r="N1399" s="11">
        <f t="shared" si="170"/>
        <v>0</v>
      </c>
    </row>
    <row r="1400" spans="1:14" x14ac:dyDescent="0.25">
      <c r="A1400" s="13"/>
      <c r="B1400" s="13"/>
      <c r="C1400" s="13"/>
      <c r="D1400" s="14"/>
      <c r="E1400" s="14"/>
      <c r="F1400" s="2">
        <f t="shared" si="164"/>
        <v>86.501500000000007</v>
      </c>
      <c r="G1400" s="2">
        <f t="shared" si="165"/>
        <v>15</v>
      </c>
      <c r="H1400" s="11">
        <f t="shared" si="166"/>
        <v>71.501500000000007</v>
      </c>
      <c r="I1400" s="11">
        <f t="shared" si="167"/>
        <v>-71.501500000000007</v>
      </c>
      <c r="J1400" s="2">
        <f>IF(ISNA(VLOOKUP(C1400,'Com Enrolled Accounts'!$A:$B,2,0))=TRUE,0,VLOOKUP(C1400,'Com Enrolled Accounts'!$A:$B,2,0))</f>
        <v>0</v>
      </c>
      <c r="K1400" s="11">
        <f t="shared" si="168"/>
        <v>0</v>
      </c>
      <c r="L1400" s="2">
        <f>IF(ISNA(VLOOKUP(C1400,'Com Enrolled Accounts'!$A:$C,3,0))=TRUE,0,VLOOKUP(C1400,'Com Enrolled Accounts'!$A:$C,3,0))</f>
        <v>0</v>
      </c>
      <c r="M1400" s="2">
        <f t="shared" si="169"/>
        <v>0</v>
      </c>
      <c r="N1400" s="11">
        <f t="shared" si="170"/>
        <v>0</v>
      </c>
    </row>
    <row r="1401" spans="1:14" x14ac:dyDescent="0.25">
      <c r="A1401" s="13"/>
      <c r="B1401" s="13"/>
      <c r="C1401" s="13"/>
      <c r="D1401" s="14"/>
      <c r="E1401" s="14"/>
      <c r="F1401" s="2">
        <f t="shared" si="164"/>
        <v>86.501500000000007</v>
      </c>
      <c r="G1401" s="2">
        <f t="shared" si="165"/>
        <v>15</v>
      </c>
      <c r="H1401" s="11">
        <f t="shared" si="166"/>
        <v>71.501500000000007</v>
      </c>
      <c r="I1401" s="11">
        <f t="shared" si="167"/>
        <v>-71.501500000000007</v>
      </c>
      <c r="J1401" s="2">
        <f>IF(ISNA(VLOOKUP(C1401,'Com Enrolled Accounts'!$A:$B,2,0))=TRUE,0,VLOOKUP(C1401,'Com Enrolled Accounts'!$A:$B,2,0))</f>
        <v>0</v>
      </c>
      <c r="K1401" s="11">
        <f t="shared" si="168"/>
        <v>0</v>
      </c>
      <c r="L1401" s="2">
        <f>IF(ISNA(VLOOKUP(C1401,'Com Enrolled Accounts'!$A:$C,3,0))=TRUE,0,VLOOKUP(C1401,'Com Enrolled Accounts'!$A:$C,3,0))</f>
        <v>0</v>
      </c>
      <c r="M1401" s="2">
        <f t="shared" si="169"/>
        <v>0</v>
      </c>
      <c r="N1401" s="11">
        <f t="shared" si="170"/>
        <v>0</v>
      </c>
    </row>
    <row r="1402" spans="1:14" x14ac:dyDescent="0.25">
      <c r="A1402" s="13"/>
      <c r="B1402" s="13"/>
      <c r="C1402" s="13"/>
      <c r="D1402" s="14"/>
      <c r="E1402" s="14"/>
      <c r="F1402" s="2">
        <f t="shared" si="164"/>
        <v>86.501500000000007</v>
      </c>
      <c r="G1402" s="2">
        <f t="shared" si="165"/>
        <v>15</v>
      </c>
      <c r="H1402" s="11">
        <f t="shared" si="166"/>
        <v>71.501500000000007</v>
      </c>
      <c r="I1402" s="11">
        <f t="shared" si="167"/>
        <v>-71.501500000000007</v>
      </c>
      <c r="J1402" s="2">
        <f>IF(ISNA(VLOOKUP(C1402,'Com Enrolled Accounts'!$A:$B,2,0))=TRUE,0,VLOOKUP(C1402,'Com Enrolled Accounts'!$A:$B,2,0))</f>
        <v>0</v>
      </c>
      <c r="K1402" s="11">
        <f t="shared" si="168"/>
        <v>0</v>
      </c>
      <c r="L1402" s="2">
        <f>IF(ISNA(VLOOKUP(C1402,'Com Enrolled Accounts'!$A:$C,3,0))=TRUE,0,VLOOKUP(C1402,'Com Enrolled Accounts'!$A:$C,3,0))</f>
        <v>0</v>
      </c>
      <c r="M1402" s="2">
        <f t="shared" si="169"/>
        <v>0</v>
      </c>
      <c r="N1402" s="11">
        <f t="shared" si="170"/>
        <v>0</v>
      </c>
    </row>
    <row r="1403" spans="1:14" x14ac:dyDescent="0.25">
      <c r="A1403" s="13"/>
      <c r="B1403" s="13"/>
      <c r="C1403" s="13"/>
      <c r="D1403" s="14"/>
      <c r="E1403" s="14"/>
      <c r="F1403" s="2">
        <f t="shared" si="164"/>
        <v>86.501500000000007</v>
      </c>
      <c r="G1403" s="2">
        <f t="shared" si="165"/>
        <v>15</v>
      </c>
      <c r="H1403" s="11">
        <f t="shared" si="166"/>
        <v>71.501500000000007</v>
      </c>
      <c r="I1403" s="11">
        <f t="shared" si="167"/>
        <v>-71.501500000000007</v>
      </c>
      <c r="J1403" s="2">
        <f>IF(ISNA(VLOOKUP(C1403,'Com Enrolled Accounts'!$A:$B,2,0))=TRUE,0,VLOOKUP(C1403,'Com Enrolled Accounts'!$A:$B,2,0))</f>
        <v>0</v>
      </c>
      <c r="K1403" s="11">
        <f t="shared" si="168"/>
        <v>0</v>
      </c>
      <c r="L1403" s="2">
        <f>IF(ISNA(VLOOKUP(C1403,'Com Enrolled Accounts'!$A:$C,3,0))=TRUE,0,VLOOKUP(C1403,'Com Enrolled Accounts'!$A:$C,3,0))</f>
        <v>0</v>
      </c>
      <c r="M1403" s="2">
        <f t="shared" si="169"/>
        <v>0</v>
      </c>
      <c r="N1403" s="11">
        <f t="shared" si="170"/>
        <v>0</v>
      </c>
    </row>
    <row r="1404" spans="1:14" x14ac:dyDescent="0.25">
      <c r="A1404" s="13"/>
      <c r="B1404" s="13"/>
      <c r="C1404" s="13"/>
      <c r="D1404" s="14"/>
      <c r="E1404" s="14"/>
      <c r="F1404" s="2">
        <f t="shared" si="164"/>
        <v>86.501500000000007</v>
      </c>
      <c r="G1404" s="2">
        <f t="shared" si="165"/>
        <v>15</v>
      </c>
      <c r="H1404" s="11">
        <f t="shared" si="166"/>
        <v>71.501500000000007</v>
      </c>
      <c r="I1404" s="11">
        <f t="shared" si="167"/>
        <v>-71.501500000000007</v>
      </c>
      <c r="J1404" s="2">
        <f>IF(ISNA(VLOOKUP(C1404,'Com Enrolled Accounts'!$A:$B,2,0))=TRUE,0,VLOOKUP(C1404,'Com Enrolled Accounts'!$A:$B,2,0))</f>
        <v>0</v>
      </c>
      <c r="K1404" s="11">
        <f t="shared" si="168"/>
        <v>0</v>
      </c>
      <c r="L1404" s="2">
        <f>IF(ISNA(VLOOKUP(C1404,'Com Enrolled Accounts'!$A:$C,3,0))=TRUE,0,VLOOKUP(C1404,'Com Enrolled Accounts'!$A:$C,3,0))</f>
        <v>0</v>
      </c>
      <c r="M1404" s="2">
        <f t="shared" si="169"/>
        <v>0</v>
      </c>
      <c r="N1404" s="11">
        <f t="shared" si="170"/>
        <v>0</v>
      </c>
    </row>
    <row r="1405" spans="1:14" x14ac:dyDescent="0.25">
      <c r="A1405" s="13"/>
      <c r="B1405" s="13"/>
      <c r="C1405" s="13"/>
      <c r="D1405" s="14"/>
      <c r="E1405" s="14"/>
      <c r="F1405" s="2">
        <f t="shared" si="164"/>
        <v>86.501500000000007</v>
      </c>
      <c r="G1405" s="2">
        <f t="shared" si="165"/>
        <v>15</v>
      </c>
      <c r="H1405" s="11">
        <f t="shared" si="166"/>
        <v>71.501500000000007</v>
      </c>
      <c r="I1405" s="11">
        <f t="shared" si="167"/>
        <v>-71.501500000000007</v>
      </c>
      <c r="J1405" s="2">
        <f>IF(ISNA(VLOOKUP(C1405,'Com Enrolled Accounts'!$A:$B,2,0))=TRUE,0,VLOOKUP(C1405,'Com Enrolled Accounts'!$A:$B,2,0))</f>
        <v>0</v>
      </c>
      <c r="K1405" s="11">
        <f t="shared" si="168"/>
        <v>0</v>
      </c>
      <c r="L1405" s="2">
        <f>IF(ISNA(VLOOKUP(C1405,'Com Enrolled Accounts'!$A:$C,3,0))=TRUE,0,VLOOKUP(C1405,'Com Enrolled Accounts'!$A:$C,3,0))</f>
        <v>0</v>
      </c>
      <c r="M1405" s="2">
        <f t="shared" si="169"/>
        <v>0</v>
      </c>
      <c r="N1405" s="11">
        <f t="shared" si="170"/>
        <v>0</v>
      </c>
    </row>
    <row r="1406" spans="1:14" x14ac:dyDescent="0.25">
      <c r="A1406" s="13"/>
      <c r="B1406" s="13"/>
      <c r="C1406" s="13"/>
      <c r="D1406" s="14"/>
      <c r="E1406" s="14"/>
      <c r="F1406" s="2">
        <f t="shared" si="164"/>
        <v>86.501500000000007</v>
      </c>
      <c r="G1406" s="2">
        <f t="shared" si="165"/>
        <v>15</v>
      </c>
      <c r="H1406" s="11">
        <f t="shared" si="166"/>
        <v>71.501500000000007</v>
      </c>
      <c r="I1406" s="11">
        <f t="shared" si="167"/>
        <v>-71.501500000000007</v>
      </c>
      <c r="J1406" s="2">
        <f>IF(ISNA(VLOOKUP(C1406,'Com Enrolled Accounts'!$A:$B,2,0))=TRUE,0,VLOOKUP(C1406,'Com Enrolled Accounts'!$A:$B,2,0))</f>
        <v>0</v>
      </c>
      <c r="K1406" s="11">
        <f t="shared" si="168"/>
        <v>0</v>
      </c>
      <c r="L1406" s="2">
        <f>IF(ISNA(VLOOKUP(C1406,'Com Enrolled Accounts'!$A:$C,3,0))=TRUE,0,VLOOKUP(C1406,'Com Enrolled Accounts'!$A:$C,3,0))</f>
        <v>0</v>
      </c>
      <c r="M1406" s="2">
        <f t="shared" si="169"/>
        <v>0</v>
      </c>
      <c r="N1406" s="11">
        <f t="shared" si="170"/>
        <v>0</v>
      </c>
    </row>
    <row r="1407" spans="1:14" x14ac:dyDescent="0.25">
      <c r="A1407" s="13"/>
      <c r="B1407" s="13"/>
      <c r="C1407" s="13"/>
      <c r="D1407" s="14"/>
      <c r="E1407" s="14"/>
      <c r="F1407" s="2">
        <f t="shared" si="164"/>
        <v>86.501500000000007</v>
      </c>
      <c r="G1407" s="2">
        <f t="shared" si="165"/>
        <v>15</v>
      </c>
      <c r="H1407" s="11">
        <f t="shared" si="166"/>
        <v>71.501500000000007</v>
      </c>
      <c r="I1407" s="11">
        <f t="shared" si="167"/>
        <v>-71.501500000000007</v>
      </c>
      <c r="J1407" s="2">
        <f>IF(ISNA(VLOOKUP(C1407,'Com Enrolled Accounts'!$A:$B,2,0))=TRUE,0,VLOOKUP(C1407,'Com Enrolled Accounts'!$A:$B,2,0))</f>
        <v>0</v>
      </c>
      <c r="K1407" s="11">
        <f t="shared" si="168"/>
        <v>0</v>
      </c>
      <c r="L1407" s="2">
        <f>IF(ISNA(VLOOKUP(C1407,'Com Enrolled Accounts'!$A:$C,3,0))=TRUE,0,VLOOKUP(C1407,'Com Enrolled Accounts'!$A:$C,3,0))</f>
        <v>0</v>
      </c>
      <c r="M1407" s="2">
        <f t="shared" si="169"/>
        <v>0</v>
      </c>
      <c r="N1407" s="11">
        <f t="shared" si="170"/>
        <v>0</v>
      </c>
    </row>
    <row r="1408" spans="1:14" x14ac:dyDescent="0.25">
      <c r="A1408" s="13"/>
      <c r="B1408" s="13"/>
      <c r="C1408" s="13"/>
      <c r="D1408" s="14"/>
      <c r="E1408" s="14"/>
      <c r="F1408" s="2">
        <f t="shared" si="164"/>
        <v>86.501500000000007</v>
      </c>
      <c r="G1408" s="2">
        <f t="shared" si="165"/>
        <v>15</v>
      </c>
      <c r="H1408" s="11">
        <f t="shared" si="166"/>
        <v>71.501500000000007</v>
      </c>
      <c r="I1408" s="11">
        <f t="shared" si="167"/>
        <v>-71.501500000000007</v>
      </c>
      <c r="J1408" s="2">
        <f>IF(ISNA(VLOOKUP(C1408,'Com Enrolled Accounts'!$A:$B,2,0))=TRUE,0,VLOOKUP(C1408,'Com Enrolled Accounts'!$A:$B,2,0))</f>
        <v>0</v>
      </c>
      <c r="K1408" s="11">
        <f t="shared" si="168"/>
        <v>0</v>
      </c>
      <c r="L1408" s="2">
        <f>IF(ISNA(VLOOKUP(C1408,'Com Enrolled Accounts'!$A:$C,3,0))=TRUE,0,VLOOKUP(C1408,'Com Enrolled Accounts'!$A:$C,3,0))</f>
        <v>0</v>
      </c>
      <c r="M1408" s="2">
        <f t="shared" si="169"/>
        <v>0</v>
      </c>
      <c r="N1408" s="11">
        <f t="shared" si="170"/>
        <v>0</v>
      </c>
    </row>
    <row r="1409" spans="1:14" x14ac:dyDescent="0.25">
      <c r="A1409" s="13"/>
      <c r="B1409" s="13"/>
      <c r="C1409" s="13"/>
      <c r="D1409" s="14"/>
      <c r="E1409" s="14"/>
      <c r="F1409" s="2">
        <f t="shared" si="164"/>
        <v>86.501500000000007</v>
      </c>
      <c r="G1409" s="2">
        <f t="shared" si="165"/>
        <v>15</v>
      </c>
      <c r="H1409" s="11">
        <f t="shared" si="166"/>
        <v>71.501500000000007</v>
      </c>
      <c r="I1409" s="11">
        <f t="shared" si="167"/>
        <v>-71.501500000000007</v>
      </c>
      <c r="J1409" s="2">
        <f>IF(ISNA(VLOOKUP(C1409,'Com Enrolled Accounts'!$A:$B,2,0))=TRUE,0,VLOOKUP(C1409,'Com Enrolled Accounts'!$A:$B,2,0))</f>
        <v>0</v>
      </c>
      <c r="K1409" s="11">
        <f t="shared" si="168"/>
        <v>0</v>
      </c>
      <c r="L1409" s="2">
        <f>IF(ISNA(VLOOKUP(C1409,'Com Enrolled Accounts'!$A:$C,3,0))=TRUE,0,VLOOKUP(C1409,'Com Enrolled Accounts'!$A:$C,3,0))</f>
        <v>0</v>
      </c>
      <c r="M1409" s="2">
        <f t="shared" si="169"/>
        <v>0</v>
      </c>
      <c r="N1409" s="11">
        <f t="shared" si="170"/>
        <v>0</v>
      </c>
    </row>
    <row r="1410" spans="1:14" x14ac:dyDescent="0.25">
      <c r="A1410" s="13"/>
      <c r="B1410" s="13"/>
      <c r="C1410" s="13"/>
      <c r="D1410" s="14"/>
      <c r="E1410" s="14"/>
      <c r="F1410" s="2">
        <f t="shared" si="164"/>
        <v>86.501500000000007</v>
      </c>
      <c r="G1410" s="2">
        <f t="shared" si="165"/>
        <v>15</v>
      </c>
      <c r="H1410" s="11">
        <f t="shared" si="166"/>
        <v>71.501500000000007</v>
      </c>
      <c r="I1410" s="11">
        <f t="shared" si="167"/>
        <v>-71.501500000000007</v>
      </c>
      <c r="J1410" s="2">
        <f>IF(ISNA(VLOOKUP(C1410,'Com Enrolled Accounts'!$A:$B,2,0))=TRUE,0,VLOOKUP(C1410,'Com Enrolled Accounts'!$A:$B,2,0))</f>
        <v>0</v>
      </c>
      <c r="K1410" s="11">
        <f t="shared" si="168"/>
        <v>0</v>
      </c>
      <c r="L1410" s="2">
        <f>IF(ISNA(VLOOKUP(C1410,'Com Enrolled Accounts'!$A:$C,3,0))=TRUE,0,VLOOKUP(C1410,'Com Enrolled Accounts'!$A:$C,3,0))</f>
        <v>0</v>
      </c>
      <c r="M1410" s="2">
        <f t="shared" si="169"/>
        <v>0</v>
      </c>
      <c r="N1410" s="11">
        <f t="shared" si="170"/>
        <v>0</v>
      </c>
    </row>
    <row r="1411" spans="1:14" x14ac:dyDescent="0.25">
      <c r="A1411" s="13"/>
      <c r="B1411" s="13"/>
      <c r="C1411" s="13"/>
      <c r="D1411" s="14"/>
      <c r="E1411" s="14"/>
      <c r="F1411" s="2">
        <f t="shared" si="164"/>
        <v>86.501500000000007</v>
      </c>
      <c r="G1411" s="2">
        <f t="shared" si="165"/>
        <v>15</v>
      </c>
      <c r="H1411" s="11">
        <f t="shared" si="166"/>
        <v>71.501500000000007</v>
      </c>
      <c r="I1411" s="11">
        <f t="shared" si="167"/>
        <v>-71.501500000000007</v>
      </c>
      <c r="J1411" s="2">
        <f>IF(ISNA(VLOOKUP(C1411,'Com Enrolled Accounts'!$A:$B,2,0))=TRUE,0,VLOOKUP(C1411,'Com Enrolled Accounts'!$A:$B,2,0))</f>
        <v>0</v>
      </c>
      <c r="K1411" s="11">
        <f t="shared" si="168"/>
        <v>0</v>
      </c>
      <c r="L1411" s="2">
        <f>IF(ISNA(VLOOKUP(C1411,'Com Enrolled Accounts'!$A:$C,3,0))=TRUE,0,VLOOKUP(C1411,'Com Enrolled Accounts'!$A:$C,3,0))</f>
        <v>0</v>
      </c>
      <c r="M1411" s="2">
        <f t="shared" si="169"/>
        <v>0</v>
      </c>
      <c r="N1411" s="11">
        <f t="shared" si="170"/>
        <v>0</v>
      </c>
    </row>
    <row r="1412" spans="1:14" x14ac:dyDescent="0.25">
      <c r="A1412" s="13"/>
      <c r="B1412" s="13"/>
      <c r="C1412" s="13"/>
      <c r="D1412" s="14"/>
      <c r="E1412" s="14"/>
      <c r="F1412" s="2">
        <f t="shared" si="164"/>
        <v>86.501500000000007</v>
      </c>
      <c r="G1412" s="2">
        <f t="shared" si="165"/>
        <v>15</v>
      </c>
      <c r="H1412" s="11">
        <f t="shared" si="166"/>
        <v>71.501500000000007</v>
      </c>
      <c r="I1412" s="11">
        <f t="shared" si="167"/>
        <v>-71.501500000000007</v>
      </c>
      <c r="J1412" s="2">
        <f>IF(ISNA(VLOOKUP(C1412,'Com Enrolled Accounts'!$A:$B,2,0))=TRUE,0,VLOOKUP(C1412,'Com Enrolled Accounts'!$A:$B,2,0))</f>
        <v>0</v>
      </c>
      <c r="K1412" s="11">
        <f t="shared" si="168"/>
        <v>0</v>
      </c>
      <c r="L1412" s="2">
        <f>IF(ISNA(VLOOKUP(C1412,'Com Enrolled Accounts'!$A:$C,3,0))=TRUE,0,VLOOKUP(C1412,'Com Enrolled Accounts'!$A:$C,3,0))</f>
        <v>0</v>
      </c>
      <c r="M1412" s="2">
        <f t="shared" si="169"/>
        <v>0</v>
      </c>
      <c r="N1412" s="11">
        <f t="shared" si="170"/>
        <v>0</v>
      </c>
    </row>
    <row r="1413" spans="1:14" x14ac:dyDescent="0.25">
      <c r="A1413" s="13"/>
      <c r="B1413" s="13"/>
      <c r="C1413" s="13"/>
      <c r="D1413" s="14"/>
      <c r="E1413" s="14"/>
      <c r="F1413" s="2">
        <f t="shared" si="164"/>
        <v>86.501500000000007</v>
      </c>
      <c r="G1413" s="2">
        <f t="shared" si="165"/>
        <v>15</v>
      </c>
      <c r="H1413" s="11">
        <f t="shared" si="166"/>
        <v>71.501500000000007</v>
      </c>
      <c r="I1413" s="11">
        <f t="shared" si="167"/>
        <v>-71.501500000000007</v>
      </c>
      <c r="J1413" s="2">
        <f>IF(ISNA(VLOOKUP(C1413,'Com Enrolled Accounts'!$A:$B,2,0))=TRUE,0,VLOOKUP(C1413,'Com Enrolled Accounts'!$A:$B,2,0))</f>
        <v>0</v>
      </c>
      <c r="K1413" s="11">
        <f t="shared" si="168"/>
        <v>0</v>
      </c>
      <c r="L1413" s="2">
        <f>IF(ISNA(VLOOKUP(C1413,'Com Enrolled Accounts'!$A:$C,3,0))=TRUE,0,VLOOKUP(C1413,'Com Enrolled Accounts'!$A:$C,3,0))</f>
        <v>0</v>
      </c>
      <c r="M1413" s="2">
        <f t="shared" si="169"/>
        <v>0</v>
      </c>
      <c r="N1413" s="11">
        <f t="shared" si="170"/>
        <v>0</v>
      </c>
    </row>
    <row r="1414" spans="1:14" x14ac:dyDescent="0.25">
      <c r="A1414" s="13"/>
      <c r="B1414" s="13"/>
      <c r="C1414" s="13"/>
      <c r="D1414" s="14"/>
      <c r="E1414" s="14"/>
      <c r="F1414" s="2">
        <f t="shared" si="164"/>
        <v>86.501500000000007</v>
      </c>
      <c r="G1414" s="2">
        <f t="shared" si="165"/>
        <v>15</v>
      </c>
      <c r="H1414" s="11">
        <f t="shared" si="166"/>
        <v>71.501500000000007</v>
      </c>
      <c r="I1414" s="11">
        <f t="shared" si="167"/>
        <v>-71.501500000000007</v>
      </c>
      <c r="J1414" s="2">
        <f>IF(ISNA(VLOOKUP(C1414,'Com Enrolled Accounts'!$A:$B,2,0))=TRUE,0,VLOOKUP(C1414,'Com Enrolled Accounts'!$A:$B,2,0))</f>
        <v>0</v>
      </c>
      <c r="K1414" s="11">
        <f t="shared" si="168"/>
        <v>0</v>
      </c>
      <c r="L1414" s="2">
        <f>IF(ISNA(VLOOKUP(C1414,'Com Enrolled Accounts'!$A:$C,3,0))=TRUE,0,VLOOKUP(C1414,'Com Enrolled Accounts'!$A:$C,3,0))</f>
        <v>0</v>
      </c>
      <c r="M1414" s="2">
        <f t="shared" si="169"/>
        <v>0</v>
      </c>
      <c r="N1414" s="11">
        <f t="shared" si="170"/>
        <v>0</v>
      </c>
    </row>
    <row r="1415" spans="1:14" x14ac:dyDescent="0.25">
      <c r="A1415" s="13"/>
      <c r="B1415" s="13"/>
      <c r="C1415" s="13"/>
      <c r="D1415" s="14"/>
      <c r="E1415" s="14"/>
      <c r="F1415" s="2">
        <f t="shared" si="164"/>
        <v>86.501500000000007</v>
      </c>
      <c r="G1415" s="2">
        <f t="shared" si="165"/>
        <v>15</v>
      </c>
      <c r="H1415" s="11">
        <f t="shared" si="166"/>
        <v>71.501500000000007</v>
      </c>
      <c r="I1415" s="11">
        <f t="shared" si="167"/>
        <v>-71.501500000000007</v>
      </c>
      <c r="J1415" s="2">
        <f>IF(ISNA(VLOOKUP(C1415,'Com Enrolled Accounts'!$A:$B,2,0))=TRUE,0,VLOOKUP(C1415,'Com Enrolled Accounts'!$A:$B,2,0))</f>
        <v>0</v>
      </c>
      <c r="K1415" s="11">
        <f t="shared" si="168"/>
        <v>0</v>
      </c>
      <c r="L1415" s="2">
        <f>IF(ISNA(VLOOKUP(C1415,'Com Enrolled Accounts'!$A:$C,3,0))=TRUE,0,VLOOKUP(C1415,'Com Enrolled Accounts'!$A:$C,3,0))</f>
        <v>0</v>
      </c>
      <c r="M1415" s="2">
        <f t="shared" si="169"/>
        <v>0</v>
      </c>
      <c r="N1415" s="11">
        <f t="shared" si="170"/>
        <v>0</v>
      </c>
    </row>
    <row r="1416" spans="1:14" x14ac:dyDescent="0.25">
      <c r="A1416" s="13"/>
      <c r="B1416" s="13"/>
      <c r="C1416" s="13"/>
      <c r="D1416" s="14"/>
      <c r="E1416" s="14"/>
      <c r="F1416" s="2">
        <f t="shared" si="164"/>
        <v>86.501500000000007</v>
      </c>
      <c r="G1416" s="2">
        <f t="shared" si="165"/>
        <v>15</v>
      </c>
      <c r="H1416" s="11">
        <f t="shared" si="166"/>
        <v>71.501500000000007</v>
      </c>
      <c r="I1416" s="11">
        <f t="shared" si="167"/>
        <v>-71.501500000000007</v>
      </c>
      <c r="J1416" s="2">
        <f>IF(ISNA(VLOOKUP(C1416,'Com Enrolled Accounts'!$A:$B,2,0))=TRUE,0,VLOOKUP(C1416,'Com Enrolled Accounts'!$A:$B,2,0))</f>
        <v>0</v>
      </c>
      <c r="K1416" s="11">
        <f t="shared" si="168"/>
        <v>0</v>
      </c>
      <c r="L1416" s="2">
        <f>IF(ISNA(VLOOKUP(C1416,'Com Enrolled Accounts'!$A:$C,3,0))=TRUE,0,VLOOKUP(C1416,'Com Enrolled Accounts'!$A:$C,3,0))</f>
        <v>0</v>
      </c>
      <c r="M1416" s="2">
        <f t="shared" si="169"/>
        <v>0</v>
      </c>
      <c r="N1416" s="11">
        <f t="shared" si="170"/>
        <v>0</v>
      </c>
    </row>
    <row r="1417" spans="1:14" x14ac:dyDescent="0.25">
      <c r="A1417" s="13"/>
      <c r="B1417" s="13"/>
      <c r="C1417" s="13"/>
      <c r="D1417" s="14"/>
      <c r="E1417" s="14"/>
      <c r="F1417" s="2">
        <f t="shared" ref="F1417:F1480" si="171">WPPCom</f>
        <v>86.501500000000007</v>
      </c>
      <c r="G1417" s="2">
        <f t="shared" ref="G1417:G1480" si="172">TSCom</f>
        <v>15</v>
      </c>
      <c r="H1417" s="11">
        <f t="shared" si="166"/>
        <v>71.501500000000007</v>
      </c>
      <c r="I1417" s="11">
        <f t="shared" si="167"/>
        <v>-71.501500000000007</v>
      </c>
      <c r="J1417" s="2">
        <f>IF(ISNA(VLOOKUP(C1417,'Com Enrolled Accounts'!$A:$B,2,0))=TRUE,0,VLOOKUP(C1417,'Com Enrolled Accounts'!$A:$B,2,0))</f>
        <v>0</v>
      </c>
      <c r="K1417" s="11">
        <f t="shared" si="168"/>
        <v>0</v>
      </c>
      <c r="L1417" s="2">
        <f>IF(ISNA(VLOOKUP(C1417,'Com Enrolled Accounts'!$A:$C,3,0))=TRUE,0,VLOOKUP(C1417,'Com Enrolled Accounts'!$A:$C,3,0))</f>
        <v>0</v>
      </c>
      <c r="M1417" s="2">
        <f t="shared" si="169"/>
        <v>0</v>
      </c>
      <c r="N1417" s="11">
        <f t="shared" si="170"/>
        <v>0</v>
      </c>
    </row>
    <row r="1418" spans="1:14" x14ac:dyDescent="0.25">
      <c r="A1418" s="13"/>
      <c r="B1418" s="13"/>
      <c r="C1418" s="13"/>
      <c r="D1418" s="14"/>
      <c r="E1418" s="14"/>
      <c r="F1418" s="2">
        <f t="shared" si="171"/>
        <v>86.501500000000007</v>
      </c>
      <c r="G1418" s="2">
        <f t="shared" si="172"/>
        <v>15</v>
      </c>
      <c r="H1418" s="11">
        <f t="shared" si="166"/>
        <v>71.501500000000007</v>
      </c>
      <c r="I1418" s="11">
        <f t="shared" si="167"/>
        <v>-71.501500000000007</v>
      </c>
      <c r="J1418" s="2">
        <f>IF(ISNA(VLOOKUP(C1418,'Com Enrolled Accounts'!$A:$B,2,0))=TRUE,0,VLOOKUP(C1418,'Com Enrolled Accounts'!$A:$B,2,0))</f>
        <v>0</v>
      </c>
      <c r="K1418" s="11">
        <f t="shared" si="168"/>
        <v>0</v>
      </c>
      <c r="L1418" s="2">
        <f>IF(ISNA(VLOOKUP(C1418,'Com Enrolled Accounts'!$A:$C,3,0))=TRUE,0,VLOOKUP(C1418,'Com Enrolled Accounts'!$A:$C,3,0))</f>
        <v>0</v>
      </c>
      <c r="M1418" s="2">
        <f t="shared" si="169"/>
        <v>0</v>
      </c>
      <c r="N1418" s="11">
        <f t="shared" si="170"/>
        <v>0</v>
      </c>
    </row>
    <row r="1419" spans="1:14" x14ac:dyDescent="0.25">
      <c r="A1419" s="13"/>
      <c r="B1419" s="13"/>
      <c r="C1419" s="13"/>
      <c r="D1419" s="14"/>
      <c r="E1419" s="14"/>
      <c r="F1419" s="2">
        <f t="shared" si="171"/>
        <v>86.501500000000007</v>
      </c>
      <c r="G1419" s="2">
        <f t="shared" si="172"/>
        <v>15</v>
      </c>
      <c r="H1419" s="11">
        <f t="shared" si="166"/>
        <v>71.501500000000007</v>
      </c>
      <c r="I1419" s="11">
        <f t="shared" si="167"/>
        <v>-71.501500000000007</v>
      </c>
      <c r="J1419" s="2">
        <f>IF(ISNA(VLOOKUP(C1419,'Com Enrolled Accounts'!$A:$B,2,0))=TRUE,0,VLOOKUP(C1419,'Com Enrolled Accounts'!$A:$B,2,0))</f>
        <v>0</v>
      </c>
      <c r="K1419" s="11">
        <f t="shared" si="168"/>
        <v>0</v>
      </c>
      <c r="L1419" s="2">
        <f>IF(ISNA(VLOOKUP(C1419,'Com Enrolled Accounts'!$A:$C,3,0))=TRUE,0,VLOOKUP(C1419,'Com Enrolled Accounts'!$A:$C,3,0))</f>
        <v>0</v>
      </c>
      <c r="M1419" s="2">
        <f t="shared" si="169"/>
        <v>0</v>
      </c>
      <c r="N1419" s="11">
        <f t="shared" si="170"/>
        <v>0</v>
      </c>
    </row>
    <row r="1420" spans="1:14" x14ac:dyDescent="0.25">
      <c r="A1420" s="13"/>
      <c r="B1420" s="13"/>
      <c r="C1420" s="13"/>
      <c r="D1420" s="14"/>
      <c r="E1420" s="14"/>
      <c r="F1420" s="2">
        <f t="shared" si="171"/>
        <v>86.501500000000007</v>
      </c>
      <c r="G1420" s="2">
        <f t="shared" si="172"/>
        <v>15</v>
      </c>
      <c r="H1420" s="11">
        <f t="shared" si="166"/>
        <v>71.501500000000007</v>
      </c>
      <c r="I1420" s="11">
        <f t="shared" si="167"/>
        <v>-71.501500000000007</v>
      </c>
      <c r="J1420" s="2">
        <f>IF(ISNA(VLOOKUP(C1420,'Com Enrolled Accounts'!$A:$B,2,0))=TRUE,0,VLOOKUP(C1420,'Com Enrolled Accounts'!$A:$B,2,0))</f>
        <v>0</v>
      </c>
      <c r="K1420" s="11">
        <f t="shared" si="168"/>
        <v>0</v>
      </c>
      <c r="L1420" s="2">
        <f>IF(ISNA(VLOOKUP(C1420,'Com Enrolled Accounts'!$A:$C,3,0))=TRUE,0,VLOOKUP(C1420,'Com Enrolled Accounts'!$A:$C,3,0))</f>
        <v>0</v>
      </c>
      <c r="M1420" s="2">
        <f t="shared" si="169"/>
        <v>0</v>
      </c>
      <c r="N1420" s="11">
        <f t="shared" si="170"/>
        <v>0</v>
      </c>
    </row>
    <row r="1421" spans="1:14" x14ac:dyDescent="0.25">
      <c r="A1421" s="13"/>
      <c r="B1421" s="13"/>
      <c r="C1421" s="13"/>
      <c r="D1421" s="14"/>
      <c r="E1421" s="14"/>
      <c r="F1421" s="2">
        <f t="shared" si="171"/>
        <v>86.501500000000007</v>
      </c>
      <c r="G1421" s="2">
        <f t="shared" si="172"/>
        <v>15</v>
      </c>
      <c r="H1421" s="11">
        <f t="shared" si="166"/>
        <v>71.501500000000007</v>
      </c>
      <c r="I1421" s="11">
        <f t="shared" si="167"/>
        <v>-71.501500000000007</v>
      </c>
      <c r="J1421" s="2">
        <f>IF(ISNA(VLOOKUP(C1421,'Com Enrolled Accounts'!$A:$B,2,0))=TRUE,0,VLOOKUP(C1421,'Com Enrolled Accounts'!$A:$B,2,0))</f>
        <v>0</v>
      </c>
      <c r="K1421" s="11">
        <f t="shared" si="168"/>
        <v>0</v>
      </c>
      <c r="L1421" s="2">
        <f>IF(ISNA(VLOOKUP(C1421,'Com Enrolled Accounts'!$A:$C,3,0))=TRUE,0,VLOOKUP(C1421,'Com Enrolled Accounts'!$A:$C,3,0))</f>
        <v>0</v>
      </c>
      <c r="M1421" s="2">
        <f t="shared" si="169"/>
        <v>0</v>
      </c>
      <c r="N1421" s="11">
        <f t="shared" si="170"/>
        <v>0</v>
      </c>
    </row>
    <row r="1422" spans="1:14" x14ac:dyDescent="0.25">
      <c r="A1422" s="13"/>
      <c r="B1422" s="13"/>
      <c r="C1422" s="13"/>
      <c r="D1422" s="14"/>
      <c r="E1422" s="14"/>
      <c r="F1422" s="2">
        <f t="shared" si="171"/>
        <v>86.501500000000007</v>
      </c>
      <c r="G1422" s="2">
        <f t="shared" si="172"/>
        <v>15</v>
      </c>
      <c r="H1422" s="11">
        <f t="shared" si="166"/>
        <v>71.501500000000007</v>
      </c>
      <c r="I1422" s="11">
        <f t="shared" si="167"/>
        <v>-71.501500000000007</v>
      </c>
      <c r="J1422" s="2">
        <f>IF(ISNA(VLOOKUP(C1422,'Com Enrolled Accounts'!$A:$B,2,0))=TRUE,0,VLOOKUP(C1422,'Com Enrolled Accounts'!$A:$B,2,0))</f>
        <v>0</v>
      </c>
      <c r="K1422" s="11">
        <f t="shared" si="168"/>
        <v>0</v>
      </c>
      <c r="L1422" s="2">
        <f>IF(ISNA(VLOOKUP(C1422,'Com Enrolled Accounts'!$A:$C,3,0))=TRUE,0,VLOOKUP(C1422,'Com Enrolled Accounts'!$A:$C,3,0))</f>
        <v>0</v>
      </c>
      <c r="M1422" s="2">
        <f t="shared" si="169"/>
        <v>0</v>
      </c>
      <c r="N1422" s="11">
        <f t="shared" si="170"/>
        <v>0</v>
      </c>
    </row>
    <row r="1423" spans="1:14" x14ac:dyDescent="0.25">
      <c r="A1423" s="13"/>
      <c r="B1423" s="13"/>
      <c r="C1423" s="13"/>
      <c r="D1423" s="14"/>
      <c r="E1423" s="14"/>
      <c r="F1423" s="2">
        <f t="shared" si="171"/>
        <v>86.501500000000007</v>
      </c>
      <c r="G1423" s="2">
        <f t="shared" si="172"/>
        <v>15</v>
      </c>
      <c r="H1423" s="11">
        <f t="shared" si="166"/>
        <v>71.501500000000007</v>
      </c>
      <c r="I1423" s="11">
        <f t="shared" si="167"/>
        <v>-71.501500000000007</v>
      </c>
      <c r="J1423" s="2">
        <f>IF(ISNA(VLOOKUP(C1423,'Com Enrolled Accounts'!$A:$B,2,0))=TRUE,0,VLOOKUP(C1423,'Com Enrolled Accounts'!$A:$B,2,0))</f>
        <v>0</v>
      </c>
      <c r="K1423" s="11">
        <f t="shared" si="168"/>
        <v>0</v>
      </c>
      <c r="L1423" s="2">
        <f>IF(ISNA(VLOOKUP(C1423,'Com Enrolled Accounts'!$A:$C,3,0))=TRUE,0,VLOOKUP(C1423,'Com Enrolled Accounts'!$A:$C,3,0))</f>
        <v>0</v>
      </c>
      <c r="M1423" s="2">
        <f t="shared" si="169"/>
        <v>0</v>
      </c>
      <c r="N1423" s="11">
        <f t="shared" si="170"/>
        <v>0</v>
      </c>
    </row>
    <row r="1424" spans="1:14" x14ac:dyDescent="0.25">
      <c r="A1424" s="13"/>
      <c r="B1424" s="13"/>
      <c r="C1424" s="13"/>
      <c r="D1424" s="14"/>
      <c r="E1424" s="14"/>
      <c r="F1424" s="2">
        <f t="shared" si="171"/>
        <v>86.501500000000007</v>
      </c>
      <c r="G1424" s="2">
        <f t="shared" si="172"/>
        <v>15</v>
      </c>
      <c r="H1424" s="11">
        <f t="shared" si="166"/>
        <v>71.501500000000007</v>
      </c>
      <c r="I1424" s="11">
        <f t="shared" si="167"/>
        <v>-71.501500000000007</v>
      </c>
      <c r="J1424" s="2">
        <f>IF(ISNA(VLOOKUP(C1424,'Com Enrolled Accounts'!$A:$B,2,0))=TRUE,0,VLOOKUP(C1424,'Com Enrolled Accounts'!$A:$B,2,0))</f>
        <v>0</v>
      </c>
      <c r="K1424" s="11">
        <f t="shared" si="168"/>
        <v>0</v>
      </c>
      <c r="L1424" s="2">
        <f>IF(ISNA(VLOOKUP(C1424,'Com Enrolled Accounts'!$A:$C,3,0))=TRUE,0,VLOOKUP(C1424,'Com Enrolled Accounts'!$A:$C,3,0))</f>
        <v>0</v>
      </c>
      <c r="M1424" s="2">
        <f t="shared" si="169"/>
        <v>0</v>
      </c>
      <c r="N1424" s="11">
        <f t="shared" si="170"/>
        <v>0</v>
      </c>
    </row>
    <row r="1425" spans="1:14" x14ac:dyDescent="0.25">
      <c r="A1425" s="13"/>
      <c r="B1425" s="13"/>
      <c r="C1425" s="13"/>
      <c r="D1425" s="14"/>
      <c r="E1425" s="14"/>
      <c r="F1425" s="2">
        <f t="shared" si="171"/>
        <v>86.501500000000007</v>
      </c>
      <c r="G1425" s="2">
        <f t="shared" si="172"/>
        <v>15</v>
      </c>
      <c r="H1425" s="11">
        <f t="shared" si="166"/>
        <v>71.501500000000007</v>
      </c>
      <c r="I1425" s="11">
        <f t="shared" si="167"/>
        <v>-71.501500000000007</v>
      </c>
      <c r="J1425" s="2">
        <f>IF(ISNA(VLOOKUP(C1425,'Com Enrolled Accounts'!$A:$B,2,0))=TRUE,0,VLOOKUP(C1425,'Com Enrolled Accounts'!$A:$B,2,0))</f>
        <v>0</v>
      </c>
      <c r="K1425" s="11">
        <f t="shared" si="168"/>
        <v>0</v>
      </c>
      <c r="L1425" s="2">
        <f>IF(ISNA(VLOOKUP(C1425,'Com Enrolled Accounts'!$A:$C,3,0))=TRUE,0,VLOOKUP(C1425,'Com Enrolled Accounts'!$A:$C,3,0))</f>
        <v>0</v>
      </c>
      <c r="M1425" s="2">
        <f t="shared" si="169"/>
        <v>0</v>
      </c>
      <c r="N1425" s="11">
        <f t="shared" si="170"/>
        <v>0</v>
      </c>
    </row>
    <row r="1426" spans="1:14" x14ac:dyDescent="0.25">
      <c r="A1426" s="13"/>
      <c r="B1426" s="13"/>
      <c r="C1426" s="13"/>
      <c r="D1426" s="14"/>
      <c r="E1426" s="14"/>
      <c r="F1426" s="2">
        <f t="shared" si="171"/>
        <v>86.501500000000007</v>
      </c>
      <c r="G1426" s="2">
        <f t="shared" si="172"/>
        <v>15</v>
      </c>
      <c r="H1426" s="11">
        <f t="shared" si="166"/>
        <v>71.501500000000007</v>
      </c>
      <c r="I1426" s="11">
        <f t="shared" si="167"/>
        <v>-71.501500000000007</v>
      </c>
      <c r="J1426" s="2">
        <f>IF(ISNA(VLOOKUP(C1426,'Com Enrolled Accounts'!$A:$B,2,0))=TRUE,0,VLOOKUP(C1426,'Com Enrolled Accounts'!$A:$B,2,0))</f>
        <v>0</v>
      </c>
      <c r="K1426" s="11">
        <f t="shared" si="168"/>
        <v>0</v>
      </c>
      <c r="L1426" s="2">
        <f>IF(ISNA(VLOOKUP(C1426,'Com Enrolled Accounts'!$A:$C,3,0))=TRUE,0,VLOOKUP(C1426,'Com Enrolled Accounts'!$A:$C,3,0))</f>
        <v>0</v>
      </c>
      <c r="M1426" s="2">
        <f t="shared" si="169"/>
        <v>0</v>
      </c>
      <c r="N1426" s="11">
        <f t="shared" si="170"/>
        <v>0</v>
      </c>
    </row>
    <row r="1427" spans="1:14" x14ac:dyDescent="0.25">
      <c r="A1427" s="13"/>
      <c r="B1427" s="13"/>
      <c r="C1427" s="13"/>
      <c r="D1427" s="14"/>
      <c r="E1427" s="14"/>
      <c r="F1427" s="2">
        <f t="shared" si="171"/>
        <v>86.501500000000007</v>
      </c>
      <c r="G1427" s="2">
        <f t="shared" si="172"/>
        <v>15</v>
      </c>
      <c r="H1427" s="11">
        <f t="shared" si="166"/>
        <v>71.501500000000007</v>
      </c>
      <c r="I1427" s="11">
        <f t="shared" si="167"/>
        <v>-71.501500000000007</v>
      </c>
      <c r="J1427" s="2">
        <f>IF(ISNA(VLOOKUP(C1427,'Com Enrolled Accounts'!$A:$B,2,0))=TRUE,0,VLOOKUP(C1427,'Com Enrolled Accounts'!$A:$B,2,0))</f>
        <v>0</v>
      </c>
      <c r="K1427" s="11">
        <f t="shared" si="168"/>
        <v>0</v>
      </c>
      <c r="L1427" s="2">
        <f>IF(ISNA(VLOOKUP(C1427,'Com Enrolled Accounts'!$A:$C,3,0))=TRUE,0,VLOOKUP(C1427,'Com Enrolled Accounts'!$A:$C,3,0))</f>
        <v>0</v>
      </c>
      <c r="M1427" s="2">
        <f t="shared" si="169"/>
        <v>0</v>
      </c>
      <c r="N1427" s="11">
        <f t="shared" si="170"/>
        <v>0</v>
      </c>
    </row>
    <row r="1428" spans="1:14" x14ac:dyDescent="0.25">
      <c r="A1428" s="13"/>
      <c r="B1428" s="13"/>
      <c r="C1428" s="13"/>
      <c r="D1428" s="14"/>
      <c r="E1428" s="14"/>
      <c r="F1428" s="2">
        <f t="shared" si="171"/>
        <v>86.501500000000007</v>
      </c>
      <c r="G1428" s="2">
        <f t="shared" si="172"/>
        <v>15</v>
      </c>
      <c r="H1428" s="11">
        <f t="shared" si="166"/>
        <v>71.501500000000007</v>
      </c>
      <c r="I1428" s="11">
        <f t="shared" si="167"/>
        <v>-71.501500000000007</v>
      </c>
      <c r="J1428" s="2">
        <f>IF(ISNA(VLOOKUP(C1428,'Com Enrolled Accounts'!$A:$B,2,0))=TRUE,0,VLOOKUP(C1428,'Com Enrolled Accounts'!$A:$B,2,0))</f>
        <v>0</v>
      </c>
      <c r="K1428" s="11">
        <f t="shared" si="168"/>
        <v>0</v>
      </c>
      <c r="L1428" s="2">
        <f>IF(ISNA(VLOOKUP(C1428,'Com Enrolled Accounts'!$A:$C,3,0))=TRUE,0,VLOOKUP(C1428,'Com Enrolled Accounts'!$A:$C,3,0))</f>
        <v>0</v>
      </c>
      <c r="M1428" s="2">
        <f t="shared" si="169"/>
        <v>0</v>
      </c>
      <c r="N1428" s="11">
        <f t="shared" si="170"/>
        <v>0</v>
      </c>
    </row>
    <row r="1429" spans="1:14" x14ac:dyDescent="0.25">
      <c r="A1429" s="13"/>
      <c r="B1429" s="13"/>
      <c r="C1429" s="13"/>
      <c r="D1429" s="14"/>
      <c r="E1429" s="14"/>
      <c r="F1429" s="2">
        <f t="shared" si="171"/>
        <v>86.501500000000007</v>
      </c>
      <c r="G1429" s="2">
        <f t="shared" si="172"/>
        <v>15</v>
      </c>
      <c r="H1429" s="11">
        <f t="shared" si="166"/>
        <v>71.501500000000007</v>
      </c>
      <c r="I1429" s="11">
        <f t="shared" si="167"/>
        <v>-71.501500000000007</v>
      </c>
      <c r="J1429" s="2">
        <f>IF(ISNA(VLOOKUP(C1429,'Com Enrolled Accounts'!$A:$B,2,0))=TRUE,0,VLOOKUP(C1429,'Com Enrolled Accounts'!$A:$B,2,0))</f>
        <v>0</v>
      </c>
      <c r="K1429" s="11">
        <f t="shared" si="168"/>
        <v>0</v>
      </c>
      <c r="L1429" s="2">
        <f>IF(ISNA(VLOOKUP(C1429,'Com Enrolled Accounts'!$A:$C,3,0))=TRUE,0,VLOOKUP(C1429,'Com Enrolled Accounts'!$A:$C,3,0))</f>
        <v>0</v>
      </c>
      <c r="M1429" s="2">
        <f t="shared" si="169"/>
        <v>0</v>
      </c>
      <c r="N1429" s="11">
        <f t="shared" si="170"/>
        <v>0</v>
      </c>
    </row>
    <row r="1430" spans="1:14" x14ac:dyDescent="0.25">
      <c r="A1430" s="13"/>
      <c r="B1430" s="13"/>
      <c r="C1430" s="13"/>
      <c r="D1430" s="14"/>
      <c r="E1430" s="14"/>
      <c r="F1430" s="2">
        <f t="shared" si="171"/>
        <v>86.501500000000007</v>
      </c>
      <c r="G1430" s="2">
        <f t="shared" si="172"/>
        <v>15</v>
      </c>
      <c r="H1430" s="11">
        <f t="shared" si="166"/>
        <v>71.501500000000007</v>
      </c>
      <c r="I1430" s="11">
        <f t="shared" si="167"/>
        <v>-71.501500000000007</v>
      </c>
      <c r="J1430" s="2">
        <f>IF(ISNA(VLOOKUP(C1430,'Com Enrolled Accounts'!$A:$B,2,0))=TRUE,0,VLOOKUP(C1430,'Com Enrolled Accounts'!$A:$B,2,0))</f>
        <v>0</v>
      </c>
      <c r="K1430" s="11">
        <f t="shared" si="168"/>
        <v>0</v>
      </c>
      <c r="L1430" s="2">
        <f>IF(ISNA(VLOOKUP(C1430,'Com Enrolled Accounts'!$A:$C,3,0))=TRUE,0,VLOOKUP(C1430,'Com Enrolled Accounts'!$A:$C,3,0))</f>
        <v>0</v>
      </c>
      <c r="M1430" s="2">
        <f t="shared" si="169"/>
        <v>0</v>
      </c>
      <c r="N1430" s="11">
        <f t="shared" si="170"/>
        <v>0</v>
      </c>
    </row>
    <row r="1431" spans="1:14" x14ac:dyDescent="0.25">
      <c r="A1431" s="13"/>
      <c r="B1431" s="13"/>
      <c r="C1431" s="13"/>
      <c r="D1431" s="14"/>
      <c r="E1431" s="14"/>
      <c r="F1431" s="2">
        <f t="shared" si="171"/>
        <v>86.501500000000007</v>
      </c>
      <c r="G1431" s="2">
        <f t="shared" si="172"/>
        <v>15</v>
      </c>
      <c r="H1431" s="11">
        <f t="shared" si="166"/>
        <v>71.501500000000007</v>
      </c>
      <c r="I1431" s="11">
        <f t="shared" si="167"/>
        <v>-71.501500000000007</v>
      </c>
      <c r="J1431" s="2">
        <f>IF(ISNA(VLOOKUP(C1431,'Com Enrolled Accounts'!$A:$B,2,0))=TRUE,0,VLOOKUP(C1431,'Com Enrolled Accounts'!$A:$B,2,0))</f>
        <v>0</v>
      </c>
      <c r="K1431" s="11">
        <f t="shared" si="168"/>
        <v>0</v>
      </c>
      <c r="L1431" s="2">
        <f>IF(ISNA(VLOOKUP(C1431,'Com Enrolled Accounts'!$A:$C,3,0))=TRUE,0,VLOOKUP(C1431,'Com Enrolled Accounts'!$A:$C,3,0))</f>
        <v>0</v>
      </c>
      <c r="M1431" s="2">
        <f t="shared" si="169"/>
        <v>0</v>
      </c>
      <c r="N1431" s="11">
        <f t="shared" si="170"/>
        <v>0</v>
      </c>
    </row>
    <row r="1432" spans="1:14" x14ac:dyDescent="0.25">
      <c r="A1432" s="13"/>
      <c r="B1432" s="13"/>
      <c r="C1432" s="13"/>
      <c r="D1432" s="14"/>
      <c r="E1432" s="14"/>
      <c r="F1432" s="2">
        <f t="shared" si="171"/>
        <v>86.501500000000007</v>
      </c>
      <c r="G1432" s="2">
        <f t="shared" si="172"/>
        <v>15</v>
      </c>
      <c r="H1432" s="11">
        <f t="shared" si="166"/>
        <v>71.501500000000007</v>
      </c>
      <c r="I1432" s="11">
        <f t="shared" si="167"/>
        <v>-71.501500000000007</v>
      </c>
      <c r="J1432" s="2">
        <f>IF(ISNA(VLOOKUP(C1432,'Com Enrolled Accounts'!$A:$B,2,0))=TRUE,0,VLOOKUP(C1432,'Com Enrolled Accounts'!$A:$B,2,0))</f>
        <v>0</v>
      </c>
      <c r="K1432" s="11">
        <f t="shared" si="168"/>
        <v>0</v>
      </c>
      <c r="L1432" s="2">
        <f>IF(ISNA(VLOOKUP(C1432,'Com Enrolled Accounts'!$A:$C,3,0))=TRUE,0,VLOOKUP(C1432,'Com Enrolled Accounts'!$A:$C,3,0))</f>
        <v>0</v>
      </c>
      <c r="M1432" s="2">
        <f t="shared" si="169"/>
        <v>0</v>
      </c>
      <c r="N1432" s="11">
        <f t="shared" si="170"/>
        <v>0</v>
      </c>
    </row>
    <row r="1433" spans="1:14" x14ac:dyDescent="0.25">
      <c r="A1433" s="13"/>
      <c r="B1433" s="13"/>
      <c r="C1433" s="13"/>
      <c r="D1433" s="14"/>
      <c r="E1433" s="14"/>
      <c r="F1433" s="2">
        <f t="shared" si="171"/>
        <v>86.501500000000007</v>
      </c>
      <c r="G1433" s="2">
        <f t="shared" si="172"/>
        <v>15</v>
      </c>
      <c r="H1433" s="11">
        <f t="shared" si="166"/>
        <v>71.501500000000007</v>
      </c>
      <c r="I1433" s="11">
        <f t="shared" si="167"/>
        <v>-71.501500000000007</v>
      </c>
      <c r="J1433" s="2">
        <f>IF(ISNA(VLOOKUP(C1433,'Com Enrolled Accounts'!$A:$B,2,0))=TRUE,0,VLOOKUP(C1433,'Com Enrolled Accounts'!$A:$B,2,0))</f>
        <v>0</v>
      </c>
      <c r="K1433" s="11">
        <f t="shared" si="168"/>
        <v>0</v>
      </c>
      <c r="L1433" s="2">
        <f>IF(ISNA(VLOOKUP(C1433,'Com Enrolled Accounts'!$A:$C,3,0))=TRUE,0,VLOOKUP(C1433,'Com Enrolled Accounts'!$A:$C,3,0))</f>
        <v>0</v>
      </c>
      <c r="M1433" s="2">
        <f t="shared" si="169"/>
        <v>0</v>
      </c>
      <c r="N1433" s="11">
        <f t="shared" si="170"/>
        <v>0</v>
      </c>
    </row>
    <row r="1434" spans="1:14" x14ac:dyDescent="0.25">
      <c r="A1434" s="13"/>
      <c r="B1434" s="13"/>
      <c r="C1434" s="13"/>
      <c r="D1434" s="14"/>
      <c r="E1434" s="14"/>
      <c r="F1434" s="2">
        <f t="shared" si="171"/>
        <v>86.501500000000007</v>
      </c>
      <c r="G1434" s="2">
        <f t="shared" si="172"/>
        <v>15</v>
      </c>
      <c r="H1434" s="11">
        <f t="shared" si="166"/>
        <v>71.501500000000007</v>
      </c>
      <c r="I1434" s="11">
        <f t="shared" si="167"/>
        <v>-71.501500000000007</v>
      </c>
      <c r="J1434" s="2">
        <f>IF(ISNA(VLOOKUP(C1434,'Com Enrolled Accounts'!$A:$B,2,0))=TRUE,0,VLOOKUP(C1434,'Com Enrolled Accounts'!$A:$B,2,0))</f>
        <v>0</v>
      </c>
      <c r="K1434" s="11">
        <f t="shared" si="168"/>
        <v>0</v>
      </c>
      <c r="L1434" s="2">
        <f>IF(ISNA(VLOOKUP(C1434,'Com Enrolled Accounts'!$A:$C,3,0))=TRUE,0,VLOOKUP(C1434,'Com Enrolled Accounts'!$A:$C,3,0))</f>
        <v>0</v>
      </c>
      <c r="M1434" s="2">
        <f t="shared" si="169"/>
        <v>0</v>
      </c>
      <c r="N1434" s="11">
        <f t="shared" si="170"/>
        <v>0</v>
      </c>
    </row>
    <row r="1435" spans="1:14" x14ac:dyDescent="0.25">
      <c r="A1435" s="13"/>
      <c r="B1435" s="13"/>
      <c r="C1435" s="13"/>
      <c r="D1435" s="14"/>
      <c r="E1435" s="14"/>
      <c r="F1435" s="2">
        <f t="shared" si="171"/>
        <v>86.501500000000007</v>
      </c>
      <c r="G1435" s="2">
        <f t="shared" si="172"/>
        <v>15</v>
      </c>
      <c r="H1435" s="11">
        <f t="shared" si="166"/>
        <v>71.501500000000007</v>
      </c>
      <c r="I1435" s="11">
        <f t="shared" si="167"/>
        <v>-71.501500000000007</v>
      </c>
      <c r="J1435" s="2">
        <f>IF(ISNA(VLOOKUP(C1435,'Com Enrolled Accounts'!$A:$B,2,0))=TRUE,0,VLOOKUP(C1435,'Com Enrolled Accounts'!$A:$B,2,0))</f>
        <v>0</v>
      </c>
      <c r="K1435" s="11">
        <f t="shared" si="168"/>
        <v>0</v>
      </c>
      <c r="L1435" s="2">
        <f>IF(ISNA(VLOOKUP(C1435,'Com Enrolled Accounts'!$A:$C,3,0))=TRUE,0,VLOOKUP(C1435,'Com Enrolled Accounts'!$A:$C,3,0))</f>
        <v>0</v>
      </c>
      <c r="M1435" s="2">
        <f t="shared" si="169"/>
        <v>0</v>
      </c>
      <c r="N1435" s="11">
        <f t="shared" si="170"/>
        <v>0</v>
      </c>
    </row>
    <row r="1436" spans="1:14" x14ac:dyDescent="0.25">
      <c r="A1436" s="13"/>
      <c r="B1436" s="13"/>
      <c r="C1436" s="13"/>
      <c r="D1436" s="14"/>
      <c r="E1436" s="14"/>
      <c r="F1436" s="2">
        <f t="shared" si="171"/>
        <v>86.501500000000007</v>
      </c>
      <c r="G1436" s="2">
        <f t="shared" si="172"/>
        <v>15</v>
      </c>
      <c r="H1436" s="11">
        <f t="shared" si="166"/>
        <v>71.501500000000007</v>
      </c>
      <c r="I1436" s="11">
        <f t="shared" si="167"/>
        <v>-71.501500000000007</v>
      </c>
      <c r="J1436" s="2">
        <f>IF(ISNA(VLOOKUP(C1436,'Com Enrolled Accounts'!$A:$B,2,0))=TRUE,0,VLOOKUP(C1436,'Com Enrolled Accounts'!$A:$B,2,0))</f>
        <v>0</v>
      </c>
      <c r="K1436" s="11">
        <f t="shared" si="168"/>
        <v>0</v>
      </c>
      <c r="L1436" s="2">
        <f>IF(ISNA(VLOOKUP(C1436,'Com Enrolled Accounts'!$A:$C,3,0))=TRUE,0,VLOOKUP(C1436,'Com Enrolled Accounts'!$A:$C,3,0))</f>
        <v>0</v>
      </c>
      <c r="M1436" s="2">
        <f t="shared" si="169"/>
        <v>0</v>
      </c>
      <c r="N1436" s="11">
        <f t="shared" si="170"/>
        <v>0</v>
      </c>
    </row>
    <row r="1437" spans="1:14" x14ac:dyDescent="0.25">
      <c r="A1437" s="13"/>
      <c r="B1437" s="13"/>
      <c r="C1437" s="13"/>
      <c r="D1437" s="14"/>
      <c r="E1437" s="14"/>
      <c r="F1437" s="2">
        <f t="shared" si="171"/>
        <v>86.501500000000007</v>
      </c>
      <c r="G1437" s="2">
        <f t="shared" si="172"/>
        <v>15</v>
      </c>
      <c r="H1437" s="11">
        <f t="shared" si="166"/>
        <v>71.501500000000007</v>
      </c>
      <c r="I1437" s="11">
        <f t="shared" si="167"/>
        <v>-71.501500000000007</v>
      </c>
      <c r="J1437" s="2">
        <f>IF(ISNA(VLOOKUP(C1437,'Com Enrolled Accounts'!$A:$B,2,0))=TRUE,0,VLOOKUP(C1437,'Com Enrolled Accounts'!$A:$B,2,0))</f>
        <v>0</v>
      </c>
      <c r="K1437" s="11">
        <f t="shared" si="168"/>
        <v>0</v>
      </c>
      <c r="L1437" s="2">
        <f>IF(ISNA(VLOOKUP(C1437,'Com Enrolled Accounts'!$A:$C,3,0))=TRUE,0,VLOOKUP(C1437,'Com Enrolled Accounts'!$A:$C,3,0))</f>
        <v>0</v>
      </c>
      <c r="M1437" s="2">
        <f t="shared" si="169"/>
        <v>0</v>
      </c>
      <c r="N1437" s="11">
        <f t="shared" si="170"/>
        <v>0</v>
      </c>
    </row>
    <row r="1438" spans="1:14" x14ac:dyDescent="0.25">
      <c r="A1438" s="13"/>
      <c r="B1438" s="13"/>
      <c r="C1438" s="13"/>
      <c r="D1438" s="14"/>
      <c r="E1438" s="14"/>
      <c r="F1438" s="2">
        <f t="shared" si="171"/>
        <v>86.501500000000007</v>
      </c>
      <c r="G1438" s="2">
        <f t="shared" si="172"/>
        <v>15</v>
      </c>
      <c r="H1438" s="11">
        <f t="shared" si="166"/>
        <v>71.501500000000007</v>
      </c>
      <c r="I1438" s="11">
        <f t="shared" si="167"/>
        <v>-71.501500000000007</v>
      </c>
      <c r="J1438" s="2">
        <f>IF(ISNA(VLOOKUP(C1438,'Com Enrolled Accounts'!$A:$B,2,0))=TRUE,0,VLOOKUP(C1438,'Com Enrolled Accounts'!$A:$B,2,0))</f>
        <v>0</v>
      </c>
      <c r="K1438" s="11">
        <f t="shared" si="168"/>
        <v>0</v>
      </c>
      <c r="L1438" s="2">
        <f>IF(ISNA(VLOOKUP(C1438,'Com Enrolled Accounts'!$A:$C,3,0))=TRUE,0,VLOOKUP(C1438,'Com Enrolled Accounts'!$A:$C,3,0))</f>
        <v>0</v>
      </c>
      <c r="M1438" s="2">
        <f t="shared" si="169"/>
        <v>0</v>
      </c>
      <c r="N1438" s="11">
        <f t="shared" si="170"/>
        <v>0</v>
      </c>
    </row>
    <row r="1439" spans="1:14" x14ac:dyDescent="0.25">
      <c r="A1439" s="13"/>
      <c r="B1439" s="13"/>
      <c r="C1439" s="13"/>
      <c r="D1439" s="14"/>
      <c r="E1439" s="14"/>
      <c r="F1439" s="2">
        <f t="shared" si="171"/>
        <v>86.501500000000007</v>
      </c>
      <c r="G1439" s="2">
        <f t="shared" si="172"/>
        <v>15</v>
      </c>
      <c r="H1439" s="11">
        <f t="shared" si="166"/>
        <v>71.501500000000007</v>
      </c>
      <c r="I1439" s="11">
        <f t="shared" si="167"/>
        <v>-71.501500000000007</v>
      </c>
      <c r="J1439" s="2">
        <f>IF(ISNA(VLOOKUP(C1439,'Com Enrolled Accounts'!$A:$B,2,0))=TRUE,0,VLOOKUP(C1439,'Com Enrolled Accounts'!$A:$B,2,0))</f>
        <v>0</v>
      </c>
      <c r="K1439" s="11">
        <f t="shared" si="168"/>
        <v>0</v>
      </c>
      <c r="L1439" s="2">
        <f>IF(ISNA(VLOOKUP(C1439,'Com Enrolled Accounts'!$A:$C,3,0))=TRUE,0,VLOOKUP(C1439,'Com Enrolled Accounts'!$A:$C,3,0))</f>
        <v>0</v>
      </c>
      <c r="M1439" s="2">
        <f t="shared" si="169"/>
        <v>0</v>
      </c>
      <c r="N1439" s="11">
        <f t="shared" si="170"/>
        <v>0</v>
      </c>
    </row>
    <row r="1440" spans="1:14" x14ac:dyDescent="0.25">
      <c r="A1440" s="13"/>
      <c r="B1440" s="13"/>
      <c r="C1440" s="13"/>
      <c r="D1440" s="14"/>
      <c r="E1440" s="14"/>
      <c r="F1440" s="2">
        <f t="shared" si="171"/>
        <v>86.501500000000007</v>
      </c>
      <c r="G1440" s="2">
        <f t="shared" si="172"/>
        <v>15</v>
      </c>
      <c r="H1440" s="11">
        <f t="shared" si="166"/>
        <v>71.501500000000007</v>
      </c>
      <c r="I1440" s="11">
        <f t="shared" si="167"/>
        <v>-71.501500000000007</v>
      </c>
      <c r="J1440" s="2">
        <f>IF(ISNA(VLOOKUP(C1440,'Com Enrolled Accounts'!$A:$B,2,0))=TRUE,0,VLOOKUP(C1440,'Com Enrolled Accounts'!$A:$B,2,0))</f>
        <v>0</v>
      </c>
      <c r="K1440" s="11">
        <f t="shared" si="168"/>
        <v>0</v>
      </c>
      <c r="L1440" s="2">
        <f>IF(ISNA(VLOOKUP(C1440,'Com Enrolled Accounts'!$A:$C,3,0))=TRUE,0,VLOOKUP(C1440,'Com Enrolled Accounts'!$A:$C,3,0))</f>
        <v>0</v>
      </c>
      <c r="M1440" s="2">
        <f t="shared" si="169"/>
        <v>0</v>
      </c>
      <c r="N1440" s="11">
        <f t="shared" si="170"/>
        <v>0</v>
      </c>
    </row>
    <row r="1441" spans="1:14" x14ac:dyDescent="0.25">
      <c r="A1441" s="13"/>
      <c r="B1441" s="13"/>
      <c r="C1441" s="13"/>
      <c r="D1441" s="14"/>
      <c r="E1441" s="14"/>
      <c r="F1441" s="2">
        <f t="shared" si="171"/>
        <v>86.501500000000007</v>
      </c>
      <c r="G1441" s="2">
        <f t="shared" si="172"/>
        <v>15</v>
      </c>
      <c r="H1441" s="11">
        <f t="shared" si="166"/>
        <v>71.501500000000007</v>
      </c>
      <c r="I1441" s="11">
        <f t="shared" si="167"/>
        <v>-71.501500000000007</v>
      </c>
      <c r="J1441" s="2">
        <f>IF(ISNA(VLOOKUP(C1441,'Com Enrolled Accounts'!$A:$B,2,0))=TRUE,0,VLOOKUP(C1441,'Com Enrolled Accounts'!$A:$B,2,0))</f>
        <v>0</v>
      </c>
      <c r="K1441" s="11">
        <f t="shared" si="168"/>
        <v>0</v>
      </c>
      <c r="L1441" s="2">
        <f>IF(ISNA(VLOOKUP(C1441,'Com Enrolled Accounts'!$A:$C,3,0))=TRUE,0,VLOOKUP(C1441,'Com Enrolled Accounts'!$A:$C,3,0))</f>
        <v>0</v>
      </c>
      <c r="M1441" s="2">
        <f t="shared" si="169"/>
        <v>0</v>
      </c>
      <c r="N1441" s="11">
        <f t="shared" si="170"/>
        <v>0</v>
      </c>
    </row>
    <row r="1442" spans="1:14" x14ac:dyDescent="0.25">
      <c r="A1442" s="13"/>
      <c r="B1442" s="13"/>
      <c r="C1442" s="13"/>
      <c r="D1442" s="14"/>
      <c r="E1442" s="14"/>
      <c r="F1442" s="2">
        <f t="shared" si="171"/>
        <v>86.501500000000007</v>
      </c>
      <c r="G1442" s="2">
        <f t="shared" si="172"/>
        <v>15</v>
      </c>
      <c r="H1442" s="11">
        <f t="shared" si="166"/>
        <v>71.501500000000007</v>
      </c>
      <c r="I1442" s="11">
        <f t="shared" si="167"/>
        <v>-71.501500000000007</v>
      </c>
      <c r="J1442" s="2">
        <f>IF(ISNA(VLOOKUP(C1442,'Com Enrolled Accounts'!$A:$B,2,0))=TRUE,0,VLOOKUP(C1442,'Com Enrolled Accounts'!$A:$B,2,0))</f>
        <v>0</v>
      </c>
      <c r="K1442" s="11">
        <f t="shared" si="168"/>
        <v>0</v>
      </c>
      <c r="L1442" s="2">
        <f>IF(ISNA(VLOOKUP(C1442,'Com Enrolled Accounts'!$A:$C,3,0))=TRUE,0,VLOOKUP(C1442,'Com Enrolled Accounts'!$A:$C,3,0))</f>
        <v>0</v>
      </c>
      <c r="M1442" s="2">
        <f t="shared" si="169"/>
        <v>0</v>
      </c>
      <c r="N1442" s="11">
        <f t="shared" si="170"/>
        <v>0</v>
      </c>
    </row>
    <row r="1443" spans="1:14" x14ac:dyDescent="0.25">
      <c r="A1443" s="13"/>
      <c r="B1443" s="13"/>
      <c r="C1443" s="13"/>
      <c r="D1443" s="14"/>
      <c r="E1443" s="14"/>
      <c r="F1443" s="2">
        <f t="shared" si="171"/>
        <v>86.501500000000007</v>
      </c>
      <c r="G1443" s="2">
        <f t="shared" si="172"/>
        <v>15</v>
      </c>
      <c r="H1443" s="11">
        <f t="shared" si="166"/>
        <v>71.501500000000007</v>
      </c>
      <c r="I1443" s="11">
        <f t="shared" si="167"/>
        <v>-71.501500000000007</v>
      </c>
      <c r="J1443" s="2">
        <f>IF(ISNA(VLOOKUP(C1443,'Com Enrolled Accounts'!$A:$B,2,0))=TRUE,0,VLOOKUP(C1443,'Com Enrolled Accounts'!$A:$B,2,0))</f>
        <v>0</v>
      </c>
      <c r="K1443" s="11">
        <f t="shared" si="168"/>
        <v>0</v>
      </c>
      <c r="L1443" s="2">
        <f>IF(ISNA(VLOOKUP(C1443,'Com Enrolled Accounts'!$A:$C,3,0))=TRUE,0,VLOOKUP(C1443,'Com Enrolled Accounts'!$A:$C,3,0))</f>
        <v>0</v>
      </c>
      <c r="M1443" s="2">
        <f t="shared" si="169"/>
        <v>0</v>
      </c>
      <c r="N1443" s="11">
        <f t="shared" si="170"/>
        <v>0</v>
      </c>
    </row>
    <row r="1444" spans="1:14" x14ac:dyDescent="0.25">
      <c r="A1444" s="13"/>
      <c r="B1444" s="13"/>
      <c r="C1444" s="13"/>
      <c r="D1444" s="14"/>
      <c r="E1444" s="14"/>
      <c r="F1444" s="2">
        <f t="shared" si="171"/>
        <v>86.501500000000007</v>
      </c>
      <c r="G1444" s="2">
        <f t="shared" si="172"/>
        <v>15</v>
      </c>
      <c r="H1444" s="11">
        <f t="shared" si="166"/>
        <v>71.501500000000007</v>
      </c>
      <c r="I1444" s="11">
        <f t="shared" si="167"/>
        <v>-71.501500000000007</v>
      </c>
      <c r="J1444" s="2">
        <f>IF(ISNA(VLOOKUP(C1444,'Com Enrolled Accounts'!$A:$B,2,0))=TRUE,0,VLOOKUP(C1444,'Com Enrolled Accounts'!$A:$B,2,0))</f>
        <v>0</v>
      </c>
      <c r="K1444" s="11">
        <f t="shared" si="168"/>
        <v>0</v>
      </c>
      <c r="L1444" s="2">
        <f>IF(ISNA(VLOOKUP(C1444,'Com Enrolled Accounts'!$A:$C,3,0))=TRUE,0,VLOOKUP(C1444,'Com Enrolled Accounts'!$A:$C,3,0))</f>
        <v>0</v>
      </c>
      <c r="M1444" s="2">
        <f t="shared" si="169"/>
        <v>0</v>
      </c>
      <c r="N1444" s="11">
        <f t="shared" si="170"/>
        <v>0</v>
      </c>
    </row>
    <row r="1445" spans="1:14" x14ac:dyDescent="0.25">
      <c r="A1445" s="13"/>
      <c r="B1445" s="13"/>
      <c r="C1445" s="13"/>
      <c r="D1445" s="14"/>
      <c r="E1445" s="14"/>
      <c r="F1445" s="2">
        <f t="shared" si="171"/>
        <v>86.501500000000007</v>
      </c>
      <c r="G1445" s="2">
        <f t="shared" si="172"/>
        <v>15</v>
      </c>
      <c r="H1445" s="11">
        <f t="shared" ref="H1445:H1508" si="173">F1445-G1445</f>
        <v>71.501500000000007</v>
      </c>
      <c r="I1445" s="11">
        <f t="shared" ref="I1445:I1508" si="174">E1445-H1445</f>
        <v>-71.501500000000007</v>
      </c>
      <c r="J1445" s="2">
        <f>IF(ISNA(VLOOKUP(C1445,'Com Enrolled Accounts'!$A:$B,2,0))=TRUE,0,VLOOKUP(C1445,'Com Enrolled Accounts'!$A:$B,2,0))</f>
        <v>0</v>
      </c>
      <c r="K1445" s="11">
        <f t="shared" ref="K1445:K1508" si="175">IF(J1445=0,0,J1445-I1445)</f>
        <v>0</v>
      </c>
      <c r="L1445" s="2">
        <f>IF(ISNA(VLOOKUP(C1445,'Com Enrolled Accounts'!$A:$C,3,0))=TRUE,0,VLOOKUP(C1445,'Com Enrolled Accounts'!$A:$C,3,0))</f>
        <v>0</v>
      </c>
      <c r="M1445" s="2">
        <f t="shared" ref="M1445:M1508" si="176">IF(L1445&gt;K1445,K1445,L1445)</f>
        <v>0</v>
      </c>
      <c r="N1445" s="11">
        <f t="shared" ref="N1445:N1508" si="177">IF(M1445&lt;0,0,M1445*D1445)</f>
        <v>0</v>
      </c>
    </row>
    <row r="1446" spans="1:14" x14ac:dyDescent="0.25">
      <c r="A1446" s="13"/>
      <c r="B1446" s="13"/>
      <c r="C1446" s="13"/>
      <c r="D1446" s="14"/>
      <c r="E1446" s="14"/>
      <c r="F1446" s="2">
        <f t="shared" si="171"/>
        <v>86.501500000000007</v>
      </c>
      <c r="G1446" s="2">
        <f t="shared" si="172"/>
        <v>15</v>
      </c>
      <c r="H1446" s="11">
        <f t="shared" si="173"/>
        <v>71.501500000000007</v>
      </c>
      <c r="I1446" s="11">
        <f t="shared" si="174"/>
        <v>-71.501500000000007</v>
      </c>
      <c r="J1446" s="2">
        <f>IF(ISNA(VLOOKUP(C1446,'Com Enrolled Accounts'!$A:$B,2,0))=TRUE,0,VLOOKUP(C1446,'Com Enrolled Accounts'!$A:$B,2,0))</f>
        <v>0</v>
      </c>
      <c r="K1446" s="11">
        <f t="shared" si="175"/>
        <v>0</v>
      </c>
      <c r="L1446" s="2">
        <f>IF(ISNA(VLOOKUP(C1446,'Com Enrolled Accounts'!$A:$C,3,0))=TRUE,0,VLOOKUP(C1446,'Com Enrolled Accounts'!$A:$C,3,0))</f>
        <v>0</v>
      </c>
      <c r="M1446" s="2">
        <f t="shared" si="176"/>
        <v>0</v>
      </c>
      <c r="N1446" s="11">
        <f t="shared" si="177"/>
        <v>0</v>
      </c>
    </row>
    <row r="1447" spans="1:14" x14ac:dyDescent="0.25">
      <c r="A1447" s="13"/>
      <c r="B1447" s="13"/>
      <c r="C1447" s="13"/>
      <c r="D1447" s="14"/>
      <c r="E1447" s="14"/>
      <c r="F1447" s="2">
        <f t="shared" si="171"/>
        <v>86.501500000000007</v>
      </c>
      <c r="G1447" s="2">
        <f t="shared" si="172"/>
        <v>15</v>
      </c>
      <c r="H1447" s="11">
        <f t="shared" si="173"/>
        <v>71.501500000000007</v>
      </c>
      <c r="I1447" s="11">
        <f t="shared" si="174"/>
        <v>-71.501500000000007</v>
      </c>
      <c r="J1447" s="2">
        <f>IF(ISNA(VLOOKUP(C1447,'Com Enrolled Accounts'!$A:$B,2,0))=TRUE,0,VLOOKUP(C1447,'Com Enrolled Accounts'!$A:$B,2,0))</f>
        <v>0</v>
      </c>
      <c r="K1447" s="11">
        <f t="shared" si="175"/>
        <v>0</v>
      </c>
      <c r="L1447" s="2">
        <f>IF(ISNA(VLOOKUP(C1447,'Com Enrolled Accounts'!$A:$C,3,0))=TRUE,0,VLOOKUP(C1447,'Com Enrolled Accounts'!$A:$C,3,0))</f>
        <v>0</v>
      </c>
      <c r="M1447" s="2">
        <f t="shared" si="176"/>
        <v>0</v>
      </c>
      <c r="N1447" s="11">
        <f t="shared" si="177"/>
        <v>0</v>
      </c>
    </row>
    <row r="1448" spans="1:14" x14ac:dyDescent="0.25">
      <c r="A1448" s="13"/>
      <c r="B1448" s="13"/>
      <c r="C1448" s="13"/>
      <c r="D1448" s="14"/>
      <c r="E1448" s="14"/>
      <c r="F1448" s="2">
        <f t="shared" si="171"/>
        <v>86.501500000000007</v>
      </c>
      <c r="G1448" s="2">
        <f t="shared" si="172"/>
        <v>15</v>
      </c>
      <c r="H1448" s="11">
        <f t="shared" si="173"/>
        <v>71.501500000000007</v>
      </c>
      <c r="I1448" s="11">
        <f t="shared" si="174"/>
        <v>-71.501500000000007</v>
      </c>
      <c r="J1448" s="2">
        <f>IF(ISNA(VLOOKUP(C1448,'Com Enrolled Accounts'!$A:$B,2,0))=TRUE,0,VLOOKUP(C1448,'Com Enrolled Accounts'!$A:$B,2,0))</f>
        <v>0</v>
      </c>
      <c r="K1448" s="11">
        <f t="shared" si="175"/>
        <v>0</v>
      </c>
      <c r="L1448" s="2">
        <f>IF(ISNA(VLOOKUP(C1448,'Com Enrolled Accounts'!$A:$C,3,0))=TRUE,0,VLOOKUP(C1448,'Com Enrolled Accounts'!$A:$C,3,0))</f>
        <v>0</v>
      </c>
      <c r="M1448" s="2">
        <f t="shared" si="176"/>
        <v>0</v>
      </c>
      <c r="N1448" s="11">
        <f t="shared" si="177"/>
        <v>0</v>
      </c>
    </row>
    <row r="1449" spans="1:14" x14ac:dyDescent="0.25">
      <c r="A1449" s="13"/>
      <c r="B1449" s="13"/>
      <c r="C1449" s="13"/>
      <c r="D1449" s="14"/>
      <c r="E1449" s="14"/>
      <c r="F1449" s="2">
        <f t="shared" si="171"/>
        <v>86.501500000000007</v>
      </c>
      <c r="G1449" s="2">
        <f t="shared" si="172"/>
        <v>15</v>
      </c>
      <c r="H1449" s="11">
        <f t="shared" si="173"/>
        <v>71.501500000000007</v>
      </c>
      <c r="I1449" s="11">
        <f t="shared" si="174"/>
        <v>-71.501500000000007</v>
      </c>
      <c r="J1449" s="2">
        <f>IF(ISNA(VLOOKUP(C1449,'Com Enrolled Accounts'!$A:$B,2,0))=TRUE,0,VLOOKUP(C1449,'Com Enrolled Accounts'!$A:$B,2,0))</f>
        <v>0</v>
      </c>
      <c r="K1449" s="11">
        <f t="shared" si="175"/>
        <v>0</v>
      </c>
      <c r="L1449" s="2">
        <f>IF(ISNA(VLOOKUP(C1449,'Com Enrolled Accounts'!$A:$C,3,0))=TRUE,0,VLOOKUP(C1449,'Com Enrolled Accounts'!$A:$C,3,0))</f>
        <v>0</v>
      </c>
      <c r="M1449" s="2">
        <f t="shared" si="176"/>
        <v>0</v>
      </c>
      <c r="N1449" s="11">
        <f t="shared" si="177"/>
        <v>0</v>
      </c>
    </row>
    <row r="1450" spans="1:14" x14ac:dyDescent="0.25">
      <c r="A1450" s="13"/>
      <c r="B1450" s="13"/>
      <c r="C1450" s="13"/>
      <c r="D1450" s="14"/>
      <c r="E1450" s="14"/>
      <c r="F1450" s="2">
        <f t="shared" si="171"/>
        <v>86.501500000000007</v>
      </c>
      <c r="G1450" s="2">
        <f t="shared" si="172"/>
        <v>15</v>
      </c>
      <c r="H1450" s="11">
        <f t="shared" si="173"/>
        <v>71.501500000000007</v>
      </c>
      <c r="I1450" s="11">
        <f t="shared" si="174"/>
        <v>-71.501500000000007</v>
      </c>
      <c r="J1450" s="2">
        <f>IF(ISNA(VLOOKUP(C1450,'Com Enrolled Accounts'!$A:$B,2,0))=TRUE,0,VLOOKUP(C1450,'Com Enrolled Accounts'!$A:$B,2,0))</f>
        <v>0</v>
      </c>
      <c r="K1450" s="11">
        <f t="shared" si="175"/>
        <v>0</v>
      </c>
      <c r="L1450" s="2">
        <f>IF(ISNA(VLOOKUP(C1450,'Com Enrolled Accounts'!$A:$C,3,0))=TRUE,0,VLOOKUP(C1450,'Com Enrolled Accounts'!$A:$C,3,0))</f>
        <v>0</v>
      </c>
      <c r="M1450" s="2">
        <f t="shared" si="176"/>
        <v>0</v>
      </c>
      <c r="N1450" s="11">
        <f t="shared" si="177"/>
        <v>0</v>
      </c>
    </row>
    <row r="1451" spans="1:14" x14ac:dyDescent="0.25">
      <c r="A1451" s="13"/>
      <c r="B1451" s="13"/>
      <c r="C1451" s="13"/>
      <c r="D1451" s="14"/>
      <c r="E1451" s="14"/>
      <c r="F1451" s="2">
        <f t="shared" si="171"/>
        <v>86.501500000000007</v>
      </c>
      <c r="G1451" s="2">
        <f t="shared" si="172"/>
        <v>15</v>
      </c>
      <c r="H1451" s="11">
        <f t="shared" si="173"/>
        <v>71.501500000000007</v>
      </c>
      <c r="I1451" s="11">
        <f t="shared" si="174"/>
        <v>-71.501500000000007</v>
      </c>
      <c r="J1451" s="2">
        <f>IF(ISNA(VLOOKUP(C1451,'Com Enrolled Accounts'!$A:$B,2,0))=TRUE,0,VLOOKUP(C1451,'Com Enrolled Accounts'!$A:$B,2,0))</f>
        <v>0</v>
      </c>
      <c r="K1451" s="11">
        <f t="shared" si="175"/>
        <v>0</v>
      </c>
      <c r="L1451" s="2">
        <f>IF(ISNA(VLOOKUP(C1451,'Com Enrolled Accounts'!$A:$C,3,0))=TRUE,0,VLOOKUP(C1451,'Com Enrolled Accounts'!$A:$C,3,0))</f>
        <v>0</v>
      </c>
      <c r="M1451" s="2">
        <f t="shared" si="176"/>
        <v>0</v>
      </c>
      <c r="N1451" s="11">
        <f t="shared" si="177"/>
        <v>0</v>
      </c>
    </row>
    <row r="1452" spans="1:14" x14ac:dyDescent="0.25">
      <c r="A1452" s="13"/>
      <c r="B1452" s="13"/>
      <c r="C1452" s="13"/>
      <c r="D1452" s="14"/>
      <c r="E1452" s="14"/>
      <c r="F1452" s="2">
        <f t="shared" si="171"/>
        <v>86.501500000000007</v>
      </c>
      <c r="G1452" s="2">
        <f t="shared" si="172"/>
        <v>15</v>
      </c>
      <c r="H1452" s="11">
        <f t="shared" si="173"/>
        <v>71.501500000000007</v>
      </c>
      <c r="I1452" s="11">
        <f t="shared" si="174"/>
        <v>-71.501500000000007</v>
      </c>
      <c r="J1452" s="2">
        <f>IF(ISNA(VLOOKUP(C1452,'Com Enrolled Accounts'!$A:$B,2,0))=TRUE,0,VLOOKUP(C1452,'Com Enrolled Accounts'!$A:$B,2,0))</f>
        <v>0</v>
      </c>
      <c r="K1452" s="11">
        <f t="shared" si="175"/>
        <v>0</v>
      </c>
      <c r="L1452" s="2">
        <f>IF(ISNA(VLOOKUP(C1452,'Com Enrolled Accounts'!$A:$C,3,0))=TRUE,0,VLOOKUP(C1452,'Com Enrolled Accounts'!$A:$C,3,0))</f>
        <v>0</v>
      </c>
      <c r="M1452" s="2">
        <f t="shared" si="176"/>
        <v>0</v>
      </c>
      <c r="N1452" s="11">
        <f t="shared" si="177"/>
        <v>0</v>
      </c>
    </row>
    <row r="1453" spans="1:14" x14ac:dyDescent="0.25">
      <c r="A1453" s="13"/>
      <c r="B1453" s="13"/>
      <c r="C1453" s="13"/>
      <c r="D1453" s="14"/>
      <c r="E1453" s="14"/>
      <c r="F1453" s="2">
        <f t="shared" si="171"/>
        <v>86.501500000000007</v>
      </c>
      <c r="G1453" s="2">
        <f t="shared" si="172"/>
        <v>15</v>
      </c>
      <c r="H1453" s="11">
        <f t="shared" si="173"/>
        <v>71.501500000000007</v>
      </c>
      <c r="I1453" s="11">
        <f t="shared" si="174"/>
        <v>-71.501500000000007</v>
      </c>
      <c r="J1453" s="2">
        <f>IF(ISNA(VLOOKUP(C1453,'Com Enrolled Accounts'!$A:$B,2,0))=TRUE,0,VLOOKUP(C1453,'Com Enrolled Accounts'!$A:$B,2,0))</f>
        <v>0</v>
      </c>
      <c r="K1453" s="11">
        <f t="shared" si="175"/>
        <v>0</v>
      </c>
      <c r="L1453" s="2">
        <f>IF(ISNA(VLOOKUP(C1453,'Com Enrolled Accounts'!$A:$C,3,0))=TRUE,0,VLOOKUP(C1453,'Com Enrolled Accounts'!$A:$C,3,0))</f>
        <v>0</v>
      </c>
      <c r="M1453" s="2">
        <f t="shared" si="176"/>
        <v>0</v>
      </c>
      <c r="N1453" s="11">
        <f t="shared" si="177"/>
        <v>0</v>
      </c>
    </row>
    <row r="1454" spans="1:14" x14ac:dyDescent="0.25">
      <c r="A1454" s="13"/>
      <c r="B1454" s="13"/>
      <c r="C1454" s="13"/>
      <c r="D1454" s="14"/>
      <c r="E1454" s="14"/>
      <c r="F1454" s="2">
        <f t="shared" si="171"/>
        <v>86.501500000000007</v>
      </c>
      <c r="G1454" s="2">
        <f t="shared" si="172"/>
        <v>15</v>
      </c>
      <c r="H1454" s="11">
        <f t="shared" si="173"/>
        <v>71.501500000000007</v>
      </c>
      <c r="I1454" s="11">
        <f t="shared" si="174"/>
        <v>-71.501500000000007</v>
      </c>
      <c r="J1454" s="2">
        <f>IF(ISNA(VLOOKUP(C1454,'Com Enrolled Accounts'!$A:$B,2,0))=TRUE,0,VLOOKUP(C1454,'Com Enrolled Accounts'!$A:$B,2,0))</f>
        <v>0</v>
      </c>
      <c r="K1454" s="11">
        <f t="shared" si="175"/>
        <v>0</v>
      </c>
      <c r="L1454" s="2">
        <f>IF(ISNA(VLOOKUP(C1454,'Com Enrolled Accounts'!$A:$C,3,0))=TRUE,0,VLOOKUP(C1454,'Com Enrolled Accounts'!$A:$C,3,0))</f>
        <v>0</v>
      </c>
      <c r="M1454" s="2">
        <f t="shared" si="176"/>
        <v>0</v>
      </c>
      <c r="N1454" s="11">
        <f t="shared" si="177"/>
        <v>0</v>
      </c>
    </row>
    <row r="1455" spans="1:14" x14ac:dyDescent="0.25">
      <c r="A1455" s="13"/>
      <c r="B1455" s="13"/>
      <c r="C1455" s="13"/>
      <c r="D1455" s="14"/>
      <c r="E1455" s="14"/>
      <c r="F1455" s="2">
        <f t="shared" si="171"/>
        <v>86.501500000000007</v>
      </c>
      <c r="G1455" s="2">
        <f t="shared" si="172"/>
        <v>15</v>
      </c>
      <c r="H1455" s="11">
        <f t="shared" si="173"/>
        <v>71.501500000000007</v>
      </c>
      <c r="I1455" s="11">
        <f t="shared" si="174"/>
        <v>-71.501500000000007</v>
      </c>
      <c r="J1455" s="2">
        <f>IF(ISNA(VLOOKUP(C1455,'Com Enrolled Accounts'!$A:$B,2,0))=TRUE,0,VLOOKUP(C1455,'Com Enrolled Accounts'!$A:$B,2,0))</f>
        <v>0</v>
      </c>
      <c r="K1455" s="11">
        <f t="shared" si="175"/>
        <v>0</v>
      </c>
      <c r="L1455" s="2">
        <f>IF(ISNA(VLOOKUP(C1455,'Com Enrolled Accounts'!$A:$C,3,0))=TRUE,0,VLOOKUP(C1455,'Com Enrolled Accounts'!$A:$C,3,0))</f>
        <v>0</v>
      </c>
      <c r="M1455" s="2">
        <f t="shared" si="176"/>
        <v>0</v>
      </c>
      <c r="N1455" s="11">
        <f t="shared" si="177"/>
        <v>0</v>
      </c>
    </row>
    <row r="1456" spans="1:14" x14ac:dyDescent="0.25">
      <c r="A1456" s="13"/>
      <c r="B1456" s="13"/>
      <c r="C1456" s="13"/>
      <c r="D1456" s="14"/>
      <c r="E1456" s="14"/>
      <c r="F1456" s="2">
        <f t="shared" si="171"/>
        <v>86.501500000000007</v>
      </c>
      <c r="G1456" s="2">
        <f t="shared" si="172"/>
        <v>15</v>
      </c>
      <c r="H1456" s="11">
        <f t="shared" si="173"/>
        <v>71.501500000000007</v>
      </c>
      <c r="I1456" s="11">
        <f t="shared" si="174"/>
        <v>-71.501500000000007</v>
      </c>
      <c r="J1456" s="2">
        <f>IF(ISNA(VLOOKUP(C1456,'Com Enrolled Accounts'!$A:$B,2,0))=TRUE,0,VLOOKUP(C1456,'Com Enrolled Accounts'!$A:$B,2,0))</f>
        <v>0</v>
      </c>
      <c r="K1456" s="11">
        <f t="shared" si="175"/>
        <v>0</v>
      </c>
      <c r="L1456" s="2">
        <f>IF(ISNA(VLOOKUP(C1456,'Com Enrolled Accounts'!$A:$C,3,0))=TRUE,0,VLOOKUP(C1456,'Com Enrolled Accounts'!$A:$C,3,0))</f>
        <v>0</v>
      </c>
      <c r="M1456" s="2">
        <f t="shared" si="176"/>
        <v>0</v>
      </c>
      <c r="N1456" s="11">
        <f t="shared" si="177"/>
        <v>0</v>
      </c>
    </row>
    <row r="1457" spans="1:14" x14ac:dyDescent="0.25">
      <c r="A1457" s="13"/>
      <c r="B1457" s="13"/>
      <c r="C1457" s="13"/>
      <c r="D1457" s="14"/>
      <c r="E1457" s="14"/>
      <c r="F1457" s="2">
        <f t="shared" si="171"/>
        <v>86.501500000000007</v>
      </c>
      <c r="G1457" s="2">
        <f t="shared" si="172"/>
        <v>15</v>
      </c>
      <c r="H1457" s="11">
        <f t="shared" si="173"/>
        <v>71.501500000000007</v>
      </c>
      <c r="I1457" s="11">
        <f t="shared" si="174"/>
        <v>-71.501500000000007</v>
      </c>
      <c r="J1457" s="2">
        <f>IF(ISNA(VLOOKUP(C1457,'Com Enrolled Accounts'!$A:$B,2,0))=TRUE,0,VLOOKUP(C1457,'Com Enrolled Accounts'!$A:$B,2,0))</f>
        <v>0</v>
      </c>
      <c r="K1457" s="11">
        <f t="shared" si="175"/>
        <v>0</v>
      </c>
      <c r="L1457" s="2">
        <f>IF(ISNA(VLOOKUP(C1457,'Com Enrolled Accounts'!$A:$C,3,0))=TRUE,0,VLOOKUP(C1457,'Com Enrolled Accounts'!$A:$C,3,0))</f>
        <v>0</v>
      </c>
      <c r="M1457" s="2">
        <f t="shared" si="176"/>
        <v>0</v>
      </c>
      <c r="N1457" s="11">
        <f t="shared" si="177"/>
        <v>0</v>
      </c>
    </row>
    <row r="1458" spans="1:14" x14ac:dyDescent="0.25">
      <c r="A1458" s="13"/>
      <c r="B1458" s="13"/>
      <c r="C1458" s="13"/>
      <c r="D1458" s="14"/>
      <c r="E1458" s="14"/>
      <c r="F1458" s="2">
        <f t="shared" si="171"/>
        <v>86.501500000000007</v>
      </c>
      <c r="G1458" s="2">
        <f t="shared" si="172"/>
        <v>15</v>
      </c>
      <c r="H1458" s="11">
        <f t="shared" si="173"/>
        <v>71.501500000000007</v>
      </c>
      <c r="I1458" s="11">
        <f t="shared" si="174"/>
        <v>-71.501500000000007</v>
      </c>
      <c r="J1458" s="2">
        <f>IF(ISNA(VLOOKUP(C1458,'Com Enrolled Accounts'!$A:$B,2,0))=TRUE,0,VLOOKUP(C1458,'Com Enrolled Accounts'!$A:$B,2,0))</f>
        <v>0</v>
      </c>
      <c r="K1458" s="11">
        <f t="shared" si="175"/>
        <v>0</v>
      </c>
      <c r="L1458" s="2">
        <f>IF(ISNA(VLOOKUP(C1458,'Com Enrolled Accounts'!$A:$C,3,0))=TRUE,0,VLOOKUP(C1458,'Com Enrolled Accounts'!$A:$C,3,0))</f>
        <v>0</v>
      </c>
      <c r="M1458" s="2">
        <f t="shared" si="176"/>
        <v>0</v>
      </c>
      <c r="N1458" s="11">
        <f t="shared" si="177"/>
        <v>0</v>
      </c>
    </row>
    <row r="1459" spans="1:14" x14ac:dyDescent="0.25">
      <c r="A1459" s="13"/>
      <c r="B1459" s="13"/>
      <c r="C1459" s="13"/>
      <c r="D1459" s="14"/>
      <c r="E1459" s="14"/>
      <c r="F1459" s="2">
        <f t="shared" si="171"/>
        <v>86.501500000000007</v>
      </c>
      <c r="G1459" s="2">
        <f t="shared" si="172"/>
        <v>15</v>
      </c>
      <c r="H1459" s="11">
        <f t="shared" si="173"/>
        <v>71.501500000000007</v>
      </c>
      <c r="I1459" s="11">
        <f t="shared" si="174"/>
        <v>-71.501500000000007</v>
      </c>
      <c r="J1459" s="2">
        <f>IF(ISNA(VLOOKUP(C1459,'Com Enrolled Accounts'!$A:$B,2,0))=TRUE,0,VLOOKUP(C1459,'Com Enrolled Accounts'!$A:$B,2,0))</f>
        <v>0</v>
      </c>
      <c r="K1459" s="11">
        <f t="shared" si="175"/>
        <v>0</v>
      </c>
      <c r="L1459" s="2">
        <f>IF(ISNA(VLOOKUP(C1459,'Com Enrolled Accounts'!$A:$C,3,0))=TRUE,0,VLOOKUP(C1459,'Com Enrolled Accounts'!$A:$C,3,0))</f>
        <v>0</v>
      </c>
      <c r="M1459" s="2">
        <f t="shared" si="176"/>
        <v>0</v>
      </c>
      <c r="N1459" s="11">
        <f t="shared" si="177"/>
        <v>0</v>
      </c>
    </row>
    <row r="1460" spans="1:14" x14ac:dyDescent="0.25">
      <c r="A1460" s="13"/>
      <c r="B1460" s="13"/>
      <c r="C1460" s="13"/>
      <c r="D1460" s="14"/>
      <c r="E1460" s="14"/>
      <c r="F1460" s="2">
        <f t="shared" si="171"/>
        <v>86.501500000000007</v>
      </c>
      <c r="G1460" s="2">
        <f t="shared" si="172"/>
        <v>15</v>
      </c>
      <c r="H1460" s="11">
        <f t="shared" si="173"/>
        <v>71.501500000000007</v>
      </c>
      <c r="I1460" s="11">
        <f t="shared" si="174"/>
        <v>-71.501500000000007</v>
      </c>
      <c r="J1460" s="2">
        <f>IF(ISNA(VLOOKUP(C1460,'Com Enrolled Accounts'!$A:$B,2,0))=TRUE,0,VLOOKUP(C1460,'Com Enrolled Accounts'!$A:$B,2,0))</f>
        <v>0</v>
      </c>
      <c r="K1460" s="11">
        <f t="shared" si="175"/>
        <v>0</v>
      </c>
      <c r="L1460" s="2">
        <f>IF(ISNA(VLOOKUP(C1460,'Com Enrolled Accounts'!$A:$C,3,0))=TRUE,0,VLOOKUP(C1460,'Com Enrolled Accounts'!$A:$C,3,0))</f>
        <v>0</v>
      </c>
      <c r="M1460" s="2">
        <f t="shared" si="176"/>
        <v>0</v>
      </c>
      <c r="N1460" s="11">
        <f t="shared" si="177"/>
        <v>0</v>
      </c>
    </row>
    <row r="1461" spans="1:14" x14ac:dyDescent="0.25">
      <c r="A1461" s="13"/>
      <c r="B1461" s="13"/>
      <c r="C1461" s="13"/>
      <c r="D1461" s="14"/>
      <c r="E1461" s="14"/>
      <c r="F1461" s="2">
        <f t="shared" si="171"/>
        <v>86.501500000000007</v>
      </c>
      <c r="G1461" s="2">
        <f t="shared" si="172"/>
        <v>15</v>
      </c>
      <c r="H1461" s="11">
        <f t="shared" si="173"/>
        <v>71.501500000000007</v>
      </c>
      <c r="I1461" s="11">
        <f t="shared" si="174"/>
        <v>-71.501500000000007</v>
      </c>
      <c r="J1461" s="2">
        <f>IF(ISNA(VLOOKUP(C1461,'Com Enrolled Accounts'!$A:$B,2,0))=TRUE,0,VLOOKUP(C1461,'Com Enrolled Accounts'!$A:$B,2,0))</f>
        <v>0</v>
      </c>
      <c r="K1461" s="11">
        <f t="shared" si="175"/>
        <v>0</v>
      </c>
      <c r="L1461" s="2">
        <f>IF(ISNA(VLOOKUP(C1461,'Com Enrolled Accounts'!$A:$C,3,0))=TRUE,0,VLOOKUP(C1461,'Com Enrolled Accounts'!$A:$C,3,0))</f>
        <v>0</v>
      </c>
      <c r="M1461" s="2">
        <f t="shared" si="176"/>
        <v>0</v>
      </c>
      <c r="N1461" s="11">
        <f t="shared" si="177"/>
        <v>0</v>
      </c>
    </row>
    <row r="1462" spans="1:14" x14ac:dyDescent="0.25">
      <c r="A1462" s="13"/>
      <c r="B1462" s="13"/>
      <c r="C1462" s="13"/>
      <c r="D1462" s="14"/>
      <c r="E1462" s="14"/>
      <c r="F1462" s="2">
        <f t="shared" si="171"/>
        <v>86.501500000000007</v>
      </c>
      <c r="G1462" s="2">
        <f t="shared" si="172"/>
        <v>15</v>
      </c>
      <c r="H1462" s="11">
        <f t="shared" si="173"/>
        <v>71.501500000000007</v>
      </c>
      <c r="I1462" s="11">
        <f t="shared" si="174"/>
        <v>-71.501500000000007</v>
      </c>
      <c r="J1462" s="2">
        <f>IF(ISNA(VLOOKUP(C1462,'Com Enrolled Accounts'!$A:$B,2,0))=TRUE,0,VLOOKUP(C1462,'Com Enrolled Accounts'!$A:$B,2,0))</f>
        <v>0</v>
      </c>
      <c r="K1462" s="11">
        <f t="shared" si="175"/>
        <v>0</v>
      </c>
      <c r="L1462" s="2">
        <f>IF(ISNA(VLOOKUP(C1462,'Com Enrolled Accounts'!$A:$C,3,0))=TRUE,0,VLOOKUP(C1462,'Com Enrolled Accounts'!$A:$C,3,0))</f>
        <v>0</v>
      </c>
      <c r="M1462" s="2">
        <f t="shared" si="176"/>
        <v>0</v>
      </c>
      <c r="N1462" s="11">
        <f t="shared" si="177"/>
        <v>0</v>
      </c>
    </row>
    <row r="1463" spans="1:14" x14ac:dyDescent="0.25">
      <c r="A1463" s="13"/>
      <c r="B1463" s="13"/>
      <c r="C1463" s="13"/>
      <c r="D1463" s="14"/>
      <c r="E1463" s="14"/>
      <c r="F1463" s="2">
        <f t="shared" si="171"/>
        <v>86.501500000000007</v>
      </c>
      <c r="G1463" s="2">
        <f t="shared" si="172"/>
        <v>15</v>
      </c>
      <c r="H1463" s="11">
        <f t="shared" si="173"/>
        <v>71.501500000000007</v>
      </c>
      <c r="I1463" s="11">
        <f t="shared" si="174"/>
        <v>-71.501500000000007</v>
      </c>
      <c r="J1463" s="2">
        <f>IF(ISNA(VLOOKUP(C1463,'Com Enrolled Accounts'!$A:$B,2,0))=TRUE,0,VLOOKUP(C1463,'Com Enrolled Accounts'!$A:$B,2,0))</f>
        <v>0</v>
      </c>
      <c r="K1463" s="11">
        <f t="shared" si="175"/>
        <v>0</v>
      </c>
      <c r="L1463" s="2">
        <f>IF(ISNA(VLOOKUP(C1463,'Com Enrolled Accounts'!$A:$C,3,0))=TRUE,0,VLOOKUP(C1463,'Com Enrolled Accounts'!$A:$C,3,0))</f>
        <v>0</v>
      </c>
      <c r="M1463" s="2">
        <f t="shared" si="176"/>
        <v>0</v>
      </c>
      <c r="N1463" s="11">
        <f t="shared" si="177"/>
        <v>0</v>
      </c>
    </row>
    <row r="1464" spans="1:14" x14ac:dyDescent="0.25">
      <c r="A1464" s="13"/>
      <c r="B1464" s="13"/>
      <c r="C1464" s="13"/>
      <c r="D1464" s="14"/>
      <c r="E1464" s="14"/>
      <c r="F1464" s="2">
        <f t="shared" si="171"/>
        <v>86.501500000000007</v>
      </c>
      <c r="G1464" s="2">
        <f t="shared" si="172"/>
        <v>15</v>
      </c>
      <c r="H1464" s="11">
        <f t="shared" si="173"/>
        <v>71.501500000000007</v>
      </c>
      <c r="I1464" s="11">
        <f t="shared" si="174"/>
        <v>-71.501500000000007</v>
      </c>
      <c r="J1464" s="2">
        <f>IF(ISNA(VLOOKUP(C1464,'Com Enrolled Accounts'!$A:$B,2,0))=TRUE,0,VLOOKUP(C1464,'Com Enrolled Accounts'!$A:$B,2,0))</f>
        <v>0</v>
      </c>
      <c r="K1464" s="11">
        <f t="shared" si="175"/>
        <v>0</v>
      </c>
      <c r="L1464" s="2">
        <f>IF(ISNA(VLOOKUP(C1464,'Com Enrolled Accounts'!$A:$C,3,0))=TRUE,0,VLOOKUP(C1464,'Com Enrolled Accounts'!$A:$C,3,0))</f>
        <v>0</v>
      </c>
      <c r="M1464" s="2">
        <f t="shared" si="176"/>
        <v>0</v>
      </c>
      <c r="N1464" s="11">
        <f t="shared" si="177"/>
        <v>0</v>
      </c>
    </row>
    <row r="1465" spans="1:14" x14ac:dyDescent="0.25">
      <c r="A1465" s="13"/>
      <c r="B1465" s="13"/>
      <c r="C1465" s="13"/>
      <c r="D1465" s="14"/>
      <c r="E1465" s="14"/>
      <c r="F1465" s="2">
        <f t="shared" si="171"/>
        <v>86.501500000000007</v>
      </c>
      <c r="G1465" s="2">
        <f t="shared" si="172"/>
        <v>15</v>
      </c>
      <c r="H1465" s="11">
        <f t="shared" si="173"/>
        <v>71.501500000000007</v>
      </c>
      <c r="I1465" s="11">
        <f t="shared" si="174"/>
        <v>-71.501500000000007</v>
      </c>
      <c r="J1465" s="2">
        <f>IF(ISNA(VLOOKUP(C1465,'Com Enrolled Accounts'!$A:$B,2,0))=TRUE,0,VLOOKUP(C1465,'Com Enrolled Accounts'!$A:$B,2,0))</f>
        <v>0</v>
      </c>
      <c r="K1465" s="11">
        <f t="shared" si="175"/>
        <v>0</v>
      </c>
      <c r="L1465" s="2">
        <f>IF(ISNA(VLOOKUP(C1465,'Com Enrolled Accounts'!$A:$C,3,0))=TRUE,0,VLOOKUP(C1465,'Com Enrolled Accounts'!$A:$C,3,0))</f>
        <v>0</v>
      </c>
      <c r="M1465" s="2">
        <f t="shared" si="176"/>
        <v>0</v>
      </c>
      <c r="N1465" s="11">
        <f t="shared" si="177"/>
        <v>0</v>
      </c>
    </row>
    <row r="1466" spans="1:14" x14ac:dyDescent="0.25">
      <c r="A1466" s="13"/>
      <c r="B1466" s="13"/>
      <c r="C1466" s="13"/>
      <c r="D1466" s="14"/>
      <c r="E1466" s="14"/>
      <c r="F1466" s="2">
        <f t="shared" si="171"/>
        <v>86.501500000000007</v>
      </c>
      <c r="G1466" s="2">
        <f t="shared" si="172"/>
        <v>15</v>
      </c>
      <c r="H1466" s="11">
        <f t="shared" si="173"/>
        <v>71.501500000000007</v>
      </c>
      <c r="I1466" s="11">
        <f t="shared" si="174"/>
        <v>-71.501500000000007</v>
      </c>
      <c r="J1466" s="2">
        <f>IF(ISNA(VLOOKUP(C1466,'Com Enrolled Accounts'!$A:$B,2,0))=TRUE,0,VLOOKUP(C1466,'Com Enrolled Accounts'!$A:$B,2,0))</f>
        <v>0</v>
      </c>
      <c r="K1466" s="11">
        <f t="shared" si="175"/>
        <v>0</v>
      </c>
      <c r="L1466" s="2">
        <f>IF(ISNA(VLOOKUP(C1466,'Com Enrolled Accounts'!$A:$C,3,0))=TRUE,0,VLOOKUP(C1466,'Com Enrolled Accounts'!$A:$C,3,0))</f>
        <v>0</v>
      </c>
      <c r="M1466" s="2">
        <f t="shared" si="176"/>
        <v>0</v>
      </c>
      <c r="N1466" s="11">
        <f t="shared" si="177"/>
        <v>0</v>
      </c>
    </row>
    <row r="1467" spans="1:14" x14ac:dyDescent="0.25">
      <c r="A1467" s="13"/>
      <c r="B1467" s="13"/>
      <c r="C1467" s="13"/>
      <c r="D1467" s="14"/>
      <c r="E1467" s="14"/>
      <c r="F1467" s="2">
        <f t="shared" si="171"/>
        <v>86.501500000000007</v>
      </c>
      <c r="G1467" s="2">
        <f t="shared" si="172"/>
        <v>15</v>
      </c>
      <c r="H1467" s="11">
        <f t="shared" si="173"/>
        <v>71.501500000000007</v>
      </c>
      <c r="I1467" s="11">
        <f t="shared" si="174"/>
        <v>-71.501500000000007</v>
      </c>
      <c r="J1467" s="2">
        <f>IF(ISNA(VLOOKUP(C1467,'Com Enrolled Accounts'!$A:$B,2,0))=TRUE,0,VLOOKUP(C1467,'Com Enrolled Accounts'!$A:$B,2,0))</f>
        <v>0</v>
      </c>
      <c r="K1467" s="11">
        <f t="shared" si="175"/>
        <v>0</v>
      </c>
      <c r="L1467" s="2">
        <f>IF(ISNA(VLOOKUP(C1467,'Com Enrolled Accounts'!$A:$C,3,0))=TRUE,0,VLOOKUP(C1467,'Com Enrolled Accounts'!$A:$C,3,0))</f>
        <v>0</v>
      </c>
      <c r="M1467" s="2">
        <f t="shared" si="176"/>
        <v>0</v>
      </c>
      <c r="N1467" s="11">
        <f t="shared" si="177"/>
        <v>0</v>
      </c>
    </row>
    <row r="1468" spans="1:14" x14ac:dyDescent="0.25">
      <c r="A1468" s="13"/>
      <c r="B1468" s="13"/>
      <c r="C1468" s="13"/>
      <c r="D1468" s="14"/>
      <c r="E1468" s="14"/>
      <c r="F1468" s="2">
        <f t="shared" si="171"/>
        <v>86.501500000000007</v>
      </c>
      <c r="G1468" s="2">
        <f t="shared" si="172"/>
        <v>15</v>
      </c>
      <c r="H1468" s="11">
        <f t="shared" si="173"/>
        <v>71.501500000000007</v>
      </c>
      <c r="I1468" s="11">
        <f t="shared" si="174"/>
        <v>-71.501500000000007</v>
      </c>
      <c r="J1468" s="2">
        <f>IF(ISNA(VLOOKUP(C1468,'Com Enrolled Accounts'!$A:$B,2,0))=TRUE,0,VLOOKUP(C1468,'Com Enrolled Accounts'!$A:$B,2,0))</f>
        <v>0</v>
      </c>
      <c r="K1468" s="11">
        <f t="shared" si="175"/>
        <v>0</v>
      </c>
      <c r="L1468" s="2">
        <f>IF(ISNA(VLOOKUP(C1468,'Com Enrolled Accounts'!$A:$C,3,0))=TRUE,0,VLOOKUP(C1468,'Com Enrolled Accounts'!$A:$C,3,0))</f>
        <v>0</v>
      </c>
      <c r="M1468" s="2">
        <f t="shared" si="176"/>
        <v>0</v>
      </c>
      <c r="N1468" s="11">
        <f t="shared" si="177"/>
        <v>0</v>
      </c>
    </row>
    <row r="1469" spans="1:14" x14ac:dyDescent="0.25">
      <c r="A1469" s="13"/>
      <c r="B1469" s="13"/>
      <c r="C1469" s="13"/>
      <c r="D1469" s="14"/>
      <c r="E1469" s="14"/>
      <c r="F1469" s="2">
        <f t="shared" si="171"/>
        <v>86.501500000000007</v>
      </c>
      <c r="G1469" s="2">
        <f t="shared" si="172"/>
        <v>15</v>
      </c>
      <c r="H1469" s="11">
        <f t="shared" si="173"/>
        <v>71.501500000000007</v>
      </c>
      <c r="I1469" s="11">
        <f t="shared" si="174"/>
        <v>-71.501500000000007</v>
      </c>
      <c r="J1469" s="2">
        <f>IF(ISNA(VLOOKUP(C1469,'Com Enrolled Accounts'!$A:$B,2,0))=TRUE,0,VLOOKUP(C1469,'Com Enrolled Accounts'!$A:$B,2,0))</f>
        <v>0</v>
      </c>
      <c r="K1469" s="11">
        <f t="shared" si="175"/>
        <v>0</v>
      </c>
      <c r="L1469" s="2">
        <f>IF(ISNA(VLOOKUP(C1469,'Com Enrolled Accounts'!$A:$C,3,0))=TRUE,0,VLOOKUP(C1469,'Com Enrolled Accounts'!$A:$C,3,0))</f>
        <v>0</v>
      </c>
      <c r="M1469" s="2">
        <f t="shared" si="176"/>
        <v>0</v>
      </c>
      <c r="N1469" s="11">
        <f t="shared" si="177"/>
        <v>0</v>
      </c>
    </row>
    <row r="1470" spans="1:14" x14ac:dyDescent="0.25">
      <c r="A1470" s="13"/>
      <c r="B1470" s="13"/>
      <c r="C1470" s="13"/>
      <c r="D1470" s="14"/>
      <c r="E1470" s="14"/>
      <c r="F1470" s="2">
        <f t="shared" si="171"/>
        <v>86.501500000000007</v>
      </c>
      <c r="G1470" s="2">
        <f t="shared" si="172"/>
        <v>15</v>
      </c>
      <c r="H1470" s="11">
        <f t="shared" si="173"/>
        <v>71.501500000000007</v>
      </c>
      <c r="I1470" s="11">
        <f t="shared" si="174"/>
        <v>-71.501500000000007</v>
      </c>
      <c r="J1470" s="2">
        <f>IF(ISNA(VLOOKUP(C1470,'Com Enrolled Accounts'!$A:$B,2,0))=TRUE,0,VLOOKUP(C1470,'Com Enrolled Accounts'!$A:$B,2,0))</f>
        <v>0</v>
      </c>
      <c r="K1470" s="11">
        <f t="shared" si="175"/>
        <v>0</v>
      </c>
      <c r="L1470" s="2">
        <f>IF(ISNA(VLOOKUP(C1470,'Com Enrolled Accounts'!$A:$C,3,0))=TRUE,0,VLOOKUP(C1470,'Com Enrolled Accounts'!$A:$C,3,0))</f>
        <v>0</v>
      </c>
      <c r="M1470" s="2">
        <f t="shared" si="176"/>
        <v>0</v>
      </c>
      <c r="N1470" s="11">
        <f t="shared" si="177"/>
        <v>0</v>
      </c>
    </row>
    <row r="1471" spans="1:14" x14ac:dyDescent="0.25">
      <c r="A1471" s="13"/>
      <c r="B1471" s="13"/>
      <c r="C1471" s="13"/>
      <c r="D1471" s="14"/>
      <c r="E1471" s="14"/>
      <c r="F1471" s="2">
        <f t="shared" si="171"/>
        <v>86.501500000000007</v>
      </c>
      <c r="G1471" s="2">
        <f t="shared" si="172"/>
        <v>15</v>
      </c>
      <c r="H1471" s="11">
        <f t="shared" si="173"/>
        <v>71.501500000000007</v>
      </c>
      <c r="I1471" s="11">
        <f t="shared" si="174"/>
        <v>-71.501500000000007</v>
      </c>
      <c r="J1471" s="2">
        <f>IF(ISNA(VLOOKUP(C1471,'Com Enrolled Accounts'!$A:$B,2,0))=TRUE,0,VLOOKUP(C1471,'Com Enrolled Accounts'!$A:$B,2,0))</f>
        <v>0</v>
      </c>
      <c r="K1471" s="11">
        <f t="shared" si="175"/>
        <v>0</v>
      </c>
      <c r="L1471" s="2">
        <f>IF(ISNA(VLOOKUP(C1471,'Com Enrolled Accounts'!$A:$C,3,0))=TRUE,0,VLOOKUP(C1471,'Com Enrolled Accounts'!$A:$C,3,0))</f>
        <v>0</v>
      </c>
      <c r="M1471" s="2">
        <f t="shared" si="176"/>
        <v>0</v>
      </c>
      <c r="N1471" s="11">
        <f t="shared" si="177"/>
        <v>0</v>
      </c>
    </row>
    <row r="1472" spans="1:14" x14ac:dyDescent="0.25">
      <c r="A1472" s="13"/>
      <c r="B1472" s="13"/>
      <c r="C1472" s="13"/>
      <c r="D1472" s="14"/>
      <c r="E1472" s="14"/>
      <c r="F1472" s="2">
        <f t="shared" si="171"/>
        <v>86.501500000000007</v>
      </c>
      <c r="G1472" s="2">
        <f t="shared" si="172"/>
        <v>15</v>
      </c>
      <c r="H1472" s="11">
        <f t="shared" si="173"/>
        <v>71.501500000000007</v>
      </c>
      <c r="I1472" s="11">
        <f t="shared" si="174"/>
        <v>-71.501500000000007</v>
      </c>
      <c r="J1472" s="2">
        <f>IF(ISNA(VLOOKUP(C1472,'Com Enrolled Accounts'!$A:$B,2,0))=TRUE,0,VLOOKUP(C1472,'Com Enrolled Accounts'!$A:$B,2,0))</f>
        <v>0</v>
      </c>
      <c r="K1472" s="11">
        <f t="shared" si="175"/>
        <v>0</v>
      </c>
      <c r="L1472" s="2">
        <f>IF(ISNA(VLOOKUP(C1472,'Com Enrolled Accounts'!$A:$C,3,0))=TRUE,0,VLOOKUP(C1472,'Com Enrolled Accounts'!$A:$C,3,0))</f>
        <v>0</v>
      </c>
      <c r="M1472" s="2">
        <f t="shared" si="176"/>
        <v>0</v>
      </c>
      <c r="N1472" s="11">
        <f t="shared" si="177"/>
        <v>0</v>
      </c>
    </row>
    <row r="1473" spans="1:14" x14ac:dyDescent="0.25">
      <c r="A1473" s="13"/>
      <c r="B1473" s="13"/>
      <c r="C1473" s="13"/>
      <c r="D1473" s="14"/>
      <c r="E1473" s="14"/>
      <c r="F1473" s="2">
        <f t="shared" si="171"/>
        <v>86.501500000000007</v>
      </c>
      <c r="G1473" s="2">
        <f t="shared" si="172"/>
        <v>15</v>
      </c>
      <c r="H1473" s="11">
        <f t="shared" si="173"/>
        <v>71.501500000000007</v>
      </c>
      <c r="I1473" s="11">
        <f t="shared" si="174"/>
        <v>-71.501500000000007</v>
      </c>
      <c r="J1473" s="2">
        <f>IF(ISNA(VLOOKUP(C1473,'Com Enrolled Accounts'!$A:$B,2,0))=TRUE,0,VLOOKUP(C1473,'Com Enrolled Accounts'!$A:$B,2,0))</f>
        <v>0</v>
      </c>
      <c r="K1473" s="11">
        <f t="shared" si="175"/>
        <v>0</v>
      </c>
      <c r="L1473" s="2">
        <f>IF(ISNA(VLOOKUP(C1473,'Com Enrolled Accounts'!$A:$C,3,0))=TRUE,0,VLOOKUP(C1473,'Com Enrolled Accounts'!$A:$C,3,0))</f>
        <v>0</v>
      </c>
      <c r="M1473" s="2">
        <f t="shared" si="176"/>
        <v>0</v>
      </c>
      <c r="N1473" s="11">
        <f t="shared" si="177"/>
        <v>0</v>
      </c>
    </row>
    <row r="1474" spans="1:14" x14ac:dyDescent="0.25">
      <c r="A1474" s="13"/>
      <c r="B1474" s="13"/>
      <c r="C1474" s="13"/>
      <c r="D1474" s="14"/>
      <c r="E1474" s="14"/>
      <c r="F1474" s="2">
        <f t="shared" si="171"/>
        <v>86.501500000000007</v>
      </c>
      <c r="G1474" s="2">
        <f t="shared" si="172"/>
        <v>15</v>
      </c>
      <c r="H1474" s="11">
        <f t="shared" si="173"/>
        <v>71.501500000000007</v>
      </c>
      <c r="I1474" s="11">
        <f t="shared" si="174"/>
        <v>-71.501500000000007</v>
      </c>
      <c r="J1474" s="2">
        <f>IF(ISNA(VLOOKUP(C1474,'Com Enrolled Accounts'!$A:$B,2,0))=TRUE,0,VLOOKUP(C1474,'Com Enrolled Accounts'!$A:$B,2,0))</f>
        <v>0</v>
      </c>
      <c r="K1474" s="11">
        <f t="shared" si="175"/>
        <v>0</v>
      </c>
      <c r="L1474" s="2">
        <f>IF(ISNA(VLOOKUP(C1474,'Com Enrolled Accounts'!$A:$C,3,0))=TRUE,0,VLOOKUP(C1474,'Com Enrolled Accounts'!$A:$C,3,0))</f>
        <v>0</v>
      </c>
      <c r="M1474" s="2">
        <f t="shared" si="176"/>
        <v>0</v>
      </c>
      <c r="N1474" s="11">
        <f t="shared" si="177"/>
        <v>0</v>
      </c>
    </row>
    <row r="1475" spans="1:14" x14ac:dyDescent="0.25">
      <c r="A1475" s="13"/>
      <c r="B1475" s="13"/>
      <c r="C1475" s="13"/>
      <c r="D1475" s="14"/>
      <c r="E1475" s="14"/>
      <c r="F1475" s="2">
        <f t="shared" si="171"/>
        <v>86.501500000000007</v>
      </c>
      <c r="G1475" s="2">
        <f t="shared" si="172"/>
        <v>15</v>
      </c>
      <c r="H1475" s="11">
        <f t="shared" si="173"/>
        <v>71.501500000000007</v>
      </c>
      <c r="I1475" s="11">
        <f t="shared" si="174"/>
        <v>-71.501500000000007</v>
      </c>
      <c r="J1475" s="2">
        <f>IF(ISNA(VLOOKUP(C1475,'Com Enrolled Accounts'!$A:$B,2,0))=TRUE,0,VLOOKUP(C1475,'Com Enrolled Accounts'!$A:$B,2,0))</f>
        <v>0</v>
      </c>
      <c r="K1475" s="11">
        <f t="shared" si="175"/>
        <v>0</v>
      </c>
      <c r="L1475" s="2">
        <f>IF(ISNA(VLOOKUP(C1475,'Com Enrolled Accounts'!$A:$C,3,0))=TRUE,0,VLOOKUP(C1475,'Com Enrolled Accounts'!$A:$C,3,0))</f>
        <v>0</v>
      </c>
      <c r="M1475" s="2">
        <f t="shared" si="176"/>
        <v>0</v>
      </c>
      <c r="N1475" s="11">
        <f t="shared" si="177"/>
        <v>0</v>
      </c>
    </row>
    <row r="1476" spans="1:14" x14ac:dyDescent="0.25">
      <c r="A1476" s="13"/>
      <c r="B1476" s="13"/>
      <c r="C1476" s="13"/>
      <c r="D1476" s="14"/>
      <c r="E1476" s="14"/>
      <c r="F1476" s="2">
        <f t="shared" si="171"/>
        <v>86.501500000000007</v>
      </c>
      <c r="G1476" s="2">
        <f t="shared" si="172"/>
        <v>15</v>
      </c>
      <c r="H1476" s="11">
        <f t="shared" si="173"/>
        <v>71.501500000000007</v>
      </c>
      <c r="I1476" s="11">
        <f t="shared" si="174"/>
        <v>-71.501500000000007</v>
      </c>
      <c r="J1476" s="2">
        <f>IF(ISNA(VLOOKUP(C1476,'Com Enrolled Accounts'!$A:$B,2,0))=TRUE,0,VLOOKUP(C1476,'Com Enrolled Accounts'!$A:$B,2,0))</f>
        <v>0</v>
      </c>
      <c r="K1476" s="11">
        <f t="shared" si="175"/>
        <v>0</v>
      </c>
      <c r="L1476" s="2">
        <f>IF(ISNA(VLOOKUP(C1476,'Com Enrolled Accounts'!$A:$C,3,0))=TRUE,0,VLOOKUP(C1476,'Com Enrolled Accounts'!$A:$C,3,0))</f>
        <v>0</v>
      </c>
      <c r="M1476" s="2">
        <f t="shared" si="176"/>
        <v>0</v>
      </c>
      <c r="N1476" s="11">
        <f t="shared" si="177"/>
        <v>0</v>
      </c>
    </row>
    <row r="1477" spans="1:14" x14ac:dyDescent="0.25">
      <c r="A1477" s="13"/>
      <c r="B1477" s="13"/>
      <c r="C1477" s="13"/>
      <c r="D1477" s="14"/>
      <c r="E1477" s="14"/>
      <c r="F1477" s="2">
        <f t="shared" si="171"/>
        <v>86.501500000000007</v>
      </c>
      <c r="G1477" s="2">
        <f t="shared" si="172"/>
        <v>15</v>
      </c>
      <c r="H1477" s="11">
        <f t="shared" si="173"/>
        <v>71.501500000000007</v>
      </c>
      <c r="I1477" s="11">
        <f t="shared" si="174"/>
        <v>-71.501500000000007</v>
      </c>
      <c r="J1477" s="2">
        <f>IF(ISNA(VLOOKUP(C1477,'Com Enrolled Accounts'!$A:$B,2,0))=TRUE,0,VLOOKUP(C1477,'Com Enrolled Accounts'!$A:$B,2,0))</f>
        <v>0</v>
      </c>
      <c r="K1477" s="11">
        <f t="shared" si="175"/>
        <v>0</v>
      </c>
      <c r="L1477" s="2">
        <f>IF(ISNA(VLOOKUP(C1477,'Com Enrolled Accounts'!$A:$C,3,0))=TRUE,0,VLOOKUP(C1477,'Com Enrolled Accounts'!$A:$C,3,0))</f>
        <v>0</v>
      </c>
      <c r="M1477" s="2">
        <f t="shared" si="176"/>
        <v>0</v>
      </c>
      <c r="N1477" s="11">
        <f t="shared" si="177"/>
        <v>0</v>
      </c>
    </row>
    <row r="1478" spans="1:14" x14ac:dyDescent="0.25">
      <c r="A1478" s="13"/>
      <c r="B1478" s="13"/>
      <c r="C1478" s="13"/>
      <c r="D1478" s="14"/>
      <c r="E1478" s="14"/>
      <c r="F1478" s="2">
        <f t="shared" si="171"/>
        <v>86.501500000000007</v>
      </c>
      <c r="G1478" s="2">
        <f t="shared" si="172"/>
        <v>15</v>
      </c>
      <c r="H1478" s="11">
        <f t="shared" si="173"/>
        <v>71.501500000000007</v>
      </c>
      <c r="I1478" s="11">
        <f t="shared" si="174"/>
        <v>-71.501500000000007</v>
      </c>
      <c r="J1478" s="2">
        <f>IF(ISNA(VLOOKUP(C1478,'Com Enrolled Accounts'!$A:$B,2,0))=TRUE,0,VLOOKUP(C1478,'Com Enrolled Accounts'!$A:$B,2,0))</f>
        <v>0</v>
      </c>
      <c r="K1478" s="11">
        <f t="shared" si="175"/>
        <v>0</v>
      </c>
      <c r="L1478" s="2">
        <f>IF(ISNA(VLOOKUP(C1478,'Com Enrolled Accounts'!$A:$C,3,0))=TRUE,0,VLOOKUP(C1478,'Com Enrolled Accounts'!$A:$C,3,0))</f>
        <v>0</v>
      </c>
      <c r="M1478" s="2">
        <f t="shared" si="176"/>
        <v>0</v>
      </c>
      <c r="N1478" s="11">
        <f t="shared" si="177"/>
        <v>0</v>
      </c>
    </row>
    <row r="1479" spans="1:14" x14ac:dyDescent="0.25">
      <c r="A1479" s="13"/>
      <c r="B1479" s="13"/>
      <c r="C1479" s="13"/>
      <c r="D1479" s="14"/>
      <c r="E1479" s="14"/>
      <c r="F1479" s="2">
        <f t="shared" si="171"/>
        <v>86.501500000000007</v>
      </c>
      <c r="G1479" s="2">
        <f t="shared" si="172"/>
        <v>15</v>
      </c>
      <c r="H1479" s="11">
        <f t="shared" si="173"/>
        <v>71.501500000000007</v>
      </c>
      <c r="I1479" s="11">
        <f t="shared" si="174"/>
        <v>-71.501500000000007</v>
      </c>
      <c r="J1479" s="2">
        <f>IF(ISNA(VLOOKUP(C1479,'Com Enrolled Accounts'!$A:$B,2,0))=TRUE,0,VLOOKUP(C1479,'Com Enrolled Accounts'!$A:$B,2,0))</f>
        <v>0</v>
      </c>
      <c r="K1479" s="11">
        <f t="shared" si="175"/>
        <v>0</v>
      </c>
      <c r="L1479" s="2">
        <f>IF(ISNA(VLOOKUP(C1479,'Com Enrolled Accounts'!$A:$C,3,0))=TRUE,0,VLOOKUP(C1479,'Com Enrolled Accounts'!$A:$C,3,0))</f>
        <v>0</v>
      </c>
      <c r="M1479" s="2">
        <f t="shared" si="176"/>
        <v>0</v>
      </c>
      <c r="N1479" s="11">
        <f t="shared" si="177"/>
        <v>0</v>
      </c>
    </row>
    <row r="1480" spans="1:14" x14ac:dyDescent="0.25">
      <c r="A1480" s="13"/>
      <c r="B1480" s="13"/>
      <c r="C1480" s="13"/>
      <c r="D1480" s="14"/>
      <c r="E1480" s="14"/>
      <c r="F1480" s="2">
        <f t="shared" si="171"/>
        <v>86.501500000000007</v>
      </c>
      <c r="G1480" s="2">
        <f t="shared" si="172"/>
        <v>15</v>
      </c>
      <c r="H1480" s="11">
        <f t="shared" si="173"/>
        <v>71.501500000000007</v>
      </c>
      <c r="I1480" s="11">
        <f t="shared" si="174"/>
        <v>-71.501500000000007</v>
      </c>
      <c r="J1480" s="2">
        <f>IF(ISNA(VLOOKUP(C1480,'Com Enrolled Accounts'!$A:$B,2,0))=TRUE,0,VLOOKUP(C1480,'Com Enrolled Accounts'!$A:$B,2,0))</f>
        <v>0</v>
      </c>
      <c r="K1480" s="11">
        <f t="shared" si="175"/>
        <v>0</v>
      </c>
      <c r="L1480" s="2">
        <f>IF(ISNA(VLOOKUP(C1480,'Com Enrolled Accounts'!$A:$C,3,0))=TRUE,0,VLOOKUP(C1480,'Com Enrolled Accounts'!$A:$C,3,0))</f>
        <v>0</v>
      </c>
      <c r="M1480" s="2">
        <f t="shared" si="176"/>
        <v>0</v>
      </c>
      <c r="N1480" s="11">
        <f t="shared" si="177"/>
        <v>0</v>
      </c>
    </row>
    <row r="1481" spans="1:14" x14ac:dyDescent="0.25">
      <c r="A1481" s="13"/>
      <c r="B1481" s="13"/>
      <c r="C1481" s="13"/>
      <c r="D1481" s="14"/>
      <c r="E1481" s="14"/>
      <c r="F1481" s="2">
        <f t="shared" ref="F1481:F1508" si="178">WPPCom</f>
        <v>86.501500000000007</v>
      </c>
      <c r="G1481" s="2">
        <f t="shared" ref="G1481:G1508" si="179">TSCom</f>
        <v>15</v>
      </c>
      <c r="H1481" s="11">
        <f t="shared" si="173"/>
        <v>71.501500000000007</v>
      </c>
      <c r="I1481" s="11">
        <f t="shared" si="174"/>
        <v>-71.501500000000007</v>
      </c>
      <c r="J1481" s="2">
        <f>IF(ISNA(VLOOKUP(C1481,'Com Enrolled Accounts'!$A:$B,2,0))=TRUE,0,VLOOKUP(C1481,'Com Enrolled Accounts'!$A:$B,2,0))</f>
        <v>0</v>
      </c>
      <c r="K1481" s="11">
        <f t="shared" si="175"/>
        <v>0</v>
      </c>
      <c r="L1481" s="2">
        <f>IF(ISNA(VLOOKUP(C1481,'Com Enrolled Accounts'!$A:$C,3,0))=TRUE,0,VLOOKUP(C1481,'Com Enrolled Accounts'!$A:$C,3,0))</f>
        <v>0</v>
      </c>
      <c r="M1481" s="2">
        <f t="shared" si="176"/>
        <v>0</v>
      </c>
      <c r="N1481" s="11">
        <f t="shared" si="177"/>
        <v>0</v>
      </c>
    </row>
    <row r="1482" spans="1:14" x14ac:dyDescent="0.25">
      <c r="A1482" s="13"/>
      <c r="B1482" s="13"/>
      <c r="C1482" s="13"/>
      <c r="D1482" s="14"/>
      <c r="E1482" s="14"/>
      <c r="F1482" s="2">
        <f t="shared" si="178"/>
        <v>86.501500000000007</v>
      </c>
      <c r="G1482" s="2">
        <f t="shared" si="179"/>
        <v>15</v>
      </c>
      <c r="H1482" s="11">
        <f t="shared" si="173"/>
        <v>71.501500000000007</v>
      </c>
      <c r="I1482" s="11">
        <f t="shared" si="174"/>
        <v>-71.501500000000007</v>
      </c>
      <c r="J1482" s="2">
        <f>IF(ISNA(VLOOKUP(C1482,'Com Enrolled Accounts'!$A:$B,2,0))=TRUE,0,VLOOKUP(C1482,'Com Enrolled Accounts'!$A:$B,2,0))</f>
        <v>0</v>
      </c>
      <c r="K1482" s="11">
        <f t="shared" si="175"/>
        <v>0</v>
      </c>
      <c r="L1482" s="2">
        <f>IF(ISNA(VLOOKUP(C1482,'Com Enrolled Accounts'!$A:$C,3,0))=TRUE,0,VLOOKUP(C1482,'Com Enrolled Accounts'!$A:$C,3,0))</f>
        <v>0</v>
      </c>
      <c r="M1482" s="2">
        <f t="shared" si="176"/>
        <v>0</v>
      </c>
      <c r="N1482" s="11">
        <f t="shared" si="177"/>
        <v>0</v>
      </c>
    </row>
    <row r="1483" spans="1:14" x14ac:dyDescent="0.25">
      <c r="A1483" s="13"/>
      <c r="B1483" s="13"/>
      <c r="C1483" s="13"/>
      <c r="D1483" s="14"/>
      <c r="E1483" s="14"/>
      <c r="F1483" s="2">
        <f t="shared" si="178"/>
        <v>86.501500000000007</v>
      </c>
      <c r="G1483" s="2">
        <f t="shared" si="179"/>
        <v>15</v>
      </c>
      <c r="H1483" s="11">
        <f t="shared" si="173"/>
        <v>71.501500000000007</v>
      </c>
      <c r="I1483" s="11">
        <f t="shared" si="174"/>
        <v>-71.501500000000007</v>
      </c>
      <c r="J1483" s="2">
        <f>IF(ISNA(VLOOKUP(C1483,'Com Enrolled Accounts'!$A:$B,2,0))=TRUE,0,VLOOKUP(C1483,'Com Enrolled Accounts'!$A:$B,2,0))</f>
        <v>0</v>
      </c>
      <c r="K1483" s="11">
        <f t="shared" si="175"/>
        <v>0</v>
      </c>
      <c r="L1483" s="2">
        <f>IF(ISNA(VLOOKUP(C1483,'Com Enrolled Accounts'!$A:$C,3,0))=TRUE,0,VLOOKUP(C1483,'Com Enrolled Accounts'!$A:$C,3,0))</f>
        <v>0</v>
      </c>
      <c r="M1483" s="2">
        <f t="shared" si="176"/>
        <v>0</v>
      </c>
      <c r="N1483" s="11">
        <f t="shared" si="177"/>
        <v>0</v>
      </c>
    </row>
    <row r="1484" spans="1:14" x14ac:dyDescent="0.25">
      <c r="A1484" s="13"/>
      <c r="B1484" s="13"/>
      <c r="C1484" s="13"/>
      <c r="D1484" s="14"/>
      <c r="E1484" s="14"/>
      <c r="F1484" s="2">
        <f t="shared" si="178"/>
        <v>86.501500000000007</v>
      </c>
      <c r="G1484" s="2">
        <f t="shared" si="179"/>
        <v>15</v>
      </c>
      <c r="H1484" s="11">
        <f t="shared" si="173"/>
        <v>71.501500000000007</v>
      </c>
      <c r="I1484" s="11">
        <f t="shared" si="174"/>
        <v>-71.501500000000007</v>
      </c>
      <c r="J1484" s="2">
        <f>IF(ISNA(VLOOKUP(C1484,'Com Enrolled Accounts'!$A:$B,2,0))=TRUE,0,VLOOKUP(C1484,'Com Enrolled Accounts'!$A:$B,2,0))</f>
        <v>0</v>
      </c>
      <c r="K1484" s="11">
        <f t="shared" si="175"/>
        <v>0</v>
      </c>
      <c r="L1484" s="2">
        <f>IF(ISNA(VLOOKUP(C1484,'Com Enrolled Accounts'!$A:$C,3,0))=TRUE,0,VLOOKUP(C1484,'Com Enrolled Accounts'!$A:$C,3,0))</f>
        <v>0</v>
      </c>
      <c r="M1484" s="2">
        <f t="shared" si="176"/>
        <v>0</v>
      </c>
      <c r="N1484" s="11">
        <f t="shared" si="177"/>
        <v>0</v>
      </c>
    </row>
    <row r="1485" spans="1:14" x14ac:dyDescent="0.25">
      <c r="A1485" s="13"/>
      <c r="B1485" s="13"/>
      <c r="C1485" s="13"/>
      <c r="D1485" s="14"/>
      <c r="E1485" s="14"/>
      <c r="F1485" s="2">
        <f t="shared" si="178"/>
        <v>86.501500000000007</v>
      </c>
      <c r="G1485" s="2">
        <f t="shared" si="179"/>
        <v>15</v>
      </c>
      <c r="H1485" s="11">
        <f t="shared" si="173"/>
        <v>71.501500000000007</v>
      </c>
      <c r="I1485" s="11">
        <f t="shared" si="174"/>
        <v>-71.501500000000007</v>
      </c>
      <c r="J1485" s="2">
        <f>IF(ISNA(VLOOKUP(C1485,'Com Enrolled Accounts'!$A:$B,2,0))=TRUE,0,VLOOKUP(C1485,'Com Enrolled Accounts'!$A:$B,2,0))</f>
        <v>0</v>
      </c>
      <c r="K1485" s="11">
        <f t="shared" si="175"/>
        <v>0</v>
      </c>
      <c r="L1485" s="2">
        <f>IF(ISNA(VLOOKUP(C1485,'Com Enrolled Accounts'!$A:$C,3,0))=TRUE,0,VLOOKUP(C1485,'Com Enrolled Accounts'!$A:$C,3,0))</f>
        <v>0</v>
      </c>
      <c r="M1485" s="2">
        <f t="shared" si="176"/>
        <v>0</v>
      </c>
      <c r="N1485" s="11">
        <f t="shared" si="177"/>
        <v>0</v>
      </c>
    </row>
    <row r="1486" spans="1:14" x14ac:dyDescent="0.25">
      <c r="A1486" s="13"/>
      <c r="B1486" s="13"/>
      <c r="C1486" s="13"/>
      <c r="D1486" s="14"/>
      <c r="E1486" s="14"/>
      <c r="F1486" s="2">
        <f t="shared" si="178"/>
        <v>86.501500000000007</v>
      </c>
      <c r="G1486" s="2">
        <f t="shared" si="179"/>
        <v>15</v>
      </c>
      <c r="H1486" s="11">
        <f t="shared" si="173"/>
        <v>71.501500000000007</v>
      </c>
      <c r="I1486" s="11">
        <f t="shared" si="174"/>
        <v>-71.501500000000007</v>
      </c>
      <c r="J1486" s="2">
        <f>IF(ISNA(VLOOKUP(C1486,'Com Enrolled Accounts'!$A:$B,2,0))=TRUE,0,VLOOKUP(C1486,'Com Enrolled Accounts'!$A:$B,2,0))</f>
        <v>0</v>
      </c>
      <c r="K1486" s="11">
        <f t="shared" si="175"/>
        <v>0</v>
      </c>
      <c r="L1486" s="2">
        <f>IF(ISNA(VLOOKUP(C1486,'Com Enrolled Accounts'!$A:$C,3,0))=TRUE,0,VLOOKUP(C1486,'Com Enrolled Accounts'!$A:$C,3,0))</f>
        <v>0</v>
      </c>
      <c r="M1486" s="2">
        <f t="shared" si="176"/>
        <v>0</v>
      </c>
      <c r="N1486" s="11">
        <f t="shared" si="177"/>
        <v>0</v>
      </c>
    </row>
    <row r="1487" spans="1:14" x14ac:dyDescent="0.25">
      <c r="A1487" s="13"/>
      <c r="B1487" s="13"/>
      <c r="C1487" s="13"/>
      <c r="D1487" s="14"/>
      <c r="E1487" s="14"/>
      <c r="F1487" s="2">
        <f t="shared" si="178"/>
        <v>86.501500000000007</v>
      </c>
      <c r="G1487" s="2">
        <f t="shared" si="179"/>
        <v>15</v>
      </c>
      <c r="H1487" s="11">
        <f t="shared" si="173"/>
        <v>71.501500000000007</v>
      </c>
      <c r="I1487" s="11">
        <f t="shared" si="174"/>
        <v>-71.501500000000007</v>
      </c>
      <c r="J1487" s="2">
        <f>IF(ISNA(VLOOKUP(C1487,'Com Enrolled Accounts'!$A:$B,2,0))=TRUE,0,VLOOKUP(C1487,'Com Enrolled Accounts'!$A:$B,2,0))</f>
        <v>0</v>
      </c>
      <c r="K1487" s="11">
        <f t="shared" si="175"/>
        <v>0</v>
      </c>
      <c r="L1487" s="2">
        <f>IF(ISNA(VLOOKUP(C1487,'Com Enrolled Accounts'!$A:$C,3,0))=TRUE,0,VLOOKUP(C1487,'Com Enrolled Accounts'!$A:$C,3,0))</f>
        <v>0</v>
      </c>
      <c r="M1487" s="2">
        <f t="shared" si="176"/>
        <v>0</v>
      </c>
      <c r="N1487" s="11">
        <f t="shared" si="177"/>
        <v>0</v>
      </c>
    </row>
    <row r="1488" spans="1:14" x14ac:dyDescent="0.25">
      <c r="A1488" s="13"/>
      <c r="B1488" s="13"/>
      <c r="C1488" s="13"/>
      <c r="D1488" s="14"/>
      <c r="E1488" s="14"/>
      <c r="F1488" s="2">
        <f t="shared" si="178"/>
        <v>86.501500000000007</v>
      </c>
      <c r="G1488" s="2">
        <f t="shared" si="179"/>
        <v>15</v>
      </c>
      <c r="H1488" s="11">
        <f t="shared" si="173"/>
        <v>71.501500000000007</v>
      </c>
      <c r="I1488" s="11">
        <f t="shared" si="174"/>
        <v>-71.501500000000007</v>
      </c>
      <c r="J1488" s="2">
        <f>IF(ISNA(VLOOKUP(C1488,'Com Enrolled Accounts'!$A:$B,2,0))=TRUE,0,VLOOKUP(C1488,'Com Enrolled Accounts'!$A:$B,2,0))</f>
        <v>0</v>
      </c>
      <c r="K1488" s="11">
        <f t="shared" si="175"/>
        <v>0</v>
      </c>
      <c r="L1488" s="2">
        <f>IF(ISNA(VLOOKUP(C1488,'Com Enrolled Accounts'!$A:$C,3,0))=TRUE,0,VLOOKUP(C1488,'Com Enrolled Accounts'!$A:$C,3,0))</f>
        <v>0</v>
      </c>
      <c r="M1488" s="2">
        <f t="shared" si="176"/>
        <v>0</v>
      </c>
      <c r="N1488" s="11">
        <f t="shared" si="177"/>
        <v>0</v>
      </c>
    </row>
    <row r="1489" spans="1:14" x14ac:dyDescent="0.25">
      <c r="A1489" s="13"/>
      <c r="B1489" s="13"/>
      <c r="C1489" s="13"/>
      <c r="D1489" s="14"/>
      <c r="E1489" s="14"/>
      <c r="F1489" s="2">
        <f t="shared" si="178"/>
        <v>86.501500000000007</v>
      </c>
      <c r="G1489" s="2">
        <f t="shared" si="179"/>
        <v>15</v>
      </c>
      <c r="H1489" s="11">
        <f t="shared" si="173"/>
        <v>71.501500000000007</v>
      </c>
      <c r="I1489" s="11">
        <f t="shared" si="174"/>
        <v>-71.501500000000007</v>
      </c>
      <c r="J1489" s="2">
        <f>IF(ISNA(VLOOKUP(C1489,'Com Enrolled Accounts'!$A:$B,2,0))=TRUE,0,VLOOKUP(C1489,'Com Enrolled Accounts'!$A:$B,2,0))</f>
        <v>0</v>
      </c>
      <c r="K1489" s="11">
        <f t="shared" si="175"/>
        <v>0</v>
      </c>
      <c r="L1489" s="2">
        <f>IF(ISNA(VLOOKUP(C1489,'Com Enrolled Accounts'!$A:$C,3,0))=TRUE,0,VLOOKUP(C1489,'Com Enrolled Accounts'!$A:$C,3,0))</f>
        <v>0</v>
      </c>
      <c r="M1489" s="2">
        <f t="shared" si="176"/>
        <v>0</v>
      </c>
      <c r="N1489" s="11">
        <f t="shared" si="177"/>
        <v>0</v>
      </c>
    </row>
    <row r="1490" spans="1:14" x14ac:dyDescent="0.25">
      <c r="A1490" s="13"/>
      <c r="B1490" s="13"/>
      <c r="C1490" s="13"/>
      <c r="D1490" s="14"/>
      <c r="E1490" s="14"/>
      <c r="F1490" s="2">
        <f t="shared" si="178"/>
        <v>86.501500000000007</v>
      </c>
      <c r="G1490" s="2">
        <f t="shared" si="179"/>
        <v>15</v>
      </c>
      <c r="H1490" s="11">
        <f t="shared" si="173"/>
        <v>71.501500000000007</v>
      </c>
      <c r="I1490" s="11">
        <f t="shared" si="174"/>
        <v>-71.501500000000007</v>
      </c>
      <c r="J1490" s="2">
        <f>IF(ISNA(VLOOKUP(C1490,'Com Enrolled Accounts'!$A:$B,2,0))=TRUE,0,VLOOKUP(C1490,'Com Enrolled Accounts'!$A:$B,2,0))</f>
        <v>0</v>
      </c>
      <c r="K1490" s="11">
        <f t="shared" si="175"/>
        <v>0</v>
      </c>
      <c r="L1490" s="2">
        <f>IF(ISNA(VLOOKUP(C1490,'Com Enrolled Accounts'!$A:$C,3,0))=TRUE,0,VLOOKUP(C1490,'Com Enrolled Accounts'!$A:$C,3,0))</f>
        <v>0</v>
      </c>
      <c r="M1490" s="2">
        <f t="shared" si="176"/>
        <v>0</v>
      </c>
      <c r="N1490" s="11">
        <f t="shared" si="177"/>
        <v>0</v>
      </c>
    </row>
    <row r="1491" spans="1:14" x14ac:dyDescent="0.25">
      <c r="A1491" s="13"/>
      <c r="B1491" s="13"/>
      <c r="C1491" s="13"/>
      <c r="D1491" s="14"/>
      <c r="E1491" s="14"/>
      <c r="F1491" s="2">
        <f t="shared" si="178"/>
        <v>86.501500000000007</v>
      </c>
      <c r="G1491" s="2">
        <f t="shared" si="179"/>
        <v>15</v>
      </c>
      <c r="H1491" s="11">
        <f t="shared" si="173"/>
        <v>71.501500000000007</v>
      </c>
      <c r="I1491" s="11">
        <f t="shared" si="174"/>
        <v>-71.501500000000007</v>
      </c>
      <c r="J1491" s="2">
        <f>IF(ISNA(VLOOKUP(C1491,'Com Enrolled Accounts'!$A:$B,2,0))=TRUE,0,VLOOKUP(C1491,'Com Enrolled Accounts'!$A:$B,2,0))</f>
        <v>0</v>
      </c>
      <c r="K1491" s="11">
        <f t="shared" si="175"/>
        <v>0</v>
      </c>
      <c r="L1491" s="2">
        <f>IF(ISNA(VLOOKUP(C1491,'Com Enrolled Accounts'!$A:$C,3,0))=TRUE,0,VLOOKUP(C1491,'Com Enrolled Accounts'!$A:$C,3,0))</f>
        <v>0</v>
      </c>
      <c r="M1491" s="2">
        <f t="shared" si="176"/>
        <v>0</v>
      </c>
      <c r="N1491" s="11">
        <f t="shared" si="177"/>
        <v>0</v>
      </c>
    </row>
    <row r="1492" spans="1:14" x14ac:dyDescent="0.25">
      <c r="A1492" s="13"/>
      <c r="B1492" s="13"/>
      <c r="C1492" s="13"/>
      <c r="D1492" s="14"/>
      <c r="E1492" s="14"/>
      <c r="F1492" s="2">
        <f t="shared" si="178"/>
        <v>86.501500000000007</v>
      </c>
      <c r="G1492" s="2">
        <f t="shared" si="179"/>
        <v>15</v>
      </c>
      <c r="H1492" s="11">
        <f t="shared" si="173"/>
        <v>71.501500000000007</v>
      </c>
      <c r="I1492" s="11">
        <f t="shared" si="174"/>
        <v>-71.501500000000007</v>
      </c>
      <c r="J1492" s="2">
        <f>IF(ISNA(VLOOKUP(C1492,'Com Enrolled Accounts'!$A:$B,2,0))=TRUE,0,VLOOKUP(C1492,'Com Enrolled Accounts'!$A:$B,2,0))</f>
        <v>0</v>
      </c>
      <c r="K1492" s="11">
        <f t="shared" si="175"/>
        <v>0</v>
      </c>
      <c r="L1492" s="2">
        <f>IF(ISNA(VLOOKUP(C1492,'Com Enrolled Accounts'!$A:$C,3,0))=TRUE,0,VLOOKUP(C1492,'Com Enrolled Accounts'!$A:$C,3,0))</f>
        <v>0</v>
      </c>
      <c r="M1492" s="2">
        <f t="shared" si="176"/>
        <v>0</v>
      </c>
      <c r="N1492" s="11">
        <f t="shared" si="177"/>
        <v>0</v>
      </c>
    </row>
    <row r="1493" spans="1:14" x14ac:dyDescent="0.25">
      <c r="A1493" s="13"/>
      <c r="B1493" s="13"/>
      <c r="C1493" s="13"/>
      <c r="D1493" s="14"/>
      <c r="E1493" s="14"/>
      <c r="F1493" s="2">
        <f t="shared" si="178"/>
        <v>86.501500000000007</v>
      </c>
      <c r="G1493" s="2">
        <f t="shared" si="179"/>
        <v>15</v>
      </c>
      <c r="H1493" s="11">
        <f t="shared" si="173"/>
        <v>71.501500000000007</v>
      </c>
      <c r="I1493" s="11">
        <f t="shared" si="174"/>
        <v>-71.501500000000007</v>
      </c>
      <c r="J1493" s="2">
        <f>IF(ISNA(VLOOKUP(C1493,'Com Enrolled Accounts'!$A:$B,2,0))=TRUE,0,VLOOKUP(C1493,'Com Enrolled Accounts'!$A:$B,2,0))</f>
        <v>0</v>
      </c>
      <c r="K1493" s="11">
        <f t="shared" si="175"/>
        <v>0</v>
      </c>
      <c r="L1493" s="2">
        <f>IF(ISNA(VLOOKUP(C1493,'Com Enrolled Accounts'!$A:$C,3,0))=TRUE,0,VLOOKUP(C1493,'Com Enrolled Accounts'!$A:$C,3,0))</f>
        <v>0</v>
      </c>
      <c r="M1493" s="2">
        <f t="shared" si="176"/>
        <v>0</v>
      </c>
      <c r="N1493" s="11">
        <f t="shared" si="177"/>
        <v>0</v>
      </c>
    </row>
    <row r="1494" spans="1:14" x14ac:dyDescent="0.25">
      <c r="A1494" s="13"/>
      <c r="B1494" s="13"/>
      <c r="C1494" s="13"/>
      <c r="D1494" s="14"/>
      <c r="E1494" s="14"/>
      <c r="F1494" s="2">
        <f t="shared" si="178"/>
        <v>86.501500000000007</v>
      </c>
      <c r="G1494" s="2">
        <f t="shared" si="179"/>
        <v>15</v>
      </c>
      <c r="H1494" s="11">
        <f t="shared" si="173"/>
        <v>71.501500000000007</v>
      </c>
      <c r="I1494" s="11">
        <f t="shared" si="174"/>
        <v>-71.501500000000007</v>
      </c>
      <c r="J1494" s="2">
        <f>IF(ISNA(VLOOKUP(C1494,'Com Enrolled Accounts'!$A:$B,2,0))=TRUE,0,VLOOKUP(C1494,'Com Enrolled Accounts'!$A:$B,2,0))</f>
        <v>0</v>
      </c>
      <c r="K1494" s="11">
        <f t="shared" si="175"/>
        <v>0</v>
      </c>
      <c r="L1494" s="2">
        <f>IF(ISNA(VLOOKUP(C1494,'Com Enrolled Accounts'!$A:$C,3,0))=TRUE,0,VLOOKUP(C1494,'Com Enrolled Accounts'!$A:$C,3,0))</f>
        <v>0</v>
      </c>
      <c r="M1494" s="2">
        <f t="shared" si="176"/>
        <v>0</v>
      </c>
      <c r="N1494" s="11">
        <f t="shared" si="177"/>
        <v>0</v>
      </c>
    </row>
    <row r="1495" spans="1:14" x14ac:dyDescent="0.25">
      <c r="A1495" s="13"/>
      <c r="B1495" s="13"/>
      <c r="C1495" s="13"/>
      <c r="D1495" s="14"/>
      <c r="E1495" s="14"/>
      <c r="F1495" s="2">
        <f t="shared" si="178"/>
        <v>86.501500000000007</v>
      </c>
      <c r="G1495" s="2">
        <f t="shared" si="179"/>
        <v>15</v>
      </c>
      <c r="H1495" s="11">
        <f t="shared" si="173"/>
        <v>71.501500000000007</v>
      </c>
      <c r="I1495" s="11">
        <f t="shared" si="174"/>
        <v>-71.501500000000007</v>
      </c>
      <c r="J1495" s="2">
        <f>IF(ISNA(VLOOKUP(C1495,'Com Enrolled Accounts'!$A:$B,2,0))=TRUE,0,VLOOKUP(C1495,'Com Enrolled Accounts'!$A:$B,2,0))</f>
        <v>0</v>
      </c>
      <c r="K1495" s="11">
        <f t="shared" si="175"/>
        <v>0</v>
      </c>
      <c r="L1495" s="2">
        <f>IF(ISNA(VLOOKUP(C1495,'Com Enrolled Accounts'!$A:$C,3,0))=TRUE,0,VLOOKUP(C1495,'Com Enrolled Accounts'!$A:$C,3,0))</f>
        <v>0</v>
      </c>
      <c r="M1495" s="2">
        <f t="shared" si="176"/>
        <v>0</v>
      </c>
      <c r="N1495" s="11">
        <f t="shared" si="177"/>
        <v>0</v>
      </c>
    </row>
    <row r="1496" spans="1:14" x14ac:dyDescent="0.25">
      <c r="A1496" s="13"/>
      <c r="B1496" s="13"/>
      <c r="C1496" s="13"/>
      <c r="D1496" s="14"/>
      <c r="E1496" s="14"/>
      <c r="F1496" s="2">
        <f t="shared" si="178"/>
        <v>86.501500000000007</v>
      </c>
      <c r="G1496" s="2">
        <f t="shared" si="179"/>
        <v>15</v>
      </c>
      <c r="H1496" s="11">
        <f t="shared" si="173"/>
        <v>71.501500000000007</v>
      </c>
      <c r="I1496" s="11">
        <f t="shared" si="174"/>
        <v>-71.501500000000007</v>
      </c>
      <c r="J1496" s="2">
        <f>IF(ISNA(VLOOKUP(C1496,'Com Enrolled Accounts'!$A:$B,2,0))=TRUE,0,VLOOKUP(C1496,'Com Enrolled Accounts'!$A:$B,2,0))</f>
        <v>0</v>
      </c>
      <c r="K1496" s="11">
        <f t="shared" si="175"/>
        <v>0</v>
      </c>
      <c r="L1496" s="2">
        <f>IF(ISNA(VLOOKUP(C1496,'Com Enrolled Accounts'!$A:$C,3,0))=TRUE,0,VLOOKUP(C1496,'Com Enrolled Accounts'!$A:$C,3,0))</f>
        <v>0</v>
      </c>
      <c r="M1496" s="2">
        <f t="shared" si="176"/>
        <v>0</v>
      </c>
      <c r="N1496" s="11">
        <f t="shared" si="177"/>
        <v>0</v>
      </c>
    </row>
    <row r="1497" spans="1:14" x14ac:dyDescent="0.25">
      <c r="A1497" s="13"/>
      <c r="B1497" s="13"/>
      <c r="C1497" s="13"/>
      <c r="D1497" s="14"/>
      <c r="E1497" s="14"/>
      <c r="F1497" s="2">
        <f t="shared" si="178"/>
        <v>86.501500000000007</v>
      </c>
      <c r="G1497" s="2">
        <f t="shared" si="179"/>
        <v>15</v>
      </c>
      <c r="H1497" s="11">
        <f t="shared" si="173"/>
        <v>71.501500000000007</v>
      </c>
      <c r="I1497" s="11">
        <f t="shared" si="174"/>
        <v>-71.501500000000007</v>
      </c>
      <c r="J1497" s="2">
        <f>IF(ISNA(VLOOKUP(C1497,'Com Enrolled Accounts'!$A:$B,2,0))=TRUE,0,VLOOKUP(C1497,'Com Enrolled Accounts'!$A:$B,2,0))</f>
        <v>0</v>
      </c>
      <c r="K1497" s="11">
        <f t="shared" si="175"/>
        <v>0</v>
      </c>
      <c r="L1497" s="2">
        <f>IF(ISNA(VLOOKUP(C1497,'Com Enrolled Accounts'!$A:$C,3,0))=TRUE,0,VLOOKUP(C1497,'Com Enrolled Accounts'!$A:$C,3,0))</f>
        <v>0</v>
      </c>
      <c r="M1497" s="2">
        <f t="shared" si="176"/>
        <v>0</v>
      </c>
      <c r="N1497" s="11">
        <f t="shared" si="177"/>
        <v>0</v>
      </c>
    </row>
    <row r="1498" spans="1:14" x14ac:dyDescent="0.25">
      <c r="A1498" s="13"/>
      <c r="B1498" s="13"/>
      <c r="C1498" s="13"/>
      <c r="D1498" s="14"/>
      <c r="E1498" s="14"/>
      <c r="F1498" s="2">
        <f t="shared" si="178"/>
        <v>86.501500000000007</v>
      </c>
      <c r="G1498" s="2">
        <f t="shared" si="179"/>
        <v>15</v>
      </c>
      <c r="H1498" s="11">
        <f t="shared" si="173"/>
        <v>71.501500000000007</v>
      </c>
      <c r="I1498" s="11">
        <f t="shared" si="174"/>
        <v>-71.501500000000007</v>
      </c>
      <c r="J1498" s="2">
        <f>IF(ISNA(VLOOKUP(C1498,'Com Enrolled Accounts'!$A:$B,2,0))=TRUE,0,VLOOKUP(C1498,'Com Enrolled Accounts'!$A:$B,2,0))</f>
        <v>0</v>
      </c>
      <c r="K1498" s="11">
        <f t="shared" si="175"/>
        <v>0</v>
      </c>
      <c r="L1498" s="2">
        <f>IF(ISNA(VLOOKUP(C1498,'Com Enrolled Accounts'!$A:$C,3,0))=TRUE,0,VLOOKUP(C1498,'Com Enrolled Accounts'!$A:$C,3,0))</f>
        <v>0</v>
      </c>
      <c r="M1498" s="2">
        <f t="shared" si="176"/>
        <v>0</v>
      </c>
      <c r="N1498" s="11">
        <f t="shared" si="177"/>
        <v>0</v>
      </c>
    </row>
    <row r="1499" spans="1:14" x14ac:dyDescent="0.25">
      <c r="A1499" s="13"/>
      <c r="B1499" s="13"/>
      <c r="C1499" s="13"/>
      <c r="D1499" s="14"/>
      <c r="E1499" s="14"/>
      <c r="F1499" s="2">
        <f t="shared" si="178"/>
        <v>86.501500000000007</v>
      </c>
      <c r="G1499" s="2">
        <f t="shared" si="179"/>
        <v>15</v>
      </c>
      <c r="H1499" s="11">
        <f t="shared" si="173"/>
        <v>71.501500000000007</v>
      </c>
      <c r="I1499" s="11">
        <f t="shared" si="174"/>
        <v>-71.501500000000007</v>
      </c>
      <c r="J1499" s="2">
        <f>IF(ISNA(VLOOKUP(C1499,'Com Enrolled Accounts'!$A:$B,2,0))=TRUE,0,VLOOKUP(C1499,'Com Enrolled Accounts'!$A:$B,2,0))</f>
        <v>0</v>
      </c>
      <c r="K1499" s="11">
        <f t="shared" si="175"/>
        <v>0</v>
      </c>
      <c r="L1499" s="2">
        <f>IF(ISNA(VLOOKUP(C1499,'Com Enrolled Accounts'!$A:$C,3,0))=TRUE,0,VLOOKUP(C1499,'Com Enrolled Accounts'!$A:$C,3,0))</f>
        <v>0</v>
      </c>
      <c r="M1499" s="2">
        <f t="shared" si="176"/>
        <v>0</v>
      </c>
      <c r="N1499" s="11">
        <f t="shared" si="177"/>
        <v>0</v>
      </c>
    </row>
    <row r="1500" spans="1:14" x14ac:dyDescent="0.25">
      <c r="A1500" s="13"/>
      <c r="B1500" s="13"/>
      <c r="C1500" s="13"/>
      <c r="D1500" s="14"/>
      <c r="E1500" s="14"/>
      <c r="F1500" s="2">
        <f t="shared" si="178"/>
        <v>86.501500000000007</v>
      </c>
      <c r="G1500" s="2">
        <f t="shared" si="179"/>
        <v>15</v>
      </c>
      <c r="H1500" s="11">
        <f t="shared" si="173"/>
        <v>71.501500000000007</v>
      </c>
      <c r="I1500" s="11">
        <f t="shared" si="174"/>
        <v>-71.501500000000007</v>
      </c>
      <c r="J1500" s="2">
        <f>IF(ISNA(VLOOKUP(C1500,'Com Enrolled Accounts'!$A:$B,2,0))=TRUE,0,VLOOKUP(C1500,'Com Enrolled Accounts'!$A:$B,2,0))</f>
        <v>0</v>
      </c>
      <c r="K1500" s="11">
        <f t="shared" si="175"/>
        <v>0</v>
      </c>
      <c r="L1500" s="2">
        <f>IF(ISNA(VLOOKUP(C1500,'Com Enrolled Accounts'!$A:$C,3,0))=TRUE,0,VLOOKUP(C1500,'Com Enrolled Accounts'!$A:$C,3,0))</f>
        <v>0</v>
      </c>
      <c r="M1500" s="2">
        <f t="shared" si="176"/>
        <v>0</v>
      </c>
      <c r="N1500" s="11">
        <f t="shared" si="177"/>
        <v>0</v>
      </c>
    </row>
    <row r="1501" spans="1:14" x14ac:dyDescent="0.25">
      <c r="A1501" s="13"/>
      <c r="B1501" s="13"/>
      <c r="C1501" s="13"/>
      <c r="D1501" s="14"/>
      <c r="E1501" s="14"/>
      <c r="F1501" s="2">
        <f t="shared" si="178"/>
        <v>86.501500000000007</v>
      </c>
      <c r="G1501" s="2">
        <f t="shared" si="179"/>
        <v>15</v>
      </c>
      <c r="H1501" s="11">
        <f t="shared" si="173"/>
        <v>71.501500000000007</v>
      </c>
      <c r="I1501" s="11">
        <f t="shared" si="174"/>
        <v>-71.501500000000007</v>
      </c>
      <c r="J1501" s="2">
        <f>IF(ISNA(VLOOKUP(C1501,'Com Enrolled Accounts'!$A:$B,2,0))=TRUE,0,VLOOKUP(C1501,'Com Enrolled Accounts'!$A:$B,2,0))</f>
        <v>0</v>
      </c>
      <c r="K1501" s="11">
        <f t="shared" si="175"/>
        <v>0</v>
      </c>
      <c r="L1501" s="2">
        <f>IF(ISNA(VLOOKUP(C1501,'Com Enrolled Accounts'!$A:$C,3,0))=TRUE,0,VLOOKUP(C1501,'Com Enrolled Accounts'!$A:$C,3,0))</f>
        <v>0</v>
      </c>
      <c r="M1501" s="2">
        <f t="shared" si="176"/>
        <v>0</v>
      </c>
      <c r="N1501" s="11">
        <f t="shared" si="177"/>
        <v>0</v>
      </c>
    </row>
    <row r="1502" spans="1:14" x14ac:dyDescent="0.25">
      <c r="A1502" s="13"/>
      <c r="B1502" s="13"/>
      <c r="C1502" s="13"/>
      <c r="D1502" s="14"/>
      <c r="E1502" s="14"/>
      <c r="F1502" s="2">
        <f t="shared" si="178"/>
        <v>86.501500000000007</v>
      </c>
      <c r="G1502" s="2">
        <f t="shared" si="179"/>
        <v>15</v>
      </c>
      <c r="H1502" s="11">
        <f t="shared" si="173"/>
        <v>71.501500000000007</v>
      </c>
      <c r="I1502" s="11">
        <f t="shared" si="174"/>
        <v>-71.501500000000007</v>
      </c>
      <c r="J1502" s="2">
        <f>IF(ISNA(VLOOKUP(C1502,'Com Enrolled Accounts'!$A:$B,2,0))=TRUE,0,VLOOKUP(C1502,'Com Enrolled Accounts'!$A:$B,2,0))</f>
        <v>0</v>
      </c>
      <c r="K1502" s="11">
        <f t="shared" si="175"/>
        <v>0</v>
      </c>
      <c r="L1502" s="2">
        <f>IF(ISNA(VLOOKUP(C1502,'Com Enrolled Accounts'!$A:$C,3,0))=TRUE,0,VLOOKUP(C1502,'Com Enrolled Accounts'!$A:$C,3,0))</f>
        <v>0</v>
      </c>
      <c r="M1502" s="2">
        <f t="shared" si="176"/>
        <v>0</v>
      </c>
      <c r="N1502" s="11">
        <f t="shared" si="177"/>
        <v>0</v>
      </c>
    </row>
    <row r="1503" spans="1:14" x14ac:dyDescent="0.25">
      <c r="A1503" s="13"/>
      <c r="B1503" s="13"/>
      <c r="C1503" s="13"/>
      <c r="D1503" s="14"/>
      <c r="E1503" s="14"/>
      <c r="F1503" s="2">
        <f t="shared" si="178"/>
        <v>86.501500000000007</v>
      </c>
      <c r="G1503" s="2">
        <f t="shared" si="179"/>
        <v>15</v>
      </c>
      <c r="H1503" s="11">
        <f t="shared" si="173"/>
        <v>71.501500000000007</v>
      </c>
      <c r="I1503" s="11">
        <f t="shared" si="174"/>
        <v>-71.501500000000007</v>
      </c>
      <c r="J1503" s="2">
        <f>IF(ISNA(VLOOKUP(C1503,'Com Enrolled Accounts'!$A:$B,2,0))=TRUE,0,VLOOKUP(C1503,'Com Enrolled Accounts'!$A:$B,2,0))</f>
        <v>0</v>
      </c>
      <c r="K1503" s="11">
        <f t="shared" si="175"/>
        <v>0</v>
      </c>
      <c r="L1503" s="2">
        <f>IF(ISNA(VLOOKUP(C1503,'Com Enrolled Accounts'!$A:$C,3,0))=TRUE,0,VLOOKUP(C1503,'Com Enrolled Accounts'!$A:$C,3,0))</f>
        <v>0</v>
      </c>
      <c r="M1503" s="2">
        <f t="shared" si="176"/>
        <v>0</v>
      </c>
      <c r="N1503" s="11">
        <f t="shared" si="177"/>
        <v>0</v>
      </c>
    </row>
    <row r="1504" spans="1:14" x14ac:dyDescent="0.25">
      <c r="A1504" s="13"/>
      <c r="B1504" s="13"/>
      <c r="C1504" s="13"/>
      <c r="D1504" s="14"/>
      <c r="E1504" s="14"/>
      <c r="F1504" s="2">
        <f t="shared" si="178"/>
        <v>86.501500000000007</v>
      </c>
      <c r="G1504" s="2">
        <f t="shared" si="179"/>
        <v>15</v>
      </c>
      <c r="H1504" s="11">
        <f t="shared" si="173"/>
        <v>71.501500000000007</v>
      </c>
      <c r="I1504" s="11">
        <f t="shared" si="174"/>
        <v>-71.501500000000007</v>
      </c>
      <c r="J1504" s="2">
        <f>IF(ISNA(VLOOKUP(C1504,'Com Enrolled Accounts'!$A:$B,2,0))=TRUE,0,VLOOKUP(C1504,'Com Enrolled Accounts'!$A:$B,2,0))</f>
        <v>0</v>
      </c>
      <c r="K1504" s="11">
        <f t="shared" si="175"/>
        <v>0</v>
      </c>
      <c r="L1504" s="2">
        <f>IF(ISNA(VLOOKUP(C1504,'Com Enrolled Accounts'!$A:$C,3,0))=TRUE,0,VLOOKUP(C1504,'Com Enrolled Accounts'!$A:$C,3,0))</f>
        <v>0</v>
      </c>
      <c r="M1504" s="2">
        <f t="shared" si="176"/>
        <v>0</v>
      </c>
      <c r="N1504" s="11">
        <f t="shared" si="177"/>
        <v>0</v>
      </c>
    </row>
    <row r="1505" spans="1:14" x14ac:dyDescent="0.25">
      <c r="A1505" s="13"/>
      <c r="B1505" s="13"/>
      <c r="C1505" s="13"/>
      <c r="D1505" s="14"/>
      <c r="E1505" s="14"/>
      <c r="F1505" s="2">
        <f t="shared" si="178"/>
        <v>86.501500000000007</v>
      </c>
      <c r="G1505" s="2">
        <f t="shared" si="179"/>
        <v>15</v>
      </c>
      <c r="H1505" s="11">
        <f t="shared" si="173"/>
        <v>71.501500000000007</v>
      </c>
      <c r="I1505" s="11">
        <f t="shared" si="174"/>
        <v>-71.501500000000007</v>
      </c>
      <c r="J1505" s="2">
        <f>IF(ISNA(VLOOKUP(C1505,'Com Enrolled Accounts'!$A:$B,2,0))=TRUE,0,VLOOKUP(C1505,'Com Enrolled Accounts'!$A:$B,2,0))</f>
        <v>0</v>
      </c>
      <c r="K1505" s="11">
        <f t="shared" si="175"/>
        <v>0</v>
      </c>
      <c r="L1505" s="2">
        <f>IF(ISNA(VLOOKUP(C1505,'Com Enrolled Accounts'!$A:$C,3,0))=TRUE,0,VLOOKUP(C1505,'Com Enrolled Accounts'!$A:$C,3,0))</f>
        <v>0</v>
      </c>
      <c r="M1505" s="2">
        <f t="shared" si="176"/>
        <v>0</v>
      </c>
      <c r="N1505" s="11">
        <f t="shared" si="177"/>
        <v>0</v>
      </c>
    </row>
    <row r="1506" spans="1:14" x14ac:dyDescent="0.25">
      <c r="A1506" s="13"/>
      <c r="B1506" s="13"/>
      <c r="C1506" s="13"/>
      <c r="D1506" s="14"/>
      <c r="E1506" s="14"/>
      <c r="F1506" s="2">
        <f t="shared" si="178"/>
        <v>86.501500000000007</v>
      </c>
      <c r="G1506" s="2">
        <f t="shared" si="179"/>
        <v>15</v>
      </c>
      <c r="H1506" s="11">
        <f t="shared" si="173"/>
        <v>71.501500000000007</v>
      </c>
      <c r="I1506" s="11">
        <f t="shared" si="174"/>
        <v>-71.501500000000007</v>
      </c>
      <c r="J1506" s="2">
        <f>IF(ISNA(VLOOKUP(C1506,'Com Enrolled Accounts'!$A:$B,2,0))=TRUE,0,VLOOKUP(C1506,'Com Enrolled Accounts'!$A:$B,2,0))</f>
        <v>0</v>
      </c>
      <c r="K1506" s="11">
        <f t="shared" si="175"/>
        <v>0</v>
      </c>
      <c r="L1506" s="2">
        <f>IF(ISNA(VLOOKUP(C1506,'Com Enrolled Accounts'!$A:$C,3,0))=TRUE,0,VLOOKUP(C1506,'Com Enrolled Accounts'!$A:$C,3,0))</f>
        <v>0</v>
      </c>
      <c r="M1506" s="2">
        <f t="shared" si="176"/>
        <v>0</v>
      </c>
      <c r="N1506" s="11">
        <f t="shared" si="177"/>
        <v>0</v>
      </c>
    </row>
    <row r="1507" spans="1:14" x14ac:dyDescent="0.25">
      <c r="A1507" s="13"/>
      <c r="B1507" s="13"/>
      <c r="C1507" s="13"/>
      <c r="D1507" s="14"/>
      <c r="E1507" s="14"/>
      <c r="F1507" s="2">
        <f t="shared" si="178"/>
        <v>86.501500000000007</v>
      </c>
      <c r="G1507" s="2">
        <f t="shared" si="179"/>
        <v>15</v>
      </c>
      <c r="H1507" s="11">
        <f t="shared" si="173"/>
        <v>71.501500000000007</v>
      </c>
      <c r="I1507" s="11">
        <f t="shared" si="174"/>
        <v>-71.501500000000007</v>
      </c>
      <c r="J1507" s="2">
        <f>IF(ISNA(VLOOKUP(C1507,'Com Enrolled Accounts'!$A:$B,2,0))=TRUE,0,VLOOKUP(C1507,'Com Enrolled Accounts'!$A:$B,2,0))</f>
        <v>0</v>
      </c>
      <c r="K1507" s="11">
        <f t="shared" si="175"/>
        <v>0</v>
      </c>
      <c r="L1507" s="2">
        <f>IF(ISNA(VLOOKUP(C1507,'Com Enrolled Accounts'!$A:$C,3,0))=TRUE,0,VLOOKUP(C1507,'Com Enrolled Accounts'!$A:$C,3,0))</f>
        <v>0</v>
      </c>
      <c r="M1507" s="2">
        <f t="shared" si="176"/>
        <v>0</v>
      </c>
      <c r="N1507" s="11">
        <f t="shared" si="177"/>
        <v>0</v>
      </c>
    </row>
    <row r="1508" spans="1:14" x14ac:dyDescent="0.25">
      <c r="A1508" s="13"/>
      <c r="B1508" s="13"/>
      <c r="C1508" s="13"/>
      <c r="D1508" s="14"/>
      <c r="E1508" s="14"/>
      <c r="F1508" s="2">
        <f t="shared" si="178"/>
        <v>86.501500000000007</v>
      </c>
      <c r="G1508" s="2">
        <f t="shared" si="179"/>
        <v>15</v>
      </c>
      <c r="H1508" s="11">
        <f t="shared" si="173"/>
        <v>71.501500000000007</v>
      </c>
      <c r="I1508" s="11">
        <f t="shared" si="174"/>
        <v>-71.501500000000007</v>
      </c>
      <c r="J1508" s="2">
        <f>IF(ISNA(VLOOKUP(C1508,'Com Enrolled Accounts'!$A:$B,2,0))=TRUE,0,VLOOKUP(C1508,'Com Enrolled Accounts'!$A:$B,2,0))</f>
        <v>0</v>
      </c>
      <c r="K1508" s="11">
        <f t="shared" si="175"/>
        <v>0</v>
      </c>
      <c r="L1508" s="2">
        <f>IF(ISNA(VLOOKUP(C1508,'Com Enrolled Accounts'!$A:$C,3,0))=TRUE,0,VLOOKUP(C1508,'Com Enrolled Accounts'!$A:$C,3,0))</f>
        <v>0</v>
      </c>
      <c r="M1508" s="2">
        <f t="shared" si="176"/>
        <v>0</v>
      </c>
      <c r="N1508" s="11">
        <f t="shared" si="177"/>
        <v>0</v>
      </c>
    </row>
  </sheetData>
  <sheetProtection algorithmName="SHA-512" hashValue="yTITmEfvy1ZjYpVllwZguu7lpjYAdaAN+Eci5OIGJ8NRiBootMGIh5g4lNzkkgZ7yn4KQt6N2Q53BlV+gDvpBA==" saltValue="YlqwKxuB3hfsorszlA2/ww==" spinCount="100000" sheet="1" objects="1" scenarios="1"/>
  <conditionalFormatting sqref="B9:B16 B18:B115 B124:B996">
    <cfRule type="duplicateValues" dxfId="12273" priority="12499"/>
  </conditionalFormatting>
  <conditionalFormatting sqref="B997:B1508">
    <cfRule type="duplicateValues" dxfId="12272" priority="12506"/>
  </conditionalFormatting>
  <conditionalFormatting sqref="C6:D6">
    <cfRule type="cellIs" dxfId="12271" priority="12498" operator="greaterThan">
      <formula>#REF!</formula>
    </cfRule>
  </conditionalFormatting>
  <conditionalFormatting sqref="J9:J1508">
    <cfRule type="expression" dxfId="12270" priority="12495">
      <formula>"and(D13&gt;0,J13&gt;0)"</formula>
    </cfRule>
  </conditionalFormatting>
  <conditionalFormatting sqref="L9:L1508">
    <cfRule type="cellIs" dxfId="12269" priority="12501" operator="lessThan">
      <formula>K9</formula>
    </cfRule>
  </conditionalFormatting>
  <conditionalFormatting sqref="M9:M1508">
    <cfRule type="cellIs" dxfId="12268" priority="12503" operator="lessThan">
      <formula>K9</formula>
    </cfRule>
  </conditionalFormatting>
  <conditionalFormatting sqref="B17">
    <cfRule type="duplicateValues" dxfId="12267" priority="12493"/>
  </conditionalFormatting>
  <conditionalFormatting sqref="B64">
    <cfRule type="duplicateValues" dxfId="12266" priority="12492"/>
  </conditionalFormatting>
  <conditionalFormatting sqref="B63">
    <cfRule type="duplicateValues" dxfId="12265" priority="12491"/>
  </conditionalFormatting>
  <conditionalFormatting sqref="B65">
    <cfRule type="duplicateValues" dxfId="12264" priority="12490"/>
  </conditionalFormatting>
  <conditionalFormatting sqref="B64">
    <cfRule type="duplicateValues" dxfId="12263" priority="12489"/>
  </conditionalFormatting>
  <conditionalFormatting sqref="B65">
    <cfRule type="duplicateValues" dxfId="12262" priority="12488"/>
  </conditionalFormatting>
  <conditionalFormatting sqref="B64">
    <cfRule type="duplicateValues" dxfId="12261" priority="12487"/>
  </conditionalFormatting>
  <conditionalFormatting sqref="B66">
    <cfRule type="duplicateValues" dxfId="12260" priority="12486"/>
  </conditionalFormatting>
  <conditionalFormatting sqref="B65">
    <cfRule type="duplicateValues" dxfId="12259" priority="12485"/>
  </conditionalFormatting>
  <conditionalFormatting sqref="B65">
    <cfRule type="duplicateValues" dxfId="12258" priority="12484"/>
  </conditionalFormatting>
  <conditionalFormatting sqref="B64">
    <cfRule type="duplicateValues" dxfId="12257" priority="12483"/>
  </conditionalFormatting>
  <conditionalFormatting sqref="B66">
    <cfRule type="duplicateValues" dxfId="12256" priority="12482"/>
  </conditionalFormatting>
  <conditionalFormatting sqref="B65">
    <cfRule type="duplicateValues" dxfId="12255" priority="12481"/>
  </conditionalFormatting>
  <conditionalFormatting sqref="B66">
    <cfRule type="duplicateValues" dxfId="12254" priority="12480"/>
  </conditionalFormatting>
  <conditionalFormatting sqref="B65">
    <cfRule type="duplicateValues" dxfId="12253" priority="12479"/>
  </conditionalFormatting>
  <conditionalFormatting sqref="B67">
    <cfRule type="duplicateValues" dxfId="12252" priority="12478"/>
  </conditionalFormatting>
  <conditionalFormatting sqref="B66">
    <cfRule type="duplicateValues" dxfId="12251" priority="12477"/>
  </conditionalFormatting>
  <conditionalFormatting sqref="B92">
    <cfRule type="duplicateValues" dxfId="12250" priority="12476"/>
  </conditionalFormatting>
  <conditionalFormatting sqref="B95">
    <cfRule type="duplicateValues" dxfId="12249" priority="12475"/>
  </conditionalFormatting>
  <conditionalFormatting sqref="B96">
    <cfRule type="duplicateValues" dxfId="12248" priority="12474"/>
  </conditionalFormatting>
  <conditionalFormatting sqref="B96">
    <cfRule type="duplicateValues" dxfId="12247" priority="12473"/>
  </conditionalFormatting>
  <conditionalFormatting sqref="B98">
    <cfRule type="duplicateValues" dxfId="12246" priority="12471"/>
  </conditionalFormatting>
  <conditionalFormatting sqref="B97">
    <cfRule type="duplicateValues" dxfId="12245" priority="12470"/>
  </conditionalFormatting>
  <conditionalFormatting sqref="B96">
    <cfRule type="duplicateValues" dxfId="12244" priority="12469"/>
  </conditionalFormatting>
  <conditionalFormatting sqref="B97">
    <cfRule type="duplicateValues" dxfId="12243" priority="12468"/>
  </conditionalFormatting>
  <conditionalFormatting sqref="B97">
    <cfRule type="duplicateValues" dxfId="12242" priority="12467"/>
  </conditionalFormatting>
  <conditionalFormatting sqref="B99">
    <cfRule type="duplicateValues" dxfId="12241" priority="12466"/>
  </conditionalFormatting>
  <conditionalFormatting sqref="B98">
    <cfRule type="duplicateValues" dxfId="12240" priority="12465"/>
  </conditionalFormatting>
  <conditionalFormatting sqref="B93">
    <cfRule type="duplicateValues" dxfId="12239" priority="12464"/>
  </conditionalFormatting>
  <conditionalFormatting sqref="B96">
    <cfRule type="duplicateValues" dxfId="12238" priority="12463"/>
  </conditionalFormatting>
  <conditionalFormatting sqref="B97">
    <cfRule type="duplicateValues" dxfId="12237" priority="12462"/>
  </conditionalFormatting>
  <conditionalFormatting sqref="B97">
    <cfRule type="duplicateValues" dxfId="12236" priority="12461"/>
  </conditionalFormatting>
  <conditionalFormatting sqref="B99">
    <cfRule type="duplicateValues" dxfId="12235" priority="12460"/>
  </conditionalFormatting>
  <conditionalFormatting sqref="B98">
    <cfRule type="duplicateValues" dxfId="12234" priority="12459"/>
  </conditionalFormatting>
  <conditionalFormatting sqref="B97">
    <cfRule type="duplicateValues" dxfId="12233" priority="12458"/>
  </conditionalFormatting>
  <conditionalFormatting sqref="B98">
    <cfRule type="duplicateValues" dxfId="12232" priority="12457"/>
  </conditionalFormatting>
  <conditionalFormatting sqref="B98">
    <cfRule type="duplicateValues" dxfId="12231" priority="12456"/>
  </conditionalFormatting>
  <conditionalFormatting sqref="B100">
    <cfRule type="duplicateValues" dxfId="12230" priority="12455"/>
  </conditionalFormatting>
  <conditionalFormatting sqref="B99">
    <cfRule type="duplicateValues" dxfId="12229" priority="12454"/>
  </conditionalFormatting>
  <conditionalFormatting sqref="B104">
    <cfRule type="duplicateValues" dxfId="12228" priority="12453"/>
  </conditionalFormatting>
  <conditionalFormatting sqref="B101">
    <cfRule type="duplicateValues" dxfId="12227" priority="12452"/>
  </conditionalFormatting>
  <conditionalFormatting sqref="B97">
    <cfRule type="duplicateValues" dxfId="12226" priority="12450"/>
  </conditionalFormatting>
  <conditionalFormatting sqref="B97">
    <cfRule type="duplicateValues" dxfId="12225" priority="12449"/>
  </conditionalFormatting>
  <conditionalFormatting sqref="B99">
    <cfRule type="duplicateValues" dxfId="12224" priority="12448"/>
  </conditionalFormatting>
  <conditionalFormatting sqref="B98">
    <cfRule type="duplicateValues" dxfId="12223" priority="12447"/>
  </conditionalFormatting>
  <conditionalFormatting sqref="B97">
    <cfRule type="duplicateValues" dxfId="12222" priority="12446"/>
  </conditionalFormatting>
  <conditionalFormatting sqref="B98">
    <cfRule type="duplicateValues" dxfId="12221" priority="12445"/>
  </conditionalFormatting>
  <conditionalFormatting sqref="B98">
    <cfRule type="duplicateValues" dxfId="12220" priority="12444"/>
  </conditionalFormatting>
  <conditionalFormatting sqref="B100">
    <cfRule type="duplicateValues" dxfId="12219" priority="12443"/>
  </conditionalFormatting>
  <conditionalFormatting sqref="B99">
    <cfRule type="duplicateValues" dxfId="12218" priority="12442"/>
  </conditionalFormatting>
  <conditionalFormatting sqref="B97">
    <cfRule type="duplicateValues" dxfId="12217" priority="12441"/>
  </conditionalFormatting>
  <conditionalFormatting sqref="B98">
    <cfRule type="duplicateValues" dxfId="12216" priority="12440"/>
  </conditionalFormatting>
  <conditionalFormatting sqref="B98">
    <cfRule type="duplicateValues" dxfId="12215" priority="12439"/>
  </conditionalFormatting>
  <conditionalFormatting sqref="B100">
    <cfRule type="duplicateValues" dxfId="12214" priority="12438"/>
  </conditionalFormatting>
  <conditionalFormatting sqref="B99">
    <cfRule type="duplicateValues" dxfId="12213" priority="12437"/>
  </conditionalFormatting>
  <conditionalFormatting sqref="B98">
    <cfRule type="duplicateValues" dxfId="12212" priority="12436"/>
  </conditionalFormatting>
  <conditionalFormatting sqref="B99">
    <cfRule type="duplicateValues" dxfId="12211" priority="12435"/>
  </conditionalFormatting>
  <conditionalFormatting sqref="B99">
    <cfRule type="duplicateValues" dxfId="12210" priority="12434"/>
  </conditionalFormatting>
  <conditionalFormatting sqref="B101">
    <cfRule type="duplicateValues" dxfId="12209" priority="12433"/>
  </conditionalFormatting>
  <conditionalFormatting sqref="B100">
    <cfRule type="duplicateValues" dxfId="12208" priority="12432"/>
  </conditionalFormatting>
  <conditionalFormatting sqref="B102">
    <cfRule type="duplicateValues" dxfId="12207" priority="12430"/>
  </conditionalFormatting>
  <conditionalFormatting sqref="B106">
    <cfRule type="duplicateValues" dxfId="12206" priority="12429"/>
  </conditionalFormatting>
  <conditionalFormatting sqref="B106">
    <cfRule type="duplicateValues" dxfId="12205" priority="12427"/>
  </conditionalFormatting>
  <conditionalFormatting sqref="B106">
    <cfRule type="duplicateValues" dxfId="12204" priority="12426"/>
  </conditionalFormatting>
  <conditionalFormatting sqref="B107">
    <cfRule type="duplicateValues" dxfId="12203" priority="12425"/>
  </conditionalFormatting>
  <conditionalFormatting sqref="B106">
    <cfRule type="duplicateValues" dxfId="12202" priority="12424"/>
  </conditionalFormatting>
  <conditionalFormatting sqref="B106">
    <cfRule type="duplicateValues" dxfId="12201" priority="12423"/>
  </conditionalFormatting>
  <conditionalFormatting sqref="B107">
    <cfRule type="duplicateValues" dxfId="12200" priority="12422"/>
  </conditionalFormatting>
  <conditionalFormatting sqref="B106">
    <cfRule type="duplicateValues" dxfId="12199" priority="12421"/>
  </conditionalFormatting>
  <conditionalFormatting sqref="B107">
    <cfRule type="duplicateValues" dxfId="12198" priority="12420"/>
  </conditionalFormatting>
  <conditionalFormatting sqref="B107">
    <cfRule type="duplicateValues" dxfId="12197" priority="12419"/>
  </conditionalFormatting>
  <conditionalFormatting sqref="B108">
    <cfRule type="duplicateValues" dxfId="12196" priority="12418"/>
  </conditionalFormatting>
  <conditionalFormatting sqref="B105">
    <cfRule type="duplicateValues" dxfId="12195" priority="12417"/>
  </conditionalFormatting>
  <conditionalFormatting sqref="B93">
    <cfRule type="duplicateValues" dxfId="12194" priority="12416"/>
  </conditionalFormatting>
  <conditionalFormatting sqref="B96">
    <cfRule type="duplicateValues" dxfId="12193" priority="12415"/>
  </conditionalFormatting>
  <conditionalFormatting sqref="B97">
    <cfRule type="duplicateValues" dxfId="12192" priority="12414"/>
  </conditionalFormatting>
  <conditionalFormatting sqref="B97">
    <cfRule type="duplicateValues" dxfId="12191" priority="12413"/>
  </conditionalFormatting>
  <conditionalFormatting sqref="B99">
    <cfRule type="duplicateValues" dxfId="12190" priority="12412"/>
  </conditionalFormatting>
  <conditionalFormatting sqref="B98">
    <cfRule type="duplicateValues" dxfId="12189" priority="12411"/>
  </conditionalFormatting>
  <conditionalFormatting sqref="B97">
    <cfRule type="duplicateValues" dxfId="12188" priority="12410"/>
  </conditionalFormatting>
  <conditionalFormatting sqref="B98">
    <cfRule type="duplicateValues" dxfId="12187" priority="12409"/>
  </conditionalFormatting>
  <conditionalFormatting sqref="B98">
    <cfRule type="duplicateValues" dxfId="12186" priority="12408"/>
  </conditionalFormatting>
  <conditionalFormatting sqref="B100">
    <cfRule type="duplicateValues" dxfId="12185" priority="12407"/>
  </conditionalFormatting>
  <conditionalFormatting sqref="B99">
    <cfRule type="duplicateValues" dxfId="12184" priority="12406"/>
  </conditionalFormatting>
  <conditionalFormatting sqref="B94">
    <cfRule type="duplicateValues" dxfId="12183" priority="12405"/>
  </conditionalFormatting>
  <conditionalFormatting sqref="B97">
    <cfRule type="duplicateValues" dxfId="12182" priority="12404"/>
  </conditionalFormatting>
  <conditionalFormatting sqref="B98">
    <cfRule type="duplicateValues" dxfId="12181" priority="12403"/>
  </conditionalFormatting>
  <conditionalFormatting sqref="B98">
    <cfRule type="duplicateValues" dxfId="12180" priority="12402"/>
  </conditionalFormatting>
  <conditionalFormatting sqref="B100">
    <cfRule type="duplicateValues" dxfId="12179" priority="12401"/>
  </conditionalFormatting>
  <conditionalFormatting sqref="B99">
    <cfRule type="duplicateValues" dxfId="12178" priority="12400"/>
  </conditionalFormatting>
  <conditionalFormatting sqref="B98">
    <cfRule type="duplicateValues" dxfId="12177" priority="12399"/>
  </conditionalFormatting>
  <conditionalFormatting sqref="B99">
    <cfRule type="duplicateValues" dxfId="12176" priority="12398"/>
  </conditionalFormatting>
  <conditionalFormatting sqref="B99">
    <cfRule type="duplicateValues" dxfId="12175" priority="12397"/>
  </conditionalFormatting>
  <conditionalFormatting sqref="B101">
    <cfRule type="duplicateValues" dxfId="12174" priority="12396"/>
  </conditionalFormatting>
  <conditionalFormatting sqref="B100">
    <cfRule type="duplicateValues" dxfId="12173" priority="12395"/>
  </conditionalFormatting>
  <conditionalFormatting sqref="B105">
    <cfRule type="duplicateValues" dxfId="12172" priority="12394"/>
  </conditionalFormatting>
  <conditionalFormatting sqref="B102">
    <cfRule type="duplicateValues" dxfId="12171" priority="12393"/>
  </conditionalFormatting>
  <conditionalFormatting sqref="B98">
    <cfRule type="duplicateValues" dxfId="12170" priority="12392"/>
  </conditionalFormatting>
  <conditionalFormatting sqref="B98">
    <cfRule type="duplicateValues" dxfId="12169" priority="12391"/>
  </conditionalFormatting>
  <conditionalFormatting sqref="B100">
    <cfRule type="duplicateValues" dxfId="12168" priority="12390"/>
  </conditionalFormatting>
  <conditionalFormatting sqref="B99">
    <cfRule type="duplicateValues" dxfId="12167" priority="12389"/>
  </conditionalFormatting>
  <conditionalFormatting sqref="B98">
    <cfRule type="duplicateValues" dxfId="12166" priority="12388"/>
  </conditionalFormatting>
  <conditionalFormatting sqref="B99">
    <cfRule type="duplicateValues" dxfId="12165" priority="12387"/>
  </conditionalFormatting>
  <conditionalFormatting sqref="B99">
    <cfRule type="duplicateValues" dxfId="12164" priority="12386"/>
  </conditionalFormatting>
  <conditionalFormatting sqref="B101">
    <cfRule type="duplicateValues" dxfId="12163" priority="12385"/>
  </conditionalFormatting>
  <conditionalFormatting sqref="B100">
    <cfRule type="duplicateValues" dxfId="12162" priority="12384"/>
  </conditionalFormatting>
  <conditionalFormatting sqref="B98">
    <cfRule type="duplicateValues" dxfId="12161" priority="12383"/>
  </conditionalFormatting>
  <conditionalFormatting sqref="B99">
    <cfRule type="duplicateValues" dxfId="12160" priority="12382"/>
  </conditionalFormatting>
  <conditionalFormatting sqref="B99">
    <cfRule type="duplicateValues" dxfId="12159" priority="12381"/>
  </conditionalFormatting>
  <conditionalFormatting sqref="B101">
    <cfRule type="duplicateValues" dxfId="12158" priority="12380"/>
  </conditionalFormatting>
  <conditionalFormatting sqref="B100">
    <cfRule type="duplicateValues" dxfId="12157" priority="12379"/>
  </conditionalFormatting>
  <conditionalFormatting sqref="B99">
    <cfRule type="duplicateValues" dxfId="12156" priority="12378"/>
  </conditionalFormatting>
  <conditionalFormatting sqref="B100">
    <cfRule type="duplicateValues" dxfId="12155" priority="12377"/>
  </conditionalFormatting>
  <conditionalFormatting sqref="B100">
    <cfRule type="duplicateValues" dxfId="12154" priority="12376"/>
  </conditionalFormatting>
  <conditionalFormatting sqref="B102">
    <cfRule type="duplicateValues" dxfId="12153" priority="12375"/>
  </conditionalFormatting>
  <conditionalFormatting sqref="B101">
    <cfRule type="duplicateValues" dxfId="12152" priority="12374"/>
  </conditionalFormatting>
  <conditionalFormatting sqref="B103">
    <cfRule type="duplicateValues" dxfId="12151" priority="12373"/>
  </conditionalFormatting>
  <conditionalFormatting sqref="B107">
    <cfRule type="duplicateValues" dxfId="12150" priority="12372"/>
  </conditionalFormatting>
  <conditionalFormatting sqref="B107">
    <cfRule type="duplicateValues" dxfId="12149" priority="12371"/>
  </conditionalFormatting>
  <conditionalFormatting sqref="B107">
    <cfRule type="duplicateValues" dxfId="12148" priority="12370"/>
  </conditionalFormatting>
  <conditionalFormatting sqref="B108">
    <cfRule type="duplicateValues" dxfId="12147" priority="12369"/>
  </conditionalFormatting>
  <conditionalFormatting sqref="B107">
    <cfRule type="duplicateValues" dxfId="12146" priority="12368"/>
  </conditionalFormatting>
  <conditionalFormatting sqref="B107">
    <cfRule type="duplicateValues" dxfId="12145" priority="12367"/>
  </conditionalFormatting>
  <conditionalFormatting sqref="B108">
    <cfRule type="duplicateValues" dxfId="12144" priority="12366"/>
  </conditionalFormatting>
  <conditionalFormatting sqref="B107">
    <cfRule type="duplicateValues" dxfId="12143" priority="12365"/>
  </conditionalFormatting>
  <conditionalFormatting sqref="B108">
    <cfRule type="duplicateValues" dxfId="12142" priority="12364"/>
  </conditionalFormatting>
  <conditionalFormatting sqref="B108">
    <cfRule type="duplicateValues" dxfId="12141" priority="12363"/>
  </conditionalFormatting>
  <conditionalFormatting sqref="B109">
    <cfRule type="duplicateValues" dxfId="12140" priority="12362"/>
  </conditionalFormatting>
  <conditionalFormatting sqref="B106">
    <cfRule type="duplicateValues" dxfId="12139" priority="12361"/>
  </conditionalFormatting>
  <conditionalFormatting sqref="B105">
    <cfRule type="duplicateValues" dxfId="12138" priority="12360"/>
  </conditionalFormatting>
  <conditionalFormatting sqref="B107">
    <cfRule type="duplicateValues" dxfId="12137" priority="12359"/>
  </conditionalFormatting>
  <conditionalFormatting sqref="B107">
    <cfRule type="duplicateValues" dxfId="12136" priority="12358"/>
  </conditionalFormatting>
  <conditionalFormatting sqref="B107">
    <cfRule type="duplicateValues" dxfId="12135" priority="12357"/>
  </conditionalFormatting>
  <conditionalFormatting sqref="B108">
    <cfRule type="duplicateValues" dxfId="12134" priority="12356"/>
  </conditionalFormatting>
  <conditionalFormatting sqref="B107">
    <cfRule type="duplicateValues" dxfId="12133" priority="12355"/>
  </conditionalFormatting>
  <conditionalFormatting sqref="B107">
    <cfRule type="duplicateValues" dxfId="12132" priority="12354"/>
  </conditionalFormatting>
  <conditionalFormatting sqref="B108">
    <cfRule type="duplicateValues" dxfId="12131" priority="12353"/>
  </conditionalFormatting>
  <conditionalFormatting sqref="B107">
    <cfRule type="duplicateValues" dxfId="12130" priority="12352"/>
  </conditionalFormatting>
  <conditionalFormatting sqref="B108">
    <cfRule type="duplicateValues" dxfId="12129" priority="12351"/>
  </conditionalFormatting>
  <conditionalFormatting sqref="B108">
    <cfRule type="duplicateValues" dxfId="12128" priority="12350"/>
  </conditionalFormatting>
  <conditionalFormatting sqref="B109">
    <cfRule type="duplicateValues" dxfId="12127" priority="12349"/>
  </conditionalFormatting>
  <conditionalFormatting sqref="B106">
    <cfRule type="duplicateValues" dxfId="12126" priority="12348"/>
  </conditionalFormatting>
  <conditionalFormatting sqref="B106">
    <cfRule type="duplicateValues" dxfId="12125" priority="12347"/>
  </conditionalFormatting>
  <conditionalFormatting sqref="B104">
    <cfRule type="duplicateValues" dxfId="12124" priority="12346"/>
  </conditionalFormatting>
  <conditionalFormatting sqref="B108">
    <cfRule type="duplicateValues" dxfId="12123" priority="12345"/>
  </conditionalFormatting>
  <conditionalFormatting sqref="B108">
    <cfRule type="duplicateValues" dxfId="12122" priority="12344"/>
  </conditionalFormatting>
  <conditionalFormatting sqref="B108">
    <cfRule type="duplicateValues" dxfId="12121" priority="12343"/>
  </conditionalFormatting>
  <conditionalFormatting sqref="B109">
    <cfRule type="duplicateValues" dxfId="12120" priority="12342"/>
  </conditionalFormatting>
  <conditionalFormatting sqref="B108">
    <cfRule type="duplicateValues" dxfId="12119" priority="12341"/>
  </conditionalFormatting>
  <conditionalFormatting sqref="B108">
    <cfRule type="duplicateValues" dxfId="12118" priority="12340"/>
  </conditionalFormatting>
  <conditionalFormatting sqref="B109">
    <cfRule type="duplicateValues" dxfId="12117" priority="12339"/>
  </conditionalFormatting>
  <conditionalFormatting sqref="B108">
    <cfRule type="duplicateValues" dxfId="12116" priority="12338"/>
  </conditionalFormatting>
  <conditionalFormatting sqref="B109">
    <cfRule type="duplicateValues" dxfId="12115" priority="12337"/>
  </conditionalFormatting>
  <conditionalFormatting sqref="B109">
    <cfRule type="duplicateValues" dxfId="12114" priority="12336"/>
  </conditionalFormatting>
  <conditionalFormatting sqref="B110">
    <cfRule type="duplicateValues" dxfId="12113" priority="12335"/>
  </conditionalFormatting>
  <conditionalFormatting sqref="B107">
    <cfRule type="duplicateValues" dxfId="12112" priority="12334"/>
  </conditionalFormatting>
  <conditionalFormatting sqref="B99">
    <cfRule type="duplicateValues" dxfId="12111" priority="12333"/>
  </conditionalFormatting>
  <conditionalFormatting sqref="B100">
    <cfRule type="duplicateValues" dxfId="12110" priority="12332"/>
  </conditionalFormatting>
  <conditionalFormatting sqref="B99">
    <cfRule type="duplicateValues" dxfId="12109" priority="12331"/>
  </conditionalFormatting>
  <conditionalFormatting sqref="B100">
    <cfRule type="duplicateValues" dxfId="12108" priority="12330"/>
  </conditionalFormatting>
  <conditionalFormatting sqref="B99">
    <cfRule type="duplicateValues" dxfId="12107" priority="12329"/>
  </conditionalFormatting>
  <conditionalFormatting sqref="B99">
    <cfRule type="duplicateValues" dxfId="12106" priority="12328"/>
  </conditionalFormatting>
  <conditionalFormatting sqref="B99">
    <cfRule type="duplicateValues" dxfId="12105" priority="12327"/>
  </conditionalFormatting>
  <conditionalFormatting sqref="B101">
    <cfRule type="duplicateValues" dxfId="12104" priority="12326"/>
  </conditionalFormatting>
  <conditionalFormatting sqref="B100">
    <cfRule type="duplicateValues" dxfId="12103" priority="12325"/>
  </conditionalFormatting>
  <conditionalFormatting sqref="B105">
    <cfRule type="duplicateValues" dxfId="12102" priority="12324"/>
  </conditionalFormatting>
  <conditionalFormatting sqref="B102">
    <cfRule type="duplicateValues" dxfId="12101" priority="12323"/>
  </conditionalFormatting>
  <conditionalFormatting sqref="B100">
    <cfRule type="duplicateValues" dxfId="12100" priority="12322"/>
  </conditionalFormatting>
  <conditionalFormatting sqref="B99">
    <cfRule type="duplicateValues" dxfId="12099" priority="12321"/>
  </conditionalFormatting>
  <conditionalFormatting sqref="B99">
    <cfRule type="duplicateValues" dxfId="12098" priority="12320"/>
  </conditionalFormatting>
  <conditionalFormatting sqref="B99">
    <cfRule type="duplicateValues" dxfId="12097" priority="12319"/>
  </conditionalFormatting>
  <conditionalFormatting sqref="B101">
    <cfRule type="duplicateValues" dxfId="12096" priority="12318"/>
  </conditionalFormatting>
  <conditionalFormatting sqref="B100">
    <cfRule type="duplicateValues" dxfId="12095" priority="12317"/>
  </conditionalFormatting>
  <conditionalFormatting sqref="B99">
    <cfRule type="duplicateValues" dxfId="12094" priority="12316"/>
  </conditionalFormatting>
  <conditionalFormatting sqref="B99">
    <cfRule type="duplicateValues" dxfId="12093" priority="12315"/>
  </conditionalFormatting>
  <conditionalFormatting sqref="B101">
    <cfRule type="duplicateValues" dxfId="12092" priority="12314"/>
  </conditionalFormatting>
  <conditionalFormatting sqref="B100">
    <cfRule type="duplicateValues" dxfId="12091" priority="12313"/>
  </conditionalFormatting>
  <conditionalFormatting sqref="B99">
    <cfRule type="duplicateValues" dxfId="12090" priority="12312"/>
  </conditionalFormatting>
  <conditionalFormatting sqref="B100">
    <cfRule type="duplicateValues" dxfId="12089" priority="12311"/>
  </conditionalFormatting>
  <conditionalFormatting sqref="B100">
    <cfRule type="duplicateValues" dxfId="12088" priority="12310"/>
  </conditionalFormatting>
  <conditionalFormatting sqref="B102">
    <cfRule type="duplicateValues" dxfId="12087" priority="12309"/>
  </conditionalFormatting>
  <conditionalFormatting sqref="B101">
    <cfRule type="duplicateValues" dxfId="12086" priority="12308"/>
  </conditionalFormatting>
  <conditionalFormatting sqref="B103">
    <cfRule type="duplicateValues" dxfId="12085" priority="12307"/>
  </conditionalFormatting>
  <conditionalFormatting sqref="B107">
    <cfRule type="duplicateValues" dxfId="12084" priority="12306"/>
  </conditionalFormatting>
  <conditionalFormatting sqref="B107">
    <cfRule type="duplicateValues" dxfId="12083" priority="12305"/>
  </conditionalFormatting>
  <conditionalFormatting sqref="B107">
    <cfRule type="duplicateValues" dxfId="12082" priority="12304"/>
  </conditionalFormatting>
  <conditionalFormatting sqref="B108">
    <cfRule type="duplicateValues" dxfId="12081" priority="12303"/>
  </conditionalFormatting>
  <conditionalFormatting sqref="B107">
    <cfRule type="duplicateValues" dxfId="12080" priority="12302"/>
  </conditionalFormatting>
  <conditionalFormatting sqref="B107">
    <cfRule type="duplicateValues" dxfId="12079" priority="12301"/>
  </conditionalFormatting>
  <conditionalFormatting sqref="B108">
    <cfRule type="duplicateValues" dxfId="12078" priority="12300"/>
  </conditionalFormatting>
  <conditionalFormatting sqref="B107">
    <cfRule type="duplicateValues" dxfId="12077" priority="12299"/>
  </conditionalFormatting>
  <conditionalFormatting sqref="B108">
    <cfRule type="duplicateValues" dxfId="12076" priority="12298"/>
  </conditionalFormatting>
  <conditionalFormatting sqref="B108">
    <cfRule type="duplicateValues" dxfId="12075" priority="12297"/>
  </conditionalFormatting>
  <conditionalFormatting sqref="B109">
    <cfRule type="duplicateValues" dxfId="12074" priority="12296"/>
  </conditionalFormatting>
  <conditionalFormatting sqref="B106">
    <cfRule type="duplicateValues" dxfId="12073" priority="12295"/>
  </conditionalFormatting>
  <conditionalFormatting sqref="B100">
    <cfRule type="duplicateValues" dxfId="12072" priority="12294"/>
  </conditionalFormatting>
  <conditionalFormatting sqref="B99">
    <cfRule type="duplicateValues" dxfId="12071" priority="12293"/>
  </conditionalFormatting>
  <conditionalFormatting sqref="B99">
    <cfRule type="duplicateValues" dxfId="12070" priority="12292"/>
  </conditionalFormatting>
  <conditionalFormatting sqref="B99">
    <cfRule type="duplicateValues" dxfId="12069" priority="12291"/>
  </conditionalFormatting>
  <conditionalFormatting sqref="B101">
    <cfRule type="duplicateValues" dxfId="12068" priority="12290"/>
  </conditionalFormatting>
  <conditionalFormatting sqref="B100">
    <cfRule type="duplicateValues" dxfId="12067" priority="12289"/>
  </conditionalFormatting>
  <conditionalFormatting sqref="B99">
    <cfRule type="duplicateValues" dxfId="12066" priority="12288"/>
  </conditionalFormatting>
  <conditionalFormatting sqref="B99">
    <cfRule type="duplicateValues" dxfId="12065" priority="12287"/>
  </conditionalFormatting>
  <conditionalFormatting sqref="B101">
    <cfRule type="duplicateValues" dxfId="12064" priority="12286"/>
  </conditionalFormatting>
  <conditionalFormatting sqref="B100">
    <cfRule type="duplicateValues" dxfId="12063" priority="12285"/>
  </conditionalFormatting>
  <conditionalFormatting sqref="B99">
    <cfRule type="duplicateValues" dxfId="12062" priority="12284"/>
  </conditionalFormatting>
  <conditionalFormatting sqref="B100">
    <cfRule type="duplicateValues" dxfId="12061" priority="12283"/>
  </conditionalFormatting>
  <conditionalFormatting sqref="B100">
    <cfRule type="duplicateValues" dxfId="12060" priority="12282"/>
  </conditionalFormatting>
  <conditionalFormatting sqref="B102">
    <cfRule type="duplicateValues" dxfId="12059" priority="12281"/>
  </conditionalFormatting>
  <conditionalFormatting sqref="B101">
    <cfRule type="duplicateValues" dxfId="12058" priority="12280"/>
  </conditionalFormatting>
  <conditionalFormatting sqref="B106">
    <cfRule type="duplicateValues" dxfId="12057" priority="12279"/>
  </conditionalFormatting>
  <conditionalFormatting sqref="B103">
    <cfRule type="duplicateValues" dxfId="12056" priority="12278"/>
  </conditionalFormatting>
  <conditionalFormatting sqref="B99">
    <cfRule type="duplicateValues" dxfId="12055" priority="12277"/>
  </conditionalFormatting>
  <conditionalFormatting sqref="B99">
    <cfRule type="duplicateValues" dxfId="12054" priority="12276"/>
  </conditionalFormatting>
  <conditionalFormatting sqref="B101">
    <cfRule type="duplicateValues" dxfId="12053" priority="12275"/>
  </conditionalFormatting>
  <conditionalFormatting sqref="B100">
    <cfRule type="duplicateValues" dxfId="12052" priority="12274"/>
  </conditionalFormatting>
  <conditionalFormatting sqref="B99">
    <cfRule type="duplicateValues" dxfId="12051" priority="12273"/>
  </conditionalFormatting>
  <conditionalFormatting sqref="B100">
    <cfRule type="duplicateValues" dxfId="12050" priority="12272"/>
  </conditionalFormatting>
  <conditionalFormatting sqref="B100">
    <cfRule type="duplicateValues" dxfId="12049" priority="12271"/>
  </conditionalFormatting>
  <conditionalFormatting sqref="B102">
    <cfRule type="duplicateValues" dxfId="12048" priority="12270"/>
  </conditionalFormatting>
  <conditionalFormatting sqref="B101">
    <cfRule type="duplicateValues" dxfId="12047" priority="12269"/>
  </conditionalFormatting>
  <conditionalFormatting sqref="B99">
    <cfRule type="duplicateValues" dxfId="12046" priority="12268"/>
  </conditionalFormatting>
  <conditionalFormatting sqref="B100">
    <cfRule type="duplicateValues" dxfId="12045" priority="12267"/>
  </conditionalFormatting>
  <conditionalFormatting sqref="B100">
    <cfRule type="duplicateValues" dxfId="12044" priority="12266"/>
  </conditionalFormatting>
  <conditionalFormatting sqref="B102">
    <cfRule type="duplicateValues" dxfId="12043" priority="12265"/>
  </conditionalFormatting>
  <conditionalFormatting sqref="B101">
    <cfRule type="duplicateValues" dxfId="12042" priority="12264"/>
  </conditionalFormatting>
  <conditionalFormatting sqref="B100">
    <cfRule type="duplicateValues" dxfId="12041" priority="12263"/>
  </conditionalFormatting>
  <conditionalFormatting sqref="B101">
    <cfRule type="duplicateValues" dxfId="12040" priority="12262"/>
  </conditionalFormatting>
  <conditionalFormatting sqref="B101">
    <cfRule type="duplicateValues" dxfId="12039" priority="12261"/>
  </conditionalFormatting>
  <conditionalFormatting sqref="B103">
    <cfRule type="duplicateValues" dxfId="12038" priority="12260"/>
  </conditionalFormatting>
  <conditionalFormatting sqref="B102">
    <cfRule type="duplicateValues" dxfId="12037" priority="12259"/>
  </conditionalFormatting>
  <conditionalFormatting sqref="B104">
    <cfRule type="duplicateValues" dxfId="12036" priority="12258"/>
  </conditionalFormatting>
  <conditionalFormatting sqref="B108">
    <cfRule type="duplicateValues" dxfId="12035" priority="12257"/>
  </conditionalFormatting>
  <conditionalFormatting sqref="B108">
    <cfRule type="duplicateValues" dxfId="12034" priority="12256"/>
  </conditionalFormatting>
  <conditionalFormatting sqref="B108">
    <cfRule type="duplicateValues" dxfId="12033" priority="12255"/>
  </conditionalFormatting>
  <conditionalFormatting sqref="B109">
    <cfRule type="duplicateValues" dxfId="12032" priority="12254"/>
  </conditionalFormatting>
  <conditionalFormatting sqref="B108">
    <cfRule type="duplicateValues" dxfId="12031" priority="12253"/>
  </conditionalFormatting>
  <conditionalFormatting sqref="B108">
    <cfRule type="duplicateValues" dxfId="12030" priority="12252"/>
  </conditionalFormatting>
  <conditionalFormatting sqref="B109">
    <cfRule type="duplicateValues" dxfId="12029" priority="12251"/>
  </conditionalFormatting>
  <conditionalFormatting sqref="B108">
    <cfRule type="duplicateValues" dxfId="12028" priority="12250"/>
  </conditionalFormatting>
  <conditionalFormatting sqref="B109">
    <cfRule type="duplicateValues" dxfId="12027" priority="12249"/>
  </conditionalFormatting>
  <conditionalFormatting sqref="B109">
    <cfRule type="duplicateValues" dxfId="12026" priority="12248"/>
  </conditionalFormatting>
  <conditionalFormatting sqref="B110">
    <cfRule type="duplicateValues" dxfId="12025" priority="12247"/>
  </conditionalFormatting>
  <conditionalFormatting sqref="B107">
    <cfRule type="duplicateValues" dxfId="12024" priority="12246"/>
  </conditionalFormatting>
  <conditionalFormatting sqref="B106">
    <cfRule type="duplicateValues" dxfId="12023" priority="12245"/>
  </conditionalFormatting>
  <conditionalFormatting sqref="B108">
    <cfRule type="duplicateValues" dxfId="12022" priority="12244"/>
  </conditionalFormatting>
  <conditionalFormatting sqref="B108">
    <cfRule type="duplicateValues" dxfId="12021" priority="12243"/>
  </conditionalFormatting>
  <conditionalFormatting sqref="B108">
    <cfRule type="duplicateValues" dxfId="12020" priority="12242"/>
  </conditionalFormatting>
  <conditionalFormatting sqref="B109">
    <cfRule type="duplicateValues" dxfId="12019" priority="12241"/>
  </conditionalFormatting>
  <conditionalFormatting sqref="B108">
    <cfRule type="duplicateValues" dxfId="12018" priority="12240"/>
  </conditionalFormatting>
  <conditionalFormatting sqref="B108">
    <cfRule type="duplicateValues" dxfId="12017" priority="12239"/>
  </conditionalFormatting>
  <conditionalFormatting sqref="B109">
    <cfRule type="duplicateValues" dxfId="12016" priority="12238"/>
  </conditionalFormatting>
  <conditionalFormatting sqref="B108">
    <cfRule type="duplicateValues" dxfId="12015" priority="12237"/>
  </conditionalFormatting>
  <conditionalFormatting sqref="B109">
    <cfRule type="duplicateValues" dxfId="12014" priority="12236"/>
  </conditionalFormatting>
  <conditionalFormatting sqref="B109">
    <cfRule type="duplicateValues" dxfId="12013" priority="12235"/>
  </conditionalFormatting>
  <conditionalFormatting sqref="B110">
    <cfRule type="duplicateValues" dxfId="12012" priority="12234"/>
  </conditionalFormatting>
  <conditionalFormatting sqref="B107">
    <cfRule type="duplicateValues" dxfId="12011" priority="12233"/>
  </conditionalFormatting>
  <conditionalFormatting sqref="B107">
    <cfRule type="duplicateValues" dxfId="12010" priority="12232"/>
  </conditionalFormatting>
  <conditionalFormatting sqref="B105">
    <cfRule type="duplicateValues" dxfId="12009" priority="12231"/>
  </conditionalFormatting>
  <conditionalFormatting sqref="B109">
    <cfRule type="duplicateValues" dxfId="12008" priority="12230"/>
  </conditionalFormatting>
  <conditionalFormatting sqref="B109">
    <cfRule type="duplicateValues" dxfId="12007" priority="12229"/>
  </conditionalFormatting>
  <conditionalFormatting sqref="B109">
    <cfRule type="duplicateValues" dxfId="12006" priority="12228"/>
  </conditionalFormatting>
  <conditionalFormatting sqref="B110">
    <cfRule type="duplicateValues" dxfId="12005" priority="12227"/>
  </conditionalFormatting>
  <conditionalFormatting sqref="B109">
    <cfRule type="duplicateValues" dxfId="12004" priority="12226"/>
  </conditionalFormatting>
  <conditionalFormatting sqref="B109">
    <cfRule type="duplicateValues" dxfId="12003" priority="12225"/>
  </conditionalFormatting>
  <conditionalFormatting sqref="B110">
    <cfRule type="duplicateValues" dxfId="12002" priority="12224"/>
  </conditionalFormatting>
  <conditionalFormatting sqref="B109">
    <cfRule type="duplicateValues" dxfId="12001" priority="12223"/>
  </conditionalFormatting>
  <conditionalFormatting sqref="B110">
    <cfRule type="duplicateValues" dxfId="12000" priority="12222"/>
  </conditionalFormatting>
  <conditionalFormatting sqref="B110">
    <cfRule type="duplicateValues" dxfId="11999" priority="12221"/>
  </conditionalFormatting>
  <conditionalFormatting sqref="B111">
    <cfRule type="duplicateValues" dxfId="11998" priority="12220"/>
  </conditionalFormatting>
  <conditionalFormatting sqref="B108">
    <cfRule type="duplicateValues" dxfId="11997" priority="12219"/>
  </conditionalFormatting>
  <conditionalFormatting sqref="B112">
    <cfRule type="duplicateValues" dxfId="11996" priority="12218"/>
  </conditionalFormatting>
  <conditionalFormatting sqref="B107">
    <cfRule type="duplicateValues" dxfId="11995" priority="12217"/>
  </conditionalFormatting>
  <conditionalFormatting sqref="B107">
    <cfRule type="duplicateValues" dxfId="11994" priority="12216"/>
  </conditionalFormatting>
  <conditionalFormatting sqref="B107">
    <cfRule type="duplicateValues" dxfId="11993" priority="12215"/>
  </conditionalFormatting>
  <conditionalFormatting sqref="B108">
    <cfRule type="duplicateValues" dxfId="11992" priority="12214"/>
  </conditionalFormatting>
  <conditionalFormatting sqref="B107">
    <cfRule type="duplicateValues" dxfId="11991" priority="12213"/>
  </conditionalFormatting>
  <conditionalFormatting sqref="B107">
    <cfRule type="duplicateValues" dxfId="11990" priority="12212"/>
  </conditionalFormatting>
  <conditionalFormatting sqref="B108">
    <cfRule type="duplicateValues" dxfId="11989" priority="12211"/>
  </conditionalFormatting>
  <conditionalFormatting sqref="B107">
    <cfRule type="duplicateValues" dxfId="11988" priority="12210"/>
  </conditionalFormatting>
  <conditionalFormatting sqref="B108">
    <cfRule type="duplicateValues" dxfId="11987" priority="12209"/>
  </conditionalFormatting>
  <conditionalFormatting sqref="B108">
    <cfRule type="duplicateValues" dxfId="11986" priority="12208"/>
  </conditionalFormatting>
  <conditionalFormatting sqref="B109">
    <cfRule type="duplicateValues" dxfId="11985" priority="12207"/>
  </conditionalFormatting>
  <conditionalFormatting sqref="B106">
    <cfRule type="duplicateValues" dxfId="11984" priority="12206"/>
  </conditionalFormatting>
  <conditionalFormatting sqref="B106">
    <cfRule type="duplicateValues" dxfId="11983" priority="12205"/>
  </conditionalFormatting>
  <conditionalFormatting sqref="B108">
    <cfRule type="duplicateValues" dxfId="11982" priority="12204"/>
  </conditionalFormatting>
  <conditionalFormatting sqref="B108">
    <cfRule type="duplicateValues" dxfId="11981" priority="12203"/>
  </conditionalFormatting>
  <conditionalFormatting sqref="B108">
    <cfRule type="duplicateValues" dxfId="11980" priority="12202"/>
  </conditionalFormatting>
  <conditionalFormatting sqref="B109">
    <cfRule type="duplicateValues" dxfId="11979" priority="12201"/>
  </conditionalFormatting>
  <conditionalFormatting sqref="B108">
    <cfRule type="duplicateValues" dxfId="11978" priority="12200"/>
  </conditionalFormatting>
  <conditionalFormatting sqref="B108">
    <cfRule type="duplicateValues" dxfId="11977" priority="12199"/>
  </conditionalFormatting>
  <conditionalFormatting sqref="B109">
    <cfRule type="duplicateValues" dxfId="11976" priority="12198"/>
  </conditionalFormatting>
  <conditionalFormatting sqref="B108">
    <cfRule type="duplicateValues" dxfId="11975" priority="12197"/>
  </conditionalFormatting>
  <conditionalFormatting sqref="B109">
    <cfRule type="duplicateValues" dxfId="11974" priority="12196"/>
  </conditionalFormatting>
  <conditionalFormatting sqref="B109">
    <cfRule type="duplicateValues" dxfId="11973" priority="12195"/>
  </conditionalFormatting>
  <conditionalFormatting sqref="B110">
    <cfRule type="duplicateValues" dxfId="11972" priority="12194"/>
  </conditionalFormatting>
  <conditionalFormatting sqref="B107">
    <cfRule type="duplicateValues" dxfId="11971" priority="12193"/>
  </conditionalFormatting>
  <conditionalFormatting sqref="B106">
    <cfRule type="duplicateValues" dxfId="11970" priority="12192"/>
  </conditionalFormatting>
  <conditionalFormatting sqref="B108">
    <cfRule type="duplicateValues" dxfId="11969" priority="12191"/>
  </conditionalFormatting>
  <conditionalFormatting sqref="B108">
    <cfRule type="duplicateValues" dxfId="11968" priority="12190"/>
  </conditionalFormatting>
  <conditionalFormatting sqref="B108">
    <cfRule type="duplicateValues" dxfId="11967" priority="12189"/>
  </conditionalFormatting>
  <conditionalFormatting sqref="B109">
    <cfRule type="duplicateValues" dxfId="11966" priority="12188"/>
  </conditionalFormatting>
  <conditionalFormatting sqref="B108">
    <cfRule type="duplicateValues" dxfId="11965" priority="12187"/>
  </conditionalFormatting>
  <conditionalFormatting sqref="B108">
    <cfRule type="duplicateValues" dxfId="11964" priority="12186"/>
  </conditionalFormatting>
  <conditionalFormatting sqref="B109">
    <cfRule type="duplicateValues" dxfId="11963" priority="12185"/>
  </conditionalFormatting>
  <conditionalFormatting sqref="B108">
    <cfRule type="duplicateValues" dxfId="11962" priority="12184"/>
  </conditionalFormatting>
  <conditionalFormatting sqref="B109">
    <cfRule type="duplicateValues" dxfId="11961" priority="12183"/>
  </conditionalFormatting>
  <conditionalFormatting sqref="B109">
    <cfRule type="duplicateValues" dxfId="11960" priority="12182"/>
  </conditionalFormatting>
  <conditionalFormatting sqref="B110">
    <cfRule type="duplicateValues" dxfId="11959" priority="12181"/>
  </conditionalFormatting>
  <conditionalFormatting sqref="B107">
    <cfRule type="duplicateValues" dxfId="11958" priority="12180"/>
  </conditionalFormatting>
  <conditionalFormatting sqref="B107">
    <cfRule type="duplicateValues" dxfId="11957" priority="12179"/>
  </conditionalFormatting>
  <conditionalFormatting sqref="B109">
    <cfRule type="duplicateValues" dxfId="11956" priority="12178"/>
  </conditionalFormatting>
  <conditionalFormatting sqref="B109">
    <cfRule type="duplicateValues" dxfId="11955" priority="12177"/>
  </conditionalFormatting>
  <conditionalFormatting sqref="B109">
    <cfRule type="duplicateValues" dxfId="11954" priority="12176"/>
  </conditionalFormatting>
  <conditionalFormatting sqref="B110">
    <cfRule type="duplicateValues" dxfId="11953" priority="12175"/>
  </conditionalFormatting>
  <conditionalFormatting sqref="B109">
    <cfRule type="duplicateValues" dxfId="11952" priority="12174"/>
  </conditionalFormatting>
  <conditionalFormatting sqref="B109">
    <cfRule type="duplicateValues" dxfId="11951" priority="12173"/>
  </conditionalFormatting>
  <conditionalFormatting sqref="B110">
    <cfRule type="duplicateValues" dxfId="11950" priority="12172"/>
  </conditionalFormatting>
  <conditionalFormatting sqref="B109">
    <cfRule type="duplicateValues" dxfId="11949" priority="12171"/>
  </conditionalFormatting>
  <conditionalFormatting sqref="B110">
    <cfRule type="duplicateValues" dxfId="11948" priority="12170"/>
  </conditionalFormatting>
  <conditionalFormatting sqref="B110">
    <cfRule type="duplicateValues" dxfId="11947" priority="12169"/>
  </conditionalFormatting>
  <conditionalFormatting sqref="B111">
    <cfRule type="duplicateValues" dxfId="11946" priority="12168"/>
  </conditionalFormatting>
  <conditionalFormatting sqref="B108">
    <cfRule type="duplicateValues" dxfId="11945" priority="12167"/>
  </conditionalFormatting>
  <conditionalFormatting sqref="B106">
    <cfRule type="duplicateValues" dxfId="11944" priority="12166"/>
  </conditionalFormatting>
  <conditionalFormatting sqref="B108">
    <cfRule type="duplicateValues" dxfId="11943" priority="12165"/>
  </conditionalFormatting>
  <conditionalFormatting sqref="B108">
    <cfRule type="duplicateValues" dxfId="11942" priority="12164"/>
  </conditionalFormatting>
  <conditionalFormatting sqref="B108">
    <cfRule type="duplicateValues" dxfId="11941" priority="12163"/>
  </conditionalFormatting>
  <conditionalFormatting sqref="B109">
    <cfRule type="duplicateValues" dxfId="11940" priority="12162"/>
  </conditionalFormatting>
  <conditionalFormatting sqref="B108">
    <cfRule type="duplicateValues" dxfId="11939" priority="12161"/>
  </conditionalFormatting>
  <conditionalFormatting sqref="B108">
    <cfRule type="duplicateValues" dxfId="11938" priority="12160"/>
  </conditionalFormatting>
  <conditionalFormatting sqref="B109">
    <cfRule type="duplicateValues" dxfId="11937" priority="12159"/>
  </conditionalFormatting>
  <conditionalFormatting sqref="B108">
    <cfRule type="duplicateValues" dxfId="11936" priority="12158"/>
  </conditionalFormatting>
  <conditionalFormatting sqref="B109">
    <cfRule type="duplicateValues" dxfId="11935" priority="12157"/>
  </conditionalFormatting>
  <conditionalFormatting sqref="B109">
    <cfRule type="duplicateValues" dxfId="11934" priority="12156"/>
  </conditionalFormatting>
  <conditionalFormatting sqref="B110">
    <cfRule type="duplicateValues" dxfId="11933" priority="12155"/>
  </conditionalFormatting>
  <conditionalFormatting sqref="B107">
    <cfRule type="duplicateValues" dxfId="11932" priority="12154"/>
  </conditionalFormatting>
  <conditionalFormatting sqref="B107">
    <cfRule type="duplicateValues" dxfId="11931" priority="12153"/>
  </conditionalFormatting>
  <conditionalFormatting sqref="B109">
    <cfRule type="duplicateValues" dxfId="11930" priority="12152"/>
  </conditionalFormatting>
  <conditionalFormatting sqref="B109">
    <cfRule type="duplicateValues" dxfId="11929" priority="12151"/>
  </conditionalFormatting>
  <conditionalFormatting sqref="B109">
    <cfRule type="duplicateValues" dxfId="11928" priority="12150"/>
  </conditionalFormatting>
  <conditionalFormatting sqref="B110">
    <cfRule type="duplicateValues" dxfId="11927" priority="12149"/>
  </conditionalFormatting>
  <conditionalFormatting sqref="B109">
    <cfRule type="duplicateValues" dxfId="11926" priority="12148"/>
  </conditionalFormatting>
  <conditionalFormatting sqref="B109">
    <cfRule type="duplicateValues" dxfId="11925" priority="12147"/>
  </conditionalFormatting>
  <conditionalFormatting sqref="B110">
    <cfRule type="duplicateValues" dxfId="11924" priority="12146"/>
  </conditionalFormatting>
  <conditionalFormatting sqref="B109">
    <cfRule type="duplicateValues" dxfId="11923" priority="12145"/>
  </conditionalFormatting>
  <conditionalFormatting sqref="B110">
    <cfRule type="duplicateValues" dxfId="11922" priority="12144"/>
  </conditionalFormatting>
  <conditionalFormatting sqref="B110">
    <cfRule type="duplicateValues" dxfId="11921" priority="12143"/>
  </conditionalFormatting>
  <conditionalFormatting sqref="B111">
    <cfRule type="duplicateValues" dxfId="11920" priority="12142"/>
  </conditionalFormatting>
  <conditionalFormatting sqref="B108">
    <cfRule type="duplicateValues" dxfId="11919" priority="12141"/>
  </conditionalFormatting>
  <conditionalFormatting sqref="B107">
    <cfRule type="duplicateValues" dxfId="11918" priority="12140"/>
  </conditionalFormatting>
  <conditionalFormatting sqref="B109">
    <cfRule type="duplicateValues" dxfId="11917" priority="12139"/>
  </conditionalFormatting>
  <conditionalFormatting sqref="B109">
    <cfRule type="duplicateValues" dxfId="11916" priority="12138"/>
  </conditionalFormatting>
  <conditionalFormatting sqref="B109">
    <cfRule type="duplicateValues" dxfId="11915" priority="12137"/>
  </conditionalFormatting>
  <conditionalFormatting sqref="B110">
    <cfRule type="duplicateValues" dxfId="11914" priority="12136"/>
  </conditionalFormatting>
  <conditionalFormatting sqref="B109">
    <cfRule type="duplicateValues" dxfId="11913" priority="12135"/>
  </conditionalFormatting>
  <conditionalFormatting sqref="B109">
    <cfRule type="duplicateValues" dxfId="11912" priority="12134"/>
  </conditionalFormatting>
  <conditionalFormatting sqref="B110">
    <cfRule type="duplicateValues" dxfId="11911" priority="12133"/>
  </conditionalFormatting>
  <conditionalFormatting sqref="B109">
    <cfRule type="duplicateValues" dxfId="11910" priority="12132"/>
  </conditionalFormatting>
  <conditionalFormatting sqref="B110">
    <cfRule type="duplicateValues" dxfId="11909" priority="12131"/>
  </conditionalFormatting>
  <conditionalFormatting sqref="B110">
    <cfRule type="duplicateValues" dxfId="11908" priority="12130"/>
  </conditionalFormatting>
  <conditionalFormatting sqref="B111">
    <cfRule type="duplicateValues" dxfId="11907" priority="12129"/>
  </conditionalFormatting>
  <conditionalFormatting sqref="B108">
    <cfRule type="duplicateValues" dxfId="11906" priority="12128"/>
  </conditionalFormatting>
  <conditionalFormatting sqref="B108">
    <cfRule type="duplicateValues" dxfId="11905" priority="12127"/>
  </conditionalFormatting>
  <conditionalFormatting sqref="B106">
    <cfRule type="duplicateValues" dxfId="11904" priority="12126"/>
  </conditionalFormatting>
  <conditionalFormatting sqref="B110">
    <cfRule type="duplicateValues" dxfId="11903" priority="12125"/>
  </conditionalFormatting>
  <conditionalFormatting sqref="B110">
    <cfRule type="duplicateValues" dxfId="11902" priority="12124"/>
  </conditionalFormatting>
  <conditionalFormatting sqref="B110">
    <cfRule type="duplicateValues" dxfId="11901" priority="12123"/>
  </conditionalFormatting>
  <conditionalFormatting sqref="B111">
    <cfRule type="duplicateValues" dxfId="11900" priority="12122"/>
  </conditionalFormatting>
  <conditionalFormatting sqref="B110">
    <cfRule type="duplicateValues" dxfId="11899" priority="12121"/>
  </conditionalFormatting>
  <conditionalFormatting sqref="B110">
    <cfRule type="duplicateValues" dxfId="11898" priority="12120"/>
  </conditionalFormatting>
  <conditionalFormatting sqref="B111">
    <cfRule type="duplicateValues" dxfId="11897" priority="12119"/>
  </conditionalFormatting>
  <conditionalFormatting sqref="B110">
    <cfRule type="duplicateValues" dxfId="11896" priority="12118"/>
  </conditionalFormatting>
  <conditionalFormatting sqref="B111">
    <cfRule type="duplicateValues" dxfId="11895" priority="12117"/>
  </conditionalFormatting>
  <conditionalFormatting sqref="B111">
    <cfRule type="duplicateValues" dxfId="11894" priority="12116"/>
  </conditionalFormatting>
  <conditionalFormatting sqref="B112">
    <cfRule type="duplicateValues" dxfId="11893" priority="12115"/>
  </conditionalFormatting>
  <conditionalFormatting sqref="B109">
    <cfRule type="duplicateValues" dxfId="11892" priority="12114"/>
  </conditionalFormatting>
  <conditionalFormatting sqref="B113">
    <cfRule type="duplicateValues" dxfId="11891" priority="12113"/>
  </conditionalFormatting>
  <conditionalFormatting sqref="B114">
    <cfRule type="duplicateValues" dxfId="11890" priority="12112"/>
  </conditionalFormatting>
  <conditionalFormatting sqref="B100">
    <cfRule type="duplicateValues" dxfId="11889" priority="12111"/>
  </conditionalFormatting>
  <conditionalFormatting sqref="B100">
    <cfRule type="duplicateValues" dxfId="11888" priority="12110"/>
  </conditionalFormatting>
  <conditionalFormatting sqref="B101">
    <cfRule type="duplicateValues" dxfId="11887" priority="12109"/>
  </conditionalFormatting>
  <conditionalFormatting sqref="B100">
    <cfRule type="duplicateValues" dxfId="11886" priority="12108"/>
  </conditionalFormatting>
  <conditionalFormatting sqref="B105">
    <cfRule type="duplicateValues" dxfId="11885" priority="12107"/>
  </conditionalFormatting>
  <conditionalFormatting sqref="B102">
    <cfRule type="duplicateValues" dxfId="11884" priority="12106"/>
  </conditionalFormatting>
  <conditionalFormatting sqref="B100">
    <cfRule type="duplicateValues" dxfId="11883" priority="12105"/>
  </conditionalFormatting>
  <conditionalFormatting sqref="B101">
    <cfRule type="duplicateValues" dxfId="11882" priority="12104"/>
  </conditionalFormatting>
  <conditionalFormatting sqref="B100">
    <cfRule type="duplicateValues" dxfId="11881" priority="12103"/>
  </conditionalFormatting>
  <conditionalFormatting sqref="B101">
    <cfRule type="duplicateValues" dxfId="11880" priority="12102"/>
  </conditionalFormatting>
  <conditionalFormatting sqref="B100">
    <cfRule type="duplicateValues" dxfId="11879" priority="12101"/>
  </conditionalFormatting>
  <conditionalFormatting sqref="B100">
    <cfRule type="duplicateValues" dxfId="11878" priority="12100"/>
  </conditionalFormatting>
  <conditionalFormatting sqref="B100">
    <cfRule type="duplicateValues" dxfId="11877" priority="12099"/>
  </conditionalFormatting>
  <conditionalFormatting sqref="B102">
    <cfRule type="duplicateValues" dxfId="11876" priority="12098"/>
  </conditionalFormatting>
  <conditionalFormatting sqref="B101">
    <cfRule type="duplicateValues" dxfId="11875" priority="12097"/>
  </conditionalFormatting>
  <conditionalFormatting sqref="B103">
    <cfRule type="duplicateValues" dxfId="11874" priority="12096"/>
  </conditionalFormatting>
  <conditionalFormatting sqref="B107">
    <cfRule type="duplicateValues" dxfId="11873" priority="12095"/>
  </conditionalFormatting>
  <conditionalFormatting sqref="B107">
    <cfRule type="duplicateValues" dxfId="11872" priority="12094"/>
  </conditionalFormatting>
  <conditionalFormatting sqref="B107">
    <cfRule type="duplicateValues" dxfId="11871" priority="12093"/>
  </conditionalFormatting>
  <conditionalFormatting sqref="B108">
    <cfRule type="duplicateValues" dxfId="11870" priority="12092"/>
  </conditionalFormatting>
  <conditionalFormatting sqref="B107">
    <cfRule type="duplicateValues" dxfId="11869" priority="12091"/>
  </conditionalFormatting>
  <conditionalFormatting sqref="B107">
    <cfRule type="duplicateValues" dxfId="11868" priority="12090"/>
  </conditionalFormatting>
  <conditionalFormatting sqref="B108">
    <cfRule type="duplicateValues" dxfId="11867" priority="12089"/>
  </conditionalFormatting>
  <conditionalFormatting sqref="B107">
    <cfRule type="duplicateValues" dxfId="11866" priority="12088"/>
  </conditionalFormatting>
  <conditionalFormatting sqref="B108">
    <cfRule type="duplicateValues" dxfId="11865" priority="12087"/>
  </conditionalFormatting>
  <conditionalFormatting sqref="B108">
    <cfRule type="duplicateValues" dxfId="11864" priority="12086"/>
  </conditionalFormatting>
  <conditionalFormatting sqref="B109">
    <cfRule type="duplicateValues" dxfId="11863" priority="12085"/>
  </conditionalFormatting>
  <conditionalFormatting sqref="B106">
    <cfRule type="duplicateValues" dxfId="11862" priority="12084"/>
  </conditionalFormatting>
  <conditionalFormatting sqref="B100">
    <cfRule type="duplicateValues" dxfId="11861" priority="12083"/>
  </conditionalFormatting>
  <conditionalFormatting sqref="B101">
    <cfRule type="duplicateValues" dxfId="11860" priority="12082"/>
  </conditionalFormatting>
  <conditionalFormatting sqref="B100">
    <cfRule type="duplicateValues" dxfId="11859" priority="12081"/>
  </conditionalFormatting>
  <conditionalFormatting sqref="B101">
    <cfRule type="duplicateValues" dxfId="11858" priority="12080"/>
  </conditionalFormatting>
  <conditionalFormatting sqref="B100">
    <cfRule type="duplicateValues" dxfId="11857" priority="12079"/>
  </conditionalFormatting>
  <conditionalFormatting sqref="B100">
    <cfRule type="duplicateValues" dxfId="11856" priority="12078"/>
  </conditionalFormatting>
  <conditionalFormatting sqref="B100">
    <cfRule type="duplicateValues" dxfId="11855" priority="12077"/>
  </conditionalFormatting>
  <conditionalFormatting sqref="B102">
    <cfRule type="duplicateValues" dxfId="11854" priority="12076"/>
  </conditionalFormatting>
  <conditionalFormatting sqref="B101">
    <cfRule type="duplicateValues" dxfId="11853" priority="12075"/>
  </conditionalFormatting>
  <conditionalFormatting sqref="B106">
    <cfRule type="duplicateValues" dxfId="11852" priority="12074"/>
  </conditionalFormatting>
  <conditionalFormatting sqref="B103">
    <cfRule type="duplicateValues" dxfId="11851" priority="12073"/>
  </conditionalFormatting>
  <conditionalFormatting sqref="B101">
    <cfRule type="duplicateValues" dxfId="11850" priority="12072"/>
  </conditionalFormatting>
  <conditionalFormatting sqref="B100">
    <cfRule type="duplicateValues" dxfId="11849" priority="12071"/>
  </conditionalFormatting>
  <conditionalFormatting sqref="B100">
    <cfRule type="duplicateValues" dxfId="11848" priority="12070"/>
  </conditionalFormatting>
  <conditionalFormatting sqref="B100">
    <cfRule type="duplicateValues" dxfId="11847" priority="12069"/>
  </conditionalFormatting>
  <conditionalFormatting sqref="B102">
    <cfRule type="duplicateValues" dxfId="11846" priority="12068"/>
  </conditionalFormatting>
  <conditionalFormatting sqref="B101">
    <cfRule type="duplicateValues" dxfId="11845" priority="12067"/>
  </conditionalFormatting>
  <conditionalFormatting sqref="B100">
    <cfRule type="duplicateValues" dxfId="11844" priority="12066"/>
  </conditionalFormatting>
  <conditionalFormatting sqref="B100">
    <cfRule type="duplicateValues" dxfId="11843" priority="12065"/>
  </conditionalFormatting>
  <conditionalFormatting sqref="B102">
    <cfRule type="duplicateValues" dxfId="11842" priority="12064"/>
  </conditionalFormatting>
  <conditionalFormatting sqref="B101">
    <cfRule type="duplicateValues" dxfId="11841" priority="12063"/>
  </conditionalFormatting>
  <conditionalFormatting sqref="B100">
    <cfRule type="duplicateValues" dxfId="11840" priority="12062"/>
  </conditionalFormatting>
  <conditionalFormatting sqref="B101">
    <cfRule type="duplicateValues" dxfId="11839" priority="12061"/>
  </conditionalFormatting>
  <conditionalFormatting sqref="B101">
    <cfRule type="duplicateValues" dxfId="11838" priority="12060"/>
  </conditionalFormatting>
  <conditionalFormatting sqref="B103">
    <cfRule type="duplicateValues" dxfId="11837" priority="12059"/>
  </conditionalFormatting>
  <conditionalFormatting sqref="B102">
    <cfRule type="duplicateValues" dxfId="11836" priority="12058"/>
  </conditionalFormatting>
  <conditionalFormatting sqref="B104">
    <cfRule type="duplicateValues" dxfId="11835" priority="12057"/>
  </conditionalFormatting>
  <conditionalFormatting sqref="B108">
    <cfRule type="duplicateValues" dxfId="11834" priority="12056"/>
  </conditionalFormatting>
  <conditionalFormatting sqref="B108">
    <cfRule type="duplicateValues" dxfId="11833" priority="12055"/>
  </conditionalFormatting>
  <conditionalFormatting sqref="B108">
    <cfRule type="duplicateValues" dxfId="11832" priority="12054"/>
  </conditionalFormatting>
  <conditionalFormatting sqref="B109">
    <cfRule type="duplicateValues" dxfId="11831" priority="12053"/>
  </conditionalFormatting>
  <conditionalFormatting sqref="B108">
    <cfRule type="duplicateValues" dxfId="11830" priority="12052"/>
  </conditionalFormatting>
  <conditionalFormatting sqref="B108">
    <cfRule type="duplicateValues" dxfId="11829" priority="12051"/>
  </conditionalFormatting>
  <conditionalFormatting sqref="B109">
    <cfRule type="duplicateValues" dxfId="11828" priority="12050"/>
  </conditionalFormatting>
  <conditionalFormatting sqref="B108">
    <cfRule type="duplicateValues" dxfId="11827" priority="12049"/>
  </conditionalFormatting>
  <conditionalFormatting sqref="B109">
    <cfRule type="duplicateValues" dxfId="11826" priority="12048"/>
  </conditionalFormatting>
  <conditionalFormatting sqref="B109">
    <cfRule type="duplicateValues" dxfId="11825" priority="12047"/>
  </conditionalFormatting>
  <conditionalFormatting sqref="B110">
    <cfRule type="duplicateValues" dxfId="11824" priority="12046"/>
  </conditionalFormatting>
  <conditionalFormatting sqref="B107">
    <cfRule type="duplicateValues" dxfId="11823" priority="12045"/>
  </conditionalFormatting>
  <conditionalFormatting sqref="B106">
    <cfRule type="duplicateValues" dxfId="11822" priority="12044"/>
  </conditionalFormatting>
  <conditionalFormatting sqref="B108">
    <cfRule type="duplicateValues" dxfId="11821" priority="12043"/>
  </conditionalFormatting>
  <conditionalFormatting sqref="B108">
    <cfRule type="duplicateValues" dxfId="11820" priority="12042"/>
  </conditionalFormatting>
  <conditionalFormatting sqref="B108">
    <cfRule type="duplicateValues" dxfId="11819" priority="12041"/>
  </conditionalFormatting>
  <conditionalFormatting sqref="B109">
    <cfRule type="duplicateValues" dxfId="11818" priority="12040"/>
  </conditionalFormatting>
  <conditionalFormatting sqref="B108">
    <cfRule type="duplicateValues" dxfId="11817" priority="12039"/>
  </conditionalFormatting>
  <conditionalFormatting sqref="B108">
    <cfRule type="duplicateValues" dxfId="11816" priority="12038"/>
  </conditionalFormatting>
  <conditionalFormatting sqref="B109">
    <cfRule type="duplicateValues" dxfId="11815" priority="12037"/>
  </conditionalFormatting>
  <conditionalFormatting sqref="B108">
    <cfRule type="duplicateValues" dxfId="11814" priority="12036"/>
  </conditionalFormatting>
  <conditionalFormatting sqref="B109">
    <cfRule type="duplicateValues" dxfId="11813" priority="12035"/>
  </conditionalFormatting>
  <conditionalFormatting sqref="B109">
    <cfRule type="duplicateValues" dxfId="11812" priority="12034"/>
  </conditionalFormatting>
  <conditionalFormatting sqref="B110">
    <cfRule type="duplicateValues" dxfId="11811" priority="12033"/>
  </conditionalFormatting>
  <conditionalFormatting sqref="B107">
    <cfRule type="duplicateValues" dxfId="11810" priority="12032"/>
  </conditionalFormatting>
  <conditionalFormatting sqref="B107">
    <cfRule type="duplicateValues" dxfId="11809" priority="12031"/>
  </conditionalFormatting>
  <conditionalFormatting sqref="B105">
    <cfRule type="duplicateValues" dxfId="11808" priority="12030"/>
  </conditionalFormatting>
  <conditionalFormatting sqref="B109">
    <cfRule type="duplicateValues" dxfId="11807" priority="12029"/>
  </conditionalFormatting>
  <conditionalFormatting sqref="B109">
    <cfRule type="duplicateValues" dxfId="11806" priority="12028"/>
  </conditionalFormatting>
  <conditionalFormatting sqref="B109">
    <cfRule type="duplicateValues" dxfId="11805" priority="12027"/>
  </conditionalFormatting>
  <conditionalFormatting sqref="B110">
    <cfRule type="duplicateValues" dxfId="11804" priority="12026"/>
  </conditionalFormatting>
  <conditionalFormatting sqref="B109">
    <cfRule type="duplicateValues" dxfId="11803" priority="12025"/>
  </conditionalFormatting>
  <conditionalFormatting sqref="B109">
    <cfRule type="duplicateValues" dxfId="11802" priority="12024"/>
  </conditionalFormatting>
  <conditionalFormatting sqref="B110">
    <cfRule type="duplicateValues" dxfId="11801" priority="12023"/>
  </conditionalFormatting>
  <conditionalFormatting sqref="B109">
    <cfRule type="duplicateValues" dxfId="11800" priority="12022"/>
  </conditionalFormatting>
  <conditionalFormatting sqref="B110">
    <cfRule type="duplicateValues" dxfId="11799" priority="12021"/>
  </conditionalFormatting>
  <conditionalFormatting sqref="B110">
    <cfRule type="duplicateValues" dxfId="11798" priority="12020"/>
  </conditionalFormatting>
  <conditionalFormatting sqref="B111">
    <cfRule type="duplicateValues" dxfId="11797" priority="12019"/>
  </conditionalFormatting>
  <conditionalFormatting sqref="B108">
    <cfRule type="duplicateValues" dxfId="11796" priority="12018"/>
  </conditionalFormatting>
  <conditionalFormatting sqref="B100">
    <cfRule type="duplicateValues" dxfId="11795" priority="12017"/>
  </conditionalFormatting>
  <conditionalFormatting sqref="B101">
    <cfRule type="duplicateValues" dxfId="11794" priority="12016"/>
  </conditionalFormatting>
  <conditionalFormatting sqref="B100">
    <cfRule type="duplicateValues" dxfId="11793" priority="12015"/>
  </conditionalFormatting>
  <conditionalFormatting sqref="B101">
    <cfRule type="duplicateValues" dxfId="11792" priority="12014"/>
  </conditionalFormatting>
  <conditionalFormatting sqref="B100">
    <cfRule type="duplicateValues" dxfId="11791" priority="12013"/>
  </conditionalFormatting>
  <conditionalFormatting sqref="B100">
    <cfRule type="duplicateValues" dxfId="11790" priority="12012"/>
  </conditionalFormatting>
  <conditionalFormatting sqref="B100">
    <cfRule type="duplicateValues" dxfId="11789" priority="12011"/>
  </conditionalFormatting>
  <conditionalFormatting sqref="B102">
    <cfRule type="duplicateValues" dxfId="11788" priority="12010"/>
  </conditionalFormatting>
  <conditionalFormatting sqref="B101">
    <cfRule type="duplicateValues" dxfId="11787" priority="12009"/>
  </conditionalFormatting>
  <conditionalFormatting sqref="B106">
    <cfRule type="duplicateValues" dxfId="11786" priority="12008"/>
  </conditionalFormatting>
  <conditionalFormatting sqref="B103">
    <cfRule type="duplicateValues" dxfId="11785" priority="12007"/>
  </conditionalFormatting>
  <conditionalFormatting sqref="B101">
    <cfRule type="duplicateValues" dxfId="11784" priority="12006"/>
  </conditionalFormatting>
  <conditionalFormatting sqref="B100">
    <cfRule type="duplicateValues" dxfId="11783" priority="12005"/>
  </conditionalFormatting>
  <conditionalFormatting sqref="B100">
    <cfRule type="duplicateValues" dxfId="11782" priority="12004"/>
  </conditionalFormatting>
  <conditionalFormatting sqref="B100">
    <cfRule type="duplicateValues" dxfId="11781" priority="12003"/>
  </conditionalFormatting>
  <conditionalFormatting sqref="B102">
    <cfRule type="duplicateValues" dxfId="11780" priority="12002"/>
  </conditionalFormatting>
  <conditionalFormatting sqref="B101">
    <cfRule type="duplicateValues" dxfId="11779" priority="12001"/>
  </conditionalFormatting>
  <conditionalFormatting sqref="B100">
    <cfRule type="duplicateValues" dxfId="11778" priority="12000"/>
  </conditionalFormatting>
  <conditionalFormatting sqref="B100">
    <cfRule type="duplicateValues" dxfId="11777" priority="11999"/>
  </conditionalFormatting>
  <conditionalFormatting sqref="B102">
    <cfRule type="duplicateValues" dxfId="11776" priority="11998"/>
  </conditionalFormatting>
  <conditionalFormatting sqref="B101">
    <cfRule type="duplicateValues" dxfId="11775" priority="11997"/>
  </conditionalFormatting>
  <conditionalFormatting sqref="B100">
    <cfRule type="duplicateValues" dxfId="11774" priority="11996"/>
  </conditionalFormatting>
  <conditionalFormatting sqref="B101">
    <cfRule type="duplicateValues" dxfId="11773" priority="11995"/>
  </conditionalFormatting>
  <conditionalFormatting sqref="B101">
    <cfRule type="duplicateValues" dxfId="11772" priority="11994"/>
  </conditionalFormatting>
  <conditionalFormatting sqref="B103">
    <cfRule type="duplicateValues" dxfId="11771" priority="11993"/>
  </conditionalFormatting>
  <conditionalFormatting sqref="B102">
    <cfRule type="duplicateValues" dxfId="11770" priority="11992"/>
  </conditionalFormatting>
  <conditionalFormatting sqref="B104">
    <cfRule type="duplicateValues" dxfId="11769" priority="11991"/>
  </conditionalFormatting>
  <conditionalFormatting sqref="B108">
    <cfRule type="duplicateValues" dxfId="11768" priority="11990"/>
  </conditionalFormatting>
  <conditionalFormatting sqref="B108">
    <cfRule type="duplicateValues" dxfId="11767" priority="11989"/>
  </conditionalFormatting>
  <conditionalFormatting sqref="B108">
    <cfRule type="duplicateValues" dxfId="11766" priority="11988"/>
  </conditionalFormatting>
  <conditionalFormatting sqref="B109">
    <cfRule type="duplicateValues" dxfId="11765" priority="11987"/>
  </conditionalFormatting>
  <conditionalFormatting sqref="B108">
    <cfRule type="duplicateValues" dxfId="11764" priority="11986"/>
  </conditionalFormatting>
  <conditionalFormatting sqref="B108">
    <cfRule type="duplicateValues" dxfId="11763" priority="11985"/>
  </conditionalFormatting>
  <conditionalFormatting sqref="B109">
    <cfRule type="duplicateValues" dxfId="11762" priority="11984"/>
  </conditionalFormatting>
  <conditionalFormatting sqref="B108">
    <cfRule type="duplicateValues" dxfId="11761" priority="11983"/>
  </conditionalFormatting>
  <conditionalFormatting sqref="B109">
    <cfRule type="duplicateValues" dxfId="11760" priority="11982"/>
  </conditionalFormatting>
  <conditionalFormatting sqref="B109">
    <cfRule type="duplicateValues" dxfId="11759" priority="11981"/>
  </conditionalFormatting>
  <conditionalFormatting sqref="B110">
    <cfRule type="duplicateValues" dxfId="11758" priority="11980"/>
  </conditionalFormatting>
  <conditionalFormatting sqref="B107">
    <cfRule type="duplicateValues" dxfId="11757" priority="11979"/>
  </conditionalFormatting>
  <conditionalFormatting sqref="B101">
    <cfRule type="duplicateValues" dxfId="11756" priority="11978"/>
  </conditionalFormatting>
  <conditionalFormatting sqref="B100">
    <cfRule type="duplicateValues" dxfId="11755" priority="11977"/>
  </conditionalFormatting>
  <conditionalFormatting sqref="B100">
    <cfRule type="duplicateValues" dxfId="11754" priority="11976"/>
  </conditionalFormatting>
  <conditionalFormatting sqref="B100">
    <cfRule type="duplicateValues" dxfId="11753" priority="11975"/>
  </conditionalFormatting>
  <conditionalFormatting sqref="B102">
    <cfRule type="duplicateValues" dxfId="11752" priority="11974"/>
  </conditionalFormatting>
  <conditionalFormatting sqref="B101">
    <cfRule type="duplicateValues" dxfId="11751" priority="11973"/>
  </conditionalFormatting>
  <conditionalFormatting sqref="B100">
    <cfRule type="duplicateValues" dxfId="11750" priority="11972"/>
  </conditionalFormatting>
  <conditionalFormatting sqref="B100">
    <cfRule type="duplicateValues" dxfId="11749" priority="11971"/>
  </conditionalFormatting>
  <conditionalFormatting sqref="B102">
    <cfRule type="duplicateValues" dxfId="11748" priority="11970"/>
  </conditionalFormatting>
  <conditionalFormatting sqref="B101">
    <cfRule type="duplicateValues" dxfId="11747" priority="11969"/>
  </conditionalFormatting>
  <conditionalFormatting sqref="B100">
    <cfRule type="duplicateValues" dxfId="11746" priority="11968"/>
  </conditionalFormatting>
  <conditionalFormatting sqref="B101">
    <cfRule type="duplicateValues" dxfId="11745" priority="11967"/>
  </conditionalFormatting>
  <conditionalFormatting sqref="B101">
    <cfRule type="duplicateValues" dxfId="11744" priority="11966"/>
  </conditionalFormatting>
  <conditionalFormatting sqref="B103">
    <cfRule type="duplicateValues" dxfId="11743" priority="11965"/>
  </conditionalFormatting>
  <conditionalFormatting sqref="B102">
    <cfRule type="duplicateValues" dxfId="11742" priority="11964"/>
  </conditionalFormatting>
  <conditionalFormatting sqref="B107">
    <cfRule type="duplicateValues" dxfId="11741" priority="11963"/>
  </conditionalFormatting>
  <conditionalFormatting sqref="B104">
    <cfRule type="duplicateValues" dxfId="11740" priority="11962"/>
  </conditionalFormatting>
  <conditionalFormatting sqref="B100">
    <cfRule type="duplicateValues" dxfId="11739" priority="11961"/>
  </conditionalFormatting>
  <conditionalFormatting sqref="B100">
    <cfRule type="duplicateValues" dxfId="11738" priority="11960"/>
  </conditionalFormatting>
  <conditionalFormatting sqref="B102">
    <cfRule type="duplicateValues" dxfId="11737" priority="11959"/>
  </conditionalFormatting>
  <conditionalFormatting sqref="B101">
    <cfRule type="duplicateValues" dxfId="11736" priority="11958"/>
  </conditionalFormatting>
  <conditionalFormatting sqref="B100">
    <cfRule type="duplicateValues" dxfId="11735" priority="11957"/>
  </conditionalFormatting>
  <conditionalFormatting sqref="B101">
    <cfRule type="duplicateValues" dxfId="11734" priority="11956"/>
  </conditionalFormatting>
  <conditionalFormatting sqref="B101">
    <cfRule type="duplicateValues" dxfId="11733" priority="11955"/>
  </conditionalFormatting>
  <conditionalFormatting sqref="B103">
    <cfRule type="duplicateValues" dxfId="11732" priority="11954"/>
  </conditionalFormatting>
  <conditionalFormatting sqref="B102">
    <cfRule type="duplicateValues" dxfId="11731" priority="11953"/>
  </conditionalFormatting>
  <conditionalFormatting sqref="B100">
    <cfRule type="duplicateValues" dxfId="11730" priority="11952"/>
  </conditionalFormatting>
  <conditionalFormatting sqref="B101">
    <cfRule type="duplicateValues" dxfId="11729" priority="11951"/>
  </conditionalFormatting>
  <conditionalFormatting sqref="B101">
    <cfRule type="duplicateValues" dxfId="11728" priority="11950"/>
  </conditionalFormatting>
  <conditionalFormatting sqref="B103">
    <cfRule type="duplicateValues" dxfId="11727" priority="11949"/>
  </conditionalFormatting>
  <conditionalFormatting sqref="B102">
    <cfRule type="duplicateValues" dxfId="11726" priority="11948"/>
  </conditionalFormatting>
  <conditionalFormatting sqref="B101">
    <cfRule type="duplicateValues" dxfId="11725" priority="11947"/>
  </conditionalFormatting>
  <conditionalFormatting sqref="B102">
    <cfRule type="duplicateValues" dxfId="11724" priority="11946"/>
  </conditionalFormatting>
  <conditionalFormatting sqref="B102">
    <cfRule type="duplicateValues" dxfId="11723" priority="11945"/>
  </conditionalFormatting>
  <conditionalFormatting sqref="B104">
    <cfRule type="duplicateValues" dxfId="11722" priority="11944"/>
  </conditionalFormatting>
  <conditionalFormatting sqref="B103">
    <cfRule type="duplicateValues" dxfId="11721" priority="11943"/>
  </conditionalFormatting>
  <conditionalFormatting sqref="B105">
    <cfRule type="duplicateValues" dxfId="11720" priority="11942"/>
  </conditionalFormatting>
  <conditionalFormatting sqref="B109">
    <cfRule type="duplicateValues" dxfId="11719" priority="11941"/>
  </conditionalFormatting>
  <conditionalFormatting sqref="B109">
    <cfRule type="duplicateValues" dxfId="11718" priority="11940"/>
  </conditionalFormatting>
  <conditionalFormatting sqref="B109">
    <cfRule type="duplicateValues" dxfId="11717" priority="11939"/>
  </conditionalFormatting>
  <conditionalFormatting sqref="B110">
    <cfRule type="duplicateValues" dxfId="11716" priority="11938"/>
  </conditionalFormatting>
  <conditionalFormatting sqref="B109">
    <cfRule type="duplicateValues" dxfId="11715" priority="11937"/>
  </conditionalFormatting>
  <conditionalFormatting sqref="B109">
    <cfRule type="duplicateValues" dxfId="11714" priority="11936"/>
  </conditionalFormatting>
  <conditionalFormatting sqref="B110">
    <cfRule type="duplicateValues" dxfId="11713" priority="11935"/>
  </conditionalFormatting>
  <conditionalFormatting sqref="B109">
    <cfRule type="duplicateValues" dxfId="11712" priority="11934"/>
  </conditionalFormatting>
  <conditionalFormatting sqref="B110">
    <cfRule type="duplicateValues" dxfId="11711" priority="11933"/>
  </conditionalFormatting>
  <conditionalFormatting sqref="B110">
    <cfRule type="duplicateValues" dxfId="11710" priority="11932"/>
  </conditionalFormatting>
  <conditionalFormatting sqref="B111">
    <cfRule type="duplicateValues" dxfId="11709" priority="11931"/>
  </conditionalFormatting>
  <conditionalFormatting sqref="B108">
    <cfRule type="duplicateValues" dxfId="11708" priority="11930"/>
  </conditionalFormatting>
  <conditionalFormatting sqref="B107">
    <cfRule type="duplicateValues" dxfId="11707" priority="11929"/>
  </conditionalFormatting>
  <conditionalFormatting sqref="B109">
    <cfRule type="duplicateValues" dxfId="11706" priority="11928"/>
  </conditionalFormatting>
  <conditionalFormatting sqref="B109">
    <cfRule type="duplicateValues" dxfId="11705" priority="11927"/>
  </conditionalFormatting>
  <conditionalFormatting sqref="B109">
    <cfRule type="duplicateValues" dxfId="11704" priority="11926"/>
  </conditionalFormatting>
  <conditionalFormatting sqref="B110">
    <cfRule type="duplicateValues" dxfId="11703" priority="11925"/>
  </conditionalFormatting>
  <conditionalFormatting sqref="B109">
    <cfRule type="duplicateValues" dxfId="11702" priority="11924"/>
  </conditionalFormatting>
  <conditionalFormatting sqref="B109">
    <cfRule type="duplicateValues" dxfId="11701" priority="11923"/>
  </conditionalFormatting>
  <conditionalFormatting sqref="B110">
    <cfRule type="duplicateValues" dxfId="11700" priority="11922"/>
  </conditionalFormatting>
  <conditionalFormatting sqref="B109">
    <cfRule type="duplicateValues" dxfId="11699" priority="11921"/>
  </conditionalFormatting>
  <conditionalFormatting sqref="B110">
    <cfRule type="duplicateValues" dxfId="11698" priority="11920"/>
  </conditionalFormatting>
  <conditionalFormatting sqref="B110">
    <cfRule type="duplicateValues" dxfId="11697" priority="11919"/>
  </conditionalFormatting>
  <conditionalFormatting sqref="B111">
    <cfRule type="duplicateValues" dxfId="11696" priority="11918"/>
  </conditionalFormatting>
  <conditionalFormatting sqref="B108">
    <cfRule type="duplicateValues" dxfId="11695" priority="11917"/>
  </conditionalFormatting>
  <conditionalFormatting sqref="B108">
    <cfRule type="duplicateValues" dxfId="11694" priority="11916"/>
  </conditionalFormatting>
  <conditionalFormatting sqref="B106">
    <cfRule type="duplicateValues" dxfId="11693" priority="11915"/>
  </conditionalFormatting>
  <conditionalFormatting sqref="B110">
    <cfRule type="duplicateValues" dxfId="11692" priority="11914"/>
  </conditionalFormatting>
  <conditionalFormatting sqref="B110">
    <cfRule type="duplicateValues" dxfId="11691" priority="11913"/>
  </conditionalFormatting>
  <conditionalFormatting sqref="B110">
    <cfRule type="duplicateValues" dxfId="11690" priority="11912"/>
  </conditionalFormatting>
  <conditionalFormatting sqref="B111">
    <cfRule type="duplicateValues" dxfId="11689" priority="11911"/>
  </conditionalFormatting>
  <conditionalFormatting sqref="B110">
    <cfRule type="duplicateValues" dxfId="11688" priority="11910"/>
  </conditionalFormatting>
  <conditionalFormatting sqref="B110">
    <cfRule type="duplicateValues" dxfId="11687" priority="11909"/>
  </conditionalFormatting>
  <conditionalFormatting sqref="B111">
    <cfRule type="duplicateValues" dxfId="11686" priority="11908"/>
  </conditionalFormatting>
  <conditionalFormatting sqref="B110">
    <cfRule type="duplicateValues" dxfId="11685" priority="11907"/>
  </conditionalFormatting>
  <conditionalFormatting sqref="B111">
    <cfRule type="duplicateValues" dxfId="11684" priority="11906"/>
  </conditionalFormatting>
  <conditionalFormatting sqref="B111">
    <cfRule type="duplicateValues" dxfId="11683" priority="11905"/>
  </conditionalFormatting>
  <conditionalFormatting sqref="B112">
    <cfRule type="duplicateValues" dxfId="11682" priority="11904"/>
  </conditionalFormatting>
  <conditionalFormatting sqref="B109">
    <cfRule type="duplicateValues" dxfId="11681" priority="11903"/>
  </conditionalFormatting>
  <conditionalFormatting sqref="B113">
    <cfRule type="duplicateValues" dxfId="11680" priority="11902"/>
  </conditionalFormatting>
  <conditionalFormatting sqref="B108">
    <cfRule type="duplicateValues" dxfId="11679" priority="11901"/>
  </conditionalFormatting>
  <conditionalFormatting sqref="B108">
    <cfRule type="duplicateValues" dxfId="11678" priority="11900"/>
  </conditionalFormatting>
  <conditionalFormatting sqref="B108">
    <cfRule type="duplicateValues" dxfId="11677" priority="11899"/>
  </conditionalFormatting>
  <conditionalFormatting sqref="B109">
    <cfRule type="duplicateValues" dxfId="11676" priority="11898"/>
  </conditionalFormatting>
  <conditionalFormatting sqref="B108">
    <cfRule type="duplicateValues" dxfId="11675" priority="11897"/>
  </conditionalFormatting>
  <conditionalFormatting sqref="B108">
    <cfRule type="duplicateValues" dxfId="11674" priority="11896"/>
  </conditionalFormatting>
  <conditionalFormatting sqref="B109">
    <cfRule type="duplicateValues" dxfId="11673" priority="11895"/>
  </conditionalFormatting>
  <conditionalFormatting sqref="B108">
    <cfRule type="duplicateValues" dxfId="11672" priority="11894"/>
  </conditionalFormatting>
  <conditionalFormatting sqref="B109">
    <cfRule type="duplicateValues" dxfId="11671" priority="11893"/>
  </conditionalFormatting>
  <conditionalFormatting sqref="B109">
    <cfRule type="duplicateValues" dxfId="11670" priority="11892"/>
  </conditionalFormatting>
  <conditionalFormatting sqref="B110">
    <cfRule type="duplicateValues" dxfId="11669" priority="11891"/>
  </conditionalFormatting>
  <conditionalFormatting sqref="B107">
    <cfRule type="duplicateValues" dxfId="11668" priority="11890"/>
  </conditionalFormatting>
  <conditionalFormatting sqref="B107">
    <cfRule type="duplicateValues" dxfId="11667" priority="11889"/>
  </conditionalFormatting>
  <conditionalFormatting sqref="B109">
    <cfRule type="duplicateValues" dxfId="11666" priority="11888"/>
  </conditionalFormatting>
  <conditionalFormatting sqref="B109">
    <cfRule type="duplicateValues" dxfId="11665" priority="11887"/>
  </conditionalFormatting>
  <conditionalFormatting sqref="B109">
    <cfRule type="duplicateValues" dxfId="11664" priority="11886"/>
  </conditionalFormatting>
  <conditionalFormatting sqref="B110">
    <cfRule type="duplicateValues" dxfId="11663" priority="11885"/>
  </conditionalFormatting>
  <conditionalFormatting sqref="B109">
    <cfRule type="duplicateValues" dxfId="11662" priority="11884"/>
  </conditionalFormatting>
  <conditionalFormatting sqref="B109">
    <cfRule type="duplicateValues" dxfId="11661" priority="11883"/>
  </conditionalFormatting>
  <conditionalFormatting sqref="B110">
    <cfRule type="duplicateValues" dxfId="11660" priority="11882"/>
  </conditionalFormatting>
  <conditionalFormatting sqref="B109">
    <cfRule type="duplicateValues" dxfId="11659" priority="11881"/>
  </conditionalFormatting>
  <conditionalFormatting sqref="B110">
    <cfRule type="duplicateValues" dxfId="11658" priority="11880"/>
  </conditionalFormatting>
  <conditionalFormatting sqref="B110">
    <cfRule type="duplicateValues" dxfId="11657" priority="11879"/>
  </conditionalFormatting>
  <conditionalFormatting sqref="B111">
    <cfRule type="duplicateValues" dxfId="11656" priority="11878"/>
  </conditionalFormatting>
  <conditionalFormatting sqref="B108">
    <cfRule type="duplicateValues" dxfId="11655" priority="11877"/>
  </conditionalFormatting>
  <conditionalFormatting sqref="B107">
    <cfRule type="duplicateValues" dxfId="11654" priority="11876"/>
  </conditionalFormatting>
  <conditionalFormatting sqref="B109">
    <cfRule type="duplicateValues" dxfId="11653" priority="11875"/>
  </conditionalFormatting>
  <conditionalFormatting sqref="B109">
    <cfRule type="duplicateValues" dxfId="11652" priority="11874"/>
  </conditionalFormatting>
  <conditionalFormatting sqref="B109">
    <cfRule type="duplicateValues" dxfId="11651" priority="11873"/>
  </conditionalFormatting>
  <conditionalFormatting sqref="B110">
    <cfRule type="duplicateValues" dxfId="11650" priority="11872"/>
  </conditionalFormatting>
  <conditionalFormatting sqref="B109">
    <cfRule type="duplicateValues" dxfId="11649" priority="11871"/>
  </conditionalFormatting>
  <conditionalFormatting sqref="B109">
    <cfRule type="duplicateValues" dxfId="11648" priority="11870"/>
  </conditionalFormatting>
  <conditionalFormatting sqref="B110">
    <cfRule type="duplicateValues" dxfId="11647" priority="11869"/>
  </conditionalFormatting>
  <conditionalFormatting sqref="B109">
    <cfRule type="duplicateValues" dxfId="11646" priority="11868"/>
  </conditionalFormatting>
  <conditionalFormatting sqref="B110">
    <cfRule type="duplicateValues" dxfId="11645" priority="11867"/>
  </conditionalFormatting>
  <conditionalFormatting sqref="B110">
    <cfRule type="duplicateValues" dxfId="11644" priority="11866"/>
  </conditionalFormatting>
  <conditionalFormatting sqref="B111">
    <cfRule type="duplicateValues" dxfId="11643" priority="11865"/>
  </conditionalFormatting>
  <conditionalFormatting sqref="B108">
    <cfRule type="duplicateValues" dxfId="11642" priority="11864"/>
  </conditionalFormatting>
  <conditionalFormatting sqref="B108">
    <cfRule type="duplicateValues" dxfId="11641" priority="11863"/>
  </conditionalFormatting>
  <conditionalFormatting sqref="B110">
    <cfRule type="duplicateValues" dxfId="11640" priority="11862"/>
  </conditionalFormatting>
  <conditionalFormatting sqref="B110">
    <cfRule type="duplicateValues" dxfId="11639" priority="11861"/>
  </conditionalFormatting>
  <conditionalFormatting sqref="B110">
    <cfRule type="duplicateValues" dxfId="11638" priority="11860"/>
  </conditionalFormatting>
  <conditionalFormatting sqref="B111">
    <cfRule type="duplicateValues" dxfId="11637" priority="11859"/>
  </conditionalFormatting>
  <conditionalFormatting sqref="B110">
    <cfRule type="duplicateValues" dxfId="11636" priority="11858"/>
  </conditionalFormatting>
  <conditionalFormatting sqref="B110">
    <cfRule type="duplicateValues" dxfId="11635" priority="11857"/>
  </conditionalFormatting>
  <conditionalFormatting sqref="B111">
    <cfRule type="duplicateValues" dxfId="11634" priority="11856"/>
  </conditionalFormatting>
  <conditionalFormatting sqref="B110">
    <cfRule type="duplicateValues" dxfId="11633" priority="11855"/>
  </conditionalFormatting>
  <conditionalFormatting sqref="B111">
    <cfRule type="duplicateValues" dxfId="11632" priority="11854"/>
  </conditionalFormatting>
  <conditionalFormatting sqref="B111">
    <cfRule type="duplicateValues" dxfId="11631" priority="11853"/>
  </conditionalFormatting>
  <conditionalFormatting sqref="B112">
    <cfRule type="duplicateValues" dxfId="11630" priority="11852"/>
  </conditionalFormatting>
  <conditionalFormatting sqref="B109">
    <cfRule type="duplicateValues" dxfId="11629" priority="11851"/>
  </conditionalFormatting>
  <conditionalFormatting sqref="B107">
    <cfRule type="duplicateValues" dxfId="11628" priority="11850"/>
  </conditionalFormatting>
  <conditionalFormatting sqref="B109">
    <cfRule type="duplicateValues" dxfId="11627" priority="11849"/>
  </conditionalFormatting>
  <conditionalFormatting sqref="B109">
    <cfRule type="duplicateValues" dxfId="11626" priority="11848"/>
  </conditionalFormatting>
  <conditionalFormatting sqref="B109">
    <cfRule type="duplicateValues" dxfId="11625" priority="11847"/>
  </conditionalFormatting>
  <conditionalFormatting sqref="B110">
    <cfRule type="duplicateValues" dxfId="11624" priority="11846"/>
  </conditionalFormatting>
  <conditionalFormatting sqref="B109">
    <cfRule type="duplicateValues" dxfId="11623" priority="11845"/>
  </conditionalFormatting>
  <conditionalFormatting sqref="B109">
    <cfRule type="duplicateValues" dxfId="11622" priority="11844"/>
  </conditionalFormatting>
  <conditionalFormatting sqref="B110">
    <cfRule type="duplicateValues" dxfId="11621" priority="11843"/>
  </conditionalFormatting>
  <conditionalFormatting sqref="B109">
    <cfRule type="duplicateValues" dxfId="11620" priority="11842"/>
  </conditionalFormatting>
  <conditionalFormatting sqref="B110">
    <cfRule type="duplicateValues" dxfId="11619" priority="11841"/>
  </conditionalFormatting>
  <conditionalFormatting sqref="B110">
    <cfRule type="duplicateValues" dxfId="11618" priority="11840"/>
  </conditionalFormatting>
  <conditionalFormatting sqref="B111">
    <cfRule type="duplicateValues" dxfId="11617" priority="11839"/>
  </conditionalFormatting>
  <conditionalFormatting sqref="B108">
    <cfRule type="duplicateValues" dxfId="11616" priority="11838"/>
  </conditionalFormatting>
  <conditionalFormatting sqref="B108">
    <cfRule type="duplicateValues" dxfId="11615" priority="11837"/>
  </conditionalFormatting>
  <conditionalFormatting sqref="B110">
    <cfRule type="duplicateValues" dxfId="11614" priority="11836"/>
  </conditionalFormatting>
  <conditionalFormatting sqref="B110">
    <cfRule type="duplicateValues" dxfId="11613" priority="11835"/>
  </conditionalFormatting>
  <conditionalFormatting sqref="B110">
    <cfRule type="duplicateValues" dxfId="11612" priority="11834"/>
  </conditionalFormatting>
  <conditionalFormatting sqref="B111">
    <cfRule type="duplicateValues" dxfId="11611" priority="11833"/>
  </conditionalFormatting>
  <conditionalFormatting sqref="B110">
    <cfRule type="duplicateValues" dxfId="11610" priority="11832"/>
  </conditionalFormatting>
  <conditionalFormatting sqref="B110">
    <cfRule type="duplicateValues" dxfId="11609" priority="11831"/>
  </conditionalFormatting>
  <conditionalFormatting sqref="B111">
    <cfRule type="duplicateValues" dxfId="11608" priority="11830"/>
  </conditionalFormatting>
  <conditionalFormatting sqref="B110">
    <cfRule type="duplicateValues" dxfId="11607" priority="11829"/>
  </conditionalFormatting>
  <conditionalFormatting sqref="B111">
    <cfRule type="duplicateValues" dxfId="11606" priority="11828"/>
  </conditionalFormatting>
  <conditionalFormatting sqref="B111">
    <cfRule type="duplicateValues" dxfId="11605" priority="11827"/>
  </conditionalFormatting>
  <conditionalFormatting sqref="B112">
    <cfRule type="duplicateValues" dxfId="11604" priority="11826"/>
  </conditionalFormatting>
  <conditionalFormatting sqref="B109">
    <cfRule type="duplicateValues" dxfId="11603" priority="11825"/>
  </conditionalFormatting>
  <conditionalFormatting sqref="B108">
    <cfRule type="duplicateValues" dxfId="11602" priority="11824"/>
  </conditionalFormatting>
  <conditionalFormatting sqref="B110">
    <cfRule type="duplicateValues" dxfId="11601" priority="11823"/>
  </conditionalFormatting>
  <conditionalFormatting sqref="B110">
    <cfRule type="duplicateValues" dxfId="11600" priority="11822"/>
  </conditionalFormatting>
  <conditionalFormatting sqref="B110">
    <cfRule type="duplicateValues" dxfId="11599" priority="11821"/>
  </conditionalFormatting>
  <conditionalFormatting sqref="B111">
    <cfRule type="duplicateValues" dxfId="11598" priority="11820"/>
  </conditionalFormatting>
  <conditionalFormatting sqref="B110">
    <cfRule type="duplicateValues" dxfId="11597" priority="11819"/>
  </conditionalFormatting>
  <conditionalFormatting sqref="B110">
    <cfRule type="duplicateValues" dxfId="11596" priority="11818"/>
  </conditionalFormatting>
  <conditionalFormatting sqref="B111">
    <cfRule type="duplicateValues" dxfId="11595" priority="11817"/>
  </conditionalFormatting>
  <conditionalFormatting sqref="B110">
    <cfRule type="duplicateValues" dxfId="11594" priority="11816"/>
  </conditionalFormatting>
  <conditionalFormatting sqref="B111">
    <cfRule type="duplicateValues" dxfId="11593" priority="11815"/>
  </conditionalFormatting>
  <conditionalFormatting sqref="B111">
    <cfRule type="duplicateValues" dxfId="11592" priority="11814"/>
  </conditionalFormatting>
  <conditionalFormatting sqref="B112">
    <cfRule type="duplicateValues" dxfId="11591" priority="11813"/>
  </conditionalFormatting>
  <conditionalFormatting sqref="B109">
    <cfRule type="duplicateValues" dxfId="11590" priority="11812"/>
  </conditionalFormatting>
  <conditionalFormatting sqref="B109">
    <cfRule type="duplicateValues" dxfId="11589" priority="11811"/>
  </conditionalFormatting>
  <conditionalFormatting sqref="B107">
    <cfRule type="duplicateValues" dxfId="11588" priority="11810"/>
  </conditionalFormatting>
  <conditionalFormatting sqref="B111">
    <cfRule type="duplicateValues" dxfId="11587" priority="11809"/>
  </conditionalFormatting>
  <conditionalFormatting sqref="B111">
    <cfRule type="duplicateValues" dxfId="11586" priority="11808"/>
  </conditionalFormatting>
  <conditionalFormatting sqref="B111">
    <cfRule type="duplicateValues" dxfId="11585" priority="11807"/>
  </conditionalFormatting>
  <conditionalFormatting sqref="B112">
    <cfRule type="duplicateValues" dxfId="11584" priority="11806"/>
  </conditionalFormatting>
  <conditionalFormatting sqref="B111">
    <cfRule type="duplicateValues" dxfId="11583" priority="11805"/>
  </conditionalFormatting>
  <conditionalFormatting sqref="B111">
    <cfRule type="duplicateValues" dxfId="11582" priority="11804"/>
  </conditionalFormatting>
  <conditionalFormatting sqref="B112">
    <cfRule type="duplicateValues" dxfId="11581" priority="11803"/>
  </conditionalFormatting>
  <conditionalFormatting sqref="B111">
    <cfRule type="duplicateValues" dxfId="11580" priority="11802"/>
  </conditionalFormatting>
  <conditionalFormatting sqref="B112">
    <cfRule type="duplicateValues" dxfId="11579" priority="11801"/>
  </conditionalFormatting>
  <conditionalFormatting sqref="B112">
    <cfRule type="duplicateValues" dxfId="11578" priority="11800"/>
  </conditionalFormatting>
  <conditionalFormatting sqref="B113">
    <cfRule type="duplicateValues" dxfId="11577" priority="11799"/>
  </conditionalFormatting>
  <conditionalFormatting sqref="B110">
    <cfRule type="duplicateValues" dxfId="11576" priority="11798"/>
  </conditionalFormatting>
  <conditionalFormatting sqref="B114">
    <cfRule type="duplicateValues" dxfId="11575" priority="11797"/>
  </conditionalFormatting>
  <conditionalFormatting sqref="B115">
    <cfRule type="duplicateValues" dxfId="11574" priority="11796"/>
  </conditionalFormatting>
  <conditionalFormatting sqref="B110">
    <cfRule type="duplicateValues" dxfId="11573" priority="11794"/>
  </conditionalFormatting>
  <conditionalFormatting sqref="B110">
    <cfRule type="duplicateValues" dxfId="11572" priority="11793"/>
  </conditionalFormatting>
  <conditionalFormatting sqref="B110">
    <cfRule type="duplicateValues" dxfId="11571" priority="11792"/>
  </conditionalFormatting>
  <conditionalFormatting sqref="B110">
    <cfRule type="duplicateValues" dxfId="11570" priority="11791"/>
  </conditionalFormatting>
  <conditionalFormatting sqref="B110">
    <cfRule type="duplicateValues" dxfId="11569" priority="11790"/>
  </conditionalFormatting>
  <conditionalFormatting sqref="B110">
    <cfRule type="duplicateValues" dxfId="11568" priority="11789"/>
  </conditionalFormatting>
  <conditionalFormatting sqref="B111">
    <cfRule type="duplicateValues" dxfId="11567" priority="11788"/>
  </conditionalFormatting>
  <conditionalFormatting sqref="B110">
    <cfRule type="duplicateValues" dxfId="11566" priority="11787"/>
  </conditionalFormatting>
  <conditionalFormatting sqref="B110">
    <cfRule type="duplicateValues" dxfId="11565" priority="11786"/>
  </conditionalFormatting>
  <conditionalFormatting sqref="B110">
    <cfRule type="duplicateValues" dxfId="11564" priority="11785"/>
  </conditionalFormatting>
  <conditionalFormatting sqref="B110">
    <cfRule type="duplicateValues" dxfId="11563" priority="11784"/>
  </conditionalFormatting>
  <conditionalFormatting sqref="B110">
    <cfRule type="duplicateValues" dxfId="11562" priority="11783"/>
  </conditionalFormatting>
  <conditionalFormatting sqref="B111">
    <cfRule type="duplicateValues" dxfId="11561" priority="11782"/>
  </conditionalFormatting>
  <conditionalFormatting sqref="B110">
    <cfRule type="duplicateValues" dxfId="11560" priority="11781"/>
  </conditionalFormatting>
  <conditionalFormatting sqref="B110">
    <cfRule type="duplicateValues" dxfId="11559" priority="11780"/>
  </conditionalFormatting>
  <conditionalFormatting sqref="B110">
    <cfRule type="duplicateValues" dxfId="11558" priority="11779"/>
  </conditionalFormatting>
  <conditionalFormatting sqref="B110">
    <cfRule type="duplicateValues" dxfId="11557" priority="11778"/>
  </conditionalFormatting>
  <conditionalFormatting sqref="B111">
    <cfRule type="duplicateValues" dxfId="11556" priority="11777"/>
  </conditionalFormatting>
  <conditionalFormatting sqref="B110">
    <cfRule type="duplicateValues" dxfId="11555" priority="11776"/>
  </conditionalFormatting>
  <conditionalFormatting sqref="B110">
    <cfRule type="duplicateValues" dxfId="11554" priority="11775"/>
  </conditionalFormatting>
  <conditionalFormatting sqref="B110">
    <cfRule type="duplicateValues" dxfId="11553" priority="11774"/>
  </conditionalFormatting>
  <conditionalFormatting sqref="B111">
    <cfRule type="duplicateValues" dxfId="11552" priority="11773"/>
  </conditionalFormatting>
  <conditionalFormatting sqref="B110">
    <cfRule type="duplicateValues" dxfId="11551" priority="11772"/>
  </conditionalFormatting>
  <conditionalFormatting sqref="B110">
    <cfRule type="duplicateValues" dxfId="11550" priority="11771"/>
  </conditionalFormatting>
  <conditionalFormatting sqref="B111">
    <cfRule type="duplicateValues" dxfId="11549" priority="11770"/>
  </conditionalFormatting>
  <conditionalFormatting sqref="B110">
    <cfRule type="duplicateValues" dxfId="11548" priority="11769"/>
  </conditionalFormatting>
  <conditionalFormatting sqref="B111">
    <cfRule type="duplicateValues" dxfId="11547" priority="11768"/>
  </conditionalFormatting>
  <conditionalFormatting sqref="B111">
    <cfRule type="duplicateValues" dxfId="11546" priority="11767"/>
  </conditionalFormatting>
  <conditionalFormatting sqref="B112">
    <cfRule type="duplicateValues" dxfId="11545" priority="11766"/>
  </conditionalFormatting>
  <conditionalFormatting sqref="B113">
    <cfRule type="duplicateValues" dxfId="11544" priority="11765"/>
  </conditionalFormatting>
  <conditionalFormatting sqref="B110">
    <cfRule type="duplicateValues" dxfId="11543" priority="11764"/>
  </conditionalFormatting>
  <conditionalFormatting sqref="B110">
    <cfRule type="duplicateValues" dxfId="11542" priority="11763"/>
  </conditionalFormatting>
  <conditionalFormatting sqref="B110">
    <cfRule type="duplicateValues" dxfId="11541" priority="11762"/>
  </conditionalFormatting>
  <conditionalFormatting sqref="B110">
    <cfRule type="duplicateValues" dxfId="11540" priority="11761"/>
  </conditionalFormatting>
  <conditionalFormatting sqref="B110">
    <cfRule type="duplicateValues" dxfId="11539" priority="11760"/>
  </conditionalFormatting>
  <conditionalFormatting sqref="B111">
    <cfRule type="duplicateValues" dxfId="11538" priority="11759"/>
  </conditionalFormatting>
  <conditionalFormatting sqref="B110">
    <cfRule type="duplicateValues" dxfId="11537" priority="11758"/>
  </conditionalFormatting>
  <conditionalFormatting sqref="B110">
    <cfRule type="duplicateValues" dxfId="11536" priority="11757"/>
  </conditionalFormatting>
  <conditionalFormatting sqref="B110">
    <cfRule type="duplicateValues" dxfId="11535" priority="11756"/>
  </conditionalFormatting>
  <conditionalFormatting sqref="B110">
    <cfRule type="duplicateValues" dxfId="11534" priority="11755"/>
  </conditionalFormatting>
  <conditionalFormatting sqref="B111">
    <cfRule type="duplicateValues" dxfId="11533" priority="11754"/>
  </conditionalFormatting>
  <conditionalFormatting sqref="B110">
    <cfRule type="duplicateValues" dxfId="11532" priority="11753"/>
  </conditionalFormatting>
  <conditionalFormatting sqref="B110">
    <cfRule type="duplicateValues" dxfId="11531" priority="11752"/>
  </conditionalFormatting>
  <conditionalFormatting sqref="B110">
    <cfRule type="duplicateValues" dxfId="11530" priority="11751"/>
  </conditionalFormatting>
  <conditionalFormatting sqref="B111">
    <cfRule type="duplicateValues" dxfId="11529" priority="11750"/>
  </conditionalFormatting>
  <conditionalFormatting sqref="B110">
    <cfRule type="duplicateValues" dxfId="11528" priority="11749"/>
  </conditionalFormatting>
  <conditionalFormatting sqref="B110">
    <cfRule type="duplicateValues" dxfId="11527" priority="11748"/>
  </conditionalFormatting>
  <conditionalFormatting sqref="B111">
    <cfRule type="duplicateValues" dxfId="11526" priority="11747"/>
  </conditionalFormatting>
  <conditionalFormatting sqref="B110">
    <cfRule type="duplicateValues" dxfId="11525" priority="11746"/>
  </conditionalFormatting>
  <conditionalFormatting sqref="B111">
    <cfRule type="duplicateValues" dxfId="11524" priority="11745"/>
  </conditionalFormatting>
  <conditionalFormatting sqref="B111">
    <cfRule type="duplicateValues" dxfId="11523" priority="11744"/>
  </conditionalFormatting>
  <conditionalFormatting sqref="B112">
    <cfRule type="duplicateValues" dxfId="11522" priority="11743"/>
  </conditionalFormatting>
  <conditionalFormatting sqref="B110">
    <cfRule type="duplicateValues" dxfId="11521" priority="11742"/>
  </conditionalFormatting>
  <conditionalFormatting sqref="B110">
    <cfRule type="duplicateValues" dxfId="11520" priority="11741"/>
  </conditionalFormatting>
  <conditionalFormatting sqref="B110">
    <cfRule type="duplicateValues" dxfId="11519" priority="11740"/>
  </conditionalFormatting>
  <conditionalFormatting sqref="B110">
    <cfRule type="duplicateValues" dxfId="11518" priority="11739"/>
  </conditionalFormatting>
  <conditionalFormatting sqref="B111">
    <cfRule type="duplicateValues" dxfId="11517" priority="11738"/>
  </conditionalFormatting>
  <conditionalFormatting sqref="B110">
    <cfRule type="duplicateValues" dxfId="11516" priority="11737"/>
  </conditionalFormatting>
  <conditionalFormatting sqref="B110">
    <cfRule type="duplicateValues" dxfId="11515" priority="11736"/>
  </conditionalFormatting>
  <conditionalFormatting sqref="B110">
    <cfRule type="duplicateValues" dxfId="11514" priority="11735"/>
  </conditionalFormatting>
  <conditionalFormatting sqref="B111">
    <cfRule type="duplicateValues" dxfId="11513" priority="11734"/>
  </conditionalFormatting>
  <conditionalFormatting sqref="B110">
    <cfRule type="duplicateValues" dxfId="11512" priority="11733"/>
  </conditionalFormatting>
  <conditionalFormatting sqref="B110">
    <cfRule type="duplicateValues" dxfId="11511" priority="11732"/>
  </conditionalFormatting>
  <conditionalFormatting sqref="B111">
    <cfRule type="duplicateValues" dxfId="11510" priority="11731"/>
  </conditionalFormatting>
  <conditionalFormatting sqref="B110">
    <cfRule type="duplicateValues" dxfId="11509" priority="11730"/>
  </conditionalFormatting>
  <conditionalFormatting sqref="B111">
    <cfRule type="duplicateValues" dxfId="11508" priority="11729"/>
  </conditionalFormatting>
  <conditionalFormatting sqref="B111">
    <cfRule type="duplicateValues" dxfId="11507" priority="11728"/>
  </conditionalFormatting>
  <conditionalFormatting sqref="B112">
    <cfRule type="duplicateValues" dxfId="11506" priority="11727"/>
  </conditionalFormatting>
  <conditionalFormatting sqref="B110">
    <cfRule type="duplicateValues" dxfId="11505" priority="11726"/>
  </conditionalFormatting>
  <conditionalFormatting sqref="B110">
    <cfRule type="duplicateValues" dxfId="11504" priority="11725"/>
  </conditionalFormatting>
  <conditionalFormatting sqref="B110">
    <cfRule type="duplicateValues" dxfId="11503" priority="11724"/>
  </conditionalFormatting>
  <conditionalFormatting sqref="B111">
    <cfRule type="duplicateValues" dxfId="11502" priority="11723"/>
  </conditionalFormatting>
  <conditionalFormatting sqref="B110">
    <cfRule type="duplicateValues" dxfId="11501" priority="11722"/>
  </conditionalFormatting>
  <conditionalFormatting sqref="B110">
    <cfRule type="duplicateValues" dxfId="11500" priority="11721"/>
  </conditionalFormatting>
  <conditionalFormatting sqref="B111">
    <cfRule type="duplicateValues" dxfId="11499" priority="11720"/>
  </conditionalFormatting>
  <conditionalFormatting sqref="B110">
    <cfRule type="duplicateValues" dxfId="11498" priority="11719"/>
  </conditionalFormatting>
  <conditionalFormatting sqref="B111">
    <cfRule type="duplicateValues" dxfId="11497" priority="11718"/>
  </conditionalFormatting>
  <conditionalFormatting sqref="B111">
    <cfRule type="duplicateValues" dxfId="11496" priority="11717"/>
  </conditionalFormatting>
  <conditionalFormatting sqref="B112">
    <cfRule type="duplicateValues" dxfId="11495" priority="11716"/>
  </conditionalFormatting>
  <conditionalFormatting sqref="B111">
    <cfRule type="duplicateValues" dxfId="11494" priority="11715"/>
  </conditionalFormatting>
  <conditionalFormatting sqref="B111">
    <cfRule type="duplicateValues" dxfId="11493" priority="11714"/>
  </conditionalFormatting>
  <conditionalFormatting sqref="B111">
    <cfRule type="duplicateValues" dxfId="11492" priority="11713"/>
  </conditionalFormatting>
  <conditionalFormatting sqref="B112">
    <cfRule type="duplicateValues" dxfId="11491" priority="11712"/>
  </conditionalFormatting>
  <conditionalFormatting sqref="B111">
    <cfRule type="duplicateValues" dxfId="11490" priority="11711"/>
  </conditionalFormatting>
  <conditionalFormatting sqref="B111">
    <cfRule type="duplicateValues" dxfId="11489" priority="11710"/>
  </conditionalFormatting>
  <conditionalFormatting sqref="B112">
    <cfRule type="duplicateValues" dxfId="11488" priority="11709"/>
  </conditionalFormatting>
  <conditionalFormatting sqref="B111">
    <cfRule type="duplicateValues" dxfId="11487" priority="11708"/>
  </conditionalFormatting>
  <conditionalFormatting sqref="B112">
    <cfRule type="duplicateValues" dxfId="11486" priority="11707"/>
  </conditionalFormatting>
  <conditionalFormatting sqref="B112">
    <cfRule type="duplicateValues" dxfId="11485" priority="11706"/>
  </conditionalFormatting>
  <conditionalFormatting sqref="B113">
    <cfRule type="duplicateValues" dxfId="11484" priority="11705"/>
  </conditionalFormatting>
  <conditionalFormatting sqref="B110">
    <cfRule type="duplicateValues" dxfId="11483" priority="11704"/>
  </conditionalFormatting>
  <conditionalFormatting sqref="B114">
    <cfRule type="duplicateValues" dxfId="11482" priority="11703"/>
  </conditionalFormatting>
  <conditionalFormatting sqref="B115">
    <cfRule type="duplicateValues" dxfId="11481" priority="11702"/>
  </conditionalFormatting>
  <conditionalFormatting sqref="B110">
    <cfRule type="duplicateValues" dxfId="11480" priority="11701"/>
  </conditionalFormatting>
  <conditionalFormatting sqref="B110">
    <cfRule type="duplicateValues" dxfId="11479" priority="11700"/>
  </conditionalFormatting>
  <conditionalFormatting sqref="B110">
    <cfRule type="duplicateValues" dxfId="11478" priority="11699"/>
  </conditionalFormatting>
  <conditionalFormatting sqref="B110">
    <cfRule type="duplicateValues" dxfId="11477" priority="11698"/>
  </conditionalFormatting>
  <conditionalFormatting sqref="B110">
    <cfRule type="duplicateValues" dxfId="11476" priority="11697"/>
  </conditionalFormatting>
  <conditionalFormatting sqref="B111">
    <cfRule type="duplicateValues" dxfId="11475" priority="11696"/>
  </conditionalFormatting>
  <conditionalFormatting sqref="B110">
    <cfRule type="duplicateValues" dxfId="11474" priority="11695"/>
  </conditionalFormatting>
  <conditionalFormatting sqref="B110">
    <cfRule type="duplicateValues" dxfId="11473" priority="11694"/>
  </conditionalFormatting>
  <conditionalFormatting sqref="B110">
    <cfRule type="duplicateValues" dxfId="11472" priority="11693"/>
  </conditionalFormatting>
  <conditionalFormatting sqref="B110">
    <cfRule type="duplicateValues" dxfId="11471" priority="11692"/>
  </conditionalFormatting>
  <conditionalFormatting sqref="B111">
    <cfRule type="duplicateValues" dxfId="11470" priority="11691"/>
  </conditionalFormatting>
  <conditionalFormatting sqref="B110">
    <cfRule type="duplicateValues" dxfId="11469" priority="11690"/>
  </conditionalFormatting>
  <conditionalFormatting sqref="B110">
    <cfRule type="duplicateValues" dxfId="11468" priority="11689"/>
  </conditionalFormatting>
  <conditionalFormatting sqref="B110">
    <cfRule type="duplicateValues" dxfId="11467" priority="11688"/>
  </conditionalFormatting>
  <conditionalFormatting sqref="B111">
    <cfRule type="duplicateValues" dxfId="11466" priority="11687"/>
  </conditionalFormatting>
  <conditionalFormatting sqref="B110">
    <cfRule type="duplicateValues" dxfId="11465" priority="11686"/>
  </conditionalFormatting>
  <conditionalFormatting sqref="B110">
    <cfRule type="duplicateValues" dxfId="11464" priority="11685"/>
  </conditionalFormatting>
  <conditionalFormatting sqref="B111">
    <cfRule type="duplicateValues" dxfId="11463" priority="11684"/>
  </conditionalFormatting>
  <conditionalFormatting sqref="B110">
    <cfRule type="duplicateValues" dxfId="11462" priority="11683"/>
  </conditionalFormatting>
  <conditionalFormatting sqref="B111">
    <cfRule type="duplicateValues" dxfId="11461" priority="11682"/>
  </conditionalFormatting>
  <conditionalFormatting sqref="B111">
    <cfRule type="duplicateValues" dxfId="11460" priority="11681"/>
  </conditionalFormatting>
  <conditionalFormatting sqref="B112">
    <cfRule type="duplicateValues" dxfId="11459" priority="11680"/>
  </conditionalFormatting>
  <conditionalFormatting sqref="B110">
    <cfRule type="duplicateValues" dxfId="11458" priority="11679"/>
  </conditionalFormatting>
  <conditionalFormatting sqref="B110">
    <cfRule type="duplicateValues" dxfId="11457" priority="11678"/>
  </conditionalFormatting>
  <conditionalFormatting sqref="B110">
    <cfRule type="duplicateValues" dxfId="11456" priority="11677"/>
  </conditionalFormatting>
  <conditionalFormatting sqref="B110">
    <cfRule type="duplicateValues" dxfId="11455" priority="11676"/>
  </conditionalFormatting>
  <conditionalFormatting sqref="B111">
    <cfRule type="duplicateValues" dxfId="11454" priority="11675"/>
  </conditionalFormatting>
  <conditionalFormatting sqref="B110">
    <cfRule type="duplicateValues" dxfId="11453" priority="11674"/>
  </conditionalFormatting>
  <conditionalFormatting sqref="B110">
    <cfRule type="duplicateValues" dxfId="11452" priority="11673"/>
  </conditionalFormatting>
  <conditionalFormatting sqref="B110">
    <cfRule type="duplicateValues" dxfId="11451" priority="11672"/>
  </conditionalFormatting>
  <conditionalFormatting sqref="B111">
    <cfRule type="duplicateValues" dxfId="11450" priority="11671"/>
  </conditionalFormatting>
  <conditionalFormatting sqref="B110">
    <cfRule type="duplicateValues" dxfId="11449" priority="11670"/>
  </conditionalFormatting>
  <conditionalFormatting sqref="B110">
    <cfRule type="duplicateValues" dxfId="11448" priority="11669"/>
  </conditionalFormatting>
  <conditionalFormatting sqref="B111">
    <cfRule type="duplicateValues" dxfId="11447" priority="11668"/>
  </conditionalFormatting>
  <conditionalFormatting sqref="B110">
    <cfRule type="duplicateValues" dxfId="11446" priority="11667"/>
  </conditionalFormatting>
  <conditionalFormatting sqref="B111">
    <cfRule type="duplicateValues" dxfId="11445" priority="11666"/>
  </conditionalFormatting>
  <conditionalFormatting sqref="B111">
    <cfRule type="duplicateValues" dxfId="11444" priority="11665"/>
  </conditionalFormatting>
  <conditionalFormatting sqref="B112">
    <cfRule type="duplicateValues" dxfId="11443" priority="11664"/>
  </conditionalFormatting>
  <conditionalFormatting sqref="B110">
    <cfRule type="duplicateValues" dxfId="11442" priority="11663"/>
  </conditionalFormatting>
  <conditionalFormatting sqref="B110">
    <cfRule type="duplicateValues" dxfId="11441" priority="11662"/>
  </conditionalFormatting>
  <conditionalFormatting sqref="B110">
    <cfRule type="duplicateValues" dxfId="11440" priority="11661"/>
  </conditionalFormatting>
  <conditionalFormatting sqref="B111">
    <cfRule type="duplicateValues" dxfId="11439" priority="11660"/>
  </conditionalFormatting>
  <conditionalFormatting sqref="B110">
    <cfRule type="duplicateValues" dxfId="11438" priority="11659"/>
  </conditionalFormatting>
  <conditionalFormatting sqref="B110">
    <cfRule type="duplicateValues" dxfId="11437" priority="11658"/>
  </conditionalFormatting>
  <conditionalFormatting sqref="B111">
    <cfRule type="duplicateValues" dxfId="11436" priority="11657"/>
  </conditionalFormatting>
  <conditionalFormatting sqref="B110">
    <cfRule type="duplicateValues" dxfId="11435" priority="11656"/>
  </conditionalFormatting>
  <conditionalFormatting sqref="B111">
    <cfRule type="duplicateValues" dxfId="11434" priority="11655"/>
  </conditionalFormatting>
  <conditionalFormatting sqref="B111">
    <cfRule type="duplicateValues" dxfId="11433" priority="11654"/>
  </conditionalFormatting>
  <conditionalFormatting sqref="B112">
    <cfRule type="duplicateValues" dxfId="11432" priority="11653"/>
  </conditionalFormatting>
  <conditionalFormatting sqref="B111">
    <cfRule type="duplicateValues" dxfId="11431" priority="11652"/>
  </conditionalFormatting>
  <conditionalFormatting sqref="B111">
    <cfRule type="duplicateValues" dxfId="11430" priority="11651"/>
  </conditionalFormatting>
  <conditionalFormatting sqref="B111">
    <cfRule type="duplicateValues" dxfId="11429" priority="11650"/>
  </conditionalFormatting>
  <conditionalFormatting sqref="B112">
    <cfRule type="duplicateValues" dxfId="11428" priority="11649"/>
  </conditionalFormatting>
  <conditionalFormatting sqref="B111">
    <cfRule type="duplicateValues" dxfId="11427" priority="11648"/>
  </conditionalFormatting>
  <conditionalFormatting sqref="B111">
    <cfRule type="duplicateValues" dxfId="11426" priority="11647"/>
  </conditionalFormatting>
  <conditionalFormatting sqref="B112">
    <cfRule type="duplicateValues" dxfId="11425" priority="11646"/>
  </conditionalFormatting>
  <conditionalFormatting sqref="B111">
    <cfRule type="duplicateValues" dxfId="11424" priority="11645"/>
  </conditionalFormatting>
  <conditionalFormatting sqref="B112">
    <cfRule type="duplicateValues" dxfId="11423" priority="11644"/>
  </conditionalFormatting>
  <conditionalFormatting sqref="B112">
    <cfRule type="duplicateValues" dxfId="11422" priority="11643"/>
  </conditionalFormatting>
  <conditionalFormatting sqref="B113">
    <cfRule type="duplicateValues" dxfId="11421" priority="11642"/>
  </conditionalFormatting>
  <conditionalFormatting sqref="B110">
    <cfRule type="duplicateValues" dxfId="11420" priority="11641"/>
  </conditionalFormatting>
  <conditionalFormatting sqref="B114">
    <cfRule type="duplicateValues" dxfId="11419" priority="11640"/>
  </conditionalFormatting>
  <conditionalFormatting sqref="B110">
    <cfRule type="duplicateValues" dxfId="11418" priority="11639"/>
  </conditionalFormatting>
  <conditionalFormatting sqref="B110">
    <cfRule type="duplicateValues" dxfId="11417" priority="11638"/>
  </conditionalFormatting>
  <conditionalFormatting sqref="B110">
    <cfRule type="duplicateValues" dxfId="11416" priority="11637"/>
  </conditionalFormatting>
  <conditionalFormatting sqref="B110">
    <cfRule type="duplicateValues" dxfId="11415" priority="11636"/>
  </conditionalFormatting>
  <conditionalFormatting sqref="B111">
    <cfRule type="duplicateValues" dxfId="11414" priority="11635"/>
  </conditionalFormatting>
  <conditionalFormatting sqref="B110">
    <cfRule type="duplicateValues" dxfId="11413" priority="11634"/>
  </conditionalFormatting>
  <conditionalFormatting sqref="B110">
    <cfRule type="duplicateValues" dxfId="11412" priority="11633"/>
  </conditionalFormatting>
  <conditionalFormatting sqref="B110">
    <cfRule type="duplicateValues" dxfId="11411" priority="11632"/>
  </conditionalFormatting>
  <conditionalFormatting sqref="B111">
    <cfRule type="duplicateValues" dxfId="11410" priority="11631"/>
  </conditionalFormatting>
  <conditionalFormatting sqref="B110">
    <cfRule type="duplicateValues" dxfId="11409" priority="11630"/>
  </conditionalFormatting>
  <conditionalFormatting sqref="B110">
    <cfRule type="duplicateValues" dxfId="11408" priority="11629"/>
  </conditionalFormatting>
  <conditionalFormatting sqref="B111">
    <cfRule type="duplicateValues" dxfId="11407" priority="11628"/>
  </conditionalFormatting>
  <conditionalFormatting sqref="B110">
    <cfRule type="duplicateValues" dxfId="11406" priority="11627"/>
  </conditionalFormatting>
  <conditionalFormatting sqref="B111">
    <cfRule type="duplicateValues" dxfId="11405" priority="11626"/>
  </conditionalFormatting>
  <conditionalFormatting sqref="B111">
    <cfRule type="duplicateValues" dxfId="11404" priority="11625"/>
  </conditionalFormatting>
  <conditionalFormatting sqref="B112">
    <cfRule type="duplicateValues" dxfId="11403" priority="11624"/>
  </conditionalFormatting>
  <conditionalFormatting sqref="B110">
    <cfRule type="duplicateValues" dxfId="11402" priority="11623"/>
  </conditionalFormatting>
  <conditionalFormatting sqref="B110">
    <cfRule type="duplicateValues" dxfId="11401" priority="11622"/>
  </conditionalFormatting>
  <conditionalFormatting sqref="B110">
    <cfRule type="duplicateValues" dxfId="11400" priority="11621"/>
  </conditionalFormatting>
  <conditionalFormatting sqref="B111">
    <cfRule type="duplicateValues" dxfId="11399" priority="11620"/>
  </conditionalFormatting>
  <conditionalFormatting sqref="B110">
    <cfRule type="duplicateValues" dxfId="11398" priority="11619"/>
  </conditionalFormatting>
  <conditionalFormatting sqref="B110">
    <cfRule type="duplicateValues" dxfId="11397" priority="11618"/>
  </conditionalFormatting>
  <conditionalFormatting sqref="B111">
    <cfRule type="duplicateValues" dxfId="11396" priority="11617"/>
  </conditionalFormatting>
  <conditionalFormatting sqref="B110">
    <cfRule type="duplicateValues" dxfId="11395" priority="11616"/>
  </conditionalFormatting>
  <conditionalFormatting sqref="B111">
    <cfRule type="duplicateValues" dxfId="11394" priority="11615"/>
  </conditionalFormatting>
  <conditionalFormatting sqref="B111">
    <cfRule type="duplicateValues" dxfId="11393" priority="11614"/>
  </conditionalFormatting>
  <conditionalFormatting sqref="B112">
    <cfRule type="duplicateValues" dxfId="11392" priority="11613"/>
  </conditionalFormatting>
  <conditionalFormatting sqref="B111">
    <cfRule type="duplicateValues" dxfId="11391" priority="11612"/>
  </conditionalFormatting>
  <conditionalFormatting sqref="B111">
    <cfRule type="duplicateValues" dxfId="11390" priority="11611"/>
  </conditionalFormatting>
  <conditionalFormatting sqref="B111">
    <cfRule type="duplicateValues" dxfId="11389" priority="11610"/>
  </conditionalFormatting>
  <conditionalFormatting sqref="B112">
    <cfRule type="duplicateValues" dxfId="11388" priority="11609"/>
  </conditionalFormatting>
  <conditionalFormatting sqref="B111">
    <cfRule type="duplicateValues" dxfId="11387" priority="11608"/>
  </conditionalFormatting>
  <conditionalFormatting sqref="B111">
    <cfRule type="duplicateValues" dxfId="11386" priority="11607"/>
  </conditionalFormatting>
  <conditionalFormatting sqref="B112">
    <cfRule type="duplicateValues" dxfId="11385" priority="11606"/>
  </conditionalFormatting>
  <conditionalFormatting sqref="B111">
    <cfRule type="duplicateValues" dxfId="11384" priority="11605"/>
  </conditionalFormatting>
  <conditionalFormatting sqref="B112">
    <cfRule type="duplicateValues" dxfId="11383" priority="11604"/>
  </conditionalFormatting>
  <conditionalFormatting sqref="B112">
    <cfRule type="duplicateValues" dxfId="11382" priority="11603"/>
  </conditionalFormatting>
  <conditionalFormatting sqref="B113">
    <cfRule type="duplicateValues" dxfId="11381" priority="11602"/>
  </conditionalFormatting>
  <conditionalFormatting sqref="B110">
    <cfRule type="duplicateValues" dxfId="11380" priority="11601"/>
  </conditionalFormatting>
  <conditionalFormatting sqref="B110">
    <cfRule type="duplicateValues" dxfId="11379" priority="11600"/>
  </conditionalFormatting>
  <conditionalFormatting sqref="B110">
    <cfRule type="duplicateValues" dxfId="11378" priority="11599"/>
  </conditionalFormatting>
  <conditionalFormatting sqref="B110">
    <cfRule type="duplicateValues" dxfId="11377" priority="11598"/>
  </conditionalFormatting>
  <conditionalFormatting sqref="B111">
    <cfRule type="duplicateValues" dxfId="11376" priority="11597"/>
  </conditionalFormatting>
  <conditionalFormatting sqref="B110">
    <cfRule type="duplicateValues" dxfId="11375" priority="11596"/>
  </conditionalFormatting>
  <conditionalFormatting sqref="B110">
    <cfRule type="duplicateValues" dxfId="11374" priority="11595"/>
  </conditionalFormatting>
  <conditionalFormatting sqref="B111">
    <cfRule type="duplicateValues" dxfId="11373" priority="11594"/>
  </conditionalFormatting>
  <conditionalFormatting sqref="B110">
    <cfRule type="duplicateValues" dxfId="11372" priority="11593"/>
  </conditionalFormatting>
  <conditionalFormatting sqref="B111">
    <cfRule type="duplicateValues" dxfId="11371" priority="11592"/>
  </conditionalFormatting>
  <conditionalFormatting sqref="B111">
    <cfRule type="duplicateValues" dxfId="11370" priority="11591"/>
  </conditionalFormatting>
  <conditionalFormatting sqref="B112">
    <cfRule type="duplicateValues" dxfId="11369" priority="11590"/>
  </conditionalFormatting>
  <conditionalFormatting sqref="B111">
    <cfRule type="duplicateValues" dxfId="11368" priority="11589"/>
  </conditionalFormatting>
  <conditionalFormatting sqref="B111">
    <cfRule type="duplicateValues" dxfId="11367" priority="11588"/>
  </conditionalFormatting>
  <conditionalFormatting sqref="B111">
    <cfRule type="duplicateValues" dxfId="11366" priority="11587"/>
  </conditionalFormatting>
  <conditionalFormatting sqref="B112">
    <cfRule type="duplicateValues" dxfId="11365" priority="11586"/>
  </conditionalFormatting>
  <conditionalFormatting sqref="B111">
    <cfRule type="duplicateValues" dxfId="11364" priority="11585"/>
  </conditionalFormatting>
  <conditionalFormatting sqref="B111">
    <cfRule type="duplicateValues" dxfId="11363" priority="11584"/>
  </conditionalFormatting>
  <conditionalFormatting sqref="B112">
    <cfRule type="duplicateValues" dxfId="11362" priority="11583"/>
  </conditionalFormatting>
  <conditionalFormatting sqref="B111">
    <cfRule type="duplicateValues" dxfId="11361" priority="11582"/>
  </conditionalFormatting>
  <conditionalFormatting sqref="B112">
    <cfRule type="duplicateValues" dxfId="11360" priority="11581"/>
  </conditionalFormatting>
  <conditionalFormatting sqref="B112">
    <cfRule type="duplicateValues" dxfId="11359" priority="11580"/>
  </conditionalFormatting>
  <conditionalFormatting sqref="B113">
    <cfRule type="duplicateValues" dxfId="11358" priority="11579"/>
  </conditionalFormatting>
  <conditionalFormatting sqref="B110">
    <cfRule type="duplicateValues" dxfId="11357" priority="11578"/>
  </conditionalFormatting>
  <conditionalFormatting sqref="B111">
    <cfRule type="duplicateValues" dxfId="11356" priority="11577"/>
  </conditionalFormatting>
  <conditionalFormatting sqref="B111">
    <cfRule type="duplicateValues" dxfId="11355" priority="11576"/>
  </conditionalFormatting>
  <conditionalFormatting sqref="B111">
    <cfRule type="duplicateValues" dxfId="11354" priority="11575"/>
  </conditionalFormatting>
  <conditionalFormatting sqref="B112">
    <cfRule type="duplicateValues" dxfId="11353" priority="11574"/>
  </conditionalFormatting>
  <conditionalFormatting sqref="B111">
    <cfRule type="duplicateValues" dxfId="11352" priority="11573"/>
  </conditionalFormatting>
  <conditionalFormatting sqref="B111">
    <cfRule type="duplicateValues" dxfId="11351" priority="11572"/>
  </conditionalFormatting>
  <conditionalFormatting sqref="B112">
    <cfRule type="duplicateValues" dxfId="11350" priority="11571"/>
  </conditionalFormatting>
  <conditionalFormatting sqref="B111">
    <cfRule type="duplicateValues" dxfId="11349" priority="11570"/>
  </conditionalFormatting>
  <conditionalFormatting sqref="B112">
    <cfRule type="duplicateValues" dxfId="11348" priority="11569"/>
  </conditionalFormatting>
  <conditionalFormatting sqref="B112">
    <cfRule type="duplicateValues" dxfId="11347" priority="11568"/>
  </conditionalFormatting>
  <conditionalFormatting sqref="B113">
    <cfRule type="duplicateValues" dxfId="11346" priority="11567"/>
  </conditionalFormatting>
  <conditionalFormatting sqref="B110">
    <cfRule type="duplicateValues" dxfId="11345" priority="11566"/>
  </conditionalFormatting>
  <conditionalFormatting sqref="B110">
    <cfRule type="duplicateValues" dxfId="11344" priority="11565"/>
  </conditionalFormatting>
  <conditionalFormatting sqref="B112">
    <cfRule type="duplicateValues" dxfId="11343" priority="11564"/>
  </conditionalFormatting>
  <conditionalFormatting sqref="B112">
    <cfRule type="duplicateValues" dxfId="11342" priority="11563"/>
  </conditionalFormatting>
  <conditionalFormatting sqref="B112">
    <cfRule type="duplicateValues" dxfId="11341" priority="11562"/>
  </conditionalFormatting>
  <conditionalFormatting sqref="B113">
    <cfRule type="duplicateValues" dxfId="11340" priority="11561"/>
  </conditionalFormatting>
  <conditionalFormatting sqref="B112">
    <cfRule type="duplicateValues" dxfId="11339" priority="11560"/>
  </conditionalFormatting>
  <conditionalFormatting sqref="B112">
    <cfRule type="duplicateValues" dxfId="11338" priority="11559"/>
  </conditionalFormatting>
  <conditionalFormatting sqref="B113">
    <cfRule type="duplicateValues" dxfId="11337" priority="11558"/>
  </conditionalFormatting>
  <conditionalFormatting sqref="B112">
    <cfRule type="duplicateValues" dxfId="11336" priority="11557"/>
  </conditionalFormatting>
  <conditionalFormatting sqref="B113">
    <cfRule type="duplicateValues" dxfId="11335" priority="11556"/>
  </conditionalFormatting>
  <conditionalFormatting sqref="B113">
    <cfRule type="duplicateValues" dxfId="11334" priority="11555"/>
  </conditionalFormatting>
  <conditionalFormatting sqref="B114">
    <cfRule type="duplicateValues" dxfId="11333" priority="11554"/>
  </conditionalFormatting>
  <conditionalFormatting sqref="B111">
    <cfRule type="duplicateValues" dxfId="11332" priority="11553"/>
  </conditionalFormatting>
  <conditionalFormatting sqref="B115">
    <cfRule type="duplicateValues" dxfId="11331" priority="11552"/>
  </conditionalFormatting>
  <conditionalFormatting sqref="B101">
    <cfRule type="duplicateValues" dxfId="11330" priority="11549"/>
  </conditionalFormatting>
  <conditionalFormatting sqref="B105">
    <cfRule type="duplicateValues" dxfId="11329" priority="11548"/>
  </conditionalFormatting>
  <conditionalFormatting sqref="B102">
    <cfRule type="duplicateValues" dxfId="11328" priority="11547"/>
  </conditionalFormatting>
  <conditionalFormatting sqref="B101">
    <cfRule type="duplicateValues" dxfId="11327" priority="11546"/>
  </conditionalFormatting>
  <conditionalFormatting sqref="B101">
    <cfRule type="duplicateValues" dxfId="11326" priority="11545"/>
  </conditionalFormatting>
  <conditionalFormatting sqref="B102">
    <cfRule type="duplicateValues" dxfId="11325" priority="11544"/>
  </conditionalFormatting>
  <conditionalFormatting sqref="B101">
    <cfRule type="duplicateValues" dxfId="11324" priority="11543"/>
  </conditionalFormatting>
  <conditionalFormatting sqref="B103">
    <cfRule type="duplicateValues" dxfId="11323" priority="11542"/>
  </conditionalFormatting>
  <conditionalFormatting sqref="B107">
    <cfRule type="duplicateValues" dxfId="11322" priority="11541"/>
  </conditionalFormatting>
  <conditionalFormatting sqref="B107">
    <cfRule type="duplicateValues" dxfId="11321" priority="11540"/>
  </conditionalFormatting>
  <conditionalFormatting sqref="B107">
    <cfRule type="duplicateValues" dxfId="11320" priority="11539"/>
  </conditionalFormatting>
  <conditionalFormatting sqref="B108">
    <cfRule type="duplicateValues" dxfId="11319" priority="11538"/>
  </conditionalFormatting>
  <conditionalFormatting sqref="B107">
    <cfRule type="duplicateValues" dxfId="11318" priority="11537"/>
  </conditionalFormatting>
  <conditionalFormatting sqref="B107">
    <cfRule type="duplicateValues" dxfId="11317" priority="11536"/>
  </conditionalFormatting>
  <conditionalFormatting sqref="B108">
    <cfRule type="duplicateValues" dxfId="11316" priority="11535"/>
  </conditionalFormatting>
  <conditionalFormatting sqref="B107">
    <cfRule type="duplicateValues" dxfId="11315" priority="11534"/>
  </conditionalFormatting>
  <conditionalFormatting sqref="B108">
    <cfRule type="duplicateValues" dxfId="11314" priority="11533"/>
  </conditionalFormatting>
  <conditionalFormatting sqref="B108">
    <cfRule type="duplicateValues" dxfId="11313" priority="11532"/>
  </conditionalFormatting>
  <conditionalFormatting sqref="B109">
    <cfRule type="duplicateValues" dxfId="11312" priority="11531"/>
  </conditionalFormatting>
  <conditionalFormatting sqref="B106">
    <cfRule type="duplicateValues" dxfId="11311" priority="11530"/>
  </conditionalFormatting>
  <conditionalFormatting sqref="B101">
    <cfRule type="duplicateValues" dxfId="11310" priority="11529"/>
  </conditionalFormatting>
  <conditionalFormatting sqref="B101">
    <cfRule type="duplicateValues" dxfId="11309" priority="11528"/>
  </conditionalFormatting>
  <conditionalFormatting sqref="B102">
    <cfRule type="duplicateValues" dxfId="11308" priority="11527"/>
  </conditionalFormatting>
  <conditionalFormatting sqref="B101">
    <cfRule type="duplicateValues" dxfId="11307" priority="11526"/>
  </conditionalFormatting>
  <conditionalFormatting sqref="B106">
    <cfRule type="duplicateValues" dxfId="11306" priority="11525"/>
  </conditionalFormatting>
  <conditionalFormatting sqref="B103">
    <cfRule type="duplicateValues" dxfId="11305" priority="11524"/>
  </conditionalFormatting>
  <conditionalFormatting sqref="B101">
    <cfRule type="duplicateValues" dxfId="11304" priority="11523"/>
  </conditionalFormatting>
  <conditionalFormatting sqref="B102">
    <cfRule type="duplicateValues" dxfId="11303" priority="11522"/>
  </conditionalFormatting>
  <conditionalFormatting sqref="B101">
    <cfRule type="duplicateValues" dxfId="11302" priority="11521"/>
  </conditionalFormatting>
  <conditionalFormatting sqref="B102">
    <cfRule type="duplicateValues" dxfId="11301" priority="11520"/>
  </conditionalFormatting>
  <conditionalFormatting sqref="B101">
    <cfRule type="duplicateValues" dxfId="11300" priority="11519"/>
  </conditionalFormatting>
  <conditionalFormatting sqref="B101">
    <cfRule type="duplicateValues" dxfId="11299" priority="11518"/>
  </conditionalFormatting>
  <conditionalFormatting sqref="B101">
    <cfRule type="duplicateValues" dxfId="11298" priority="11517"/>
  </conditionalFormatting>
  <conditionalFormatting sqref="B103">
    <cfRule type="duplicateValues" dxfId="11297" priority="11516"/>
  </conditionalFormatting>
  <conditionalFormatting sqref="B102">
    <cfRule type="duplicateValues" dxfId="11296" priority="11515"/>
  </conditionalFormatting>
  <conditionalFormatting sqref="B104">
    <cfRule type="duplicateValues" dxfId="11295" priority="11514"/>
  </conditionalFormatting>
  <conditionalFormatting sqref="B108">
    <cfRule type="duplicateValues" dxfId="11294" priority="11513"/>
  </conditionalFormatting>
  <conditionalFormatting sqref="B108">
    <cfRule type="duplicateValues" dxfId="11293" priority="11512"/>
  </conditionalFormatting>
  <conditionalFormatting sqref="B108">
    <cfRule type="duplicateValues" dxfId="11292" priority="11511"/>
  </conditionalFormatting>
  <conditionalFormatting sqref="B109">
    <cfRule type="duplicateValues" dxfId="11291" priority="11510"/>
  </conditionalFormatting>
  <conditionalFormatting sqref="B108">
    <cfRule type="duplicateValues" dxfId="11290" priority="11509"/>
  </conditionalFormatting>
  <conditionalFormatting sqref="B108">
    <cfRule type="duplicateValues" dxfId="11289" priority="11508"/>
  </conditionalFormatting>
  <conditionalFormatting sqref="B109">
    <cfRule type="duplicateValues" dxfId="11288" priority="11507"/>
  </conditionalFormatting>
  <conditionalFormatting sqref="B108">
    <cfRule type="duplicateValues" dxfId="11287" priority="11506"/>
  </conditionalFormatting>
  <conditionalFormatting sqref="B109">
    <cfRule type="duplicateValues" dxfId="11286" priority="11505"/>
  </conditionalFormatting>
  <conditionalFormatting sqref="B109">
    <cfRule type="duplicateValues" dxfId="11285" priority="11504"/>
  </conditionalFormatting>
  <conditionalFormatting sqref="B110">
    <cfRule type="duplicateValues" dxfId="11284" priority="11503"/>
  </conditionalFormatting>
  <conditionalFormatting sqref="B107">
    <cfRule type="duplicateValues" dxfId="11283" priority="11502"/>
  </conditionalFormatting>
  <conditionalFormatting sqref="B106">
    <cfRule type="duplicateValues" dxfId="11282" priority="11501"/>
  </conditionalFormatting>
  <conditionalFormatting sqref="B108">
    <cfRule type="duplicateValues" dxfId="11281" priority="11500"/>
  </conditionalFormatting>
  <conditionalFormatting sqref="B108">
    <cfRule type="duplicateValues" dxfId="11280" priority="11499"/>
  </conditionalFormatting>
  <conditionalFormatting sqref="B108">
    <cfRule type="duplicateValues" dxfId="11279" priority="11498"/>
  </conditionalFormatting>
  <conditionalFormatting sqref="B109">
    <cfRule type="duplicateValues" dxfId="11278" priority="11497"/>
  </conditionalFormatting>
  <conditionalFormatting sqref="B108">
    <cfRule type="duplicateValues" dxfId="11277" priority="11496"/>
  </conditionalFormatting>
  <conditionalFormatting sqref="B108">
    <cfRule type="duplicateValues" dxfId="11276" priority="11495"/>
  </conditionalFormatting>
  <conditionalFormatting sqref="B109">
    <cfRule type="duplicateValues" dxfId="11275" priority="11494"/>
  </conditionalFormatting>
  <conditionalFormatting sqref="B108">
    <cfRule type="duplicateValues" dxfId="11274" priority="11493"/>
  </conditionalFormatting>
  <conditionalFormatting sqref="B109">
    <cfRule type="duplicateValues" dxfId="11273" priority="11492"/>
  </conditionalFormatting>
  <conditionalFormatting sqref="B109">
    <cfRule type="duplicateValues" dxfId="11272" priority="11491"/>
  </conditionalFormatting>
  <conditionalFormatting sqref="B110">
    <cfRule type="duplicateValues" dxfId="11271" priority="11490"/>
  </conditionalFormatting>
  <conditionalFormatting sqref="B107">
    <cfRule type="duplicateValues" dxfId="11270" priority="11489"/>
  </conditionalFormatting>
  <conditionalFormatting sqref="B107">
    <cfRule type="duplicateValues" dxfId="11269" priority="11488"/>
  </conditionalFormatting>
  <conditionalFormatting sqref="B105">
    <cfRule type="duplicateValues" dxfId="11268" priority="11487"/>
  </conditionalFormatting>
  <conditionalFormatting sqref="B109">
    <cfRule type="duplicateValues" dxfId="11267" priority="11486"/>
  </conditionalFormatting>
  <conditionalFormatting sqref="B109">
    <cfRule type="duplicateValues" dxfId="11266" priority="11485"/>
  </conditionalFormatting>
  <conditionalFormatting sqref="B109">
    <cfRule type="duplicateValues" dxfId="11265" priority="11484"/>
  </conditionalFormatting>
  <conditionalFormatting sqref="B110">
    <cfRule type="duplicateValues" dxfId="11264" priority="11483"/>
  </conditionalFormatting>
  <conditionalFormatting sqref="B109">
    <cfRule type="duplicateValues" dxfId="11263" priority="11482"/>
  </conditionalFormatting>
  <conditionalFormatting sqref="B109">
    <cfRule type="duplicateValues" dxfId="11262" priority="11481"/>
  </conditionalFormatting>
  <conditionalFormatting sqref="B110">
    <cfRule type="duplicateValues" dxfId="11261" priority="11480"/>
  </conditionalFormatting>
  <conditionalFormatting sqref="B109">
    <cfRule type="duplicateValues" dxfId="11260" priority="11479"/>
  </conditionalFormatting>
  <conditionalFormatting sqref="B110">
    <cfRule type="duplicateValues" dxfId="11259" priority="11478"/>
  </conditionalFormatting>
  <conditionalFormatting sqref="B110">
    <cfRule type="duplicateValues" dxfId="11258" priority="11477"/>
  </conditionalFormatting>
  <conditionalFormatting sqref="B111">
    <cfRule type="duplicateValues" dxfId="11257" priority="11476"/>
  </conditionalFormatting>
  <conditionalFormatting sqref="B108">
    <cfRule type="duplicateValues" dxfId="11256" priority="11475"/>
  </conditionalFormatting>
  <conditionalFormatting sqref="B101">
    <cfRule type="duplicateValues" dxfId="11255" priority="11474"/>
  </conditionalFormatting>
  <conditionalFormatting sqref="B101">
    <cfRule type="duplicateValues" dxfId="11254" priority="11473"/>
  </conditionalFormatting>
  <conditionalFormatting sqref="B102">
    <cfRule type="duplicateValues" dxfId="11253" priority="11472"/>
  </conditionalFormatting>
  <conditionalFormatting sqref="B101">
    <cfRule type="duplicateValues" dxfId="11252" priority="11471"/>
  </conditionalFormatting>
  <conditionalFormatting sqref="B106">
    <cfRule type="duplicateValues" dxfId="11251" priority="11470"/>
  </conditionalFormatting>
  <conditionalFormatting sqref="B103">
    <cfRule type="duplicateValues" dxfId="11250" priority="11469"/>
  </conditionalFormatting>
  <conditionalFormatting sqref="B101">
    <cfRule type="duplicateValues" dxfId="11249" priority="11468"/>
  </conditionalFormatting>
  <conditionalFormatting sqref="B102">
    <cfRule type="duplicateValues" dxfId="11248" priority="11467"/>
  </conditionalFormatting>
  <conditionalFormatting sqref="B101">
    <cfRule type="duplicateValues" dxfId="11247" priority="11466"/>
  </conditionalFormatting>
  <conditionalFormatting sqref="B102">
    <cfRule type="duplicateValues" dxfId="11246" priority="11465"/>
  </conditionalFormatting>
  <conditionalFormatting sqref="B101">
    <cfRule type="duplicateValues" dxfId="11245" priority="11464"/>
  </conditionalFormatting>
  <conditionalFormatting sqref="B101">
    <cfRule type="duplicateValues" dxfId="11244" priority="11463"/>
  </conditionalFormatting>
  <conditionalFormatting sqref="B101">
    <cfRule type="duplicateValues" dxfId="11243" priority="11462"/>
  </conditionalFormatting>
  <conditionalFormatting sqref="B103">
    <cfRule type="duplicateValues" dxfId="11242" priority="11461"/>
  </conditionalFormatting>
  <conditionalFormatting sqref="B102">
    <cfRule type="duplicateValues" dxfId="11241" priority="11460"/>
  </conditionalFormatting>
  <conditionalFormatting sqref="B104">
    <cfRule type="duplicateValues" dxfId="11240" priority="11459"/>
  </conditionalFormatting>
  <conditionalFormatting sqref="B108">
    <cfRule type="duplicateValues" dxfId="11239" priority="11458"/>
  </conditionalFormatting>
  <conditionalFormatting sqref="B108">
    <cfRule type="duplicateValues" dxfId="11238" priority="11457"/>
  </conditionalFormatting>
  <conditionalFormatting sqref="B108">
    <cfRule type="duplicateValues" dxfId="11237" priority="11456"/>
  </conditionalFormatting>
  <conditionalFormatting sqref="B109">
    <cfRule type="duplicateValues" dxfId="11236" priority="11455"/>
  </conditionalFormatting>
  <conditionalFormatting sqref="B108">
    <cfRule type="duplicateValues" dxfId="11235" priority="11454"/>
  </conditionalFormatting>
  <conditionalFormatting sqref="B108">
    <cfRule type="duplicateValues" dxfId="11234" priority="11453"/>
  </conditionalFormatting>
  <conditionalFormatting sqref="B109">
    <cfRule type="duplicateValues" dxfId="11233" priority="11452"/>
  </conditionalFormatting>
  <conditionalFormatting sqref="B108">
    <cfRule type="duplicateValues" dxfId="11232" priority="11451"/>
  </conditionalFormatting>
  <conditionalFormatting sqref="B109">
    <cfRule type="duplicateValues" dxfId="11231" priority="11450"/>
  </conditionalFormatting>
  <conditionalFormatting sqref="B109">
    <cfRule type="duplicateValues" dxfId="11230" priority="11449"/>
  </conditionalFormatting>
  <conditionalFormatting sqref="B110">
    <cfRule type="duplicateValues" dxfId="11229" priority="11448"/>
  </conditionalFormatting>
  <conditionalFormatting sqref="B107">
    <cfRule type="duplicateValues" dxfId="11228" priority="11447"/>
  </conditionalFormatting>
  <conditionalFormatting sqref="B101">
    <cfRule type="duplicateValues" dxfId="11227" priority="11446"/>
  </conditionalFormatting>
  <conditionalFormatting sqref="B102">
    <cfRule type="duplicateValues" dxfId="11226" priority="11445"/>
  </conditionalFormatting>
  <conditionalFormatting sqref="B101">
    <cfRule type="duplicateValues" dxfId="11225" priority="11444"/>
  </conditionalFormatting>
  <conditionalFormatting sqref="B102">
    <cfRule type="duplicateValues" dxfId="11224" priority="11443"/>
  </conditionalFormatting>
  <conditionalFormatting sqref="B101">
    <cfRule type="duplicateValues" dxfId="11223" priority="11442"/>
  </conditionalFormatting>
  <conditionalFormatting sqref="B101">
    <cfRule type="duplicateValues" dxfId="11222" priority="11441"/>
  </conditionalFormatting>
  <conditionalFormatting sqref="B101">
    <cfRule type="duplicateValues" dxfId="11221" priority="11440"/>
  </conditionalFormatting>
  <conditionalFormatting sqref="B103">
    <cfRule type="duplicateValues" dxfId="11220" priority="11439"/>
  </conditionalFormatting>
  <conditionalFormatting sqref="B102">
    <cfRule type="duplicateValues" dxfId="11219" priority="11438"/>
  </conditionalFormatting>
  <conditionalFormatting sqref="B107">
    <cfRule type="duplicateValues" dxfId="11218" priority="11437"/>
  </conditionalFormatting>
  <conditionalFormatting sqref="B104">
    <cfRule type="duplicateValues" dxfId="11217" priority="11436"/>
  </conditionalFormatting>
  <conditionalFormatting sqref="B102">
    <cfRule type="duplicateValues" dxfId="11216" priority="11435"/>
  </conditionalFormatting>
  <conditionalFormatting sqref="B101">
    <cfRule type="duplicateValues" dxfId="11215" priority="11434"/>
  </conditionalFormatting>
  <conditionalFormatting sqref="B101">
    <cfRule type="duplicateValues" dxfId="11214" priority="11433"/>
  </conditionalFormatting>
  <conditionalFormatting sqref="B101">
    <cfRule type="duplicateValues" dxfId="11213" priority="11432"/>
  </conditionalFormatting>
  <conditionalFormatting sqref="B103">
    <cfRule type="duplicateValues" dxfId="11212" priority="11431"/>
  </conditionalFormatting>
  <conditionalFormatting sqref="B102">
    <cfRule type="duplicateValues" dxfId="11211" priority="11430"/>
  </conditionalFormatting>
  <conditionalFormatting sqref="B101">
    <cfRule type="duplicateValues" dxfId="11210" priority="11429"/>
  </conditionalFormatting>
  <conditionalFormatting sqref="B101">
    <cfRule type="duplicateValues" dxfId="11209" priority="11428"/>
  </conditionalFormatting>
  <conditionalFormatting sqref="B103">
    <cfRule type="duplicateValues" dxfId="11208" priority="11427"/>
  </conditionalFormatting>
  <conditionalFormatting sqref="B102">
    <cfRule type="duplicateValues" dxfId="11207" priority="11426"/>
  </conditionalFormatting>
  <conditionalFormatting sqref="B101">
    <cfRule type="duplicateValues" dxfId="11206" priority="11425"/>
  </conditionalFormatting>
  <conditionalFormatting sqref="B102">
    <cfRule type="duplicateValues" dxfId="11205" priority="11424"/>
  </conditionalFormatting>
  <conditionalFormatting sqref="B102">
    <cfRule type="duplicateValues" dxfId="11204" priority="11423"/>
  </conditionalFormatting>
  <conditionalFormatting sqref="B104">
    <cfRule type="duplicateValues" dxfId="11203" priority="11422"/>
  </conditionalFormatting>
  <conditionalFormatting sqref="B103">
    <cfRule type="duplicateValues" dxfId="11202" priority="11421"/>
  </conditionalFormatting>
  <conditionalFormatting sqref="B105">
    <cfRule type="duplicateValues" dxfId="11201" priority="11420"/>
  </conditionalFormatting>
  <conditionalFormatting sqref="B109">
    <cfRule type="duplicateValues" dxfId="11200" priority="11419"/>
  </conditionalFormatting>
  <conditionalFormatting sqref="B109">
    <cfRule type="duplicateValues" dxfId="11199" priority="11418"/>
  </conditionalFormatting>
  <conditionalFormatting sqref="B109">
    <cfRule type="duplicateValues" dxfId="11198" priority="11417"/>
  </conditionalFormatting>
  <conditionalFormatting sqref="B110">
    <cfRule type="duplicateValues" dxfId="11197" priority="11416"/>
  </conditionalFormatting>
  <conditionalFormatting sqref="B109">
    <cfRule type="duplicateValues" dxfId="11196" priority="11415"/>
  </conditionalFormatting>
  <conditionalFormatting sqref="B109">
    <cfRule type="duplicateValues" dxfId="11195" priority="11414"/>
  </conditionalFormatting>
  <conditionalFormatting sqref="B110">
    <cfRule type="duplicateValues" dxfId="11194" priority="11413"/>
  </conditionalFormatting>
  <conditionalFormatting sqref="B109">
    <cfRule type="duplicateValues" dxfId="11193" priority="11412"/>
  </conditionalFormatting>
  <conditionalFormatting sqref="B110">
    <cfRule type="duplicateValues" dxfId="11192" priority="11411"/>
  </conditionalFormatting>
  <conditionalFormatting sqref="B110">
    <cfRule type="duplicateValues" dxfId="11191" priority="11410"/>
  </conditionalFormatting>
  <conditionalFormatting sqref="B111">
    <cfRule type="duplicateValues" dxfId="11190" priority="11409"/>
  </conditionalFormatting>
  <conditionalFormatting sqref="B108">
    <cfRule type="duplicateValues" dxfId="11189" priority="11408"/>
  </conditionalFormatting>
  <conditionalFormatting sqref="B107">
    <cfRule type="duplicateValues" dxfId="11188" priority="11407"/>
  </conditionalFormatting>
  <conditionalFormatting sqref="B109">
    <cfRule type="duplicateValues" dxfId="11187" priority="11406"/>
  </conditionalFormatting>
  <conditionalFormatting sqref="B109">
    <cfRule type="duplicateValues" dxfId="11186" priority="11405"/>
  </conditionalFormatting>
  <conditionalFormatting sqref="B109">
    <cfRule type="duplicateValues" dxfId="11185" priority="11404"/>
  </conditionalFormatting>
  <conditionalFormatting sqref="B110">
    <cfRule type="duplicateValues" dxfId="11184" priority="11403"/>
  </conditionalFormatting>
  <conditionalFormatting sqref="B109">
    <cfRule type="duplicateValues" dxfId="11183" priority="11402"/>
  </conditionalFormatting>
  <conditionalFormatting sqref="B109">
    <cfRule type="duplicateValues" dxfId="11182" priority="11401"/>
  </conditionalFormatting>
  <conditionalFormatting sqref="B110">
    <cfRule type="duplicateValues" dxfId="11181" priority="11400"/>
  </conditionalFormatting>
  <conditionalFormatting sqref="B109">
    <cfRule type="duplicateValues" dxfId="11180" priority="11399"/>
  </conditionalFormatting>
  <conditionalFormatting sqref="B110">
    <cfRule type="duplicateValues" dxfId="11179" priority="11398"/>
  </conditionalFormatting>
  <conditionalFormatting sqref="B110">
    <cfRule type="duplicateValues" dxfId="11178" priority="11397"/>
  </conditionalFormatting>
  <conditionalFormatting sqref="B111">
    <cfRule type="duplicateValues" dxfId="11177" priority="11396"/>
  </conditionalFormatting>
  <conditionalFormatting sqref="B108">
    <cfRule type="duplicateValues" dxfId="11176" priority="11395"/>
  </conditionalFormatting>
  <conditionalFormatting sqref="B108">
    <cfRule type="duplicateValues" dxfId="11175" priority="11394"/>
  </conditionalFormatting>
  <conditionalFormatting sqref="B106">
    <cfRule type="duplicateValues" dxfId="11174" priority="11393"/>
  </conditionalFormatting>
  <conditionalFormatting sqref="B110">
    <cfRule type="duplicateValues" dxfId="11173" priority="11392"/>
  </conditionalFormatting>
  <conditionalFormatting sqref="B110">
    <cfRule type="duplicateValues" dxfId="11172" priority="11391"/>
  </conditionalFormatting>
  <conditionalFormatting sqref="B110">
    <cfRule type="duplicateValues" dxfId="11171" priority="11390"/>
  </conditionalFormatting>
  <conditionalFormatting sqref="B111">
    <cfRule type="duplicateValues" dxfId="11170" priority="11389"/>
  </conditionalFormatting>
  <conditionalFormatting sqref="B110">
    <cfRule type="duplicateValues" dxfId="11169" priority="11388"/>
  </conditionalFormatting>
  <conditionalFormatting sqref="B110">
    <cfRule type="duplicateValues" dxfId="11168" priority="11387"/>
  </conditionalFormatting>
  <conditionalFormatting sqref="B111">
    <cfRule type="duplicateValues" dxfId="11167" priority="11386"/>
  </conditionalFormatting>
  <conditionalFormatting sqref="B110">
    <cfRule type="duplicateValues" dxfId="11166" priority="11385"/>
  </conditionalFormatting>
  <conditionalFormatting sqref="B111">
    <cfRule type="duplicateValues" dxfId="11165" priority="11384"/>
  </conditionalFormatting>
  <conditionalFormatting sqref="B111">
    <cfRule type="duplicateValues" dxfId="11164" priority="11383"/>
  </conditionalFormatting>
  <conditionalFormatting sqref="B112">
    <cfRule type="duplicateValues" dxfId="11163" priority="11382"/>
  </conditionalFormatting>
  <conditionalFormatting sqref="B109">
    <cfRule type="duplicateValues" dxfId="11162" priority="11381"/>
  </conditionalFormatting>
  <conditionalFormatting sqref="B113">
    <cfRule type="duplicateValues" dxfId="11161" priority="11380"/>
  </conditionalFormatting>
  <conditionalFormatting sqref="B108">
    <cfRule type="duplicateValues" dxfId="11160" priority="11379"/>
  </conditionalFormatting>
  <conditionalFormatting sqref="B108">
    <cfRule type="duplicateValues" dxfId="11159" priority="11378"/>
  </conditionalFormatting>
  <conditionalFormatting sqref="B108">
    <cfRule type="duplicateValues" dxfId="11158" priority="11377"/>
  </conditionalFormatting>
  <conditionalFormatting sqref="B109">
    <cfRule type="duplicateValues" dxfId="11157" priority="11376"/>
  </conditionalFormatting>
  <conditionalFormatting sqref="B108">
    <cfRule type="duplicateValues" dxfId="11156" priority="11375"/>
  </conditionalFormatting>
  <conditionalFormatting sqref="B108">
    <cfRule type="duplicateValues" dxfId="11155" priority="11374"/>
  </conditionalFormatting>
  <conditionalFormatting sqref="B109">
    <cfRule type="duplicateValues" dxfId="11154" priority="11373"/>
  </conditionalFormatting>
  <conditionalFormatting sqref="B108">
    <cfRule type="duplicateValues" dxfId="11153" priority="11372"/>
  </conditionalFormatting>
  <conditionalFormatting sqref="B109">
    <cfRule type="duplicateValues" dxfId="11152" priority="11371"/>
  </conditionalFormatting>
  <conditionalFormatting sqref="B109">
    <cfRule type="duplicateValues" dxfId="11151" priority="11370"/>
  </conditionalFormatting>
  <conditionalFormatting sqref="B110">
    <cfRule type="duplicateValues" dxfId="11150" priority="11369"/>
  </conditionalFormatting>
  <conditionalFormatting sqref="B107">
    <cfRule type="duplicateValues" dxfId="11149" priority="11368"/>
  </conditionalFormatting>
  <conditionalFormatting sqref="B107">
    <cfRule type="duplicateValues" dxfId="11148" priority="11367"/>
  </conditionalFormatting>
  <conditionalFormatting sqref="B109">
    <cfRule type="duplicateValues" dxfId="11147" priority="11366"/>
  </conditionalFormatting>
  <conditionalFormatting sqref="B109">
    <cfRule type="duplicateValues" dxfId="11146" priority="11365"/>
  </conditionalFormatting>
  <conditionalFormatting sqref="B109">
    <cfRule type="duplicateValues" dxfId="11145" priority="11364"/>
  </conditionalFormatting>
  <conditionalFormatting sqref="B110">
    <cfRule type="duplicateValues" dxfId="11144" priority="11363"/>
  </conditionalFormatting>
  <conditionalFormatting sqref="B109">
    <cfRule type="duplicateValues" dxfId="11143" priority="11362"/>
  </conditionalFormatting>
  <conditionalFormatting sqref="B109">
    <cfRule type="duplicateValues" dxfId="11142" priority="11361"/>
  </conditionalFormatting>
  <conditionalFormatting sqref="B110">
    <cfRule type="duplicateValues" dxfId="11141" priority="11360"/>
  </conditionalFormatting>
  <conditionalFormatting sqref="B109">
    <cfRule type="duplicateValues" dxfId="11140" priority="11359"/>
  </conditionalFormatting>
  <conditionalFormatting sqref="B110">
    <cfRule type="duplicateValues" dxfId="11139" priority="11358"/>
  </conditionalFormatting>
  <conditionalFormatting sqref="B110">
    <cfRule type="duplicateValues" dxfId="11138" priority="11357"/>
  </conditionalFormatting>
  <conditionalFormatting sqref="B111">
    <cfRule type="duplicateValues" dxfId="11137" priority="11356"/>
  </conditionalFormatting>
  <conditionalFormatting sqref="B108">
    <cfRule type="duplicateValues" dxfId="11136" priority="11355"/>
  </conditionalFormatting>
  <conditionalFormatting sqref="B107">
    <cfRule type="duplicateValues" dxfId="11135" priority="11354"/>
  </conditionalFormatting>
  <conditionalFormatting sqref="B109">
    <cfRule type="duplicateValues" dxfId="11134" priority="11353"/>
  </conditionalFormatting>
  <conditionalFormatting sqref="B109">
    <cfRule type="duplicateValues" dxfId="11133" priority="11352"/>
  </conditionalFormatting>
  <conditionalFormatting sqref="B109">
    <cfRule type="duplicateValues" dxfId="11132" priority="11351"/>
  </conditionalFormatting>
  <conditionalFormatting sqref="B110">
    <cfRule type="duplicateValues" dxfId="11131" priority="11350"/>
  </conditionalFormatting>
  <conditionalFormatting sqref="B109">
    <cfRule type="duplicateValues" dxfId="11130" priority="11349"/>
  </conditionalFormatting>
  <conditionalFormatting sqref="B109">
    <cfRule type="duplicateValues" dxfId="11129" priority="11348"/>
  </conditionalFormatting>
  <conditionalFormatting sqref="B110">
    <cfRule type="duplicateValues" dxfId="11128" priority="11347"/>
  </conditionalFormatting>
  <conditionalFormatting sqref="B109">
    <cfRule type="duplicateValues" dxfId="11127" priority="11346"/>
  </conditionalFormatting>
  <conditionalFormatting sqref="B110">
    <cfRule type="duplicateValues" dxfId="11126" priority="11345"/>
  </conditionalFormatting>
  <conditionalFormatting sqref="B110">
    <cfRule type="duplicateValues" dxfId="11125" priority="11344"/>
  </conditionalFormatting>
  <conditionalFormatting sqref="B111">
    <cfRule type="duplicateValues" dxfId="11124" priority="11343"/>
  </conditionalFormatting>
  <conditionalFormatting sqref="B108">
    <cfRule type="duplicateValues" dxfId="11123" priority="11342"/>
  </conditionalFormatting>
  <conditionalFormatting sqref="B108">
    <cfRule type="duplicateValues" dxfId="11122" priority="11341"/>
  </conditionalFormatting>
  <conditionalFormatting sqref="B110">
    <cfRule type="duplicateValues" dxfId="11121" priority="11340"/>
  </conditionalFormatting>
  <conditionalFormatting sqref="B110">
    <cfRule type="duplicateValues" dxfId="11120" priority="11339"/>
  </conditionalFormatting>
  <conditionalFormatting sqref="B110">
    <cfRule type="duplicateValues" dxfId="11119" priority="11338"/>
  </conditionalFormatting>
  <conditionalFormatting sqref="B111">
    <cfRule type="duplicateValues" dxfId="11118" priority="11337"/>
  </conditionalFormatting>
  <conditionalFormatting sqref="B110">
    <cfRule type="duplicateValues" dxfId="11117" priority="11336"/>
  </conditionalFormatting>
  <conditionalFormatting sqref="B110">
    <cfRule type="duplicateValues" dxfId="11116" priority="11335"/>
  </conditionalFormatting>
  <conditionalFormatting sqref="B111">
    <cfRule type="duplicateValues" dxfId="11115" priority="11334"/>
  </conditionalFormatting>
  <conditionalFormatting sqref="B110">
    <cfRule type="duplicateValues" dxfId="11114" priority="11333"/>
  </conditionalFormatting>
  <conditionalFormatting sqref="B111">
    <cfRule type="duplicateValues" dxfId="11113" priority="11332"/>
  </conditionalFormatting>
  <conditionalFormatting sqref="B111">
    <cfRule type="duplicateValues" dxfId="11112" priority="11331"/>
  </conditionalFormatting>
  <conditionalFormatting sqref="B112">
    <cfRule type="duplicateValues" dxfId="11111" priority="11330"/>
  </conditionalFormatting>
  <conditionalFormatting sqref="B109">
    <cfRule type="duplicateValues" dxfId="11110" priority="11329"/>
  </conditionalFormatting>
  <conditionalFormatting sqref="B107">
    <cfRule type="duplicateValues" dxfId="11109" priority="11328"/>
  </conditionalFormatting>
  <conditionalFormatting sqref="B109">
    <cfRule type="duplicateValues" dxfId="11108" priority="11327"/>
  </conditionalFormatting>
  <conditionalFormatting sqref="B109">
    <cfRule type="duplicateValues" dxfId="11107" priority="11326"/>
  </conditionalFormatting>
  <conditionalFormatting sqref="B109">
    <cfRule type="duplicateValues" dxfId="11106" priority="11325"/>
  </conditionalFormatting>
  <conditionalFormatting sqref="B110">
    <cfRule type="duplicateValues" dxfId="11105" priority="11324"/>
  </conditionalFormatting>
  <conditionalFormatting sqref="B109">
    <cfRule type="duplicateValues" dxfId="11104" priority="11323"/>
  </conditionalFormatting>
  <conditionalFormatting sqref="B109">
    <cfRule type="duplicateValues" dxfId="11103" priority="11322"/>
  </conditionalFormatting>
  <conditionalFormatting sqref="B110">
    <cfRule type="duplicateValues" dxfId="11102" priority="11321"/>
  </conditionalFormatting>
  <conditionalFormatting sqref="B109">
    <cfRule type="duplicateValues" dxfId="11101" priority="11320"/>
  </conditionalFormatting>
  <conditionalFormatting sqref="B110">
    <cfRule type="duplicateValues" dxfId="11100" priority="11319"/>
  </conditionalFormatting>
  <conditionalFormatting sqref="B110">
    <cfRule type="duplicateValues" dxfId="11099" priority="11318"/>
  </conditionalFormatting>
  <conditionalFormatting sqref="B111">
    <cfRule type="duplicateValues" dxfId="11098" priority="11317"/>
  </conditionalFormatting>
  <conditionalFormatting sqref="B108">
    <cfRule type="duplicateValues" dxfId="11097" priority="11316"/>
  </conditionalFormatting>
  <conditionalFormatting sqref="B108">
    <cfRule type="duplicateValues" dxfId="11096" priority="11315"/>
  </conditionalFormatting>
  <conditionalFormatting sqref="B110">
    <cfRule type="duplicateValues" dxfId="11095" priority="11314"/>
  </conditionalFormatting>
  <conditionalFormatting sqref="B110">
    <cfRule type="duplicateValues" dxfId="11094" priority="11313"/>
  </conditionalFormatting>
  <conditionalFormatting sqref="B110">
    <cfRule type="duplicateValues" dxfId="11093" priority="11312"/>
  </conditionalFormatting>
  <conditionalFormatting sqref="B111">
    <cfRule type="duplicateValues" dxfId="11092" priority="11311"/>
  </conditionalFormatting>
  <conditionalFormatting sqref="B110">
    <cfRule type="duplicateValues" dxfId="11091" priority="11310"/>
  </conditionalFormatting>
  <conditionalFormatting sqref="B110">
    <cfRule type="duplicateValues" dxfId="11090" priority="11309"/>
  </conditionalFormatting>
  <conditionalFormatting sqref="B111">
    <cfRule type="duplicateValues" dxfId="11089" priority="11308"/>
  </conditionalFormatting>
  <conditionalFormatting sqref="B110">
    <cfRule type="duplicateValues" dxfId="11088" priority="11307"/>
  </conditionalFormatting>
  <conditionalFormatting sqref="B111">
    <cfRule type="duplicateValues" dxfId="11087" priority="11306"/>
  </conditionalFormatting>
  <conditionalFormatting sqref="B111">
    <cfRule type="duplicateValues" dxfId="11086" priority="11305"/>
  </conditionalFormatting>
  <conditionalFormatting sqref="B112">
    <cfRule type="duplicateValues" dxfId="11085" priority="11304"/>
  </conditionalFormatting>
  <conditionalFormatting sqref="B109">
    <cfRule type="duplicateValues" dxfId="11084" priority="11303"/>
  </conditionalFormatting>
  <conditionalFormatting sqref="B108">
    <cfRule type="duplicateValues" dxfId="11083" priority="11302"/>
  </conditionalFormatting>
  <conditionalFormatting sqref="B110">
    <cfRule type="duplicateValues" dxfId="11082" priority="11301"/>
  </conditionalFormatting>
  <conditionalFormatting sqref="B110">
    <cfRule type="duplicateValues" dxfId="11081" priority="11300"/>
  </conditionalFormatting>
  <conditionalFormatting sqref="B110">
    <cfRule type="duplicateValues" dxfId="11080" priority="11299"/>
  </conditionalFormatting>
  <conditionalFormatting sqref="B111">
    <cfRule type="duplicateValues" dxfId="11079" priority="11298"/>
  </conditionalFormatting>
  <conditionalFormatting sqref="B110">
    <cfRule type="duplicateValues" dxfId="11078" priority="11297"/>
  </conditionalFormatting>
  <conditionalFormatting sqref="B110">
    <cfRule type="duplicateValues" dxfId="11077" priority="11296"/>
  </conditionalFormatting>
  <conditionalFormatting sqref="B111">
    <cfRule type="duplicateValues" dxfId="11076" priority="11295"/>
  </conditionalFormatting>
  <conditionalFormatting sqref="B110">
    <cfRule type="duplicateValues" dxfId="11075" priority="11294"/>
  </conditionalFormatting>
  <conditionalFormatting sqref="B111">
    <cfRule type="duplicateValues" dxfId="11074" priority="11293"/>
  </conditionalFormatting>
  <conditionalFormatting sqref="B111">
    <cfRule type="duplicateValues" dxfId="11073" priority="11292"/>
  </conditionalFormatting>
  <conditionalFormatting sqref="B112">
    <cfRule type="duplicateValues" dxfId="11072" priority="11291"/>
  </conditionalFormatting>
  <conditionalFormatting sqref="B109">
    <cfRule type="duplicateValues" dxfId="11071" priority="11290"/>
  </conditionalFormatting>
  <conditionalFormatting sqref="B109">
    <cfRule type="duplicateValues" dxfId="11070" priority="11289"/>
  </conditionalFormatting>
  <conditionalFormatting sqref="B107">
    <cfRule type="duplicateValues" dxfId="11069" priority="11288"/>
  </conditionalFormatting>
  <conditionalFormatting sqref="B111">
    <cfRule type="duplicateValues" dxfId="11068" priority="11287"/>
  </conditionalFormatting>
  <conditionalFormatting sqref="B111">
    <cfRule type="duplicateValues" dxfId="11067" priority="11286"/>
  </conditionalFormatting>
  <conditionalFormatting sqref="B111">
    <cfRule type="duplicateValues" dxfId="11066" priority="11285"/>
  </conditionalFormatting>
  <conditionalFormatting sqref="B112">
    <cfRule type="duplicateValues" dxfId="11065" priority="11284"/>
  </conditionalFormatting>
  <conditionalFormatting sqref="B111">
    <cfRule type="duplicateValues" dxfId="11064" priority="11283"/>
  </conditionalFormatting>
  <conditionalFormatting sqref="B111">
    <cfRule type="duplicateValues" dxfId="11063" priority="11282"/>
  </conditionalFormatting>
  <conditionalFormatting sqref="B112">
    <cfRule type="duplicateValues" dxfId="11062" priority="11281"/>
  </conditionalFormatting>
  <conditionalFormatting sqref="B111">
    <cfRule type="duplicateValues" dxfId="11061" priority="11280"/>
  </conditionalFormatting>
  <conditionalFormatting sqref="B112">
    <cfRule type="duplicateValues" dxfId="11060" priority="11279"/>
  </conditionalFormatting>
  <conditionalFormatting sqref="B112">
    <cfRule type="duplicateValues" dxfId="11059" priority="11278"/>
  </conditionalFormatting>
  <conditionalFormatting sqref="B113">
    <cfRule type="duplicateValues" dxfId="11058" priority="11277"/>
  </conditionalFormatting>
  <conditionalFormatting sqref="B110">
    <cfRule type="duplicateValues" dxfId="11057" priority="11276"/>
  </conditionalFormatting>
  <conditionalFormatting sqref="B114">
    <cfRule type="duplicateValues" dxfId="11056" priority="11275"/>
  </conditionalFormatting>
  <conditionalFormatting sqref="B115">
    <cfRule type="duplicateValues" dxfId="11055" priority="11274"/>
  </conditionalFormatting>
  <conditionalFormatting sqref="B101">
    <cfRule type="duplicateValues" dxfId="11054" priority="11273"/>
  </conditionalFormatting>
  <conditionalFormatting sqref="B101">
    <cfRule type="duplicateValues" dxfId="11053" priority="11272"/>
  </conditionalFormatting>
  <conditionalFormatting sqref="B102">
    <cfRule type="duplicateValues" dxfId="11052" priority="11271"/>
  </conditionalFormatting>
  <conditionalFormatting sqref="B101">
    <cfRule type="duplicateValues" dxfId="11051" priority="11270"/>
  </conditionalFormatting>
  <conditionalFormatting sqref="B106">
    <cfRule type="duplicateValues" dxfId="11050" priority="11269"/>
  </conditionalFormatting>
  <conditionalFormatting sqref="B103">
    <cfRule type="duplicateValues" dxfId="11049" priority="11268"/>
  </conditionalFormatting>
  <conditionalFormatting sqref="B101">
    <cfRule type="duplicateValues" dxfId="11048" priority="11267"/>
  </conditionalFormatting>
  <conditionalFormatting sqref="B102">
    <cfRule type="duplicateValues" dxfId="11047" priority="11266"/>
  </conditionalFormatting>
  <conditionalFormatting sqref="B101">
    <cfRule type="duplicateValues" dxfId="11046" priority="11265"/>
  </conditionalFormatting>
  <conditionalFormatting sqref="B102">
    <cfRule type="duplicateValues" dxfId="11045" priority="11264"/>
  </conditionalFormatting>
  <conditionalFormatting sqref="B101">
    <cfRule type="duplicateValues" dxfId="11044" priority="11263"/>
  </conditionalFormatting>
  <conditionalFormatting sqref="B101">
    <cfRule type="duplicateValues" dxfId="11043" priority="11262"/>
  </conditionalFormatting>
  <conditionalFormatting sqref="B101">
    <cfRule type="duplicateValues" dxfId="11042" priority="11261"/>
  </conditionalFormatting>
  <conditionalFormatting sqref="B103">
    <cfRule type="duplicateValues" dxfId="11041" priority="11260"/>
  </conditionalFormatting>
  <conditionalFormatting sqref="B102">
    <cfRule type="duplicateValues" dxfId="11040" priority="11259"/>
  </conditionalFormatting>
  <conditionalFormatting sqref="B104">
    <cfRule type="duplicateValues" dxfId="11039" priority="11258"/>
  </conditionalFormatting>
  <conditionalFormatting sqref="B108">
    <cfRule type="duplicateValues" dxfId="11038" priority="11257"/>
  </conditionalFormatting>
  <conditionalFormatting sqref="B108">
    <cfRule type="duplicateValues" dxfId="11037" priority="11256"/>
  </conditionalFormatting>
  <conditionalFormatting sqref="B108">
    <cfRule type="duplicateValues" dxfId="11036" priority="11255"/>
  </conditionalFormatting>
  <conditionalFormatting sqref="B109">
    <cfRule type="duplicateValues" dxfId="11035" priority="11254"/>
  </conditionalFormatting>
  <conditionalFormatting sqref="B108">
    <cfRule type="duplicateValues" dxfId="11034" priority="11253"/>
  </conditionalFormatting>
  <conditionalFormatting sqref="B108">
    <cfRule type="duplicateValues" dxfId="11033" priority="11252"/>
  </conditionalFormatting>
  <conditionalFormatting sqref="B109">
    <cfRule type="duplicateValues" dxfId="11032" priority="11251"/>
  </conditionalFormatting>
  <conditionalFormatting sqref="B108">
    <cfRule type="duplicateValues" dxfId="11031" priority="11250"/>
  </conditionalFormatting>
  <conditionalFormatting sqref="B109">
    <cfRule type="duplicateValues" dxfId="11030" priority="11249"/>
  </conditionalFormatting>
  <conditionalFormatting sqref="B109">
    <cfRule type="duplicateValues" dxfId="11029" priority="11248"/>
  </conditionalFormatting>
  <conditionalFormatting sqref="B110">
    <cfRule type="duplicateValues" dxfId="11028" priority="11247"/>
  </conditionalFormatting>
  <conditionalFormatting sqref="B107">
    <cfRule type="duplicateValues" dxfId="11027" priority="11246"/>
  </conditionalFormatting>
  <conditionalFormatting sqref="B101">
    <cfRule type="duplicateValues" dxfId="11026" priority="11245"/>
  </conditionalFormatting>
  <conditionalFormatting sqref="B102">
    <cfRule type="duplicateValues" dxfId="11025" priority="11244"/>
  </conditionalFormatting>
  <conditionalFormatting sqref="B101">
    <cfRule type="duplicateValues" dxfId="11024" priority="11243"/>
  </conditionalFormatting>
  <conditionalFormatting sqref="B102">
    <cfRule type="duplicateValues" dxfId="11023" priority="11242"/>
  </conditionalFormatting>
  <conditionalFormatting sqref="B101">
    <cfRule type="duplicateValues" dxfId="11022" priority="11241"/>
  </conditionalFormatting>
  <conditionalFormatting sqref="B101">
    <cfRule type="duplicateValues" dxfId="11021" priority="11240"/>
  </conditionalFormatting>
  <conditionalFormatting sqref="B101">
    <cfRule type="duplicateValues" dxfId="11020" priority="11239"/>
  </conditionalFormatting>
  <conditionalFormatting sqref="B103">
    <cfRule type="duplicateValues" dxfId="11019" priority="11238"/>
  </conditionalFormatting>
  <conditionalFormatting sqref="B102">
    <cfRule type="duplicateValues" dxfId="11018" priority="11237"/>
  </conditionalFormatting>
  <conditionalFormatting sqref="B107">
    <cfRule type="duplicateValues" dxfId="11017" priority="11236"/>
  </conditionalFormatting>
  <conditionalFormatting sqref="B104">
    <cfRule type="duplicateValues" dxfId="11016" priority="11235"/>
  </conditionalFormatting>
  <conditionalFormatting sqref="B102">
    <cfRule type="duplicateValues" dxfId="11015" priority="11234"/>
  </conditionalFormatting>
  <conditionalFormatting sqref="B101">
    <cfRule type="duplicateValues" dxfId="11014" priority="11233"/>
  </conditionalFormatting>
  <conditionalFormatting sqref="B101">
    <cfRule type="duplicateValues" dxfId="11013" priority="11232"/>
  </conditionalFormatting>
  <conditionalFormatting sqref="B101">
    <cfRule type="duplicateValues" dxfId="11012" priority="11231"/>
  </conditionalFormatting>
  <conditionalFormatting sqref="B103">
    <cfRule type="duplicateValues" dxfId="11011" priority="11230"/>
  </conditionalFormatting>
  <conditionalFormatting sqref="B102">
    <cfRule type="duplicateValues" dxfId="11010" priority="11229"/>
  </conditionalFormatting>
  <conditionalFormatting sqref="B101">
    <cfRule type="duplicateValues" dxfId="11009" priority="11228"/>
  </conditionalFormatting>
  <conditionalFormatting sqref="B101">
    <cfRule type="duplicateValues" dxfId="11008" priority="11227"/>
  </conditionalFormatting>
  <conditionalFormatting sqref="B103">
    <cfRule type="duplicateValues" dxfId="11007" priority="11226"/>
  </conditionalFormatting>
  <conditionalFormatting sqref="B102">
    <cfRule type="duplicateValues" dxfId="11006" priority="11225"/>
  </conditionalFormatting>
  <conditionalFormatting sqref="B101">
    <cfRule type="duplicateValues" dxfId="11005" priority="11224"/>
  </conditionalFormatting>
  <conditionalFormatting sqref="B102">
    <cfRule type="duplicateValues" dxfId="11004" priority="11223"/>
  </conditionalFormatting>
  <conditionalFormatting sqref="B102">
    <cfRule type="duplicateValues" dxfId="11003" priority="11222"/>
  </conditionalFormatting>
  <conditionalFormatting sqref="B104">
    <cfRule type="duplicateValues" dxfId="11002" priority="11221"/>
  </conditionalFormatting>
  <conditionalFormatting sqref="B103">
    <cfRule type="duplicateValues" dxfId="11001" priority="11220"/>
  </conditionalFormatting>
  <conditionalFormatting sqref="B105">
    <cfRule type="duplicateValues" dxfId="11000" priority="11219"/>
  </conditionalFormatting>
  <conditionalFormatting sqref="B109">
    <cfRule type="duplicateValues" dxfId="10999" priority="11218"/>
  </conditionalFormatting>
  <conditionalFormatting sqref="B109">
    <cfRule type="duplicateValues" dxfId="10998" priority="11217"/>
  </conditionalFormatting>
  <conditionalFormatting sqref="B109">
    <cfRule type="duplicateValues" dxfId="10997" priority="11216"/>
  </conditionalFormatting>
  <conditionalFormatting sqref="B110">
    <cfRule type="duplicateValues" dxfId="10996" priority="11215"/>
  </conditionalFormatting>
  <conditionalFormatting sqref="B109">
    <cfRule type="duplicateValues" dxfId="10995" priority="11214"/>
  </conditionalFormatting>
  <conditionalFormatting sqref="B109">
    <cfRule type="duplicateValues" dxfId="10994" priority="11213"/>
  </conditionalFormatting>
  <conditionalFormatting sqref="B110">
    <cfRule type="duplicateValues" dxfId="10993" priority="11212"/>
  </conditionalFormatting>
  <conditionalFormatting sqref="B109">
    <cfRule type="duplicateValues" dxfId="10992" priority="11211"/>
  </conditionalFormatting>
  <conditionalFormatting sqref="B110">
    <cfRule type="duplicateValues" dxfId="10991" priority="11210"/>
  </conditionalFormatting>
  <conditionalFormatting sqref="B110">
    <cfRule type="duplicateValues" dxfId="10990" priority="11209"/>
  </conditionalFormatting>
  <conditionalFormatting sqref="B111">
    <cfRule type="duplicateValues" dxfId="10989" priority="11208"/>
  </conditionalFormatting>
  <conditionalFormatting sqref="B108">
    <cfRule type="duplicateValues" dxfId="10988" priority="11207"/>
  </conditionalFormatting>
  <conditionalFormatting sqref="B107">
    <cfRule type="duplicateValues" dxfId="10987" priority="11206"/>
  </conditionalFormatting>
  <conditionalFormatting sqref="B109">
    <cfRule type="duplicateValues" dxfId="10986" priority="11205"/>
  </conditionalFormatting>
  <conditionalFormatting sqref="B109">
    <cfRule type="duplicateValues" dxfId="10985" priority="11204"/>
  </conditionalFormatting>
  <conditionalFormatting sqref="B109">
    <cfRule type="duplicateValues" dxfId="10984" priority="11203"/>
  </conditionalFormatting>
  <conditionalFormatting sqref="B110">
    <cfRule type="duplicateValues" dxfId="10983" priority="11202"/>
  </conditionalFormatting>
  <conditionalFormatting sqref="B109">
    <cfRule type="duplicateValues" dxfId="10982" priority="11201"/>
  </conditionalFormatting>
  <conditionalFormatting sqref="B109">
    <cfRule type="duplicateValues" dxfId="10981" priority="11200"/>
  </conditionalFormatting>
  <conditionalFormatting sqref="B110">
    <cfRule type="duplicateValues" dxfId="10980" priority="11199"/>
  </conditionalFormatting>
  <conditionalFormatting sqref="B109">
    <cfRule type="duplicateValues" dxfId="10979" priority="11198"/>
  </conditionalFormatting>
  <conditionalFormatting sqref="B110">
    <cfRule type="duplicateValues" dxfId="10978" priority="11197"/>
  </conditionalFormatting>
  <conditionalFormatting sqref="B110">
    <cfRule type="duplicateValues" dxfId="10977" priority="11196"/>
  </conditionalFormatting>
  <conditionalFormatting sqref="B111">
    <cfRule type="duplicateValues" dxfId="10976" priority="11195"/>
  </conditionalFormatting>
  <conditionalFormatting sqref="B108">
    <cfRule type="duplicateValues" dxfId="10975" priority="11194"/>
  </conditionalFormatting>
  <conditionalFormatting sqref="B108">
    <cfRule type="duplicateValues" dxfId="10974" priority="11193"/>
  </conditionalFormatting>
  <conditionalFormatting sqref="B106">
    <cfRule type="duplicateValues" dxfId="10973" priority="11192"/>
  </conditionalFormatting>
  <conditionalFormatting sqref="B110">
    <cfRule type="duplicateValues" dxfId="10972" priority="11191"/>
  </conditionalFormatting>
  <conditionalFormatting sqref="B110">
    <cfRule type="duplicateValues" dxfId="10971" priority="11190"/>
  </conditionalFormatting>
  <conditionalFormatting sqref="B110">
    <cfRule type="duplicateValues" dxfId="10970" priority="11189"/>
  </conditionalFormatting>
  <conditionalFormatting sqref="B111">
    <cfRule type="duplicateValues" dxfId="10969" priority="11188"/>
  </conditionalFormatting>
  <conditionalFormatting sqref="B110">
    <cfRule type="duplicateValues" dxfId="10968" priority="11187"/>
  </conditionalFormatting>
  <conditionalFormatting sqref="B110">
    <cfRule type="duplicateValues" dxfId="10967" priority="11186"/>
  </conditionalFormatting>
  <conditionalFormatting sqref="B111">
    <cfRule type="duplicateValues" dxfId="10966" priority="11185"/>
  </conditionalFormatting>
  <conditionalFormatting sqref="B110">
    <cfRule type="duplicateValues" dxfId="10965" priority="11184"/>
  </conditionalFormatting>
  <conditionalFormatting sqref="B111">
    <cfRule type="duplicateValues" dxfId="10964" priority="11183"/>
  </conditionalFormatting>
  <conditionalFormatting sqref="B111">
    <cfRule type="duplicateValues" dxfId="10963" priority="11182"/>
  </conditionalFormatting>
  <conditionalFormatting sqref="B112">
    <cfRule type="duplicateValues" dxfId="10962" priority="11181"/>
  </conditionalFormatting>
  <conditionalFormatting sqref="B109">
    <cfRule type="duplicateValues" dxfId="10961" priority="11180"/>
  </conditionalFormatting>
  <conditionalFormatting sqref="B101">
    <cfRule type="duplicateValues" dxfId="10960" priority="11179"/>
  </conditionalFormatting>
  <conditionalFormatting sqref="B102">
    <cfRule type="duplicateValues" dxfId="10959" priority="11178"/>
  </conditionalFormatting>
  <conditionalFormatting sqref="B101">
    <cfRule type="duplicateValues" dxfId="10958" priority="11177"/>
  </conditionalFormatting>
  <conditionalFormatting sqref="B102">
    <cfRule type="duplicateValues" dxfId="10957" priority="11176"/>
  </conditionalFormatting>
  <conditionalFormatting sqref="B101">
    <cfRule type="duplicateValues" dxfId="10956" priority="11175"/>
  </conditionalFormatting>
  <conditionalFormatting sqref="B101">
    <cfRule type="duplicateValues" dxfId="10955" priority="11174"/>
  </conditionalFormatting>
  <conditionalFormatting sqref="B101">
    <cfRule type="duplicateValues" dxfId="10954" priority="11173"/>
  </conditionalFormatting>
  <conditionalFormatting sqref="B103">
    <cfRule type="duplicateValues" dxfId="10953" priority="11172"/>
  </conditionalFormatting>
  <conditionalFormatting sqref="B102">
    <cfRule type="duplicateValues" dxfId="10952" priority="11171"/>
  </conditionalFormatting>
  <conditionalFormatting sqref="B107">
    <cfRule type="duplicateValues" dxfId="10951" priority="11170"/>
  </conditionalFormatting>
  <conditionalFormatting sqref="B104">
    <cfRule type="duplicateValues" dxfId="10950" priority="11169"/>
  </conditionalFormatting>
  <conditionalFormatting sqref="B102">
    <cfRule type="duplicateValues" dxfId="10949" priority="11168"/>
  </conditionalFormatting>
  <conditionalFormatting sqref="B101">
    <cfRule type="duplicateValues" dxfId="10948" priority="11167"/>
  </conditionalFormatting>
  <conditionalFormatting sqref="B101">
    <cfRule type="duplicateValues" dxfId="10947" priority="11166"/>
  </conditionalFormatting>
  <conditionalFormatting sqref="B101">
    <cfRule type="duplicateValues" dxfId="10946" priority="11165"/>
  </conditionalFormatting>
  <conditionalFormatting sqref="B103">
    <cfRule type="duplicateValues" dxfId="10945" priority="11164"/>
  </conditionalFormatting>
  <conditionalFormatting sqref="B102">
    <cfRule type="duplicateValues" dxfId="10944" priority="11163"/>
  </conditionalFormatting>
  <conditionalFormatting sqref="B101">
    <cfRule type="duplicateValues" dxfId="10943" priority="11162"/>
  </conditionalFormatting>
  <conditionalFormatting sqref="B101">
    <cfRule type="duplicateValues" dxfId="10942" priority="11161"/>
  </conditionalFormatting>
  <conditionalFormatting sqref="B103">
    <cfRule type="duplicateValues" dxfId="10941" priority="11160"/>
  </conditionalFormatting>
  <conditionalFormatting sqref="B102">
    <cfRule type="duplicateValues" dxfId="10940" priority="11159"/>
  </conditionalFormatting>
  <conditionalFormatting sqref="B101">
    <cfRule type="duplicateValues" dxfId="10939" priority="11158"/>
  </conditionalFormatting>
  <conditionalFormatting sqref="B102">
    <cfRule type="duplicateValues" dxfId="10938" priority="11157"/>
  </conditionalFormatting>
  <conditionalFormatting sqref="B102">
    <cfRule type="duplicateValues" dxfId="10937" priority="11156"/>
  </conditionalFormatting>
  <conditionalFormatting sqref="B104">
    <cfRule type="duplicateValues" dxfId="10936" priority="11155"/>
  </conditionalFormatting>
  <conditionalFormatting sqref="B103">
    <cfRule type="duplicateValues" dxfId="10935" priority="11154"/>
  </conditionalFormatting>
  <conditionalFormatting sqref="B105">
    <cfRule type="duplicateValues" dxfId="10934" priority="11153"/>
  </conditionalFormatting>
  <conditionalFormatting sqref="B109">
    <cfRule type="duplicateValues" dxfId="10933" priority="11152"/>
  </conditionalFormatting>
  <conditionalFormatting sqref="B109">
    <cfRule type="duplicateValues" dxfId="10932" priority="11151"/>
  </conditionalFormatting>
  <conditionalFormatting sqref="B109">
    <cfRule type="duplicateValues" dxfId="10931" priority="11150"/>
  </conditionalFormatting>
  <conditionalFormatting sqref="B110">
    <cfRule type="duplicateValues" dxfId="10930" priority="11149"/>
  </conditionalFormatting>
  <conditionalFormatting sqref="B109">
    <cfRule type="duplicateValues" dxfId="10929" priority="11148"/>
  </conditionalFormatting>
  <conditionalFormatting sqref="B109">
    <cfRule type="duplicateValues" dxfId="10928" priority="11147"/>
  </conditionalFormatting>
  <conditionalFormatting sqref="B110">
    <cfRule type="duplicateValues" dxfId="10927" priority="11146"/>
  </conditionalFormatting>
  <conditionalFormatting sqref="B109">
    <cfRule type="duplicateValues" dxfId="10926" priority="11145"/>
  </conditionalFormatting>
  <conditionalFormatting sqref="B110">
    <cfRule type="duplicateValues" dxfId="10925" priority="11144"/>
  </conditionalFormatting>
  <conditionalFormatting sqref="B110">
    <cfRule type="duplicateValues" dxfId="10924" priority="11143"/>
  </conditionalFormatting>
  <conditionalFormatting sqref="B111">
    <cfRule type="duplicateValues" dxfId="10923" priority="11142"/>
  </conditionalFormatting>
  <conditionalFormatting sqref="B108">
    <cfRule type="duplicateValues" dxfId="10922" priority="11141"/>
  </conditionalFormatting>
  <conditionalFormatting sqref="B102">
    <cfRule type="duplicateValues" dxfId="10921" priority="11140"/>
  </conditionalFormatting>
  <conditionalFormatting sqref="B101">
    <cfRule type="duplicateValues" dxfId="10920" priority="11139"/>
  </conditionalFormatting>
  <conditionalFormatting sqref="B101">
    <cfRule type="duplicateValues" dxfId="10919" priority="11138"/>
  </conditionalFormatting>
  <conditionalFormatting sqref="B101">
    <cfRule type="duplicateValues" dxfId="10918" priority="11137"/>
  </conditionalFormatting>
  <conditionalFormatting sqref="B103">
    <cfRule type="duplicateValues" dxfId="10917" priority="11136"/>
  </conditionalFormatting>
  <conditionalFormatting sqref="B102">
    <cfRule type="duplicateValues" dxfId="10916" priority="11135"/>
  </conditionalFormatting>
  <conditionalFormatting sqref="B101">
    <cfRule type="duplicateValues" dxfId="10915" priority="11134"/>
  </conditionalFormatting>
  <conditionalFormatting sqref="B101">
    <cfRule type="duplicateValues" dxfId="10914" priority="11133"/>
  </conditionalFormatting>
  <conditionalFormatting sqref="B103">
    <cfRule type="duplicateValues" dxfId="10913" priority="11132"/>
  </conditionalFormatting>
  <conditionalFormatting sqref="B102">
    <cfRule type="duplicateValues" dxfId="10912" priority="11131"/>
  </conditionalFormatting>
  <conditionalFormatting sqref="B101">
    <cfRule type="duplicateValues" dxfId="10911" priority="11130"/>
  </conditionalFormatting>
  <conditionalFormatting sqref="B102">
    <cfRule type="duplicateValues" dxfId="10910" priority="11129"/>
  </conditionalFormatting>
  <conditionalFormatting sqref="B102">
    <cfRule type="duplicateValues" dxfId="10909" priority="11128"/>
  </conditionalFormatting>
  <conditionalFormatting sqref="B104">
    <cfRule type="duplicateValues" dxfId="10908" priority="11127"/>
  </conditionalFormatting>
  <conditionalFormatting sqref="B103">
    <cfRule type="duplicateValues" dxfId="10907" priority="11126"/>
  </conditionalFormatting>
  <conditionalFormatting sqref="B108">
    <cfRule type="duplicateValues" dxfId="10906" priority="11125"/>
  </conditionalFormatting>
  <conditionalFormatting sqref="B105">
    <cfRule type="duplicateValues" dxfId="10905" priority="11124"/>
  </conditionalFormatting>
  <conditionalFormatting sqref="B101">
    <cfRule type="duplicateValues" dxfId="10904" priority="11123"/>
  </conditionalFormatting>
  <conditionalFormatting sqref="B101">
    <cfRule type="duplicateValues" dxfId="10903" priority="11122"/>
  </conditionalFormatting>
  <conditionalFormatting sqref="B103">
    <cfRule type="duplicateValues" dxfId="10902" priority="11121"/>
  </conditionalFormatting>
  <conditionalFormatting sqref="B102">
    <cfRule type="duplicateValues" dxfId="10901" priority="11120"/>
  </conditionalFormatting>
  <conditionalFormatting sqref="B101">
    <cfRule type="duplicateValues" dxfId="10900" priority="11119"/>
  </conditionalFormatting>
  <conditionalFormatting sqref="B102">
    <cfRule type="duplicateValues" dxfId="10899" priority="11118"/>
  </conditionalFormatting>
  <conditionalFormatting sqref="B102">
    <cfRule type="duplicateValues" dxfId="10898" priority="11117"/>
  </conditionalFormatting>
  <conditionalFormatting sqref="B104">
    <cfRule type="duplicateValues" dxfId="10897" priority="11116"/>
  </conditionalFormatting>
  <conditionalFormatting sqref="B103">
    <cfRule type="duplicateValues" dxfId="10896" priority="11115"/>
  </conditionalFormatting>
  <conditionalFormatting sqref="B101">
    <cfRule type="duplicateValues" dxfId="10895" priority="11114"/>
  </conditionalFormatting>
  <conditionalFormatting sqref="B102">
    <cfRule type="duplicateValues" dxfId="10894" priority="11113"/>
  </conditionalFormatting>
  <conditionalFormatting sqref="B102">
    <cfRule type="duplicateValues" dxfId="10893" priority="11112"/>
  </conditionalFormatting>
  <conditionalFormatting sqref="B104">
    <cfRule type="duplicateValues" dxfId="10892" priority="11111"/>
  </conditionalFormatting>
  <conditionalFormatting sqref="B103">
    <cfRule type="duplicateValues" dxfId="10891" priority="11110"/>
  </conditionalFormatting>
  <conditionalFormatting sqref="B102">
    <cfRule type="duplicateValues" dxfId="10890" priority="11109"/>
  </conditionalFormatting>
  <conditionalFormatting sqref="B103">
    <cfRule type="duplicateValues" dxfId="10889" priority="11108"/>
  </conditionalFormatting>
  <conditionalFormatting sqref="B103">
    <cfRule type="duplicateValues" dxfId="10888" priority="11107"/>
  </conditionalFormatting>
  <conditionalFormatting sqref="B105">
    <cfRule type="duplicateValues" dxfId="10887" priority="11106"/>
  </conditionalFormatting>
  <conditionalFormatting sqref="B104">
    <cfRule type="duplicateValues" dxfId="10886" priority="11105"/>
  </conditionalFormatting>
  <conditionalFormatting sqref="B106">
    <cfRule type="duplicateValues" dxfId="10885" priority="11104"/>
  </conditionalFormatting>
  <conditionalFormatting sqref="B110">
    <cfRule type="duplicateValues" dxfId="10884" priority="11103"/>
  </conditionalFormatting>
  <conditionalFormatting sqref="B110">
    <cfRule type="duplicateValues" dxfId="10883" priority="11102"/>
  </conditionalFormatting>
  <conditionalFormatting sqref="B110">
    <cfRule type="duplicateValues" dxfId="10882" priority="11101"/>
  </conditionalFormatting>
  <conditionalFormatting sqref="B111">
    <cfRule type="duplicateValues" dxfId="10881" priority="11100"/>
  </conditionalFormatting>
  <conditionalFormatting sqref="B110">
    <cfRule type="duplicateValues" dxfId="10880" priority="11099"/>
  </conditionalFormatting>
  <conditionalFormatting sqref="B110">
    <cfRule type="duplicateValues" dxfId="10879" priority="11098"/>
  </conditionalFormatting>
  <conditionalFormatting sqref="B111">
    <cfRule type="duplicateValues" dxfId="10878" priority="11097"/>
  </conditionalFormatting>
  <conditionalFormatting sqref="B110">
    <cfRule type="duplicateValues" dxfId="10877" priority="11096"/>
  </conditionalFormatting>
  <conditionalFormatting sqref="B111">
    <cfRule type="duplicateValues" dxfId="10876" priority="11095"/>
  </conditionalFormatting>
  <conditionalFormatting sqref="B111">
    <cfRule type="duplicateValues" dxfId="10875" priority="11094"/>
  </conditionalFormatting>
  <conditionalFormatting sqref="B112">
    <cfRule type="duplicateValues" dxfId="10874" priority="11093"/>
  </conditionalFormatting>
  <conditionalFormatting sqref="B109">
    <cfRule type="duplicateValues" dxfId="10873" priority="11092"/>
  </conditionalFormatting>
  <conditionalFormatting sqref="B108">
    <cfRule type="duplicateValues" dxfId="10872" priority="11091"/>
  </conditionalFormatting>
  <conditionalFormatting sqref="B110">
    <cfRule type="duplicateValues" dxfId="10871" priority="11090"/>
  </conditionalFormatting>
  <conditionalFormatting sqref="B110">
    <cfRule type="duplicateValues" dxfId="10870" priority="11089"/>
  </conditionalFormatting>
  <conditionalFormatting sqref="B110">
    <cfRule type="duplicateValues" dxfId="10869" priority="11088"/>
  </conditionalFormatting>
  <conditionalFormatting sqref="B111">
    <cfRule type="duplicateValues" dxfId="10868" priority="11087"/>
  </conditionalFormatting>
  <conditionalFormatting sqref="B110">
    <cfRule type="duplicateValues" dxfId="10867" priority="11086"/>
  </conditionalFormatting>
  <conditionalFormatting sqref="B110">
    <cfRule type="duplicateValues" dxfId="10866" priority="11085"/>
  </conditionalFormatting>
  <conditionalFormatting sqref="B111">
    <cfRule type="duplicateValues" dxfId="10865" priority="11084"/>
  </conditionalFormatting>
  <conditionalFormatting sqref="B110">
    <cfRule type="duplicateValues" dxfId="10864" priority="11083"/>
  </conditionalFormatting>
  <conditionalFormatting sqref="B111">
    <cfRule type="duplicateValues" dxfId="10863" priority="11082"/>
  </conditionalFormatting>
  <conditionalFormatting sqref="B111">
    <cfRule type="duplicateValues" dxfId="10862" priority="11081"/>
  </conditionalFormatting>
  <conditionalFormatting sqref="B112">
    <cfRule type="duplicateValues" dxfId="10861" priority="11080"/>
  </conditionalFormatting>
  <conditionalFormatting sqref="B109">
    <cfRule type="duplicateValues" dxfId="10860" priority="11079"/>
  </conditionalFormatting>
  <conditionalFormatting sqref="B109">
    <cfRule type="duplicateValues" dxfId="10859" priority="11078"/>
  </conditionalFormatting>
  <conditionalFormatting sqref="B107">
    <cfRule type="duplicateValues" dxfId="10858" priority="11077"/>
  </conditionalFormatting>
  <conditionalFormatting sqref="B111">
    <cfRule type="duplicateValues" dxfId="10857" priority="11076"/>
  </conditionalFormatting>
  <conditionalFormatting sqref="B111">
    <cfRule type="duplicateValues" dxfId="10856" priority="11075"/>
  </conditionalFormatting>
  <conditionalFormatting sqref="B111">
    <cfRule type="duplicateValues" dxfId="10855" priority="11074"/>
  </conditionalFormatting>
  <conditionalFormatting sqref="B112">
    <cfRule type="duplicateValues" dxfId="10854" priority="11073"/>
  </conditionalFormatting>
  <conditionalFormatting sqref="B111">
    <cfRule type="duplicateValues" dxfId="10853" priority="11072"/>
  </conditionalFormatting>
  <conditionalFormatting sqref="B111">
    <cfRule type="duplicateValues" dxfId="10852" priority="11071"/>
  </conditionalFormatting>
  <conditionalFormatting sqref="B112">
    <cfRule type="duplicateValues" dxfId="10851" priority="11070"/>
  </conditionalFormatting>
  <conditionalFormatting sqref="B111">
    <cfRule type="duplicateValues" dxfId="10850" priority="11069"/>
  </conditionalFormatting>
  <conditionalFormatting sqref="B112">
    <cfRule type="duplicateValues" dxfId="10849" priority="11068"/>
  </conditionalFormatting>
  <conditionalFormatting sqref="B112">
    <cfRule type="duplicateValues" dxfId="10848" priority="11067"/>
  </conditionalFormatting>
  <conditionalFormatting sqref="B113">
    <cfRule type="duplicateValues" dxfId="10847" priority="11066"/>
  </conditionalFormatting>
  <conditionalFormatting sqref="B110">
    <cfRule type="duplicateValues" dxfId="10846" priority="11065"/>
  </conditionalFormatting>
  <conditionalFormatting sqref="B114">
    <cfRule type="duplicateValues" dxfId="10845" priority="11064"/>
  </conditionalFormatting>
  <conditionalFormatting sqref="B109">
    <cfRule type="duplicateValues" dxfId="10844" priority="11063"/>
  </conditionalFormatting>
  <conditionalFormatting sqref="B109">
    <cfRule type="duplicateValues" dxfId="10843" priority="11062"/>
  </conditionalFormatting>
  <conditionalFormatting sqref="B109">
    <cfRule type="duplicateValues" dxfId="10842" priority="11061"/>
  </conditionalFormatting>
  <conditionalFormatting sqref="B110">
    <cfRule type="duplicateValues" dxfId="10841" priority="11060"/>
  </conditionalFormatting>
  <conditionalFormatting sqref="B109">
    <cfRule type="duplicateValues" dxfId="10840" priority="11059"/>
  </conditionalFormatting>
  <conditionalFormatting sqref="B109">
    <cfRule type="duplicateValues" dxfId="10839" priority="11058"/>
  </conditionalFormatting>
  <conditionalFormatting sqref="B110">
    <cfRule type="duplicateValues" dxfId="10838" priority="11057"/>
  </conditionalFormatting>
  <conditionalFormatting sqref="B109">
    <cfRule type="duplicateValues" dxfId="10837" priority="11056"/>
  </conditionalFormatting>
  <conditionalFormatting sqref="B110">
    <cfRule type="duplicateValues" dxfId="10836" priority="11055"/>
  </conditionalFormatting>
  <conditionalFormatting sqref="B110">
    <cfRule type="duplicateValues" dxfId="10835" priority="11054"/>
  </conditionalFormatting>
  <conditionalFormatting sqref="B111">
    <cfRule type="duplicateValues" dxfId="10834" priority="11053"/>
  </conditionalFormatting>
  <conditionalFormatting sqref="B108">
    <cfRule type="duplicateValues" dxfId="10833" priority="11052"/>
  </conditionalFormatting>
  <conditionalFormatting sqref="B108">
    <cfRule type="duplicateValues" dxfId="10832" priority="11051"/>
  </conditionalFormatting>
  <conditionalFormatting sqref="B110">
    <cfRule type="duplicateValues" dxfId="10831" priority="11050"/>
  </conditionalFormatting>
  <conditionalFormatting sqref="B110">
    <cfRule type="duplicateValues" dxfId="10830" priority="11049"/>
  </conditionalFormatting>
  <conditionalFormatting sqref="B110">
    <cfRule type="duplicateValues" dxfId="10829" priority="11048"/>
  </conditionalFormatting>
  <conditionalFormatting sqref="B111">
    <cfRule type="duplicateValues" dxfId="10828" priority="11047"/>
  </conditionalFormatting>
  <conditionalFormatting sqref="B110">
    <cfRule type="duplicateValues" dxfId="10827" priority="11046"/>
  </conditionalFormatting>
  <conditionalFormatting sqref="B110">
    <cfRule type="duplicateValues" dxfId="10826" priority="11045"/>
  </conditionalFormatting>
  <conditionalFormatting sqref="B111">
    <cfRule type="duplicateValues" dxfId="10825" priority="11044"/>
  </conditionalFormatting>
  <conditionalFormatting sqref="B110">
    <cfRule type="duplicateValues" dxfId="10824" priority="11043"/>
  </conditionalFormatting>
  <conditionalFormatting sqref="B111">
    <cfRule type="duplicateValues" dxfId="10823" priority="11042"/>
  </conditionalFormatting>
  <conditionalFormatting sqref="B111">
    <cfRule type="duplicateValues" dxfId="10822" priority="11041"/>
  </conditionalFormatting>
  <conditionalFormatting sqref="B112">
    <cfRule type="duplicateValues" dxfId="10821" priority="11040"/>
  </conditionalFormatting>
  <conditionalFormatting sqref="B109">
    <cfRule type="duplicateValues" dxfId="10820" priority="11039"/>
  </conditionalFormatting>
  <conditionalFormatting sqref="B108">
    <cfRule type="duplicateValues" dxfId="10819" priority="11038"/>
  </conditionalFormatting>
  <conditionalFormatting sqref="B110">
    <cfRule type="duplicateValues" dxfId="10818" priority="11037"/>
  </conditionalFormatting>
  <conditionalFormatting sqref="B110">
    <cfRule type="duplicateValues" dxfId="10817" priority="11036"/>
  </conditionalFormatting>
  <conditionalFormatting sqref="B110">
    <cfRule type="duplicateValues" dxfId="10816" priority="11035"/>
  </conditionalFormatting>
  <conditionalFormatting sqref="B111">
    <cfRule type="duplicateValues" dxfId="10815" priority="11034"/>
  </conditionalFormatting>
  <conditionalFormatting sqref="B110">
    <cfRule type="duplicateValues" dxfId="10814" priority="11033"/>
  </conditionalFormatting>
  <conditionalFormatting sqref="B110">
    <cfRule type="duplicateValues" dxfId="10813" priority="11032"/>
  </conditionalFormatting>
  <conditionalFormatting sqref="B111">
    <cfRule type="duplicateValues" dxfId="10812" priority="11031"/>
  </conditionalFormatting>
  <conditionalFormatting sqref="B110">
    <cfRule type="duplicateValues" dxfId="10811" priority="11030"/>
  </conditionalFormatting>
  <conditionalFormatting sqref="B111">
    <cfRule type="duplicateValues" dxfId="10810" priority="11029"/>
  </conditionalFormatting>
  <conditionalFormatting sqref="B111">
    <cfRule type="duplicateValues" dxfId="10809" priority="11028"/>
  </conditionalFormatting>
  <conditionalFormatting sqref="B112">
    <cfRule type="duplicateValues" dxfId="10808" priority="11027"/>
  </conditionalFormatting>
  <conditionalFormatting sqref="B109">
    <cfRule type="duplicateValues" dxfId="10807" priority="11026"/>
  </conditionalFormatting>
  <conditionalFormatting sqref="B109">
    <cfRule type="duplicateValues" dxfId="10806" priority="11025"/>
  </conditionalFormatting>
  <conditionalFormatting sqref="B111">
    <cfRule type="duplicateValues" dxfId="10805" priority="11024"/>
  </conditionalFormatting>
  <conditionalFormatting sqref="B111">
    <cfRule type="duplicateValues" dxfId="10804" priority="11023"/>
  </conditionalFormatting>
  <conditionalFormatting sqref="B111">
    <cfRule type="duplicateValues" dxfId="10803" priority="11022"/>
  </conditionalFormatting>
  <conditionalFormatting sqref="B112">
    <cfRule type="duplicateValues" dxfId="10802" priority="11021"/>
  </conditionalFormatting>
  <conditionalFormatting sqref="B111">
    <cfRule type="duplicateValues" dxfId="10801" priority="11020"/>
  </conditionalFormatting>
  <conditionalFormatting sqref="B111">
    <cfRule type="duplicateValues" dxfId="10800" priority="11019"/>
  </conditionalFormatting>
  <conditionalFormatting sqref="B112">
    <cfRule type="duplicateValues" dxfId="10799" priority="11018"/>
  </conditionalFormatting>
  <conditionalFormatting sqref="B111">
    <cfRule type="duplicateValues" dxfId="10798" priority="11017"/>
  </conditionalFormatting>
  <conditionalFormatting sqref="B112">
    <cfRule type="duplicateValues" dxfId="10797" priority="11016"/>
  </conditionalFormatting>
  <conditionalFormatting sqref="B112">
    <cfRule type="duplicateValues" dxfId="10796" priority="11015"/>
  </conditionalFormatting>
  <conditionalFormatting sqref="B113">
    <cfRule type="duplicateValues" dxfId="10795" priority="11014"/>
  </conditionalFormatting>
  <conditionalFormatting sqref="B110">
    <cfRule type="duplicateValues" dxfId="10794" priority="11013"/>
  </conditionalFormatting>
  <conditionalFormatting sqref="B108">
    <cfRule type="duplicateValues" dxfId="10793" priority="11012"/>
  </conditionalFormatting>
  <conditionalFormatting sqref="B110">
    <cfRule type="duplicateValues" dxfId="10792" priority="11011"/>
  </conditionalFormatting>
  <conditionalFormatting sqref="B110">
    <cfRule type="duplicateValues" dxfId="10791" priority="11010"/>
  </conditionalFormatting>
  <conditionalFormatting sqref="B110">
    <cfRule type="duplicateValues" dxfId="10790" priority="11009"/>
  </conditionalFormatting>
  <conditionalFormatting sqref="B111">
    <cfRule type="duplicateValues" dxfId="10789" priority="11008"/>
  </conditionalFormatting>
  <conditionalFormatting sqref="B110">
    <cfRule type="duplicateValues" dxfId="10788" priority="11007"/>
  </conditionalFormatting>
  <conditionalFormatting sqref="B110">
    <cfRule type="duplicateValues" dxfId="10787" priority="11006"/>
  </conditionalFormatting>
  <conditionalFormatting sqref="B111">
    <cfRule type="duplicateValues" dxfId="10786" priority="11005"/>
  </conditionalFormatting>
  <conditionalFormatting sqref="B110">
    <cfRule type="duplicateValues" dxfId="10785" priority="11004"/>
  </conditionalFormatting>
  <conditionalFormatting sqref="B111">
    <cfRule type="duplicateValues" dxfId="10784" priority="11003"/>
  </conditionalFormatting>
  <conditionalFormatting sqref="B111">
    <cfRule type="duplicateValues" dxfId="10783" priority="11002"/>
  </conditionalFormatting>
  <conditionalFormatting sqref="B112">
    <cfRule type="duplicateValues" dxfId="10782" priority="11001"/>
  </conditionalFormatting>
  <conditionalFormatting sqref="B109">
    <cfRule type="duplicateValues" dxfId="10781" priority="11000"/>
  </conditionalFormatting>
  <conditionalFormatting sqref="B109">
    <cfRule type="duplicateValues" dxfId="10780" priority="10999"/>
  </conditionalFormatting>
  <conditionalFormatting sqref="B111">
    <cfRule type="duplicateValues" dxfId="10779" priority="10998"/>
  </conditionalFormatting>
  <conditionalFormatting sqref="B111">
    <cfRule type="duplicateValues" dxfId="10778" priority="10997"/>
  </conditionalFormatting>
  <conditionalFormatting sqref="B111">
    <cfRule type="duplicateValues" dxfId="10777" priority="10996"/>
  </conditionalFormatting>
  <conditionalFormatting sqref="B112">
    <cfRule type="duplicateValues" dxfId="10776" priority="10995"/>
  </conditionalFormatting>
  <conditionalFormatting sqref="B111">
    <cfRule type="duplicateValues" dxfId="10775" priority="10994"/>
  </conditionalFormatting>
  <conditionalFormatting sqref="B111">
    <cfRule type="duplicateValues" dxfId="10774" priority="10993"/>
  </conditionalFormatting>
  <conditionalFormatting sqref="B112">
    <cfRule type="duplicateValues" dxfId="10773" priority="10992"/>
  </conditionalFormatting>
  <conditionalFormatting sqref="B111">
    <cfRule type="duplicateValues" dxfId="10772" priority="10991"/>
  </conditionalFormatting>
  <conditionalFormatting sqref="B112">
    <cfRule type="duplicateValues" dxfId="10771" priority="10990"/>
  </conditionalFormatting>
  <conditionalFormatting sqref="B112">
    <cfRule type="duplicateValues" dxfId="10770" priority="10989"/>
  </conditionalFormatting>
  <conditionalFormatting sqref="B113">
    <cfRule type="duplicateValues" dxfId="10769" priority="10988"/>
  </conditionalFormatting>
  <conditionalFormatting sqref="B110">
    <cfRule type="duplicateValues" dxfId="10768" priority="10987"/>
  </conditionalFormatting>
  <conditionalFormatting sqref="B109">
    <cfRule type="duplicateValues" dxfId="10767" priority="10986"/>
  </conditionalFormatting>
  <conditionalFormatting sqref="B111">
    <cfRule type="duplicateValues" dxfId="10766" priority="10985"/>
  </conditionalFormatting>
  <conditionalFormatting sqref="B111">
    <cfRule type="duplicateValues" dxfId="10765" priority="10984"/>
  </conditionalFormatting>
  <conditionalFormatting sqref="B111">
    <cfRule type="duplicateValues" dxfId="10764" priority="10983"/>
  </conditionalFormatting>
  <conditionalFormatting sqref="B112">
    <cfRule type="duplicateValues" dxfId="10763" priority="10982"/>
  </conditionalFormatting>
  <conditionalFormatting sqref="B111">
    <cfRule type="duplicateValues" dxfId="10762" priority="10981"/>
  </conditionalFormatting>
  <conditionalFormatting sqref="B111">
    <cfRule type="duplicateValues" dxfId="10761" priority="10980"/>
  </conditionalFormatting>
  <conditionalFormatting sqref="B112">
    <cfRule type="duplicateValues" dxfId="10760" priority="10979"/>
  </conditionalFormatting>
  <conditionalFormatting sqref="B111">
    <cfRule type="duplicateValues" dxfId="10759" priority="10978"/>
  </conditionalFormatting>
  <conditionalFormatting sqref="B112">
    <cfRule type="duplicateValues" dxfId="10758" priority="10977"/>
  </conditionalFormatting>
  <conditionalFormatting sqref="B112">
    <cfRule type="duplicateValues" dxfId="10757" priority="10976"/>
  </conditionalFormatting>
  <conditionalFormatting sqref="B113">
    <cfRule type="duplicateValues" dxfId="10756" priority="10975"/>
  </conditionalFormatting>
  <conditionalFormatting sqref="B110">
    <cfRule type="duplicateValues" dxfId="10755" priority="10974"/>
  </conditionalFormatting>
  <conditionalFormatting sqref="B110">
    <cfRule type="duplicateValues" dxfId="10754" priority="10973"/>
  </conditionalFormatting>
  <conditionalFormatting sqref="B108">
    <cfRule type="duplicateValues" dxfId="10753" priority="10972"/>
  </conditionalFormatting>
  <conditionalFormatting sqref="B112">
    <cfRule type="duplicateValues" dxfId="10752" priority="10971"/>
  </conditionalFormatting>
  <conditionalFormatting sqref="B112">
    <cfRule type="duplicateValues" dxfId="10751" priority="10970"/>
  </conditionalFormatting>
  <conditionalFormatting sqref="B112">
    <cfRule type="duplicateValues" dxfId="10750" priority="10969"/>
  </conditionalFormatting>
  <conditionalFormatting sqref="B113">
    <cfRule type="duplicateValues" dxfId="10749" priority="10968"/>
  </conditionalFormatting>
  <conditionalFormatting sqref="B112">
    <cfRule type="duplicateValues" dxfId="10748" priority="10967"/>
  </conditionalFormatting>
  <conditionalFormatting sqref="B112">
    <cfRule type="duplicateValues" dxfId="10747" priority="10966"/>
  </conditionalFormatting>
  <conditionalFormatting sqref="B113">
    <cfRule type="duplicateValues" dxfId="10746" priority="10965"/>
  </conditionalFormatting>
  <conditionalFormatting sqref="B112">
    <cfRule type="duplicateValues" dxfId="10745" priority="10964"/>
  </conditionalFormatting>
  <conditionalFormatting sqref="B113">
    <cfRule type="duplicateValues" dxfId="10744" priority="10963"/>
  </conditionalFormatting>
  <conditionalFormatting sqref="B113">
    <cfRule type="duplicateValues" dxfId="10743" priority="10962"/>
  </conditionalFormatting>
  <conditionalFormatting sqref="B114">
    <cfRule type="duplicateValues" dxfId="10742" priority="10961"/>
  </conditionalFormatting>
  <conditionalFormatting sqref="B111">
    <cfRule type="duplicateValues" dxfId="10741" priority="10960"/>
  </conditionalFormatting>
  <conditionalFormatting sqref="B115">
    <cfRule type="duplicateValues" dxfId="10740" priority="10959"/>
  </conditionalFormatting>
  <conditionalFormatting sqref="B111">
    <cfRule type="duplicateValues" dxfId="10739" priority="10956"/>
  </conditionalFormatting>
  <conditionalFormatting sqref="B111">
    <cfRule type="duplicateValues" dxfId="10738" priority="10955"/>
  </conditionalFormatting>
  <conditionalFormatting sqref="B111">
    <cfRule type="duplicateValues" dxfId="10737" priority="10954"/>
  </conditionalFormatting>
  <conditionalFormatting sqref="B111">
    <cfRule type="duplicateValues" dxfId="10736" priority="10953"/>
  </conditionalFormatting>
  <conditionalFormatting sqref="B111">
    <cfRule type="duplicateValues" dxfId="10735" priority="10952"/>
  </conditionalFormatting>
  <conditionalFormatting sqref="B111">
    <cfRule type="duplicateValues" dxfId="10734" priority="10951"/>
  </conditionalFormatting>
  <conditionalFormatting sqref="B112">
    <cfRule type="duplicateValues" dxfId="10733" priority="10950"/>
  </conditionalFormatting>
  <conditionalFormatting sqref="B111">
    <cfRule type="duplicateValues" dxfId="10732" priority="10949"/>
  </conditionalFormatting>
  <conditionalFormatting sqref="B111">
    <cfRule type="duplicateValues" dxfId="10731" priority="10948"/>
  </conditionalFormatting>
  <conditionalFormatting sqref="B111">
    <cfRule type="duplicateValues" dxfId="10730" priority="10947"/>
  </conditionalFormatting>
  <conditionalFormatting sqref="B111">
    <cfRule type="duplicateValues" dxfId="10729" priority="10946"/>
  </conditionalFormatting>
  <conditionalFormatting sqref="B111">
    <cfRule type="duplicateValues" dxfId="10728" priority="10945"/>
  </conditionalFormatting>
  <conditionalFormatting sqref="B112">
    <cfRule type="duplicateValues" dxfId="10727" priority="10944"/>
  </conditionalFormatting>
  <conditionalFormatting sqref="B111">
    <cfRule type="duplicateValues" dxfId="10726" priority="10943"/>
  </conditionalFormatting>
  <conditionalFormatting sqref="B111">
    <cfRule type="duplicateValues" dxfId="10725" priority="10942"/>
  </conditionalFormatting>
  <conditionalFormatting sqref="B111">
    <cfRule type="duplicateValues" dxfId="10724" priority="10941"/>
  </conditionalFormatting>
  <conditionalFormatting sqref="B111">
    <cfRule type="duplicateValues" dxfId="10723" priority="10940"/>
  </conditionalFormatting>
  <conditionalFormatting sqref="B112">
    <cfRule type="duplicateValues" dxfId="10722" priority="10939"/>
  </conditionalFormatting>
  <conditionalFormatting sqref="B111">
    <cfRule type="duplicateValues" dxfId="10721" priority="10938"/>
  </conditionalFormatting>
  <conditionalFormatting sqref="B111">
    <cfRule type="duplicateValues" dxfId="10720" priority="10937"/>
  </conditionalFormatting>
  <conditionalFormatting sqref="B111">
    <cfRule type="duplicateValues" dxfId="10719" priority="10936"/>
  </conditionalFormatting>
  <conditionalFormatting sqref="B112">
    <cfRule type="duplicateValues" dxfId="10718" priority="10935"/>
  </conditionalFormatting>
  <conditionalFormatting sqref="B111">
    <cfRule type="duplicateValues" dxfId="10717" priority="10934"/>
  </conditionalFormatting>
  <conditionalFormatting sqref="B111">
    <cfRule type="duplicateValues" dxfId="10716" priority="10933"/>
  </conditionalFormatting>
  <conditionalFormatting sqref="B112">
    <cfRule type="duplicateValues" dxfId="10715" priority="10932"/>
  </conditionalFormatting>
  <conditionalFormatting sqref="B111">
    <cfRule type="duplicateValues" dxfId="10714" priority="10931"/>
  </conditionalFormatting>
  <conditionalFormatting sqref="B112">
    <cfRule type="duplicateValues" dxfId="10713" priority="10930"/>
  </conditionalFormatting>
  <conditionalFormatting sqref="B112">
    <cfRule type="duplicateValues" dxfId="10712" priority="10929"/>
  </conditionalFormatting>
  <conditionalFormatting sqref="B113">
    <cfRule type="duplicateValues" dxfId="10711" priority="10928"/>
  </conditionalFormatting>
  <conditionalFormatting sqref="B114">
    <cfRule type="duplicateValues" dxfId="10710" priority="10927"/>
  </conditionalFormatting>
  <conditionalFormatting sqref="B111">
    <cfRule type="duplicateValues" dxfId="10709" priority="10926"/>
  </conditionalFormatting>
  <conditionalFormatting sqref="B111">
    <cfRule type="duplicateValues" dxfId="10708" priority="10925"/>
  </conditionalFormatting>
  <conditionalFormatting sqref="B111">
    <cfRule type="duplicateValues" dxfId="10707" priority="10924"/>
  </conditionalFormatting>
  <conditionalFormatting sqref="B111">
    <cfRule type="duplicateValues" dxfId="10706" priority="10923"/>
  </conditionalFormatting>
  <conditionalFormatting sqref="B111">
    <cfRule type="duplicateValues" dxfId="10705" priority="10922"/>
  </conditionalFormatting>
  <conditionalFormatting sqref="B112">
    <cfRule type="duplicateValues" dxfId="10704" priority="10921"/>
  </conditionalFormatting>
  <conditionalFormatting sqref="B111">
    <cfRule type="duplicateValues" dxfId="10703" priority="10920"/>
  </conditionalFormatting>
  <conditionalFormatting sqref="B111">
    <cfRule type="duplicateValues" dxfId="10702" priority="10919"/>
  </conditionalFormatting>
  <conditionalFormatting sqref="B111">
    <cfRule type="duplicateValues" dxfId="10701" priority="10918"/>
  </conditionalFormatting>
  <conditionalFormatting sqref="B111">
    <cfRule type="duplicateValues" dxfId="10700" priority="10917"/>
  </conditionalFormatting>
  <conditionalFormatting sqref="B112">
    <cfRule type="duplicateValues" dxfId="10699" priority="10916"/>
  </conditionalFormatting>
  <conditionalFormatting sqref="B111">
    <cfRule type="duplicateValues" dxfId="10698" priority="10915"/>
  </conditionalFormatting>
  <conditionalFormatting sqref="B111">
    <cfRule type="duplicateValues" dxfId="10697" priority="10914"/>
  </conditionalFormatting>
  <conditionalFormatting sqref="B111">
    <cfRule type="duplicateValues" dxfId="10696" priority="10913"/>
  </conditionalFormatting>
  <conditionalFormatting sqref="B112">
    <cfRule type="duplicateValues" dxfId="10695" priority="10912"/>
  </conditionalFormatting>
  <conditionalFormatting sqref="B111">
    <cfRule type="duplicateValues" dxfId="10694" priority="10911"/>
  </conditionalFormatting>
  <conditionalFormatting sqref="B111">
    <cfRule type="duplicateValues" dxfId="10693" priority="10910"/>
  </conditionalFormatting>
  <conditionalFormatting sqref="B112">
    <cfRule type="duplicateValues" dxfId="10692" priority="10909"/>
  </conditionalFormatting>
  <conditionalFormatting sqref="B111">
    <cfRule type="duplicateValues" dxfId="10691" priority="10908"/>
  </conditionalFormatting>
  <conditionalFormatting sqref="B112">
    <cfRule type="duplicateValues" dxfId="10690" priority="10907"/>
  </conditionalFormatting>
  <conditionalFormatting sqref="B112">
    <cfRule type="duplicateValues" dxfId="10689" priority="10906"/>
  </conditionalFormatting>
  <conditionalFormatting sqref="B113">
    <cfRule type="duplicateValues" dxfId="10688" priority="10905"/>
  </conditionalFormatting>
  <conditionalFormatting sqref="B111">
    <cfRule type="duplicateValues" dxfId="10687" priority="10904"/>
  </conditionalFormatting>
  <conditionalFormatting sqref="B111">
    <cfRule type="duplicateValues" dxfId="10686" priority="10903"/>
  </conditionalFormatting>
  <conditionalFormatting sqref="B111">
    <cfRule type="duplicateValues" dxfId="10685" priority="10902"/>
  </conditionalFormatting>
  <conditionalFormatting sqref="B111">
    <cfRule type="duplicateValues" dxfId="10684" priority="10901"/>
  </conditionalFormatting>
  <conditionalFormatting sqref="B112">
    <cfRule type="duplicateValues" dxfId="10683" priority="10900"/>
  </conditionalFormatting>
  <conditionalFormatting sqref="B111">
    <cfRule type="duplicateValues" dxfId="10682" priority="10899"/>
  </conditionalFormatting>
  <conditionalFormatting sqref="B111">
    <cfRule type="duplicateValues" dxfId="10681" priority="10898"/>
  </conditionalFormatting>
  <conditionalFormatting sqref="B111">
    <cfRule type="duplicateValues" dxfId="10680" priority="10897"/>
  </conditionalFormatting>
  <conditionalFormatting sqref="B112">
    <cfRule type="duplicateValues" dxfId="10679" priority="10896"/>
  </conditionalFormatting>
  <conditionalFormatting sqref="B111">
    <cfRule type="duplicateValues" dxfId="10678" priority="10895"/>
  </conditionalFormatting>
  <conditionalFormatting sqref="B111">
    <cfRule type="duplicateValues" dxfId="10677" priority="10894"/>
  </conditionalFormatting>
  <conditionalFormatting sqref="B112">
    <cfRule type="duplicateValues" dxfId="10676" priority="10893"/>
  </conditionalFormatting>
  <conditionalFormatting sqref="B111">
    <cfRule type="duplicateValues" dxfId="10675" priority="10892"/>
  </conditionalFormatting>
  <conditionalFormatting sqref="B112">
    <cfRule type="duplicateValues" dxfId="10674" priority="10891"/>
  </conditionalFormatting>
  <conditionalFormatting sqref="B112">
    <cfRule type="duplicateValues" dxfId="10673" priority="10890"/>
  </conditionalFormatting>
  <conditionalFormatting sqref="B113">
    <cfRule type="duplicateValues" dxfId="10672" priority="10889"/>
  </conditionalFormatting>
  <conditionalFormatting sqref="B111">
    <cfRule type="duplicateValues" dxfId="10671" priority="10888"/>
  </conditionalFormatting>
  <conditionalFormatting sqref="B111">
    <cfRule type="duplicateValues" dxfId="10670" priority="10887"/>
  </conditionalFormatting>
  <conditionalFormatting sqref="B111">
    <cfRule type="duplicateValues" dxfId="10669" priority="10886"/>
  </conditionalFormatting>
  <conditionalFormatting sqref="B112">
    <cfRule type="duplicateValues" dxfId="10668" priority="10885"/>
  </conditionalFormatting>
  <conditionalFormatting sqref="B111">
    <cfRule type="duplicateValues" dxfId="10667" priority="10884"/>
  </conditionalFormatting>
  <conditionalFormatting sqref="B111">
    <cfRule type="duplicateValues" dxfId="10666" priority="10883"/>
  </conditionalFormatting>
  <conditionalFormatting sqref="B112">
    <cfRule type="duplicateValues" dxfId="10665" priority="10882"/>
  </conditionalFormatting>
  <conditionalFormatting sqref="B111">
    <cfRule type="duplicateValues" dxfId="10664" priority="10881"/>
  </conditionalFormatting>
  <conditionalFormatting sqref="B112">
    <cfRule type="duplicateValues" dxfId="10663" priority="10880"/>
  </conditionalFormatting>
  <conditionalFormatting sqref="B112">
    <cfRule type="duplicateValues" dxfId="10662" priority="10879"/>
  </conditionalFormatting>
  <conditionalFormatting sqref="B113">
    <cfRule type="duplicateValues" dxfId="10661" priority="10878"/>
  </conditionalFormatting>
  <conditionalFormatting sqref="B112">
    <cfRule type="duplicateValues" dxfId="10660" priority="10877"/>
  </conditionalFormatting>
  <conditionalFormatting sqref="B112">
    <cfRule type="duplicateValues" dxfId="10659" priority="10876"/>
  </conditionalFormatting>
  <conditionalFormatting sqref="B112">
    <cfRule type="duplicateValues" dxfId="10658" priority="10875"/>
  </conditionalFormatting>
  <conditionalFormatting sqref="B113">
    <cfRule type="duplicateValues" dxfId="10657" priority="10874"/>
  </conditionalFormatting>
  <conditionalFormatting sqref="B112">
    <cfRule type="duplicateValues" dxfId="10656" priority="10873"/>
  </conditionalFormatting>
  <conditionalFormatting sqref="B112">
    <cfRule type="duplicateValues" dxfId="10655" priority="10872"/>
  </conditionalFormatting>
  <conditionalFormatting sqref="B113">
    <cfRule type="duplicateValues" dxfId="10654" priority="10871"/>
  </conditionalFormatting>
  <conditionalFormatting sqref="B112">
    <cfRule type="duplicateValues" dxfId="10653" priority="10870"/>
  </conditionalFormatting>
  <conditionalFormatting sqref="B113">
    <cfRule type="duplicateValues" dxfId="10652" priority="10869"/>
  </conditionalFormatting>
  <conditionalFormatting sqref="B113">
    <cfRule type="duplicateValues" dxfId="10651" priority="10868"/>
  </conditionalFormatting>
  <conditionalFormatting sqref="B114">
    <cfRule type="duplicateValues" dxfId="10650" priority="10867"/>
  </conditionalFormatting>
  <conditionalFormatting sqref="B111">
    <cfRule type="duplicateValues" dxfId="10649" priority="10866"/>
  </conditionalFormatting>
  <conditionalFormatting sqref="B115">
    <cfRule type="duplicateValues" dxfId="10648" priority="10865"/>
  </conditionalFormatting>
  <conditionalFormatting sqref="B111">
    <cfRule type="duplicateValues" dxfId="10647" priority="10863"/>
  </conditionalFormatting>
  <conditionalFormatting sqref="B111">
    <cfRule type="duplicateValues" dxfId="10646" priority="10862"/>
  </conditionalFormatting>
  <conditionalFormatting sqref="B111">
    <cfRule type="duplicateValues" dxfId="10645" priority="10861"/>
  </conditionalFormatting>
  <conditionalFormatting sqref="B111">
    <cfRule type="duplicateValues" dxfId="10644" priority="10860"/>
  </conditionalFormatting>
  <conditionalFormatting sqref="B111">
    <cfRule type="duplicateValues" dxfId="10643" priority="10859"/>
  </conditionalFormatting>
  <conditionalFormatting sqref="B112">
    <cfRule type="duplicateValues" dxfId="10642" priority="10858"/>
  </conditionalFormatting>
  <conditionalFormatting sqref="B111">
    <cfRule type="duplicateValues" dxfId="10641" priority="10857"/>
  </conditionalFormatting>
  <conditionalFormatting sqref="B111">
    <cfRule type="duplicateValues" dxfId="10640" priority="10856"/>
  </conditionalFormatting>
  <conditionalFormatting sqref="B111">
    <cfRule type="duplicateValues" dxfId="10639" priority="10855"/>
  </conditionalFormatting>
  <conditionalFormatting sqref="B111">
    <cfRule type="duplicateValues" dxfId="10638" priority="10854"/>
  </conditionalFormatting>
  <conditionalFormatting sqref="B112">
    <cfRule type="duplicateValues" dxfId="10637" priority="10853"/>
  </conditionalFormatting>
  <conditionalFormatting sqref="B111">
    <cfRule type="duplicateValues" dxfId="10636" priority="10852"/>
  </conditionalFormatting>
  <conditionalFormatting sqref="B111">
    <cfRule type="duplicateValues" dxfId="10635" priority="10851"/>
  </conditionalFormatting>
  <conditionalFormatting sqref="B111">
    <cfRule type="duplicateValues" dxfId="10634" priority="10850"/>
  </conditionalFormatting>
  <conditionalFormatting sqref="B112">
    <cfRule type="duplicateValues" dxfId="10633" priority="10849"/>
  </conditionalFormatting>
  <conditionalFormatting sqref="B111">
    <cfRule type="duplicateValues" dxfId="10632" priority="10848"/>
  </conditionalFormatting>
  <conditionalFormatting sqref="B111">
    <cfRule type="duplicateValues" dxfId="10631" priority="10847"/>
  </conditionalFormatting>
  <conditionalFormatting sqref="B112">
    <cfRule type="duplicateValues" dxfId="10630" priority="10846"/>
  </conditionalFormatting>
  <conditionalFormatting sqref="B111">
    <cfRule type="duplicateValues" dxfId="10629" priority="10845"/>
  </conditionalFormatting>
  <conditionalFormatting sqref="B112">
    <cfRule type="duplicateValues" dxfId="10628" priority="10844"/>
  </conditionalFormatting>
  <conditionalFormatting sqref="B112">
    <cfRule type="duplicateValues" dxfId="10627" priority="10843"/>
  </conditionalFormatting>
  <conditionalFormatting sqref="B113">
    <cfRule type="duplicateValues" dxfId="10626" priority="10842"/>
  </conditionalFormatting>
  <conditionalFormatting sqref="B111">
    <cfRule type="duplicateValues" dxfId="10625" priority="10841"/>
  </conditionalFormatting>
  <conditionalFormatting sqref="B111">
    <cfRule type="duplicateValues" dxfId="10624" priority="10840"/>
  </conditionalFormatting>
  <conditionalFormatting sqref="B111">
    <cfRule type="duplicateValues" dxfId="10623" priority="10839"/>
  </conditionalFormatting>
  <conditionalFormatting sqref="B111">
    <cfRule type="duplicateValues" dxfId="10622" priority="10838"/>
  </conditionalFormatting>
  <conditionalFormatting sqref="B112">
    <cfRule type="duplicateValues" dxfId="10621" priority="10837"/>
  </conditionalFormatting>
  <conditionalFormatting sqref="B111">
    <cfRule type="duplicateValues" dxfId="10620" priority="10836"/>
  </conditionalFormatting>
  <conditionalFormatting sqref="B111">
    <cfRule type="duplicateValues" dxfId="10619" priority="10835"/>
  </conditionalFormatting>
  <conditionalFormatting sqref="B111">
    <cfRule type="duplicateValues" dxfId="10618" priority="10834"/>
  </conditionalFormatting>
  <conditionalFormatting sqref="B112">
    <cfRule type="duplicateValues" dxfId="10617" priority="10833"/>
  </conditionalFormatting>
  <conditionalFormatting sqref="B111">
    <cfRule type="duplicateValues" dxfId="10616" priority="10832"/>
  </conditionalFormatting>
  <conditionalFormatting sqref="B111">
    <cfRule type="duplicateValues" dxfId="10615" priority="10831"/>
  </conditionalFormatting>
  <conditionalFormatting sqref="B112">
    <cfRule type="duplicateValues" dxfId="10614" priority="10830"/>
  </conditionalFormatting>
  <conditionalFormatting sqref="B111">
    <cfRule type="duplicateValues" dxfId="10613" priority="10829"/>
  </conditionalFormatting>
  <conditionalFormatting sqref="B112">
    <cfRule type="duplicateValues" dxfId="10612" priority="10828"/>
  </conditionalFormatting>
  <conditionalFormatting sqref="B112">
    <cfRule type="duplicateValues" dxfId="10611" priority="10827"/>
  </conditionalFormatting>
  <conditionalFormatting sqref="B113">
    <cfRule type="duplicateValues" dxfId="10610" priority="10826"/>
  </conditionalFormatting>
  <conditionalFormatting sqref="B111">
    <cfRule type="duplicateValues" dxfId="10609" priority="10825"/>
  </conditionalFormatting>
  <conditionalFormatting sqref="B111">
    <cfRule type="duplicateValues" dxfId="10608" priority="10824"/>
  </conditionalFormatting>
  <conditionalFormatting sqref="B111">
    <cfRule type="duplicateValues" dxfId="10607" priority="10823"/>
  </conditionalFormatting>
  <conditionalFormatting sqref="B112">
    <cfRule type="duplicateValues" dxfId="10606" priority="10822"/>
  </conditionalFormatting>
  <conditionalFormatting sqref="B111">
    <cfRule type="duplicateValues" dxfId="10605" priority="10821"/>
  </conditionalFormatting>
  <conditionalFormatting sqref="B111">
    <cfRule type="duplicateValues" dxfId="10604" priority="10820"/>
  </conditionalFormatting>
  <conditionalFormatting sqref="B112">
    <cfRule type="duplicateValues" dxfId="10603" priority="10819"/>
  </conditionalFormatting>
  <conditionalFormatting sqref="B111">
    <cfRule type="duplicateValues" dxfId="10602" priority="10818"/>
  </conditionalFormatting>
  <conditionalFormatting sqref="B112">
    <cfRule type="duplicateValues" dxfId="10601" priority="10817"/>
  </conditionalFormatting>
  <conditionalFormatting sqref="B112">
    <cfRule type="duplicateValues" dxfId="10600" priority="10816"/>
  </conditionalFormatting>
  <conditionalFormatting sqref="B113">
    <cfRule type="duplicateValues" dxfId="10599" priority="10815"/>
  </conditionalFormatting>
  <conditionalFormatting sqref="B112">
    <cfRule type="duplicateValues" dxfId="10598" priority="10814"/>
  </conditionalFormatting>
  <conditionalFormatting sqref="B112">
    <cfRule type="duplicateValues" dxfId="10597" priority="10813"/>
  </conditionalFormatting>
  <conditionalFormatting sqref="B112">
    <cfRule type="duplicateValues" dxfId="10596" priority="10812"/>
  </conditionalFormatting>
  <conditionalFormatting sqref="B113">
    <cfRule type="duplicateValues" dxfId="10595" priority="10811"/>
  </conditionalFormatting>
  <conditionalFormatting sqref="B112">
    <cfRule type="duplicateValues" dxfId="10594" priority="10810"/>
  </conditionalFormatting>
  <conditionalFormatting sqref="B112">
    <cfRule type="duplicateValues" dxfId="10593" priority="10809"/>
  </conditionalFormatting>
  <conditionalFormatting sqref="B113">
    <cfRule type="duplicateValues" dxfId="10592" priority="10808"/>
  </conditionalFormatting>
  <conditionalFormatting sqref="B112">
    <cfRule type="duplicateValues" dxfId="10591" priority="10807"/>
  </conditionalFormatting>
  <conditionalFormatting sqref="B113">
    <cfRule type="duplicateValues" dxfId="10590" priority="10806"/>
  </conditionalFormatting>
  <conditionalFormatting sqref="B113">
    <cfRule type="duplicateValues" dxfId="10589" priority="10805"/>
  </conditionalFormatting>
  <conditionalFormatting sqref="B114">
    <cfRule type="duplicateValues" dxfId="10588" priority="10804"/>
  </conditionalFormatting>
  <conditionalFormatting sqref="B111">
    <cfRule type="duplicateValues" dxfId="10587" priority="10803"/>
  </conditionalFormatting>
  <conditionalFormatting sqref="B115">
    <cfRule type="duplicateValues" dxfId="10586" priority="10802"/>
  </conditionalFormatting>
  <conditionalFormatting sqref="B111">
    <cfRule type="duplicateValues" dxfId="10585" priority="10801"/>
  </conditionalFormatting>
  <conditionalFormatting sqref="B111">
    <cfRule type="duplicateValues" dxfId="10584" priority="10800"/>
  </conditionalFormatting>
  <conditionalFormatting sqref="B111">
    <cfRule type="duplicateValues" dxfId="10583" priority="10799"/>
  </conditionalFormatting>
  <conditionalFormatting sqref="B111">
    <cfRule type="duplicateValues" dxfId="10582" priority="10798"/>
  </conditionalFormatting>
  <conditionalFormatting sqref="B112">
    <cfRule type="duplicateValues" dxfId="10581" priority="10797"/>
  </conditionalFormatting>
  <conditionalFormatting sqref="B111">
    <cfRule type="duplicateValues" dxfId="10580" priority="10796"/>
  </conditionalFormatting>
  <conditionalFormatting sqref="B111">
    <cfRule type="duplicateValues" dxfId="10579" priority="10795"/>
  </conditionalFormatting>
  <conditionalFormatting sqref="B111">
    <cfRule type="duplicateValues" dxfId="10578" priority="10794"/>
  </conditionalFormatting>
  <conditionalFormatting sqref="B112">
    <cfRule type="duplicateValues" dxfId="10577" priority="10793"/>
  </conditionalFormatting>
  <conditionalFormatting sqref="B111">
    <cfRule type="duplicateValues" dxfId="10576" priority="10792"/>
  </conditionalFormatting>
  <conditionalFormatting sqref="B111">
    <cfRule type="duplicateValues" dxfId="10575" priority="10791"/>
  </conditionalFormatting>
  <conditionalFormatting sqref="B112">
    <cfRule type="duplicateValues" dxfId="10574" priority="10790"/>
  </conditionalFormatting>
  <conditionalFormatting sqref="B111">
    <cfRule type="duplicateValues" dxfId="10573" priority="10789"/>
  </conditionalFormatting>
  <conditionalFormatting sqref="B112">
    <cfRule type="duplicateValues" dxfId="10572" priority="10788"/>
  </conditionalFormatting>
  <conditionalFormatting sqref="B112">
    <cfRule type="duplicateValues" dxfId="10571" priority="10787"/>
  </conditionalFormatting>
  <conditionalFormatting sqref="B113">
    <cfRule type="duplicateValues" dxfId="10570" priority="10786"/>
  </conditionalFormatting>
  <conditionalFormatting sqref="B111">
    <cfRule type="duplicateValues" dxfId="10569" priority="10785"/>
  </conditionalFormatting>
  <conditionalFormatting sqref="B111">
    <cfRule type="duplicateValues" dxfId="10568" priority="10784"/>
  </conditionalFormatting>
  <conditionalFormatting sqref="B111">
    <cfRule type="duplicateValues" dxfId="10567" priority="10783"/>
  </conditionalFormatting>
  <conditionalFormatting sqref="B112">
    <cfRule type="duplicateValues" dxfId="10566" priority="10782"/>
  </conditionalFormatting>
  <conditionalFormatting sqref="B111">
    <cfRule type="duplicateValues" dxfId="10565" priority="10781"/>
  </conditionalFormatting>
  <conditionalFormatting sqref="B111">
    <cfRule type="duplicateValues" dxfId="10564" priority="10780"/>
  </conditionalFormatting>
  <conditionalFormatting sqref="B112">
    <cfRule type="duplicateValues" dxfId="10563" priority="10779"/>
  </conditionalFormatting>
  <conditionalFormatting sqref="B111">
    <cfRule type="duplicateValues" dxfId="10562" priority="10778"/>
  </conditionalFormatting>
  <conditionalFormatting sqref="B112">
    <cfRule type="duplicateValues" dxfId="10561" priority="10777"/>
  </conditionalFormatting>
  <conditionalFormatting sqref="B112">
    <cfRule type="duplicateValues" dxfId="10560" priority="10776"/>
  </conditionalFormatting>
  <conditionalFormatting sqref="B113">
    <cfRule type="duplicateValues" dxfId="10559" priority="10775"/>
  </conditionalFormatting>
  <conditionalFormatting sqref="B112">
    <cfRule type="duplicateValues" dxfId="10558" priority="10774"/>
  </conditionalFormatting>
  <conditionalFormatting sqref="B112">
    <cfRule type="duplicateValues" dxfId="10557" priority="10773"/>
  </conditionalFormatting>
  <conditionalFormatting sqref="B112">
    <cfRule type="duplicateValues" dxfId="10556" priority="10772"/>
  </conditionalFormatting>
  <conditionalFormatting sqref="B113">
    <cfRule type="duplicateValues" dxfId="10555" priority="10771"/>
  </conditionalFormatting>
  <conditionalFormatting sqref="B112">
    <cfRule type="duplicateValues" dxfId="10554" priority="10770"/>
  </conditionalFormatting>
  <conditionalFormatting sqref="B112">
    <cfRule type="duplicateValues" dxfId="10553" priority="10769"/>
  </conditionalFormatting>
  <conditionalFormatting sqref="B113">
    <cfRule type="duplicateValues" dxfId="10552" priority="10768"/>
  </conditionalFormatting>
  <conditionalFormatting sqref="B112">
    <cfRule type="duplicateValues" dxfId="10551" priority="10767"/>
  </conditionalFormatting>
  <conditionalFormatting sqref="B113">
    <cfRule type="duplicateValues" dxfId="10550" priority="10766"/>
  </conditionalFormatting>
  <conditionalFormatting sqref="B113">
    <cfRule type="duplicateValues" dxfId="10549" priority="10765"/>
  </conditionalFormatting>
  <conditionalFormatting sqref="B114">
    <cfRule type="duplicateValues" dxfId="10548" priority="10764"/>
  </conditionalFormatting>
  <conditionalFormatting sqref="B111">
    <cfRule type="duplicateValues" dxfId="10547" priority="10763"/>
  </conditionalFormatting>
  <conditionalFormatting sqref="B111">
    <cfRule type="duplicateValues" dxfId="10546" priority="10762"/>
  </conditionalFormatting>
  <conditionalFormatting sqref="B111">
    <cfRule type="duplicateValues" dxfId="10545" priority="10761"/>
  </conditionalFormatting>
  <conditionalFormatting sqref="B111">
    <cfRule type="duplicateValues" dxfId="10544" priority="10760"/>
  </conditionalFormatting>
  <conditionalFormatting sqref="B112">
    <cfRule type="duplicateValues" dxfId="10543" priority="10759"/>
  </conditionalFormatting>
  <conditionalFormatting sqref="B111">
    <cfRule type="duplicateValues" dxfId="10542" priority="10758"/>
  </conditionalFormatting>
  <conditionalFormatting sqref="B111">
    <cfRule type="duplicateValues" dxfId="10541" priority="10757"/>
  </conditionalFormatting>
  <conditionalFormatting sqref="B112">
    <cfRule type="duplicateValues" dxfId="10540" priority="10756"/>
  </conditionalFormatting>
  <conditionalFormatting sqref="B111">
    <cfRule type="duplicateValues" dxfId="10539" priority="10755"/>
  </conditionalFormatting>
  <conditionalFormatting sqref="B112">
    <cfRule type="duplicateValues" dxfId="10538" priority="10754"/>
  </conditionalFormatting>
  <conditionalFormatting sqref="B112">
    <cfRule type="duplicateValues" dxfId="10537" priority="10753"/>
  </conditionalFormatting>
  <conditionalFormatting sqref="B113">
    <cfRule type="duplicateValues" dxfId="10536" priority="10752"/>
  </conditionalFormatting>
  <conditionalFormatting sqref="B112">
    <cfRule type="duplicateValues" dxfId="10535" priority="10751"/>
  </conditionalFormatting>
  <conditionalFormatting sqref="B112">
    <cfRule type="duplicateValues" dxfId="10534" priority="10750"/>
  </conditionalFormatting>
  <conditionalFormatting sqref="B112">
    <cfRule type="duplicateValues" dxfId="10533" priority="10749"/>
  </conditionalFormatting>
  <conditionalFormatting sqref="B113">
    <cfRule type="duplicateValues" dxfId="10532" priority="10748"/>
  </conditionalFormatting>
  <conditionalFormatting sqref="B112">
    <cfRule type="duplicateValues" dxfId="10531" priority="10747"/>
  </conditionalFormatting>
  <conditionalFormatting sqref="B112">
    <cfRule type="duplicateValues" dxfId="10530" priority="10746"/>
  </conditionalFormatting>
  <conditionalFormatting sqref="B113">
    <cfRule type="duplicateValues" dxfId="10529" priority="10745"/>
  </conditionalFormatting>
  <conditionalFormatting sqref="B112">
    <cfRule type="duplicateValues" dxfId="10528" priority="10744"/>
  </conditionalFormatting>
  <conditionalFormatting sqref="B113">
    <cfRule type="duplicateValues" dxfId="10527" priority="10743"/>
  </conditionalFormatting>
  <conditionalFormatting sqref="B113">
    <cfRule type="duplicateValues" dxfId="10526" priority="10742"/>
  </conditionalFormatting>
  <conditionalFormatting sqref="B114">
    <cfRule type="duplicateValues" dxfId="10525" priority="10741"/>
  </conditionalFormatting>
  <conditionalFormatting sqref="B111">
    <cfRule type="duplicateValues" dxfId="10524" priority="10740"/>
  </conditionalFormatting>
  <conditionalFormatting sqref="B112">
    <cfRule type="duplicateValues" dxfId="10523" priority="10739"/>
  </conditionalFormatting>
  <conditionalFormatting sqref="B112">
    <cfRule type="duplicateValues" dxfId="10522" priority="10738"/>
  </conditionalFormatting>
  <conditionalFormatting sqref="B112">
    <cfRule type="duplicateValues" dxfId="10521" priority="10737"/>
  </conditionalFormatting>
  <conditionalFormatting sqref="B113">
    <cfRule type="duplicateValues" dxfId="10520" priority="10736"/>
  </conditionalFormatting>
  <conditionalFormatting sqref="B112">
    <cfRule type="duplicateValues" dxfId="10519" priority="10735"/>
  </conditionalFormatting>
  <conditionalFormatting sqref="B112">
    <cfRule type="duplicateValues" dxfId="10518" priority="10734"/>
  </conditionalFormatting>
  <conditionalFormatting sqref="B113">
    <cfRule type="duplicateValues" dxfId="10517" priority="10733"/>
  </conditionalFormatting>
  <conditionalFormatting sqref="B112">
    <cfRule type="duplicateValues" dxfId="10516" priority="10732"/>
  </conditionalFormatting>
  <conditionalFormatting sqref="B113">
    <cfRule type="duplicateValues" dxfId="10515" priority="10731"/>
  </conditionalFormatting>
  <conditionalFormatting sqref="B113">
    <cfRule type="duplicateValues" dxfId="10514" priority="10730"/>
  </conditionalFormatting>
  <conditionalFormatting sqref="B114">
    <cfRule type="duplicateValues" dxfId="10513" priority="10729"/>
  </conditionalFormatting>
  <conditionalFormatting sqref="B111">
    <cfRule type="duplicateValues" dxfId="10512" priority="10728"/>
  </conditionalFormatting>
  <conditionalFormatting sqref="B111">
    <cfRule type="duplicateValues" dxfId="10511" priority="10727"/>
  </conditionalFormatting>
  <conditionalFormatting sqref="B113">
    <cfRule type="duplicateValues" dxfId="10510" priority="10726"/>
  </conditionalFormatting>
  <conditionalFormatting sqref="B113">
    <cfRule type="duplicateValues" dxfId="10509" priority="10725"/>
  </conditionalFormatting>
  <conditionalFormatting sqref="B113">
    <cfRule type="duplicateValues" dxfId="10508" priority="10724"/>
  </conditionalFormatting>
  <conditionalFormatting sqref="B114">
    <cfRule type="duplicateValues" dxfId="10507" priority="10723"/>
  </conditionalFormatting>
  <conditionalFormatting sqref="B113">
    <cfRule type="duplicateValues" dxfId="10506" priority="10722"/>
  </conditionalFormatting>
  <conditionalFormatting sqref="B113">
    <cfRule type="duplicateValues" dxfId="10505" priority="10721"/>
  </conditionalFormatting>
  <conditionalFormatting sqref="B114">
    <cfRule type="duplicateValues" dxfId="10504" priority="10720"/>
  </conditionalFormatting>
  <conditionalFormatting sqref="B113">
    <cfRule type="duplicateValues" dxfId="10503" priority="10719"/>
  </conditionalFormatting>
  <conditionalFormatting sqref="B114">
    <cfRule type="duplicateValues" dxfId="10502" priority="10718"/>
  </conditionalFormatting>
  <conditionalFormatting sqref="B114">
    <cfRule type="duplicateValues" dxfId="10501" priority="10717"/>
  </conditionalFormatting>
  <conditionalFormatting sqref="B115">
    <cfRule type="duplicateValues" dxfId="10500" priority="10716"/>
  </conditionalFormatting>
  <conditionalFormatting sqref="B112">
    <cfRule type="duplicateValues" dxfId="10499" priority="10715"/>
  </conditionalFormatting>
  <conditionalFormatting sqref="B109">
    <cfRule type="duplicateValues" dxfId="10498" priority="10711"/>
  </conditionalFormatting>
  <conditionalFormatting sqref="B109">
    <cfRule type="duplicateValues" dxfId="10497" priority="10710"/>
  </conditionalFormatting>
  <conditionalFormatting sqref="B109">
    <cfRule type="duplicateValues" dxfId="10496" priority="10709"/>
  </conditionalFormatting>
  <conditionalFormatting sqref="B109">
    <cfRule type="duplicateValues" dxfId="10495" priority="10708"/>
  </conditionalFormatting>
  <conditionalFormatting sqref="B109">
    <cfRule type="duplicateValues" dxfId="10494" priority="10707"/>
  </conditionalFormatting>
  <conditionalFormatting sqref="B110">
    <cfRule type="duplicateValues" dxfId="10493" priority="10706"/>
  </conditionalFormatting>
  <conditionalFormatting sqref="B109">
    <cfRule type="duplicateValues" dxfId="10492" priority="10705"/>
  </conditionalFormatting>
  <conditionalFormatting sqref="B109">
    <cfRule type="duplicateValues" dxfId="10491" priority="10704"/>
  </conditionalFormatting>
  <conditionalFormatting sqref="B109">
    <cfRule type="duplicateValues" dxfId="10490" priority="10703"/>
  </conditionalFormatting>
  <conditionalFormatting sqref="B109">
    <cfRule type="duplicateValues" dxfId="10489" priority="10702"/>
  </conditionalFormatting>
  <conditionalFormatting sqref="B110">
    <cfRule type="duplicateValues" dxfId="10488" priority="10701"/>
  </conditionalFormatting>
  <conditionalFormatting sqref="B109">
    <cfRule type="duplicateValues" dxfId="10487" priority="10700"/>
  </conditionalFormatting>
  <conditionalFormatting sqref="B109">
    <cfRule type="duplicateValues" dxfId="10486" priority="10699"/>
  </conditionalFormatting>
  <conditionalFormatting sqref="B109">
    <cfRule type="duplicateValues" dxfId="10485" priority="10698"/>
  </conditionalFormatting>
  <conditionalFormatting sqref="B110">
    <cfRule type="duplicateValues" dxfId="10484" priority="10697"/>
  </conditionalFormatting>
  <conditionalFormatting sqref="B109">
    <cfRule type="duplicateValues" dxfId="10483" priority="10696"/>
  </conditionalFormatting>
  <conditionalFormatting sqref="B109">
    <cfRule type="duplicateValues" dxfId="10482" priority="10695"/>
  </conditionalFormatting>
  <conditionalFormatting sqref="B110">
    <cfRule type="duplicateValues" dxfId="10481" priority="10694"/>
  </conditionalFormatting>
  <conditionalFormatting sqref="B109">
    <cfRule type="duplicateValues" dxfId="10480" priority="10693"/>
  </conditionalFormatting>
  <conditionalFormatting sqref="B110">
    <cfRule type="duplicateValues" dxfId="10479" priority="10692"/>
  </conditionalFormatting>
  <conditionalFormatting sqref="B110">
    <cfRule type="duplicateValues" dxfId="10478" priority="10691"/>
  </conditionalFormatting>
  <conditionalFormatting sqref="B111">
    <cfRule type="duplicateValues" dxfId="10477" priority="10690"/>
  </conditionalFormatting>
  <conditionalFormatting sqref="B109">
    <cfRule type="duplicateValues" dxfId="10476" priority="10689"/>
  </conditionalFormatting>
  <conditionalFormatting sqref="B109">
    <cfRule type="duplicateValues" dxfId="10475" priority="10688"/>
  </conditionalFormatting>
  <conditionalFormatting sqref="B109">
    <cfRule type="duplicateValues" dxfId="10474" priority="10687"/>
  </conditionalFormatting>
  <conditionalFormatting sqref="B109">
    <cfRule type="duplicateValues" dxfId="10473" priority="10686"/>
  </conditionalFormatting>
  <conditionalFormatting sqref="B110">
    <cfRule type="duplicateValues" dxfId="10472" priority="10685"/>
  </conditionalFormatting>
  <conditionalFormatting sqref="B109">
    <cfRule type="duplicateValues" dxfId="10471" priority="10684"/>
  </conditionalFormatting>
  <conditionalFormatting sqref="B109">
    <cfRule type="duplicateValues" dxfId="10470" priority="10683"/>
  </conditionalFormatting>
  <conditionalFormatting sqref="B109">
    <cfRule type="duplicateValues" dxfId="10469" priority="10682"/>
  </conditionalFormatting>
  <conditionalFormatting sqref="B110">
    <cfRule type="duplicateValues" dxfId="10468" priority="10681"/>
  </conditionalFormatting>
  <conditionalFormatting sqref="B109">
    <cfRule type="duplicateValues" dxfId="10467" priority="10680"/>
  </conditionalFormatting>
  <conditionalFormatting sqref="B109">
    <cfRule type="duplicateValues" dxfId="10466" priority="10679"/>
  </conditionalFormatting>
  <conditionalFormatting sqref="B110">
    <cfRule type="duplicateValues" dxfId="10465" priority="10678"/>
  </conditionalFormatting>
  <conditionalFormatting sqref="B109">
    <cfRule type="duplicateValues" dxfId="10464" priority="10677"/>
  </conditionalFormatting>
  <conditionalFormatting sqref="B110">
    <cfRule type="duplicateValues" dxfId="10463" priority="10676"/>
  </conditionalFormatting>
  <conditionalFormatting sqref="B110">
    <cfRule type="duplicateValues" dxfId="10462" priority="10675"/>
  </conditionalFormatting>
  <conditionalFormatting sqref="B111">
    <cfRule type="duplicateValues" dxfId="10461" priority="10674"/>
  </conditionalFormatting>
  <conditionalFormatting sqref="B109">
    <cfRule type="duplicateValues" dxfId="10460" priority="10673"/>
  </conditionalFormatting>
  <conditionalFormatting sqref="B109">
    <cfRule type="duplicateValues" dxfId="10459" priority="10672"/>
  </conditionalFormatting>
  <conditionalFormatting sqref="B109">
    <cfRule type="duplicateValues" dxfId="10458" priority="10671"/>
  </conditionalFormatting>
  <conditionalFormatting sqref="B110">
    <cfRule type="duplicateValues" dxfId="10457" priority="10670"/>
  </conditionalFormatting>
  <conditionalFormatting sqref="B109">
    <cfRule type="duplicateValues" dxfId="10456" priority="10669"/>
  </conditionalFormatting>
  <conditionalFormatting sqref="B109">
    <cfRule type="duplicateValues" dxfId="10455" priority="10668"/>
  </conditionalFormatting>
  <conditionalFormatting sqref="B110">
    <cfRule type="duplicateValues" dxfId="10454" priority="10667"/>
  </conditionalFormatting>
  <conditionalFormatting sqref="B109">
    <cfRule type="duplicateValues" dxfId="10453" priority="10666"/>
  </conditionalFormatting>
  <conditionalFormatting sqref="B110">
    <cfRule type="duplicateValues" dxfId="10452" priority="10665"/>
  </conditionalFormatting>
  <conditionalFormatting sqref="B110">
    <cfRule type="duplicateValues" dxfId="10451" priority="10664"/>
  </conditionalFormatting>
  <conditionalFormatting sqref="B111">
    <cfRule type="duplicateValues" dxfId="10450" priority="10663"/>
  </conditionalFormatting>
  <conditionalFormatting sqref="B110">
    <cfRule type="duplicateValues" dxfId="10449" priority="10662"/>
  </conditionalFormatting>
  <conditionalFormatting sqref="B110">
    <cfRule type="duplicateValues" dxfId="10448" priority="10661"/>
  </conditionalFormatting>
  <conditionalFormatting sqref="B110">
    <cfRule type="duplicateValues" dxfId="10447" priority="10660"/>
  </conditionalFormatting>
  <conditionalFormatting sqref="B111">
    <cfRule type="duplicateValues" dxfId="10446" priority="10659"/>
  </conditionalFormatting>
  <conditionalFormatting sqref="B110">
    <cfRule type="duplicateValues" dxfId="10445" priority="10658"/>
  </conditionalFormatting>
  <conditionalFormatting sqref="B110">
    <cfRule type="duplicateValues" dxfId="10444" priority="10657"/>
  </conditionalFormatting>
  <conditionalFormatting sqref="B111">
    <cfRule type="duplicateValues" dxfId="10443" priority="10656"/>
  </conditionalFormatting>
  <conditionalFormatting sqref="B110">
    <cfRule type="duplicateValues" dxfId="10442" priority="10655"/>
  </conditionalFormatting>
  <conditionalFormatting sqref="B111">
    <cfRule type="duplicateValues" dxfId="10441" priority="10654"/>
  </conditionalFormatting>
  <conditionalFormatting sqref="B111">
    <cfRule type="duplicateValues" dxfId="10440" priority="10653"/>
  </conditionalFormatting>
  <conditionalFormatting sqref="B112">
    <cfRule type="duplicateValues" dxfId="10439" priority="10652"/>
  </conditionalFormatting>
  <conditionalFormatting sqref="B109">
    <cfRule type="duplicateValues" dxfId="10438" priority="10651"/>
  </conditionalFormatting>
  <conditionalFormatting sqref="B113">
    <cfRule type="duplicateValues" dxfId="10437" priority="10650"/>
  </conditionalFormatting>
  <conditionalFormatting sqref="B109">
    <cfRule type="duplicateValues" dxfId="10436" priority="10649"/>
  </conditionalFormatting>
  <conditionalFormatting sqref="B109">
    <cfRule type="duplicateValues" dxfId="10435" priority="10648"/>
  </conditionalFormatting>
  <conditionalFormatting sqref="B109">
    <cfRule type="duplicateValues" dxfId="10434" priority="10647"/>
  </conditionalFormatting>
  <conditionalFormatting sqref="B109">
    <cfRule type="duplicateValues" dxfId="10433" priority="10646"/>
  </conditionalFormatting>
  <conditionalFormatting sqref="B110">
    <cfRule type="duplicateValues" dxfId="10432" priority="10645"/>
  </conditionalFormatting>
  <conditionalFormatting sqref="B109">
    <cfRule type="duplicateValues" dxfId="10431" priority="10644"/>
  </conditionalFormatting>
  <conditionalFormatting sqref="B109">
    <cfRule type="duplicateValues" dxfId="10430" priority="10643"/>
  </conditionalFormatting>
  <conditionalFormatting sqref="B109">
    <cfRule type="duplicateValues" dxfId="10429" priority="10642"/>
  </conditionalFormatting>
  <conditionalFormatting sqref="B110">
    <cfRule type="duplicateValues" dxfId="10428" priority="10641"/>
  </conditionalFormatting>
  <conditionalFormatting sqref="B109">
    <cfRule type="duplicateValues" dxfId="10427" priority="10640"/>
  </conditionalFormatting>
  <conditionalFormatting sqref="B109">
    <cfRule type="duplicateValues" dxfId="10426" priority="10639"/>
  </conditionalFormatting>
  <conditionalFormatting sqref="B110">
    <cfRule type="duplicateValues" dxfId="10425" priority="10638"/>
  </conditionalFormatting>
  <conditionalFormatting sqref="B109">
    <cfRule type="duplicateValues" dxfId="10424" priority="10637"/>
  </conditionalFormatting>
  <conditionalFormatting sqref="B110">
    <cfRule type="duplicateValues" dxfId="10423" priority="10636"/>
  </conditionalFormatting>
  <conditionalFormatting sqref="B110">
    <cfRule type="duplicateValues" dxfId="10422" priority="10635"/>
  </conditionalFormatting>
  <conditionalFormatting sqref="B111">
    <cfRule type="duplicateValues" dxfId="10421" priority="10634"/>
  </conditionalFormatting>
  <conditionalFormatting sqref="B109">
    <cfRule type="duplicateValues" dxfId="10420" priority="10633"/>
  </conditionalFormatting>
  <conditionalFormatting sqref="B109">
    <cfRule type="duplicateValues" dxfId="10419" priority="10632"/>
  </conditionalFormatting>
  <conditionalFormatting sqref="B109">
    <cfRule type="duplicateValues" dxfId="10418" priority="10631"/>
  </conditionalFormatting>
  <conditionalFormatting sqref="B110">
    <cfRule type="duplicateValues" dxfId="10417" priority="10630"/>
  </conditionalFormatting>
  <conditionalFormatting sqref="B109">
    <cfRule type="duplicateValues" dxfId="10416" priority="10629"/>
  </conditionalFormatting>
  <conditionalFormatting sqref="B109">
    <cfRule type="duplicateValues" dxfId="10415" priority="10628"/>
  </conditionalFormatting>
  <conditionalFormatting sqref="B110">
    <cfRule type="duplicateValues" dxfId="10414" priority="10627"/>
  </conditionalFormatting>
  <conditionalFormatting sqref="B109">
    <cfRule type="duplicateValues" dxfId="10413" priority="10626"/>
  </conditionalFormatting>
  <conditionalFormatting sqref="B110">
    <cfRule type="duplicateValues" dxfId="10412" priority="10625"/>
  </conditionalFormatting>
  <conditionalFormatting sqref="B110">
    <cfRule type="duplicateValues" dxfId="10411" priority="10624"/>
  </conditionalFormatting>
  <conditionalFormatting sqref="B111">
    <cfRule type="duplicateValues" dxfId="10410" priority="10623"/>
  </conditionalFormatting>
  <conditionalFormatting sqref="B110">
    <cfRule type="duplicateValues" dxfId="10409" priority="10622"/>
  </conditionalFormatting>
  <conditionalFormatting sqref="B110">
    <cfRule type="duplicateValues" dxfId="10408" priority="10621"/>
  </conditionalFormatting>
  <conditionalFormatting sqref="B110">
    <cfRule type="duplicateValues" dxfId="10407" priority="10620"/>
  </conditionalFormatting>
  <conditionalFormatting sqref="B111">
    <cfRule type="duplicateValues" dxfId="10406" priority="10619"/>
  </conditionalFormatting>
  <conditionalFormatting sqref="B110">
    <cfRule type="duplicateValues" dxfId="10405" priority="10618"/>
  </conditionalFormatting>
  <conditionalFormatting sqref="B110">
    <cfRule type="duplicateValues" dxfId="10404" priority="10617"/>
  </conditionalFormatting>
  <conditionalFormatting sqref="B111">
    <cfRule type="duplicateValues" dxfId="10403" priority="10616"/>
  </conditionalFormatting>
  <conditionalFormatting sqref="B110">
    <cfRule type="duplicateValues" dxfId="10402" priority="10615"/>
  </conditionalFormatting>
  <conditionalFormatting sqref="B111">
    <cfRule type="duplicateValues" dxfId="10401" priority="10614"/>
  </conditionalFormatting>
  <conditionalFormatting sqref="B111">
    <cfRule type="duplicateValues" dxfId="10400" priority="10613"/>
  </conditionalFormatting>
  <conditionalFormatting sqref="B112">
    <cfRule type="duplicateValues" dxfId="10399" priority="10612"/>
  </conditionalFormatting>
  <conditionalFormatting sqref="B109">
    <cfRule type="duplicateValues" dxfId="10398" priority="10611"/>
  </conditionalFormatting>
  <conditionalFormatting sqref="B109">
    <cfRule type="duplicateValues" dxfId="10397" priority="10610"/>
  </conditionalFormatting>
  <conditionalFormatting sqref="B109">
    <cfRule type="duplicateValues" dxfId="10396" priority="10609"/>
  </conditionalFormatting>
  <conditionalFormatting sqref="B109">
    <cfRule type="duplicateValues" dxfId="10395" priority="10608"/>
  </conditionalFormatting>
  <conditionalFormatting sqref="B110">
    <cfRule type="duplicateValues" dxfId="10394" priority="10607"/>
  </conditionalFormatting>
  <conditionalFormatting sqref="B109">
    <cfRule type="duplicateValues" dxfId="10393" priority="10606"/>
  </conditionalFormatting>
  <conditionalFormatting sqref="B109">
    <cfRule type="duplicateValues" dxfId="10392" priority="10605"/>
  </conditionalFormatting>
  <conditionalFormatting sqref="B110">
    <cfRule type="duplicateValues" dxfId="10391" priority="10604"/>
  </conditionalFormatting>
  <conditionalFormatting sqref="B109">
    <cfRule type="duplicateValues" dxfId="10390" priority="10603"/>
  </conditionalFormatting>
  <conditionalFormatting sqref="B110">
    <cfRule type="duplicateValues" dxfId="10389" priority="10602"/>
  </conditionalFormatting>
  <conditionalFormatting sqref="B110">
    <cfRule type="duplicateValues" dxfId="10388" priority="10601"/>
  </conditionalFormatting>
  <conditionalFormatting sqref="B111">
    <cfRule type="duplicateValues" dxfId="10387" priority="10600"/>
  </conditionalFormatting>
  <conditionalFormatting sqref="B110">
    <cfRule type="duplicateValues" dxfId="10386" priority="10599"/>
  </conditionalFormatting>
  <conditionalFormatting sqref="B110">
    <cfRule type="duplicateValues" dxfId="10385" priority="10598"/>
  </conditionalFormatting>
  <conditionalFormatting sqref="B110">
    <cfRule type="duplicateValues" dxfId="10384" priority="10597"/>
  </conditionalFormatting>
  <conditionalFormatting sqref="B111">
    <cfRule type="duplicateValues" dxfId="10383" priority="10596"/>
  </conditionalFormatting>
  <conditionalFormatting sqref="B110">
    <cfRule type="duplicateValues" dxfId="10382" priority="10595"/>
  </conditionalFormatting>
  <conditionalFormatting sqref="B110">
    <cfRule type="duplicateValues" dxfId="10381" priority="10594"/>
  </conditionalFormatting>
  <conditionalFormatting sqref="B111">
    <cfRule type="duplicateValues" dxfId="10380" priority="10593"/>
  </conditionalFormatting>
  <conditionalFormatting sqref="B110">
    <cfRule type="duplicateValues" dxfId="10379" priority="10592"/>
  </conditionalFormatting>
  <conditionalFormatting sqref="B111">
    <cfRule type="duplicateValues" dxfId="10378" priority="10591"/>
  </conditionalFormatting>
  <conditionalFormatting sqref="B111">
    <cfRule type="duplicateValues" dxfId="10377" priority="10590"/>
  </conditionalFormatting>
  <conditionalFormatting sqref="B112">
    <cfRule type="duplicateValues" dxfId="10376" priority="10589"/>
  </conditionalFormatting>
  <conditionalFormatting sqref="B109">
    <cfRule type="duplicateValues" dxfId="10375" priority="10588"/>
  </conditionalFormatting>
  <conditionalFormatting sqref="B110">
    <cfRule type="duplicateValues" dxfId="10374" priority="10587"/>
  </conditionalFormatting>
  <conditionalFormatting sqref="B110">
    <cfRule type="duplicateValues" dxfId="10373" priority="10586"/>
  </conditionalFormatting>
  <conditionalFormatting sqref="B110">
    <cfRule type="duplicateValues" dxfId="10372" priority="10585"/>
  </conditionalFormatting>
  <conditionalFormatting sqref="B111">
    <cfRule type="duplicateValues" dxfId="10371" priority="10584"/>
  </conditionalFormatting>
  <conditionalFormatting sqref="B110">
    <cfRule type="duplicateValues" dxfId="10370" priority="10583"/>
  </conditionalFormatting>
  <conditionalFormatting sqref="B110">
    <cfRule type="duplicateValues" dxfId="10369" priority="10582"/>
  </conditionalFormatting>
  <conditionalFormatting sqref="B111">
    <cfRule type="duplicateValues" dxfId="10368" priority="10581"/>
  </conditionalFormatting>
  <conditionalFormatting sqref="B110">
    <cfRule type="duplicateValues" dxfId="10367" priority="10580"/>
  </conditionalFormatting>
  <conditionalFormatting sqref="B111">
    <cfRule type="duplicateValues" dxfId="10366" priority="10579"/>
  </conditionalFormatting>
  <conditionalFormatting sqref="B111">
    <cfRule type="duplicateValues" dxfId="10365" priority="10578"/>
  </conditionalFormatting>
  <conditionalFormatting sqref="B112">
    <cfRule type="duplicateValues" dxfId="10364" priority="10577"/>
  </conditionalFormatting>
  <conditionalFormatting sqref="B109">
    <cfRule type="duplicateValues" dxfId="10363" priority="10576"/>
  </conditionalFormatting>
  <conditionalFormatting sqref="B109">
    <cfRule type="duplicateValues" dxfId="10362" priority="10575"/>
  </conditionalFormatting>
  <conditionalFormatting sqref="B111">
    <cfRule type="duplicateValues" dxfId="10361" priority="10574"/>
  </conditionalFormatting>
  <conditionalFormatting sqref="B111">
    <cfRule type="duplicateValues" dxfId="10360" priority="10573"/>
  </conditionalFormatting>
  <conditionalFormatting sqref="B111">
    <cfRule type="duplicateValues" dxfId="10359" priority="10572"/>
  </conditionalFormatting>
  <conditionalFormatting sqref="B112">
    <cfRule type="duplicateValues" dxfId="10358" priority="10571"/>
  </conditionalFormatting>
  <conditionalFormatting sqref="B111">
    <cfRule type="duplicateValues" dxfId="10357" priority="10570"/>
  </conditionalFormatting>
  <conditionalFormatting sqref="B111">
    <cfRule type="duplicateValues" dxfId="10356" priority="10569"/>
  </conditionalFormatting>
  <conditionalFormatting sqref="B112">
    <cfRule type="duplicateValues" dxfId="10355" priority="10568"/>
  </conditionalFormatting>
  <conditionalFormatting sqref="B111">
    <cfRule type="duplicateValues" dxfId="10354" priority="10567"/>
  </conditionalFormatting>
  <conditionalFormatting sqref="B112">
    <cfRule type="duplicateValues" dxfId="10353" priority="10566"/>
  </conditionalFormatting>
  <conditionalFormatting sqref="B112">
    <cfRule type="duplicateValues" dxfId="10352" priority="10565"/>
  </conditionalFormatting>
  <conditionalFormatting sqref="B113">
    <cfRule type="duplicateValues" dxfId="10351" priority="10564"/>
  </conditionalFormatting>
  <conditionalFormatting sqref="B110">
    <cfRule type="duplicateValues" dxfId="10350" priority="10563"/>
  </conditionalFormatting>
  <conditionalFormatting sqref="B114">
    <cfRule type="duplicateValues" dxfId="10349" priority="10562"/>
  </conditionalFormatting>
  <conditionalFormatting sqref="B115">
    <cfRule type="duplicateValues" dxfId="10348" priority="10561"/>
  </conditionalFormatting>
  <conditionalFormatting sqref="B109">
    <cfRule type="duplicateValues" dxfId="10347" priority="10560"/>
  </conditionalFormatting>
  <conditionalFormatting sqref="B109">
    <cfRule type="duplicateValues" dxfId="10346" priority="10559"/>
  </conditionalFormatting>
  <conditionalFormatting sqref="B109">
    <cfRule type="duplicateValues" dxfId="10345" priority="10558"/>
  </conditionalFormatting>
  <conditionalFormatting sqref="B109">
    <cfRule type="duplicateValues" dxfId="10344" priority="10557"/>
  </conditionalFormatting>
  <conditionalFormatting sqref="B110">
    <cfRule type="duplicateValues" dxfId="10343" priority="10556"/>
  </conditionalFormatting>
  <conditionalFormatting sqref="B109">
    <cfRule type="duplicateValues" dxfId="10342" priority="10555"/>
  </conditionalFormatting>
  <conditionalFormatting sqref="B109">
    <cfRule type="duplicateValues" dxfId="10341" priority="10554"/>
  </conditionalFormatting>
  <conditionalFormatting sqref="B109">
    <cfRule type="duplicateValues" dxfId="10340" priority="10553"/>
  </conditionalFormatting>
  <conditionalFormatting sqref="B110">
    <cfRule type="duplicateValues" dxfId="10339" priority="10552"/>
  </conditionalFormatting>
  <conditionalFormatting sqref="B109">
    <cfRule type="duplicateValues" dxfId="10338" priority="10551"/>
  </conditionalFormatting>
  <conditionalFormatting sqref="B109">
    <cfRule type="duplicateValues" dxfId="10337" priority="10550"/>
  </conditionalFormatting>
  <conditionalFormatting sqref="B110">
    <cfRule type="duplicateValues" dxfId="10336" priority="10549"/>
  </conditionalFormatting>
  <conditionalFormatting sqref="B109">
    <cfRule type="duplicateValues" dxfId="10335" priority="10548"/>
  </conditionalFormatting>
  <conditionalFormatting sqref="B110">
    <cfRule type="duplicateValues" dxfId="10334" priority="10547"/>
  </conditionalFormatting>
  <conditionalFormatting sqref="B110">
    <cfRule type="duplicateValues" dxfId="10333" priority="10546"/>
  </conditionalFormatting>
  <conditionalFormatting sqref="B111">
    <cfRule type="duplicateValues" dxfId="10332" priority="10545"/>
  </conditionalFormatting>
  <conditionalFormatting sqref="B109">
    <cfRule type="duplicateValues" dxfId="10331" priority="10544"/>
  </conditionalFormatting>
  <conditionalFormatting sqref="B109">
    <cfRule type="duplicateValues" dxfId="10330" priority="10543"/>
  </conditionalFormatting>
  <conditionalFormatting sqref="B109">
    <cfRule type="duplicateValues" dxfId="10329" priority="10542"/>
  </conditionalFormatting>
  <conditionalFormatting sqref="B110">
    <cfRule type="duplicateValues" dxfId="10328" priority="10541"/>
  </conditionalFormatting>
  <conditionalFormatting sqref="B109">
    <cfRule type="duplicateValues" dxfId="10327" priority="10540"/>
  </conditionalFormatting>
  <conditionalFormatting sqref="B109">
    <cfRule type="duplicateValues" dxfId="10326" priority="10539"/>
  </conditionalFormatting>
  <conditionalFormatting sqref="B110">
    <cfRule type="duplicateValues" dxfId="10325" priority="10538"/>
  </conditionalFormatting>
  <conditionalFormatting sqref="B109">
    <cfRule type="duplicateValues" dxfId="10324" priority="10537"/>
  </conditionalFormatting>
  <conditionalFormatting sqref="B110">
    <cfRule type="duplicateValues" dxfId="10323" priority="10536"/>
  </conditionalFormatting>
  <conditionalFormatting sqref="B110">
    <cfRule type="duplicateValues" dxfId="10322" priority="10535"/>
  </conditionalFormatting>
  <conditionalFormatting sqref="B111">
    <cfRule type="duplicateValues" dxfId="10321" priority="10534"/>
  </conditionalFormatting>
  <conditionalFormatting sqref="B110">
    <cfRule type="duplicateValues" dxfId="10320" priority="10533"/>
  </conditionalFormatting>
  <conditionalFormatting sqref="B110">
    <cfRule type="duplicateValues" dxfId="10319" priority="10532"/>
  </conditionalFormatting>
  <conditionalFormatting sqref="B110">
    <cfRule type="duplicateValues" dxfId="10318" priority="10531"/>
  </conditionalFormatting>
  <conditionalFormatting sqref="B111">
    <cfRule type="duplicateValues" dxfId="10317" priority="10530"/>
  </conditionalFormatting>
  <conditionalFormatting sqref="B110">
    <cfRule type="duplicateValues" dxfId="10316" priority="10529"/>
  </conditionalFormatting>
  <conditionalFormatting sqref="B110">
    <cfRule type="duplicateValues" dxfId="10315" priority="10528"/>
  </conditionalFormatting>
  <conditionalFormatting sqref="B111">
    <cfRule type="duplicateValues" dxfId="10314" priority="10527"/>
  </conditionalFormatting>
  <conditionalFormatting sqref="B110">
    <cfRule type="duplicateValues" dxfId="10313" priority="10526"/>
  </conditionalFormatting>
  <conditionalFormatting sqref="B111">
    <cfRule type="duplicateValues" dxfId="10312" priority="10525"/>
  </conditionalFormatting>
  <conditionalFormatting sqref="B111">
    <cfRule type="duplicateValues" dxfId="10311" priority="10524"/>
  </conditionalFormatting>
  <conditionalFormatting sqref="B112">
    <cfRule type="duplicateValues" dxfId="10310" priority="10523"/>
  </conditionalFormatting>
  <conditionalFormatting sqref="B109">
    <cfRule type="duplicateValues" dxfId="10309" priority="10522"/>
  </conditionalFormatting>
  <conditionalFormatting sqref="B109">
    <cfRule type="duplicateValues" dxfId="10308" priority="10521"/>
  </conditionalFormatting>
  <conditionalFormatting sqref="B109">
    <cfRule type="duplicateValues" dxfId="10307" priority="10520"/>
  </conditionalFormatting>
  <conditionalFormatting sqref="B109">
    <cfRule type="duplicateValues" dxfId="10306" priority="10519"/>
  </conditionalFormatting>
  <conditionalFormatting sqref="B110">
    <cfRule type="duplicateValues" dxfId="10305" priority="10518"/>
  </conditionalFormatting>
  <conditionalFormatting sqref="B109">
    <cfRule type="duplicateValues" dxfId="10304" priority="10517"/>
  </conditionalFormatting>
  <conditionalFormatting sqref="B109">
    <cfRule type="duplicateValues" dxfId="10303" priority="10516"/>
  </conditionalFormatting>
  <conditionalFormatting sqref="B110">
    <cfRule type="duplicateValues" dxfId="10302" priority="10515"/>
  </conditionalFormatting>
  <conditionalFormatting sqref="B109">
    <cfRule type="duplicateValues" dxfId="10301" priority="10514"/>
  </conditionalFormatting>
  <conditionalFormatting sqref="B110">
    <cfRule type="duplicateValues" dxfId="10300" priority="10513"/>
  </conditionalFormatting>
  <conditionalFormatting sqref="B110">
    <cfRule type="duplicateValues" dxfId="10299" priority="10512"/>
  </conditionalFormatting>
  <conditionalFormatting sqref="B111">
    <cfRule type="duplicateValues" dxfId="10298" priority="10511"/>
  </conditionalFormatting>
  <conditionalFormatting sqref="B110">
    <cfRule type="duplicateValues" dxfId="10297" priority="10510"/>
  </conditionalFormatting>
  <conditionalFormatting sqref="B110">
    <cfRule type="duplicateValues" dxfId="10296" priority="10509"/>
  </conditionalFormatting>
  <conditionalFormatting sqref="B110">
    <cfRule type="duplicateValues" dxfId="10295" priority="10508"/>
  </conditionalFormatting>
  <conditionalFormatting sqref="B111">
    <cfRule type="duplicateValues" dxfId="10294" priority="10507"/>
  </conditionalFormatting>
  <conditionalFormatting sqref="B110">
    <cfRule type="duplicateValues" dxfId="10293" priority="10506"/>
  </conditionalFormatting>
  <conditionalFormatting sqref="B110">
    <cfRule type="duplicateValues" dxfId="10292" priority="10505"/>
  </conditionalFormatting>
  <conditionalFormatting sqref="B111">
    <cfRule type="duplicateValues" dxfId="10291" priority="10504"/>
  </conditionalFormatting>
  <conditionalFormatting sqref="B110">
    <cfRule type="duplicateValues" dxfId="10290" priority="10503"/>
  </conditionalFormatting>
  <conditionalFormatting sqref="B111">
    <cfRule type="duplicateValues" dxfId="10289" priority="10502"/>
  </conditionalFormatting>
  <conditionalFormatting sqref="B111">
    <cfRule type="duplicateValues" dxfId="10288" priority="10501"/>
  </conditionalFormatting>
  <conditionalFormatting sqref="B112">
    <cfRule type="duplicateValues" dxfId="10287" priority="10500"/>
  </conditionalFormatting>
  <conditionalFormatting sqref="B109">
    <cfRule type="duplicateValues" dxfId="10286" priority="10499"/>
  </conditionalFormatting>
  <conditionalFormatting sqref="B110">
    <cfRule type="duplicateValues" dxfId="10285" priority="10498"/>
  </conditionalFormatting>
  <conditionalFormatting sqref="B110">
    <cfRule type="duplicateValues" dxfId="10284" priority="10497"/>
  </conditionalFormatting>
  <conditionalFormatting sqref="B110">
    <cfRule type="duplicateValues" dxfId="10283" priority="10496"/>
  </conditionalFormatting>
  <conditionalFormatting sqref="B111">
    <cfRule type="duplicateValues" dxfId="10282" priority="10495"/>
  </conditionalFormatting>
  <conditionalFormatting sqref="B110">
    <cfRule type="duplicateValues" dxfId="10281" priority="10494"/>
  </conditionalFormatting>
  <conditionalFormatting sqref="B110">
    <cfRule type="duplicateValues" dxfId="10280" priority="10493"/>
  </conditionalFormatting>
  <conditionalFormatting sqref="B111">
    <cfRule type="duplicateValues" dxfId="10279" priority="10492"/>
  </conditionalFormatting>
  <conditionalFormatting sqref="B110">
    <cfRule type="duplicateValues" dxfId="10278" priority="10491"/>
  </conditionalFormatting>
  <conditionalFormatting sqref="B111">
    <cfRule type="duplicateValues" dxfId="10277" priority="10490"/>
  </conditionalFormatting>
  <conditionalFormatting sqref="B111">
    <cfRule type="duplicateValues" dxfId="10276" priority="10489"/>
  </conditionalFormatting>
  <conditionalFormatting sqref="B112">
    <cfRule type="duplicateValues" dxfId="10275" priority="10488"/>
  </conditionalFormatting>
  <conditionalFormatting sqref="B109">
    <cfRule type="duplicateValues" dxfId="10274" priority="10487"/>
  </conditionalFormatting>
  <conditionalFormatting sqref="B109">
    <cfRule type="duplicateValues" dxfId="10273" priority="10486"/>
  </conditionalFormatting>
  <conditionalFormatting sqref="B111">
    <cfRule type="duplicateValues" dxfId="10272" priority="10485"/>
  </conditionalFormatting>
  <conditionalFormatting sqref="B111">
    <cfRule type="duplicateValues" dxfId="10271" priority="10484"/>
  </conditionalFormatting>
  <conditionalFormatting sqref="B111">
    <cfRule type="duplicateValues" dxfId="10270" priority="10483"/>
  </conditionalFormatting>
  <conditionalFormatting sqref="B112">
    <cfRule type="duplicateValues" dxfId="10269" priority="10482"/>
  </conditionalFormatting>
  <conditionalFormatting sqref="B111">
    <cfRule type="duplicateValues" dxfId="10268" priority="10481"/>
  </conditionalFormatting>
  <conditionalFormatting sqref="B111">
    <cfRule type="duplicateValues" dxfId="10267" priority="10480"/>
  </conditionalFormatting>
  <conditionalFormatting sqref="B112">
    <cfRule type="duplicateValues" dxfId="10266" priority="10479"/>
  </conditionalFormatting>
  <conditionalFormatting sqref="B111">
    <cfRule type="duplicateValues" dxfId="10265" priority="10478"/>
  </conditionalFormatting>
  <conditionalFormatting sqref="B112">
    <cfRule type="duplicateValues" dxfId="10264" priority="10477"/>
  </conditionalFormatting>
  <conditionalFormatting sqref="B112">
    <cfRule type="duplicateValues" dxfId="10263" priority="10476"/>
  </conditionalFormatting>
  <conditionalFormatting sqref="B113">
    <cfRule type="duplicateValues" dxfId="10262" priority="10475"/>
  </conditionalFormatting>
  <conditionalFormatting sqref="B110">
    <cfRule type="duplicateValues" dxfId="10261" priority="10474"/>
  </conditionalFormatting>
  <conditionalFormatting sqref="B114">
    <cfRule type="duplicateValues" dxfId="10260" priority="10473"/>
  </conditionalFormatting>
  <conditionalFormatting sqref="B109">
    <cfRule type="duplicateValues" dxfId="10259" priority="10472"/>
  </conditionalFormatting>
  <conditionalFormatting sqref="B109">
    <cfRule type="duplicateValues" dxfId="10258" priority="10471"/>
  </conditionalFormatting>
  <conditionalFormatting sqref="B109">
    <cfRule type="duplicateValues" dxfId="10257" priority="10470"/>
  </conditionalFormatting>
  <conditionalFormatting sqref="B110">
    <cfRule type="duplicateValues" dxfId="10256" priority="10469"/>
  </conditionalFormatting>
  <conditionalFormatting sqref="B109">
    <cfRule type="duplicateValues" dxfId="10255" priority="10468"/>
  </conditionalFormatting>
  <conditionalFormatting sqref="B109">
    <cfRule type="duplicateValues" dxfId="10254" priority="10467"/>
  </conditionalFormatting>
  <conditionalFormatting sqref="B110">
    <cfRule type="duplicateValues" dxfId="10253" priority="10466"/>
  </conditionalFormatting>
  <conditionalFormatting sqref="B109">
    <cfRule type="duplicateValues" dxfId="10252" priority="10465"/>
  </conditionalFormatting>
  <conditionalFormatting sqref="B110">
    <cfRule type="duplicateValues" dxfId="10251" priority="10464"/>
  </conditionalFormatting>
  <conditionalFormatting sqref="B110">
    <cfRule type="duplicateValues" dxfId="10250" priority="10463"/>
  </conditionalFormatting>
  <conditionalFormatting sqref="B111">
    <cfRule type="duplicateValues" dxfId="10249" priority="10462"/>
  </conditionalFormatting>
  <conditionalFormatting sqref="B110">
    <cfRule type="duplicateValues" dxfId="10248" priority="10461"/>
  </conditionalFormatting>
  <conditionalFormatting sqref="B110">
    <cfRule type="duplicateValues" dxfId="10247" priority="10460"/>
  </conditionalFormatting>
  <conditionalFormatting sqref="B110">
    <cfRule type="duplicateValues" dxfId="10246" priority="10459"/>
  </conditionalFormatting>
  <conditionalFormatting sqref="B111">
    <cfRule type="duplicateValues" dxfId="10245" priority="10458"/>
  </conditionalFormatting>
  <conditionalFormatting sqref="B110">
    <cfRule type="duplicateValues" dxfId="10244" priority="10457"/>
  </conditionalFormatting>
  <conditionalFormatting sqref="B110">
    <cfRule type="duplicateValues" dxfId="10243" priority="10456"/>
  </conditionalFormatting>
  <conditionalFormatting sqref="B111">
    <cfRule type="duplicateValues" dxfId="10242" priority="10455"/>
  </conditionalFormatting>
  <conditionalFormatting sqref="B110">
    <cfRule type="duplicateValues" dxfId="10241" priority="10454"/>
  </conditionalFormatting>
  <conditionalFormatting sqref="B111">
    <cfRule type="duplicateValues" dxfId="10240" priority="10453"/>
  </conditionalFormatting>
  <conditionalFormatting sqref="B111">
    <cfRule type="duplicateValues" dxfId="10239" priority="10452"/>
  </conditionalFormatting>
  <conditionalFormatting sqref="B112">
    <cfRule type="duplicateValues" dxfId="10238" priority="10451"/>
  </conditionalFormatting>
  <conditionalFormatting sqref="B109">
    <cfRule type="duplicateValues" dxfId="10237" priority="10450"/>
  </conditionalFormatting>
  <conditionalFormatting sqref="B110">
    <cfRule type="duplicateValues" dxfId="10236" priority="10449"/>
  </conditionalFormatting>
  <conditionalFormatting sqref="B110">
    <cfRule type="duplicateValues" dxfId="10235" priority="10448"/>
  </conditionalFormatting>
  <conditionalFormatting sqref="B110">
    <cfRule type="duplicateValues" dxfId="10234" priority="10447"/>
  </conditionalFormatting>
  <conditionalFormatting sqref="B111">
    <cfRule type="duplicateValues" dxfId="10233" priority="10446"/>
  </conditionalFormatting>
  <conditionalFormatting sqref="B110">
    <cfRule type="duplicateValues" dxfId="10232" priority="10445"/>
  </conditionalFormatting>
  <conditionalFormatting sqref="B110">
    <cfRule type="duplicateValues" dxfId="10231" priority="10444"/>
  </conditionalFormatting>
  <conditionalFormatting sqref="B111">
    <cfRule type="duplicateValues" dxfId="10230" priority="10443"/>
  </conditionalFormatting>
  <conditionalFormatting sqref="B110">
    <cfRule type="duplicateValues" dxfId="10229" priority="10442"/>
  </conditionalFormatting>
  <conditionalFormatting sqref="B111">
    <cfRule type="duplicateValues" dxfId="10228" priority="10441"/>
  </conditionalFormatting>
  <conditionalFormatting sqref="B111">
    <cfRule type="duplicateValues" dxfId="10227" priority="10440"/>
  </conditionalFormatting>
  <conditionalFormatting sqref="B112">
    <cfRule type="duplicateValues" dxfId="10226" priority="10439"/>
  </conditionalFormatting>
  <conditionalFormatting sqref="B109">
    <cfRule type="duplicateValues" dxfId="10225" priority="10438"/>
  </conditionalFormatting>
  <conditionalFormatting sqref="B109">
    <cfRule type="duplicateValues" dxfId="10224" priority="10437"/>
  </conditionalFormatting>
  <conditionalFormatting sqref="B111">
    <cfRule type="duplicateValues" dxfId="10223" priority="10436"/>
  </conditionalFormatting>
  <conditionalFormatting sqref="B111">
    <cfRule type="duplicateValues" dxfId="10222" priority="10435"/>
  </conditionalFormatting>
  <conditionalFormatting sqref="B111">
    <cfRule type="duplicateValues" dxfId="10221" priority="10434"/>
  </conditionalFormatting>
  <conditionalFormatting sqref="B112">
    <cfRule type="duplicateValues" dxfId="10220" priority="10433"/>
  </conditionalFormatting>
  <conditionalFormatting sqref="B111">
    <cfRule type="duplicateValues" dxfId="10219" priority="10432"/>
  </conditionalFormatting>
  <conditionalFormatting sqref="B111">
    <cfRule type="duplicateValues" dxfId="10218" priority="10431"/>
  </conditionalFormatting>
  <conditionalFormatting sqref="B112">
    <cfRule type="duplicateValues" dxfId="10217" priority="10430"/>
  </conditionalFormatting>
  <conditionalFormatting sqref="B111">
    <cfRule type="duplicateValues" dxfId="10216" priority="10429"/>
  </conditionalFormatting>
  <conditionalFormatting sqref="B112">
    <cfRule type="duplicateValues" dxfId="10215" priority="10428"/>
  </conditionalFormatting>
  <conditionalFormatting sqref="B112">
    <cfRule type="duplicateValues" dxfId="10214" priority="10427"/>
  </conditionalFormatting>
  <conditionalFormatting sqref="B113">
    <cfRule type="duplicateValues" dxfId="10213" priority="10426"/>
  </conditionalFormatting>
  <conditionalFormatting sqref="B110">
    <cfRule type="duplicateValues" dxfId="10212" priority="10425"/>
  </conditionalFormatting>
  <conditionalFormatting sqref="B110">
    <cfRule type="duplicateValues" dxfId="10211" priority="10424"/>
  </conditionalFormatting>
  <conditionalFormatting sqref="B110">
    <cfRule type="duplicateValues" dxfId="10210" priority="10423"/>
  </conditionalFormatting>
  <conditionalFormatting sqref="B110">
    <cfRule type="duplicateValues" dxfId="10209" priority="10422"/>
  </conditionalFormatting>
  <conditionalFormatting sqref="B111">
    <cfRule type="duplicateValues" dxfId="10208" priority="10421"/>
  </conditionalFormatting>
  <conditionalFormatting sqref="B110">
    <cfRule type="duplicateValues" dxfId="10207" priority="10420"/>
  </conditionalFormatting>
  <conditionalFormatting sqref="B110">
    <cfRule type="duplicateValues" dxfId="10206" priority="10419"/>
  </conditionalFormatting>
  <conditionalFormatting sqref="B111">
    <cfRule type="duplicateValues" dxfId="10205" priority="10418"/>
  </conditionalFormatting>
  <conditionalFormatting sqref="B110">
    <cfRule type="duplicateValues" dxfId="10204" priority="10417"/>
  </conditionalFormatting>
  <conditionalFormatting sqref="B111">
    <cfRule type="duplicateValues" dxfId="10203" priority="10416"/>
  </conditionalFormatting>
  <conditionalFormatting sqref="B111">
    <cfRule type="duplicateValues" dxfId="10202" priority="10415"/>
  </conditionalFormatting>
  <conditionalFormatting sqref="B112">
    <cfRule type="duplicateValues" dxfId="10201" priority="10414"/>
  </conditionalFormatting>
  <conditionalFormatting sqref="B109">
    <cfRule type="duplicateValues" dxfId="10200" priority="10413"/>
  </conditionalFormatting>
  <conditionalFormatting sqref="B109">
    <cfRule type="duplicateValues" dxfId="10199" priority="10412"/>
  </conditionalFormatting>
  <conditionalFormatting sqref="B111">
    <cfRule type="duplicateValues" dxfId="10198" priority="10411"/>
  </conditionalFormatting>
  <conditionalFormatting sqref="B111">
    <cfRule type="duplicateValues" dxfId="10197" priority="10410"/>
  </conditionalFormatting>
  <conditionalFormatting sqref="B111">
    <cfRule type="duplicateValues" dxfId="10196" priority="10409"/>
  </conditionalFormatting>
  <conditionalFormatting sqref="B112">
    <cfRule type="duplicateValues" dxfId="10195" priority="10408"/>
  </conditionalFormatting>
  <conditionalFormatting sqref="B111">
    <cfRule type="duplicateValues" dxfId="10194" priority="10407"/>
  </conditionalFormatting>
  <conditionalFormatting sqref="B111">
    <cfRule type="duplicateValues" dxfId="10193" priority="10406"/>
  </conditionalFormatting>
  <conditionalFormatting sqref="B112">
    <cfRule type="duplicateValues" dxfId="10192" priority="10405"/>
  </conditionalFormatting>
  <conditionalFormatting sqref="B111">
    <cfRule type="duplicateValues" dxfId="10191" priority="10404"/>
  </conditionalFormatting>
  <conditionalFormatting sqref="B112">
    <cfRule type="duplicateValues" dxfId="10190" priority="10403"/>
  </conditionalFormatting>
  <conditionalFormatting sqref="B112">
    <cfRule type="duplicateValues" dxfId="10189" priority="10402"/>
  </conditionalFormatting>
  <conditionalFormatting sqref="B113">
    <cfRule type="duplicateValues" dxfId="10188" priority="10401"/>
  </conditionalFormatting>
  <conditionalFormatting sqref="B110">
    <cfRule type="duplicateValues" dxfId="10187" priority="10400"/>
  </conditionalFormatting>
  <conditionalFormatting sqref="B109">
    <cfRule type="duplicateValues" dxfId="10186" priority="10399"/>
  </conditionalFormatting>
  <conditionalFormatting sqref="B111">
    <cfRule type="duplicateValues" dxfId="10185" priority="10398"/>
  </conditionalFormatting>
  <conditionalFormatting sqref="B111">
    <cfRule type="duplicateValues" dxfId="10184" priority="10397"/>
  </conditionalFormatting>
  <conditionalFormatting sqref="B111">
    <cfRule type="duplicateValues" dxfId="10183" priority="10396"/>
  </conditionalFormatting>
  <conditionalFormatting sqref="B112">
    <cfRule type="duplicateValues" dxfId="10182" priority="10395"/>
  </conditionalFormatting>
  <conditionalFormatting sqref="B111">
    <cfRule type="duplicateValues" dxfId="10181" priority="10394"/>
  </conditionalFormatting>
  <conditionalFormatting sqref="B111">
    <cfRule type="duplicateValues" dxfId="10180" priority="10393"/>
  </conditionalFormatting>
  <conditionalFormatting sqref="B112">
    <cfRule type="duplicateValues" dxfId="10179" priority="10392"/>
  </conditionalFormatting>
  <conditionalFormatting sqref="B111">
    <cfRule type="duplicateValues" dxfId="10178" priority="10391"/>
  </conditionalFormatting>
  <conditionalFormatting sqref="B112">
    <cfRule type="duplicateValues" dxfId="10177" priority="10390"/>
  </conditionalFormatting>
  <conditionalFormatting sqref="B112">
    <cfRule type="duplicateValues" dxfId="10176" priority="10389"/>
  </conditionalFormatting>
  <conditionalFormatting sqref="B113">
    <cfRule type="duplicateValues" dxfId="10175" priority="10388"/>
  </conditionalFormatting>
  <conditionalFormatting sqref="B110">
    <cfRule type="duplicateValues" dxfId="10174" priority="10387"/>
  </conditionalFormatting>
  <conditionalFormatting sqref="B110">
    <cfRule type="duplicateValues" dxfId="10173" priority="10386"/>
  </conditionalFormatting>
  <conditionalFormatting sqref="B112">
    <cfRule type="duplicateValues" dxfId="10172" priority="10385"/>
  </conditionalFormatting>
  <conditionalFormatting sqref="B112">
    <cfRule type="duplicateValues" dxfId="10171" priority="10384"/>
  </conditionalFormatting>
  <conditionalFormatting sqref="B112">
    <cfRule type="duplicateValues" dxfId="10170" priority="10383"/>
  </conditionalFormatting>
  <conditionalFormatting sqref="B113">
    <cfRule type="duplicateValues" dxfId="10169" priority="10382"/>
  </conditionalFormatting>
  <conditionalFormatting sqref="B112">
    <cfRule type="duplicateValues" dxfId="10168" priority="10381"/>
  </conditionalFormatting>
  <conditionalFormatting sqref="B112">
    <cfRule type="duplicateValues" dxfId="10167" priority="10380"/>
  </conditionalFormatting>
  <conditionalFormatting sqref="B113">
    <cfRule type="duplicateValues" dxfId="10166" priority="10379"/>
  </conditionalFormatting>
  <conditionalFormatting sqref="B112">
    <cfRule type="duplicateValues" dxfId="10165" priority="10378"/>
  </conditionalFormatting>
  <conditionalFormatting sqref="B113">
    <cfRule type="duplicateValues" dxfId="10164" priority="10377"/>
  </conditionalFormatting>
  <conditionalFormatting sqref="B113">
    <cfRule type="duplicateValues" dxfId="10163" priority="10376"/>
  </conditionalFormatting>
  <conditionalFormatting sqref="B114">
    <cfRule type="duplicateValues" dxfId="10162" priority="10375"/>
  </conditionalFormatting>
  <conditionalFormatting sqref="B111">
    <cfRule type="duplicateValues" dxfId="10161" priority="10374"/>
  </conditionalFormatting>
  <conditionalFormatting sqref="B115">
    <cfRule type="duplicateValues" dxfId="10160" priority="10373"/>
  </conditionalFormatting>
  <conditionalFormatting sqref="B111">
    <cfRule type="duplicateValues" dxfId="10159" priority="10370"/>
  </conditionalFormatting>
  <conditionalFormatting sqref="B111">
    <cfRule type="duplicateValues" dxfId="10158" priority="10369"/>
  </conditionalFormatting>
  <conditionalFormatting sqref="B111">
    <cfRule type="duplicateValues" dxfId="10157" priority="10368"/>
  </conditionalFormatting>
  <conditionalFormatting sqref="B111">
    <cfRule type="duplicateValues" dxfId="10156" priority="10367"/>
  </conditionalFormatting>
  <conditionalFormatting sqref="B111">
    <cfRule type="duplicateValues" dxfId="10155" priority="10366"/>
  </conditionalFormatting>
  <conditionalFormatting sqref="B111">
    <cfRule type="duplicateValues" dxfId="10154" priority="10365"/>
  </conditionalFormatting>
  <conditionalFormatting sqref="B112">
    <cfRule type="duplicateValues" dxfId="10153" priority="10364"/>
  </conditionalFormatting>
  <conditionalFormatting sqref="B111">
    <cfRule type="duplicateValues" dxfId="10152" priority="10363"/>
  </conditionalFormatting>
  <conditionalFormatting sqref="B111">
    <cfRule type="duplicateValues" dxfId="10151" priority="10362"/>
  </conditionalFormatting>
  <conditionalFormatting sqref="B111">
    <cfRule type="duplicateValues" dxfId="10150" priority="10361"/>
  </conditionalFormatting>
  <conditionalFormatting sqref="B111">
    <cfRule type="duplicateValues" dxfId="10149" priority="10360"/>
  </conditionalFormatting>
  <conditionalFormatting sqref="B111">
    <cfRule type="duplicateValues" dxfId="10148" priority="10359"/>
  </conditionalFormatting>
  <conditionalFormatting sqref="B112">
    <cfRule type="duplicateValues" dxfId="10147" priority="10358"/>
  </conditionalFormatting>
  <conditionalFormatting sqref="B111">
    <cfRule type="duplicateValues" dxfId="10146" priority="10357"/>
  </conditionalFormatting>
  <conditionalFormatting sqref="B111">
    <cfRule type="duplicateValues" dxfId="10145" priority="10356"/>
  </conditionalFormatting>
  <conditionalFormatting sqref="B111">
    <cfRule type="duplicateValues" dxfId="10144" priority="10355"/>
  </conditionalFormatting>
  <conditionalFormatting sqref="B111">
    <cfRule type="duplicateValues" dxfId="10143" priority="10354"/>
  </conditionalFormatting>
  <conditionalFormatting sqref="B112">
    <cfRule type="duplicateValues" dxfId="10142" priority="10353"/>
  </conditionalFormatting>
  <conditionalFormatting sqref="B111">
    <cfRule type="duplicateValues" dxfId="10141" priority="10352"/>
  </conditionalFormatting>
  <conditionalFormatting sqref="B111">
    <cfRule type="duplicateValues" dxfId="10140" priority="10351"/>
  </conditionalFormatting>
  <conditionalFormatting sqref="B111">
    <cfRule type="duplicateValues" dxfId="10139" priority="10350"/>
  </conditionalFormatting>
  <conditionalFormatting sqref="B112">
    <cfRule type="duplicateValues" dxfId="10138" priority="10349"/>
  </conditionalFormatting>
  <conditionalFormatting sqref="B111">
    <cfRule type="duplicateValues" dxfId="10137" priority="10348"/>
  </conditionalFormatting>
  <conditionalFormatting sqref="B111">
    <cfRule type="duplicateValues" dxfId="10136" priority="10347"/>
  </conditionalFormatting>
  <conditionalFormatting sqref="B112">
    <cfRule type="duplicateValues" dxfId="10135" priority="10346"/>
  </conditionalFormatting>
  <conditionalFormatting sqref="B111">
    <cfRule type="duplicateValues" dxfId="10134" priority="10345"/>
  </conditionalFormatting>
  <conditionalFormatting sqref="B112">
    <cfRule type="duplicateValues" dxfId="10133" priority="10344"/>
  </conditionalFormatting>
  <conditionalFormatting sqref="B112">
    <cfRule type="duplicateValues" dxfId="10132" priority="10343"/>
  </conditionalFormatting>
  <conditionalFormatting sqref="B113">
    <cfRule type="duplicateValues" dxfId="10131" priority="10342"/>
  </conditionalFormatting>
  <conditionalFormatting sqref="B114">
    <cfRule type="duplicateValues" dxfId="10130" priority="10341"/>
  </conditionalFormatting>
  <conditionalFormatting sqref="B111">
    <cfRule type="duplicateValues" dxfId="10129" priority="10340"/>
  </conditionalFormatting>
  <conditionalFormatting sqref="B111">
    <cfRule type="duplicateValues" dxfId="10128" priority="10339"/>
  </conditionalFormatting>
  <conditionalFormatting sqref="B111">
    <cfRule type="duplicateValues" dxfId="10127" priority="10338"/>
  </conditionalFormatting>
  <conditionalFormatting sqref="B111">
    <cfRule type="duplicateValues" dxfId="10126" priority="10337"/>
  </conditionalFormatting>
  <conditionalFormatting sqref="B111">
    <cfRule type="duplicateValues" dxfId="10125" priority="10336"/>
  </conditionalFormatting>
  <conditionalFormatting sqref="B112">
    <cfRule type="duplicateValues" dxfId="10124" priority="10335"/>
  </conditionalFormatting>
  <conditionalFormatting sqref="B111">
    <cfRule type="duplicateValues" dxfId="10123" priority="10334"/>
  </conditionalFormatting>
  <conditionalFormatting sqref="B111">
    <cfRule type="duplicateValues" dxfId="10122" priority="10333"/>
  </conditionalFormatting>
  <conditionalFormatting sqref="B111">
    <cfRule type="duplicateValues" dxfId="10121" priority="10332"/>
  </conditionalFormatting>
  <conditionalFormatting sqref="B111">
    <cfRule type="duplicateValues" dxfId="10120" priority="10331"/>
  </conditionalFormatting>
  <conditionalFormatting sqref="B112">
    <cfRule type="duplicateValues" dxfId="10119" priority="10330"/>
  </conditionalFormatting>
  <conditionalFormatting sqref="B111">
    <cfRule type="duplicateValues" dxfId="10118" priority="10329"/>
  </conditionalFormatting>
  <conditionalFormatting sqref="B111">
    <cfRule type="duplicateValues" dxfId="10117" priority="10328"/>
  </conditionalFormatting>
  <conditionalFormatting sqref="B111">
    <cfRule type="duplicateValues" dxfId="10116" priority="10327"/>
  </conditionalFormatting>
  <conditionalFormatting sqref="B112">
    <cfRule type="duplicateValues" dxfId="10115" priority="10326"/>
  </conditionalFormatting>
  <conditionalFormatting sqref="B111">
    <cfRule type="duplicateValues" dxfId="10114" priority="10325"/>
  </conditionalFormatting>
  <conditionalFormatting sqref="B111">
    <cfRule type="duplicateValues" dxfId="10113" priority="10324"/>
  </conditionalFormatting>
  <conditionalFormatting sqref="B112">
    <cfRule type="duplicateValues" dxfId="10112" priority="10323"/>
  </conditionalFormatting>
  <conditionalFormatting sqref="B111">
    <cfRule type="duplicateValues" dxfId="10111" priority="10322"/>
  </conditionalFormatting>
  <conditionalFormatting sqref="B112">
    <cfRule type="duplicateValues" dxfId="10110" priority="10321"/>
  </conditionalFormatting>
  <conditionalFormatting sqref="B112">
    <cfRule type="duplicateValues" dxfId="10109" priority="10320"/>
  </conditionalFormatting>
  <conditionalFormatting sqref="B113">
    <cfRule type="duplicateValues" dxfId="10108" priority="10319"/>
  </conditionalFormatting>
  <conditionalFormatting sqref="B111">
    <cfRule type="duplicateValues" dxfId="10107" priority="10318"/>
  </conditionalFormatting>
  <conditionalFormatting sqref="B111">
    <cfRule type="duplicateValues" dxfId="10106" priority="10317"/>
  </conditionalFormatting>
  <conditionalFormatting sqref="B111">
    <cfRule type="duplicateValues" dxfId="10105" priority="10316"/>
  </conditionalFormatting>
  <conditionalFormatting sqref="B111">
    <cfRule type="duplicateValues" dxfId="10104" priority="10315"/>
  </conditionalFormatting>
  <conditionalFormatting sqref="B112">
    <cfRule type="duplicateValues" dxfId="10103" priority="10314"/>
  </conditionalFormatting>
  <conditionalFormatting sqref="B111">
    <cfRule type="duplicateValues" dxfId="10102" priority="10313"/>
  </conditionalFormatting>
  <conditionalFormatting sqref="B111">
    <cfRule type="duplicateValues" dxfId="10101" priority="10312"/>
  </conditionalFormatting>
  <conditionalFormatting sqref="B111">
    <cfRule type="duplicateValues" dxfId="10100" priority="10311"/>
  </conditionalFormatting>
  <conditionalFormatting sqref="B112">
    <cfRule type="duplicateValues" dxfId="10099" priority="10310"/>
  </conditionalFormatting>
  <conditionalFormatting sqref="B111">
    <cfRule type="duplicateValues" dxfId="10098" priority="10309"/>
  </conditionalFormatting>
  <conditionalFormatting sqref="B111">
    <cfRule type="duplicateValues" dxfId="10097" priority="10308"/>
  </conditionalFormatting>
  <conditionalFormatting sqref="B112">
    <cfRule type="duplicateValues" dxfId="10096" priority="10307"/>
  </conditionalFormatting>
  <conditionalFormatting sqref="B111">
    <cfRule type="duplicateValues" dxfId="10095" priority="10306"/>
  </conditionalFormatting>
  <conditionalFormatting sqref="B112">
    <cfRule type="duplicateValues" dxfId="10094" priority="10305"/>
  </conditionalFormatting>
  <conditionalFormatting sqref="B112">
    <cfRule type="duplicateValues" dxfId="10093" priority="10304"/>
  </conditionalFormatting>
  <conditionalFormatting sqref="B113">
    <cfRule type="duplicateValues" dxfId="10092" priority="10303"/>
  </conditionalFormatting>
  <conditionalFormatting sqref="B111">
    <cfRule type="duplicateValues" dxfId="10091" priority="10302"/>
  </conditionalFormatting>
  <conditionalFormatting sqref="B111">
    <cfRule type="duplicateValues" dxfId="10090" priority="10301"/>
  </conditionalFormatting>
  <conditionalFormatting sqref="B111">
    <cfRule type="duplicateValues" dxfId="10089" priority="10300"/>
  </conditionalFormatting>
  <conditionalFormatting sqref="B112">
    <cfRule type="duplicateValues" dxfId="10088" priority="10299"/>
  </conditionalFormatting>
  <conditionalFormatting sqref="B111">
    <cfRule type="duplicateValues" dxfId="10087" priority="10298"/>
  </conditionalFormatting>
  <conditionalFormatting sqref="B111">
    <cfRule type="duplicateValues" dxfId="10086" priority="10297"/>
  </conditionalFormatting>
  <conditionalFormatting sqref="B112">
    <cfRule type="duplicateValues" dxfId="10085" priority="10296"/>
  </conditionalFormatting>
  <conditionalFormatting sqref="B111">
    <cfRule type="duplicateValues" dxfId="10084" priority="10295"/>
  </conditionalFormatting>
  <conditionalFormatting sqref="B112">
    <cfRule type="duplicateValues" dxfId="10083" priority="10294"/>
  </conditionalFormatting>
  <conditionalFormatting sqref="B112">
    <cfRule type="duplicateValues" dxfId="10082" priority="10293"/>
  </conditionalFormatting>
  <conditionalFormatting sqref="B113">
    <cfRule type="duplicateValues" dxfId="10081" priority="10292"/>
  </conditionalFormatting>
  <conditionalFormatting sqref="B112">
    <cfRule type="duplicateValues" dxfId="10080" priority="10291"/>
  </conditionalFormatting>
  <conditionalFormatting sqref="B112">
    <cfRule type="duplicateValues" dxfId="10079" priority="10290"/>
  </conditionalFormatting>
  <conditionalFormatting sqref="B112">
    <cfRule type="duplicateValues" dxfId="10078" priority="10289"/>
  </conditionalFormatting>
  <conditionalFormatting sqref="B113">
    <cfRule type="duplicateValues" dxfId="10077" priority="10288"/>
  </conditionalFormatting>
  <conditionalFormatting sqref="B112">
    <cfRule type="duplicateValues" dxfId="10076" priority="10287"/>
  </conditionalFormatting>
  <conditionalFormatting sqref="B112">
    <cfRule type="duplicateValues" dxfId="10075" priority="10286"/>
  </conditionalFormatting>
  <conditionalFormatting sqref="B113">
    <cfRule type="duplicateValues" dxfId="10074" priority="10285"/>
  </conditionalFormatting>
  <conditionalFormatting sqref="B112">
    <cfRule type="duplicateValues" dxfId="10073" priority="10284"/>
  </conditionalFormatting>
  <conditionalFormatting sqref="B113">
    <cfRule type="duplicateValues" dxfId="10072" priority="10283"/>
  </conditionalFormatting>
  <conditionalFormatting sqref="B113">
    <cfRule type="duplicateValues" dxfId="10071" priority="10282"/>
  </conditionalFormatting>
  <conditionalFormatting sqref="B114">
    <cfRule type="duplicateValues" dxfId="10070" priority="10281"/>
  </conditionalFormatting>
  <conditionalFormatting sqref="B111">
    <cfRule type="duplicateValues" dxfId="10069" priority="10280"/>
  </conditionalFormatting>
  <conditionalFormatting sqref="B115">
    <cfRule type="duplicateValues" dxfId="10068" priority="10279"/>
  </conditionalFormatting>
  <conditionalFormatting sqref="B111">
    <cfRule type="duplicateValues" dxfId="10067" priority="10277"/>
  </conditionalFormatting>
  <conditionalFormatting sqref="B111">
    <cfRule type="duplicateValues" dxfId="10066" priority="10276"/>
  </conditionalFormatting>
  <conditionalFormatting sqref="B111">
    <cfRule type="duplicateValues" dxfId="10065" priority="10275"/>
  </conditionalFormatting>
  <conditionalFormatting sqref="B111">
    <cfRule type="duplicateValues" dxfId="10064" priority="10274"/>
  </conditionalFormatting>
  <conditionalFormatting sqref="B111">
    <cfRule type="duplicateValues" dxfId="10063" priority="10273"/>
  </conditionalFormatting>
  <conditionalFormatting sqref="B112">
    <cfRule type="duplicateValues" dxfId="10062" priority="10272"/>
  </conditionalFormatting>
  <conditionalFormatting sqref="B111">
    <cfRule type="duplicateValues" dxfId="10061" priority="10271"/>
  </conditionalFormatting>
  <conditionalFormatting sqref="B111">
    <cfRule type="duplicateValues" dxfId="10060" priority="10270"/>
  </conditionalFormatting>
  <conditionalFormatting sqref="B111">
    <cfRule type="duplicateValues" dxfId="10059" priority="10269"/>
  </conditionalFormatting>
  <conditionalFormatting sqref="B111">
    <cfRule type="duplicateValues" dxfId="10058" priority="10268"/>
  </conditionalFormatting>
  <conditionalFormatting sqref="B112">
    <cfRule type="duplicateValues" dxfId="10057" priority="10267"/>
  </conditionalFormatting>
  <conditionalFormatting sqref="B111">
    <cfRule type="duplicateValues" dxfId="10056" priority="10266"/>
  </conditionalFormatting>
  <conditionalFormatting sqref="B111">
    <cfRule type="duplicateValues" dxfId="10055" priority="10265"/>
  </conditionalFormatting>
  <conditionalFormatting sqref="B111">
    <cfRule type="duplicateValues" dxfId="10054" priority="10264"/>
  </conditionalFormatting>
  <conditionalFormatting sqref="B112">
    <cfRule type="duplicateValues" dxfId="10053" priority="10263"/>
  </conditionalFormatting>
  <conditionalFormatting sqref="B111">
    <cfRule type="duplicateValues" dxfId="10052" priority="10262"/>
  </conditionalFormatting>
  <conditionalFormatting sqref="B111">
    <cfRule type="duplicateValues" dxfId="10051" priority="10261"/>
  </conditionalFormatting>
  <conditionalFormatting sqref="B112">
    <cfRule type="duplicateValues" dxfId="10050" priority="10260"/>
  </conditionalFormatting>
  <conditionalFormatting sqref="B111">
    <cfRule type="duplicateValues" dxfId="10049" priority="10259"/>
  </conditionalFormatting>
  <conditionalFormatting sqref="B112">
    <cfRule type="duplicateValues" dxfId="10048" priority="10258"/>
  </conditionalFormatting>
  <conditionalFormatting sqref="B112">
    <cfRule type="duplicateValues" dxfId="10047" priority="10257"/>
  </conditionalFormatting>
  <conditionalFormatting sqref="B113">
    <cfRule type="duplicateValues" dxfId="10046" priority="10256"/>
  </conditionalFormatting>
  <conditionalFormatting sqref="B111">
    <cfRule type="duplicateValues" dxfId="10045" priority="10255"/>
  </conditionalFormatting>
  <conditionalFormatting sqref="B111">
    <cfRule type="duplicateValues" dxfId="10044" priority="10254"/>
  </conditionalFormatting>
  <conditionalFormatting sqref="B111">
    <cfRule type="duplicateValues" dxfId="10043" priority="10253"/>
  </conditionalFormatting>
  <conditionalFormatting sqref="B111">
    <cfRule type="duplicateValues" dxfId="10042" priority="10252"/>
  </conditionalFormatting>
  <conditionalFormatting sqref="B112">
    <cfRule type="duplicateValues" dxfId="10041" priority="10251"/>
  </conditionalFormatting>
  <conditionalFormatting sqref="B111">
    <cfRule type="duplicateValues" dxfId="10040" priority="10250"/>
  </conditionalFormatting>
  <conditionalFormatting sqref="B111">
    <cfRule type="duplicateValues" dxfId="10039" priority="10249"/>
  </conditionalFormatting>
  <conditionalFormatting sqref="B111">
    <cfRule type="duplicateValues" dxfId="10038" priority="10248"/>
  </conditionalFormatting>
  <conditionalFormatting sqref="B112">
    <cfRule type="duplicateValues" dxfId="10037" priority="10247"/>
  </conditionalFormatting>
  <conditionalFormatting sqref="B111">
    <cfRule type="duplicateValues" dxfId="10036" priority="10246"/>
  </conditionalFormatting>
  <conditionalFormatting sqref="B111">
    <cfRule type="duplicateValues" dxfId="10035" priority="10245"/>
  </conditionalFormatting>
  <conditionalFormatting sqref="B112">
    <cfRule type="duplicateValues" dxfId="10034" priority="10244"/>
  </conditionalFormatting>
  <conditionalFormatting sqref="B111">
    <cfRule type="duplicateValues" dxfId="10033" priority="10243"/>
  </conditionalFormatting>
  <conditionalFormatting sqref="B112">
    <cfRule type="duplicateValues" dxfId="10032" priority="10242"/>
  </conditionalFormatting>
  <conditionalFormatting sqref="B112">
    <cfRule type="duplicateValues" dxfId="10031" priority="10241"/>
  </conditionalFormatting>
  <conditionalFormatting sqref="B113">
    <cfRule type="duplicateValues" dxfId="10030" priority="10240"/>
  </conditionalFormatting>
  <conditionalFormatting sqref="B111">
    <cfRule type="duplicateValues" dxfId="10029" priority="10239"/>
  </conditionalFormatting>
  <conditionalFormatting sqref="B111">
    <cfRule type="duplicateValues" dxfId="10028" priority="10238"/>
  </conditionalFormatting>
  <conditionalFormatting sqref="B111">
    <cfRule type="duplicateValues" dxfId="10027" priority="10237"/>
  </conditionalFormatting>
  <conditionalFormatting sqref="B112">
    <cfRule type="duplicateValues" dxfId="10026" priority="10236"/>
  </conditionalFormatting>
  <conditionalFormatting sqref="B111">
    <cfRule type="duplicateValues" dxfId="10025" priority="10235"/>
  </conditionalFormatting>
  <conditionalFormatting sqref="B111">
    <cfRule type="duplicateValues" dxfId="10024" priority="10234"/>
  </conditionalFormatting>
  <conditionalFormatting sqref="B112">
    <cfRule type="duplicateValues" dxfId="10023" priority="10233"/>
  </conditionalFormatting>
  <conditionalFormatting sqref="B111">
    <cfRule type="duplicateValues" dxfId="10022" priority="10232"/>
  </conditionalFormatting>
  <conditionalFormatting sqref="B112">
    <cfRule type="duplicateValues" dxfId="10021" priority="10231"/>
  </conditionalFormatting>
  <conditionalFormatting sqref="B112">
    <cfRule type="duplicateValues" dxfId="10020" priority="10230"/>
  </conditionalFormatting>
  <conditionalFormatting sqref="B113">
    <cfRule type="duplicateValues" dxfId="10019" priority="10229"/>
  </conditionalFormatting>
  <conditionalFormatting sqref="B112">
    <cfRule type="duplicateValues" dxfId="10018" priority="10228"/>
  </conditionalFormatting>
  <conditionalFormatting sqref="B112">
    <cfRule type="duplicateValues" dxfId="10017" priority="10227"/>
  </conditionalFormatting>
  <conditionalFormatting sqref="B112">
    <cfRule type="duplicateValues" dxfId="10016" priority="10226"/>
  </conditionalFormatting>
  <conditionalFormatting sqref="B113">
    <cfRule type="duplicateValues" dxfId="10015" priority="10225"/>
  </conditionalFormatting>
  <conditionalFormatting sqref="B112">
    <cfRule type="duplicateValues" dxfId="10014" priority="10224"/>
  </conditionalFormatting>
  <conditionalFormatting sqref="B112">
    <cfRule type="duplicateValues" dxfId="10013" priority="10223"/>
  </conditionalFormatting>
  <conditionalFormatting sqref="B113">
    <cfRule type="duplicateValues" dxfId="10012" priority="10222"/>
  </conditionalFormatting>
  <conditionalFormatting sqref="B112">
    <cfRule type="duplicateValues" dxfId="10011" priority="10221"/>
  </conditionalFormatting>
  <conditionalFormatting sqref="B113">
    <cfRule type="duplicateValues" dxfId="10010" priority="10220"/>
  </conditionalFormatting>
  <conditionalFormatting sqref="B113">
    <cfRule type="duplicateValues" dxfId="10009" priority="10219"/>
  </conditionalFormatting>
  <conditionalFormatting sqref="B114">
    <cfRule type="duplicateValues" dxfId="10008" priority="10218"/>
  </conditionalFormatting>
  <conditionalFormatting sqref="B111">
    <cfRule type="duplicateValues" dxfId="10007" priority="10217"/>
  </conditionalFormatting>
  <conditionalFormatting sqref="B115">
    <cfRule type="duplicateValues" dxfId="10006" priority="10216"/>
  </conditionalFormatting>
  <conditionalFormatting sqref="B111">
    <cfRule type="duplicateValues" dxfId="10005" priority="10215"/>
  </conditionalFormatting>
  <conditionalFormatting sqref="B111">
    <cfRule type="duplicateValues" dxfId="10004" priority="10214"/>
  </conditionalFormatting>
  <conditionalFormatting sqref="B111">
    <cfRule type="duplicateValues" dxfId="10003" priority="10213"/>
  </conditionalFormatting>
  <conditionalFormatting sqref="B111">
    <cfRule type="duplicateValues" dxfId="10002" priority="10212"/>
  </conditionalFormatting>
  <conditionalFormatting sqref="B112">
    <cfRule type="duplicateValues" dxfId="10001" priority="10211"/>
  </conditionalFormatting>
  <conditionalFormatting sqref="B111">
    <cfRule type="duplicateValues" dxfId="10000" priority="10210"/>
  </conditionalFormatting>
  <conditionalFormatting sqref="B111">
    <cfRule type="duplicateValues" dxfId="9999" priority="10209"/>
  </conditionalFormatting>
  <conditionalFormatting sqref="B111">
    <cfRule type="duplicateValues" dxfId="9998" priority="10208"/>
  </conditionalFormatting>
  <conditionalFormatting sqref="B112">
    <cfRule type="duplicateValues" dxfId="9997" priority="10207"/>
  </conditionalFormatting>
  <conditionalFormatting sqref="B111">
    <cfRule type="duplicateValues" dxfId="9996" priority="10206"/>
  </conditionalFormatting>
  <conditionalFormatting sqref="B111">
    <cfRule type="duplicateValues" dxfId="9995" priority="10205"/>
  </conditionalFormatting>
  <conditionalFormatting sqref="B112">
    <cfRule type="duplicateValues" dxfId="9994" priority="10204"/>
  </conditionalFormatting>
  <conditionalFormatting sqref="B111">
    <cfRule type="duplicateValues" dxfId="9993" priority="10203"/>
  </conditionalFormatting>
  <conditionalFormatting sqref="B112">
    <cfRule type="duplicateValues" dxfId="9992" priority="10202"/>
  </conditionalFormatting>
  <conditionalFormatting sqref="B112">
    <cfRule type="duplicateValues" dxfId="9991" priority="10201"/>
  </conditionalFormatting>
  <conditionalFormatting sqref="B113">
    <cfRule type="duplicateValues" dxfId="9990" priority="10200"/>
  </conditionalFormatting>
  <conditionalFormatting sqref="B111">
    <cfRule type="duplicateValues" dxfId="9989" priority="10199"/>
  </conditionalFormatting>
  <conditionalFormatting sqref="B111">
    <cfRule type="duplicateValues" dxfId="9988" priority="10198"/>
  </conditionalFormatting>
  <conditionalFormatting sqref="B111">
    <cfRule type="duplicateValues" dxfId="9987" priority="10197"/>
  </conditionalFormatting>
  <conditionalFormatting sqref="B112">
    <cfRule type="duplicateValues" dxfId="9986" priority="10196"/>
  </conditionalFormatting>
  <conditionalFormatting sqref="B111">
    <cfRule type="duplicateValues" dxfId="9985" priority="10195"/>
  </conditionalFormatting>
  <conditionalFormatting sqref="B111">
    <cfRule type="duplicateValues" dxfId="9984" priority="10194"/>
  </conditionalFormatting>
  <conditionalFormatting sqref="B112">
    <cfRule type="duplicateValues" dxfId="9983" priority="10193"/>
  </conditionalFormatting>
  <conditionalFormatting sqref="B111">
    <cfRule type="duplicateValues" dxfId="9982" priority="10192"/>
  </conditionalFormatting>
  <conditionalFormatting sqref="B112">
    <cfRule type="duplicateValues" dxfId="9981" priority="10191"/>
  </conditionalFormatting>
  <conditionalFormatting sqref="B112">
    <cfRule type="duplicateValues" dxfId="9980" priority="10190"/>
  </conditionalFormatting>
  <conditionalFormatting sqref="B113">
    <cfRule type="duplicateValues" dxfId="9979" priority="10189"/>
  </conditionalFormatting>
  <conditionalFormatting sqref="B112">
    <cfRule type="duplicateValues" dxfId="9978" priority="10188"/>
  </conditionalFormatting>
  <conditionalFormatting sqref="B112">
    <cfRule type="duplicateValues" dxfId="9977" priority="10187"/>
  </conditionalFormatting>
  <conditionalFormatting sqref="B112">
    <cfRule type="duplicateValues" dxfId="9976" priority="10186"/>
  </conditionalFormatting>
  <conditionalFormatting sqref="B113">
    <cfRule type="duplicateValues" dxfId="9975" priority="10185"/>
  </conditionalFormatting>
  <conditionalFormatting sqref="B112">
    <cfRule type="duplicateValues" dxfId="9974" priority="10184"/>
  </conditionalFormatting>
  <conditionalFormatting sqref="B112">
    <cfRule type="duplicateValues" dxfId="9973" priority="10183"/>
  </conditionalFormatting>
  <conditionalFormatting sqref="B113">
    <cfRule type="duplicateValues" dxfId="9972" priority="10182"/>
  </conditionalFormatting>
  <conditionalFormatting sqref="B112">
    <cfRule type="duplicateValues" dxfId="9971" priority="10181"/>
  </conditionalFormatting>
  <conditionalFormatting sqref="B113">
    <cfRule type="duplicateValues" dxfId="9970" priority="10180"/>
  </conditionalFormatting>
  <conditionalFormatting sqref="B113">
    <cfRule type="duplicateValues" dxfId="9969" priority="10179"/>
  </conditionalFormatting>
  <conditionalFormatting sqref="B114">
    <cfRule type="duplicateValues" dxfId="9968" priority="10178"/>
  </conditionalFormatting>
  <conditionalFormatting sqref="B111">
    <cfRule type="duplicateValues" dxfId="9967" priority="10177"/>
  </conditionalFormatting>
  <conditionalFormatting sqref="B111">
    <cfRule type="duplicateValues" dxfId="9966" priority="10176"/>
  </conditionalFormatting>
  <conditionalFormatting sqref="B111">
    <cfRule type="duplicateValues" dxfId="9965" priority="10175"/>
  </conditionalFormatting>
  <conditionalFormatting sqref="B111">
    <cfRule type="duplicateValues" dxfId="9964" priority="10174"/>
  </conditionalFormatting>
  <conditionalFormatting sqref="B112">
    <cfRule type="duplicateValues" dxfId="9963" priority="10173"/>
  </conditionalFormatting>
  <conditionalFormatting sqref="B111">
    <cfRule type="duplicateValues" dxfId="9962" priority="10172"/>
  </conditionalFormatting>
  <conditionalFormatting sqref="B111">
    <cfRule type="duplicateValues" dxfId="9961" priority="10171"/>
  </conditionalFormatting>
  <conditionalFormatting sqref="B112">
    <cfRule type="duplicateValues" dxfId="9960" priority="10170"/>
  </conditionalFormatting>
  <conditionalFormatting sqref="B111">
    <cfRule type="duplicateValues" dxfId="9959" priority="10169"/>
  </conditionalFormatting>
  <conditionalFormatting sqref="B112">
    <cfRule type="duplicateValues" dxfId="9958" priority="10168"/>
  </conditionalFormatting>
  <conditionalFormatting sqref="B112">
    <cfRule type="duplicateValues" dxfId="9957" priority="10167"/>
  </conditionalFormatting>
  <conditionalFormatting sqref="B113">
    <cfRule type="duplicateValues" dxfId="9956" priority="10166"/>
  </conditionalFormatting>
  <conditionalFormatting sqref="B112">
    <cfRule type="duplicateValues" dxfId="9955" priority="10165"/>
  </conditionalFormatting>
  <conditionalFormatting sqref="B112">
    <cfRule type="duplicateValues" dxfId="9954" priority="10164"/>
  </conditionalFormatting>
  <conditionalFormatting sqref="B112">
    <cfRule type="duplicateValues" dxfId="9953" priority="10163"/>
  </conditionalFormatting>
  <conditionalFormatting sqref="B113">
    <cfRule type="duplicateValues" dxfId="9952" priority="10162"/>
  </conditionalFormatting>
  <conditionalFormatting sqref="B112">
    <cfRule type="duplicateValues" dxfId="9951" priority="10161"/>
  </conditionalFormatting>
  <conditionalFormatting sqref="B112">
    <cfRule type="duplicateValues" dxfId="9950" priority="10160"/>
  </conditionalFormatting>
  <conditionalFormatting sqref="B113">
    <cfRule type="duplicateValues" dxfId="9949" priority="10159"/>
  </conditionalFormatting>
  <conditionalFormatting sqref="B112">
    <cfRule type="duplicateValues" dxfId="9948" priority="10158"/>
  </conditionalFormatting>
  <conditionalFormatting sqref="B113">
    <cfRule type="duplicateValues" dxfId="9947" priority="10157"/>
  </conditionalFormatting>
  <conditionalFormatting sqref="B113">
    <cfRule type="duplicateValues" dxfId="9946" priority="10156"/>
  </conditionalFormatting>
  <conditionalFormatting sqref="B114">
    <cfRule type="duplicateValues" dxfId="9945" priority="10155"/>
  </conditionalFormatting>
  <conditionalFormatting sqref="B111">
    <cfRule type="duplicateValues" dxfId="9944" priority="10154"/>
  </conditionalFormatting>
  <conditionalFormatting sqref="B112">
    <cfRule type="duplicateValues" dxfId="9943" priority="10153"/>
  </conditionalFormatting>
  <conditionalFormatting sqref="B112">
    <cfRule type="duplicateValues" dxfId="9942" priority="10152"/>
  </conditionalFormatting>
  <conditionalFormatting sqref="B112">
    <cfRule type="duplicateValues" dxfId="9941" priority="10151"/>
  </conditionalFormatting>
  <conditionalFormatting sqref="B113">
    <cfRule type="duplicateValues" dxfId="9940" priority="10150"/>
  </conditionalFormatting>
  <conditionalFormatting sqref="B112">
    <cfRule type="duplicateValues" dxfId="9939" priority="10149"/>
  </conditionalFormatting>
  <conditionalFormatting sqref="B112">
    <cfRule type="duplicateValues" dxfId="9938" priority="10148"/>
  </conditionalFormatting>
  <conditionalFormatting sqref="B113">
    <cfRule type="duplicateValues" dxfId="9937" priority="10147"/>
  </conditionalFormatting>
  <conditionalFormatting sqref="B112">
    <cfRule type="duplicateValues" dxfId="9936" priority="10146"/>
  </conditionalFormatting>
  <conditionalFormatting sqref="B113">
    <cfRule type="duplicateValues" dxfId="9935" priority="10145"/>
  </conditionalFormatting>
  <conditionalFormatting sqref="B113">
    <cfRule type="duplicateValues" dxfId="9934" priority="10144"/>
  </conditionalFormatting>
  <conditionalFormatting sqref="B114">
    <cfRule type="duplicateValues" dxfId="9933" priority="10143"/>
  </conditionalFormatting>
  <conditionalFormatting sqref="B111">
    <cfRule type="duplicateValues" dxfId="9932" priority="10142"/>
  </conditionalFormatting>
  <conditionalFormatting sqref="B111">
    <cfRule type="duplicateValues" dxfId="9931" priority="10141"/>
  </conditionalFormatting>
  <conditionalFormatting sqref="B113">
    <cfRule type="duplicateValues" dxfId="9930" priority="10140"/>
  </conditionalFormatting>
  <conditionalFormatting sqref="B113">
    <cfRule type="duplicateValues" dxfId="9929" priority="10139"/>
  </conditionalFormatting>
  <conditionalFormatting sqref="B113">
    <cfRule type="duplicateValues" dxfId="9928" priority="10138"/>
  </conditionalFormatting>
  <conditionalFormatting sqref="B114">
    <cfRule type="duplicateValues" dxfId="9927" priority="10137"/>
  </conditionalFormatting>
  <conditionalFormatting sqref="B113">
    <cfRule type="duplicateValues" dxfId="9926" priority="10136"/>
  </conditionalFormatting>
  <conditionalFormatting sqref="B113">
    <cfRule type="duplicateValues" dxfId="9925" priority="10135"/>
  </conditionalFormatting>
  <conditionalFormatting sqref="B114">
    <cfRule type="duplicateValues" dxfId="9924" priority="10134"/>
  </conditionalFormatting>
  <conditionalFormatting sqref="B113">
    <cfRule type="duplicateValues" dxfId="9923" priority="10133"/>
  </conditionalFormatting>
  <conditionalFormatting sqref="B114">
    <cfRule type="duplicateValues" dxfId="9922" priority="10132"/>
  </conditionalFormatting>
  <conditionalFormatting sqref="B114">
    <cfRule type="duplicateValues" dxfId="9921" priority="10131"/>
  </conditionalFormatting>
  <conditionalFormatting sqref="B115">
    <cfRule type="duplicateValues" dxfId="9920" priority="10130"/>
  </conditionalFormatting>
  <conditionalFormatting sqref="B112">
    <cfRule type="duplicateValues" dxfId="9919" priority="10129"/>
  </conditionalFormatting>
  <conditionalFormatting sqref="B109">
    <cfRule type="duplicateValues" dxfId="9918" priority="10125"/>
  </conditionalFormatting>
  <conditionalFormatting sqref="B109">
    <cfRule type="duplicateValues" dxfId="9917" priority="10124"/>
  </conditionalFormatting>
  <conditionalFormatting sqref="B109">
    <cfRule type="duplicateValues" dxfId="9916" priority="10123"/>
  </conditionalFormatting>
  <conditionalFormatting sqref="B109">
    <cfRule type="duplicateValues" dxfId="9915" priority="10122"/>
  </conditionalFormatting>
  <conditionalFormatting sqref="B110">
    <cfRule type="duplicateValues" dxfId="9914" priority="10121"/>
  </conditionalFormatting>
  <conditionalFormatting sqref="B109">
    <cfRule type="duplicateValues" dxfId="9913" priority="10120"/>
  </conditionalFormatting>
  <conditionalFormatting sqref="B109">
    <cfRule type="duplicateValues" dxfId="9912" priority="10119"/>
  </conditionalFormatting>
  <conditionalFormatting sqref="B109">
    <cfRule type="duplicateValues" dxfId="9911" priority="10118"/>
  </conditionalFormatting>
  <conditionalFormatting sqref="B110">
    <cfRule type="duplicateValues" dxfId="9910" priority="10117"/>
  </conditionalFormatting>
  <conditionalFormatting sqref="B109">
    <cfRule type="duplicateValues" dxfId="9909" priority="10116"/>
  </conditionalFormatting>
  <conditionalFormatting sqref="B109">
    <cfRule type="duplicateValues" dxfId="9908" priority="10115"/>
  </conditionalFormatting>
  <conditionalFormatting sqref="B110">
    <cfRule type="duplicateValues" dxfId="9907" priority="10114"/>
  </conditionalFormatting>
  <conditionalFormatting sqref="B109">
    <cfRule type="duplicateValues" dxfId="9906" priority="10113"/>
  </conditionalFormatting>
  <conditionalFormatting sqref="B110">
    <cfRule type="duplicateValues" dxfId="9905" priority="10112"/>
  </conditionalFormatting>
  <conditionalFormatting sqref="B110">
    <cfRule type="duplicateValues" dxfId="9904" priority="10111"/>
  </conditionalFormatting>
  <conditionalFormatting sqref="B111">
    <cfRule type="duplicateValues" dxfId="9903" priority="10110"/>
  </conditionalFormatting>
  <conditionalFormatting sqref="B109">
    <cfRule type="duplicateValues" dxfId="9902" priority="10109"/>
  </conditionalFormatting>
  <conditionalFormatting sqref="B109">
    <cfRule type="duplicateValues" dxfId="9901" priority="10108"/>
  </conditionalFormatting>
  <conditionalFormatting sqref="B109">
    <cfRule type="duplicateValues" dxfId="9900" priority="10107"/>
  </conditionalFormatting>
  <conditionalFormatting sqref="B110">
    <cfRule type="duplicateValues" dxfId="9899" priority="10106"/>
  </conditionalFormatting>
  <conditionalFormatting sqref="B109">
    <cfRule type="duplicateValues" dxfId="9898" priority="10105"/>
  </conditionalFormatting>
  <conditionalFormatting sqref="B109">
    <cfRule type="duplicateValues" dxfId="9897" priority="10104"/>
  </conditionalFormatting>
  <conditionalFormatting sqref="B110">
    <cfRule type="duplicateValues" dxfId="9896" priority="10103"/>
  </conditionalFormatting>
  <conditionalFormatting sqref="B109">
    <cfRule type="duplicateValues" dxfId="9895" priority="10102"/>
  </conditionalFormatting>
  <conditionalFormatting sqref="B110">
    <cfRule type="duplicateValues" dxfId="9894" priority="10101"/>
  </conditionalFormatting>
  <conditionalFormatting sqref="B110">
    <cfRule type="duplicateValues" dxfId="9893" priority="10100"/>
  </conditionalFormatting>
  <conditionalFormatting sqref="B111">
    <cfRule type="duplicateValues" dxfId="9892" priority="10099"/>
  </conditionalFormatting>
  <conditionalFormatting sqref="B110">
    <cfRule type="duplicateValues" dxfId="9891" priority="10098"/>
  </conditionalFormatting>
  <conditionalFormatting sqref="B110">
    <cfRule type="duplicateValues" dxfId="9890" priority="10097"/>
  </conditionalFormatting>
  <conditionalFormatting sqref="B110">
    <cfRule type="duplicateValues" dxfId="9889" priority="10096"/>
  </conditionalFormatting>
  <conditionalFormatting sqref="B111">
    <cfRule type="duplicateValues" dxfId="9888" priority="10095"/>
  </conditionalFormatting>
  <conditionalFormatting sqref="B110">
    <cfRule type="duplicateValues" dxfId="9887" priority="10094"/>
  </conditionalFormatting>
  <conditionalFormatting sqref="B110">
    <cfRule type="duplicateValues" dxfId="9886" priority="10093"/>
  </conditionalFormatting>
  <conditionalFormatting sqref="B111">
    <cfRule type="duplicateValues" dxfId="9885" priority="10092"/>
  </conditionalFormatting>
  <conditionalFormatting sqref="B110">
    <cfRule type="duplicateValues" dxfId="9884" priority="10091"/>
  </conditionalFormatting>
  <conditionalFormatting sqref="B111">
    <cfRule type="duplicateValues" dxfId="9883" priority="10090"/>
  </conditionalFormatting>
  <conditionalFormatting sqref="B111">
    <cfRule type="duplicateValues" dxfId="9882" priority="10089"/>
  </conditionalFormatting>
  <conditionalFormatting sqref="B112">
    <cfRule type="duplicateValues" dxfId="9881" priority="10088"/>
  </conditionalFormatting>
  <conditionalFormatting sqref="B109">
    <cfRule type="duplicateValues" dxfId="9880" priority="10087"/>
  </conditionalFormatting>
  <conditionalFormatting sqref="B109">
    <cfRule type="duplicateValues" dxfId="9879" priority="10086"/>
  </conditionalFormatting>
  <conditionalFormatting sqref="B109">
    <cfRule type="duplicateValues" dxfId="9878" priority="10085"/>
  </conditionalFormatting>
  <conditionalFormatting sqref="B109">
    <cfRule type="duplicateValues" dxfId="9877" priority="10084"/>
  </conditionalFormatting>
  <conditionalFormatting sqref="B110">
    <cfRule type="duplicateValues" dxfId="9876" priority="10083"/>
  </conditionalFormatting>
  <conditionalFormatting sqref="B109">
    <cfRule type="duplicateValues" dxfId="9875" priority="10082"/>
  </conditionalFormatting>
  <conditionalFormatting sqref="B109">
    <cfRule type="duplicateValues" dxfId="9874" priority="10081"/>
  </conditionalFormatting>
  <conditionalFormatting sqref="B110">
    <cfRule type="duplicateValues" dxfId="9873" priority="10080"/>
  </conditionalFormatting>
  <conditionalFormatting sqref="B109">
    <cfRule type="duplicateValues" dxfId="9872" priority="10079"/>
  </conditionalFormatting>
  <conditionalFormatting sqref="B110">
    <cfRule type="duplicateValues" dxfId="9871" priority="10078"/>
  </conditionalFormatting>
  <conditionalFormatting sqref="B110">
    <cfRule type="duplicateValues" dxfId="9870" priority="10077"/>
  </conditionalFormatting>
  <conditionalFormatting sqref="B111">
    <cfRule type="duplicateValues" dxfId="9869" priority="10076"/>
  </conditionalFormatting>
  <conditionalFormatting sqref="B110">
    <cfRule type="duplicateValues" dxfId="9868" priority="10075"/>
  </conditionalFormatting>
  <conditionalFormatting sqref="B110">
    <cfRule type="duplicateValues" dxfId="9867" priority="10074"/>
  </conditionalFormatting>
  <conditionalFormatting sqref="B110">
    <cfRule type="duplicateValues" dxfId="9866" priority="10073"/>
  </conditionalFormatting>
  <conditionalFormatting sqref="B111">
    <cfRule type="duplicateValues" dxfId="9865" priority="10072"/>
  </conditionalFormatting>
  <conditionalFormatting sqref="B110">
    <cfRule type="duplicateValues" dxfId="9864" priority="10071"/>
  </conditionalFormatting>
  <conditionalFormatting sqref="B110">
    <cfRule type="duplicateValues" dxfId="9863" priority="10070"/>
  </conditionalFormatting>
  <conditionalFormatting sqref="B111">
    <cfRule type="duplicateValues" dxfId="9862" priority="10069"/>
  </conditionalFormatting>
  <conditionalFormatting sqref="B110">
    <cfRule type="duplicateValues" dxfId="9861" priority="10068"/>
  </conditionalFormatting>
  <conditionalFormatting sqref="B111">
    <cfRule type="duplicateValues" dxfId="9860" priority="10067"/>
  </conditionalFormatting>
  <conditionalFormatting sqref="B111">
    <cfRule type="duplicateValues" dxfId="9859" priority="10066"/>
  </conditionalFormatting>
  <conditionalFormatting sqref="B112">
    <cfRule type="duplicateValues" dxfId="9858" priority="10065"/>
  </conditionalFormatting>
  <conditionalFormatting sqref="B109">
    <cfRule type="duplicateValues" dxfId="9857" priority="10064"/>
  </conditionalFormatting>
  <conditionalFormatting sqref="B110">
    <cfRule type="duplicateValues" dxfId="9856" priority="10063"/>
  </conditionalFormatting>
  <conditionalFormatting sqref="B110">
    <cfRule type="duplicateValues" dxfId="9855" priority="10062"/>
  </conditionalFormatting>
  <conditionalFormatting sqref="B110">
    <cfRule type="duplicateValues" dxfId="9854" priority="10061"/>
  </conditionalFormatting>
  <conditionalFormatting sqref="B111">
    <cfRule type="duplicateValues" dxfId="9853" priority="10060"/>
  </conditionalFormatting>
  <conditionalFormatting sqref="B110">
    <cfRule type="duplicateValues" dxfId="9852" priority="10059"/>
  </conditionalFormatting>
  <conditionalFormatting sqref="B110">
    <cfRule type="duplicateValues" dxfId="9851" priority="10058"/>
  </conditionalFormatting>
  <conditionalFormatting sqref="B111">
    <cfRule type="duplicateValues" dxfId="9850" priority="10057"/>
  </conditionalFormatting>
  <conditionalFormatting sqref="B110">
    <cfRule type="duplicateValues" dxfId="9849" priority="10056"/>
  </conditionalFormatting>
  <conditionalFormatting sqref="B111">
    <cfRule type="duplicateValues" dxfId="9848" priority="10055"/>
  </conditionalFormatting>
  <conditionalFormatting sqref="B111">
    <cfRule type="duplicateValues" dxfId="9847" priority="10054"/>
  </conditionalFormatting>
  <conditionalFormatting sqref="B112">
    <cfRule type="duplicateValues" dxfId="9846" priority="10053"/>
  </conditionalFormatting>
  <conditionalFormatting sqref="B109">
    <cfRule type="duplicateValues" dxfId="9845" priority="10052"/>
  </conditionalFormatting>
  <conditionalFormatting sqref="B109">
    <cfRule type="duplicateValues" dxfId="9844" priority="10051"/>
  </conditionalFormatting>
  <conditionalFormatting sqref="B111">
    <cfRule type="duplicateValues" dxfId="9843" priority="10050"/>
  </conditionalFormatting>
  <conditionalFormatting sqref="B111">
    <cfRule type="duplicateValues" dxfId="9842" priority="10049"/>
  </conditionalFormatting>
  <conditionalFormatting sqref="B111">
    <cfRule type="duplicateValues" dxfId="9841" priority="10048"/>
  </conditionalFormatting>
  <conditionalFormatting sqref="B112">
    <cfRule type="duplicateValues" dxfId="9840" priority="10047"/>
  </conditionalFormatting>
  <conditionalFormatting sqref="B111">
    <cfRule type="duplicateValues" dxfId="9839" priority="10046"/>
  </conditionalFormatting>
  <conditionalFormatting sqref="B111">
    <cfRule type="duplicateValues" dxfId="9838" priority="10045"/>
  </conditionalFormatting>
  <conditionalFormatting sqref="B112">
    <cfRule type="duplicateValues" dxfId="9837" priority="10044"/>
  </conditionalFormatting>
  <conditionalFormatting sqref="B111">
    <cfRule type="duplicateValues" dxfId="9836" priority="10043"/>
  </conditionalFormatting>
  <conditionalFormatting sqref="B112">
    <cfRule type="duplicateValues" dxfId="9835" priority="10042"/>
  </conditionalFormatting>
  <conditionalFormatting sqref="B112">
    <cfRule type="duplicateValues" dxfId="9834" priority="10041"/>
  </conditionalFormatting>
  <conditionalFormatting sqref="B113">
    <cfRule type="duplicateValues" dxfId="9833" priority="10040"/>
  </conditionalFormatting>
  <conditionalFormatting sqref="B110">
    <cfRule type="duplicateValues" dxfId="9832" priority="10039"/>
  </conditionalFormatting>
  <conditionalFormatting sqref="B114">
    <cfRule type="duplicateValues" dxfId="9831" priority="10038"/>
  </conditionalFormatting>
  <conditionalFormatting sqref="B109">
    <cfRule type="duplicateValues" dxfId="9830" priority="10037"/>
  </conditionalFormatting>
  <conditionalFormatting sqref="B109">
    <cfRule type="duplicateValues" dxfId="9829" priority="10036"/>
  </conditionalFormatting>
  <conditionalFormatting sqref="B109">
    <cfRule type="duplicateValues" dxfId="9828" priority="10035"/>
  </conditionalFormatting>
  <conditionalFormatting sqref="B110">
    <cfRule type="duplicateValues" dxfId="9827" priority="10034"/>
  </conditionalFormatting>
  <conditionalFormatting sqref="B109">
    <cfRule type="duplicateValues" dxfId="9826" priority="10033"/>
  </conditionalFormatting>
  <conditionalFormatting sqref="B109">
    <cfRule type="duplicateValues" dxfId="9825" priority="10032"/>
  </conditionalFormatting>
  <conditionalFormatting sqref="B110">
    <cfRule type="duplicateValues" dxfId="9824" priority="10031"/>
  </conditionalFormatting>
  <conditionalFormatting sqref="B109">
    <cfRule type="duplicateValues" dxfId="9823" priority="10030"/>
  </conditionalFormatting>
  <conditionalFormatting sqref="B110">
    <cfRule type="duplicateValues" dxfId="9822" priority="10029"/>
  </conditionalFormatting>
  <conditionalFormatting sqref="B110">
    <cfRule type="duplicateValues" dxfId="9821" priority="10028"/>
  </conditionalFormatting>
  <conditionalFormatting sqref="B111">
    <cfRule type="duplicateValues" dxfId="9820" priority="10027"/>
  </conditionalFormatting>
  <conditionalFormatting sqref="B110">
    <cfRule type="duplicateValues" dxfId="9819" priority="10026"/>
  </conditionalFormatting>
  <conditionalFormatting sqref="B110">
    <cfRule type="duplicateValues" dxfId="9818" priority="10025"/>
  </conditionalFormatting>
  <conditionalFormatting sqref="B110">
    <cfRule type="duplicateValues" dxfId="9817" priority="10024"/>
  </conditionalFormatting>
  <conditionalFormatting sqref="B111">
    <cfRule type="duplicateValues" dxfId="9816" priority="10023"/>
  </conditionalFormatting>
  <conditionalFormatting sqref="B110">
    <cfRule type="duplicateValues" dxfId="9815" priority="10022"/>
  </conditionalFormatting>
  <conditionalFormatting sqref="B110">
    <cfRule type="duplicateValues" dxfId="9814" priority="10021"/>
  </conditionalFormatting>
  <conditionalFormatting sqref="B111">
    <cfRule type="duplicateValues" dxfId="9813" priority="10020"/>
  </conditionalFormatting>
  <conditionalFormatting sqref="B110">
    <cfRule type="duplicateValues" dxfId="9812" priority="10019"/>
  </conditionalFormatting>
  <conditionalFormatting sqref="B111">
    <cfRule type="duplicateValues" dxfId="9811" priority="10018"/>
  </conditionalFormatting>
  <conditionalFormatting sqref="B111">
    <cfRule type="duplicateValues" dxfId="9810" priority="10017"/>
  </conditionalFormatting>
  <conditionalFormatting sqref="B112">
    <cfRule type="duplicateValues" dxfId="9809" priority="10016"/>
  </conditionalFormatting>
  <conditionalFormatting sqref="B109">
    <cfRule type="duplicateValues" dxfId="9808" priority="10015"/>
  </conditionalFormatting>
  <conditionalFormatting sqref="B110">
    <cfRule type="duplicateValues" dxfId="9807" priority="10014"/>
  </conditionalFormatting>
  <conditionalFormatting sqref="B110">
    <cfRule type="duplicateValues" dxfId="9806" priority="10013"/>
  </conditionalFormatting>
  <conditionalFormatting sqref="B110">
    <cfRule type="duplicateValues" dxfId="9805" priority="10012"/>
  </conditionalFormatting>
  <conditionalFormatting sqref="B111">
    <cfRule type="duplicateValues" dxfId="9804" priority="10011"/>
  </conditionalFormatting>
  <conditionalFormatting sqref="B110">
    <cfRule type="duplicateValues" dxfId="9803" priority="10010"/>
  </conditionalFormatting>
  <conditionalFormatting sqref="B110">
    <cfRule type="duplicateValues" dxfId="9802" priority="10009"/>
  </conditionalFormatting>
  <conditionalFormatting sqref="B111">
    <cfRule type="duplicateValues" dxfId="9801" priority="10008"/>
  </conditionalFormatting>
  <conditionalFormatting sqref="B110">
    <cfRule type="duplicateValues" dxfId="9800" priority="10007"/>
  </conditionalFormatting>
  <conditionalFormatting sqref="B111">
    <cfRule type="duplicateValues" dxfId="9799" priority="10006"/>
  </conditionalFormatting>
  <conditionalFormatting sqref="B111">
    <cfRule type="duplicateValues" dxfId="9798" priority="10005"/>
  </conditionalFormatting>
  <conditionalFormatting sqref="B112">
    <cfRule type="duplicateValues" dxfId="9797" priority="10004"/>
  </conditionalFormatting>
  <conditionalFormatting sqref="B109">
    <cfRule type="duplicateValues" dxfId="9796" priority="10003"/>
  </conditionalFormatting>
  <conditionalFormatting sqref="B109">
    <cfRule type="duplicateValues" dxfId="9795" priority="10002"/>
  </conditionalFormatting>
  <conditionalFormatting sqref="B111">
    <cfRule type="duplicateValues" dxfId="9794" priority="10001"/>
  </conditionalFormatting>
  <conditionalFormatting sqref="B111">
    <cfRule type="duplicateValues" dxfId="9793" priority="10000"/>
  </conditionalFormatting>
  <conditionalFormatting sqref="B111">
    <cfRule type="duplicateValues" dxfId="9792" priority="9999"/>
  </conditionalFormatting>
  <conditionalFormatting sqref="B112">
    <cfRule type="duplicateValues" dxfId="9791" priority="9998"/>
  </conditionalFormatting>
  <conditionalFormatting sqref="B111">
    <cfRule type="duplicateValues" dxfId="9790" priority="9997"/>
  </conditionalFormatting>
  <conditionalFormatting sqref="B111">
    <cfRule type="duplicateValues" dxfId="9789" priority="9996"/>
  </conditionalFormatting>
  <conditionalFormatting sqref="B112">
    <cfRule type="duplicateValues" dxfId="9788" priority="9995"/>
  </conditionalFormatting>
  <conditionalFormatting sqref="B111">
    <cfRule type="duplicateValues" dxfId="9787" priority="9994"/>
  </conditionalFormatting>
  <conditionalFormatting sqref="B112">
    <cfRule type="duplicateValues" dxfId="9786" priority="9993"/>
  </conditionalFormatting>
  <conditionalFormatting sqref="B112">
    <cfRule type="duplicateValues" dxfId="9785" priority="9992"/>
  </conditionalFormatting>
  <conditionalFormatting sqref="B113">
    <cfRule type="duplicateValues" dxfId="9784" priority="9991"/>
  </conditionalFormatting>
  <conditionalFormatting sqref="B110">
    <cfRule type="duplicateValues" dxfId="9783" priority="9990"/>
  </conditionalFormatting>
  <conditionalFormatting sqref="B110">
    <cfRule type="duplicateValues" dxfId="9782" priority="9989"/>
  </conditionalFormatting>
  <conditionalFormatting sqref="B110">
    <cfRule type="duplicateValues" dxfId="9781" priority="9988"/>
  </conditionalFormatting>
  <conditionalFormatting sqref="B110">
    <cfRule type="duplicateValues" dxfId="9780" priority="9987"/>
  </conditionalFormatting>
  <conditionalFormatting sqref="B111">
    <cfRule type="duplicateValues" dxfId="9779" priority="9986"/>
  </conditionalFormatting>
  <conditionalFormatting sqref="B110">
    <cfRule type="duplicateValues" dxfId="9778" priority="9985"/>
  </conditionalFormatting>
  <conditionalFormatting sqref="B110">
    <cfRule type="duplicateValues" dxfId="9777" priority="9984"/>
  </conditionalFormatting>
  <conditionalFormatting sqref="B111">
    <cfRule type="duplicateValues" dxfId="9776" priority="9983"/>
  </conditionalFormatting>
  <conditionalFormatting sqref="B110">
    <cfRule type="duplicateValues" dxfId="9775" priority="9982"/>
  </conditionalFormatting>
  <conditionalFormatting sqref="B111">
    <cfRule type="duplicateValues" dxfId="9774" priority="9981"/>
  </conditionalFormatting>
  <conditionalFormatting sqref="B111">
    <cfRule type="duplicateValues" dxfId="9773" priority="9980"/>
  </conditionalFormatting>
  <conditionalFormatting sqref="B112">
    <cfRule type="duplicateValues" dxfId="9772" priority="9979"/>
  </conditionalFormatting>
  <conditionalFormatting sqref="B109">
    <cfRule type="duplicateValues" dxfId="9771" priority="9978"/>
  </conditionalFormatting>
  <conditionalFormatting sqref="B109">
    <cfRule type="duplicateValues" dxfId="9770" priority="9977"/>
  </conditionalFormatting>
  <conditionalFormatting sqref="B111">
    <cfRule type="duplicateValues" dxfId="9769" priority="9976"/>
  </conditionalFormatting>
  <conditionalFormatting sqref="B111">
    <cfRule type="duplicateValues" dxfId="9768" priority="9975"/>
  </conditionalFormatting>
  <conditionalFormatting sqref="B111">
    <cfRule type="duplicateValues" dxfId="9767" priority="9974"/>
  </conditionalFormatting>
  <conditionalFormatting sqref="B112">
    <cfRule type="duplicateValues" dxfId="9766" priority="9973"/>
  </conditionalFormatting>
  <conditionalFormatting sqref="B111">
    <cfRule type="duplicateValues" dxfId="9765" priority="9972"/>
  </conditionalFormatting>
  <conditionalFormatting sqref="B111">
    <cfRule type="duplicateValues" dxfId="9764" priority="9971"/>
  </conditionalFormatting>
  <conditionalFormatting sqref="B112">
    <cfRule type="duplicateValues" dxfId="9763" priority="9970"/>
  </conditionalFormatting>
  <conditionalFormatting sqref="B111">
    <cfRule type="duplicateValues" dxfId="9762" priority="9969"/>
  </conditionalFormatting>
  <conditionalFormatting sqref="B112">
    <cfRule type="duplicateValues" dxfId="9761" priority="9968"/>
  </conditionalFormatting>
  <conditionalFormatting sqref="B112">
    <cfRule type="duplicateValues" dxfId="9760" priority="9967"/>
  </conditionalFormatting>
  <conditionalFormatting sqref="B113">
    <cfRule type="duplicateValues" dxfId="9759" priority="9966"/>
  </conditionalFormatting>
  <conditionalFormatting sqref="B110">
    <cfRule type="duplicateValues" dxfId="9758" priority="9965"/>
  </conditionalFormatting>
  <conditionalFormatting sqref="B109">
    <cfRule type="duplicateValues" dxfId="9757" priority="9964"/>
  </conditionalFormatting>
  <conditionalFormatting sqref="B111">
    <cfRule type="duplicateValues" dxfId="9756" priority="9963"/>
  </conditionalFormatting>
  <conditionalFormatting sqref="B111">
    <cfRule type="duplicateValues" dxfId="9755" priority="9962"/>
  </conditionalFormatting>
  <conditionalFormatting sqref="B111">
    <cfRule type="duplicateValues" dxfId="9754" priority="9961"/>
  </conditionalFormatting>
  <conditionalFormatting sqref="B112">
    <cfRule type="duplicateValues" dxfId="9753" priority="9960"/>
  </conditionalFormatting>
  <conditionalFormatting sqref="B111">
    <cfRule type="duplicateValues" dxfId="9752" priority="9959"/>
  </conditionalFormatting>
  <conditionalFormatting sqref="B111">
    <cfRule type="duplicateValues" dxfId="9751" priority="9958"/>
  </conditionalFormatting>
  <conditionalFormatting sqref="B112">
    <cfRule type="duplicateValues" dxfId="9750" priority="9957"/>
  </conditionalFormatting>
  <conditionalFormatting sqref="B111">
    <cfRule type="duplicateValues" dxfId="9749" priority="9956"/>
  </conditionalFormatting>
  <conditionalFormatting sqref="B112">
    <cfRule type="duplicateValues" dxfId="9748" priority="9955"/>
  </conditionalFormatting>
  <conditionalFormatting sqref="B112">
    <cfRule type="duplicateValues" dxfId="9747" priority="9954"/>
  </conditionalFormatting>
  <conditionalFormatting sqref="B113">
    <cfRule type="duplicateValues" dxfId="9746" priority="9953"/>
  </conditionalFormatting>
  <conditionalFormatting sqref="B110">
    <cfRule type="duplicateValues" dxfId="9745" priority="9952"/>
  </conditionalFormatting>
  <conditionalFormatting sqref="B110">
    <cfRule type="duplicateValues" dxfId="9744" priority="9951"/>
  </conditionalFormatting>
  <conditionalFormatting sqref="B112">
    <cfRule type="duplicateValues" dxfId="9743" priority="9950"/>
  </conditionalFormatting>
  <conditionalFormatting sqref="B112">
    <cfRule type="duplicateValues" dxfId="9742" priority="9949"/>
  </conditionalFormatting>
  <conditionalFormatting sqref="B112">
    <cfRule type="duplicateValues" dxfId="9741" priority="9948"/>
  </conditionalFormatting>
  <conditionalFormatting sqref="B113">
    <cfRule type="duplicateValues" dxfId="9740" priority="9947"/>
  </conditionalFormatting>
  <conditionalFormatting sqref="B112">
    <cfRule type="duplicateValues" dxfId="9739" priority="9946"/>
  </conditionalFormatting>
  <conditionalFormatting sqref="B112">
    <cfRule type="duplicateValues" dxfId="9738" priority="9945"/>
  </conditionalFormatting>
  <conditionalFormatting sqref="B113">
    <cfRule type="duplicateValues" dxfId="9737" priority="9944"/>
  </conditionalFormatting>
  <conditionalFormatting sqref="B112">
    <cfRule type="duplicateValues" dxfId="9736" priority="9943"/>
  </conditionalFormatting>
  <conditionalFormatting sqref="B113">
    <cfRule type="duplicateValues" dxfId="9735" priority="9942"/>
  </conditionalFormatting>
  <conditionalFormatting sqref="B113">
    <cfRule type="duplicateValues" dxfId="9734" priority="9941"/>
  </conditionalFormatting>
  <conditionalFormatting sqref="B114">
    <cfRule type="duplicateValues" dxfId="9733" priority="9940"/>
  </conditionalFormatting>
  <conditionalFormatting sqref="B111">
    <cfRule type="duplicateValues" dxfId="9732" priority="9939"/>
  </conditionalFormatting>
  <conditionalFormatting sqref="B115">
    <cfRule type="duplicateValues" dxfId="9731" priority="9938"/>
  </conditionalFormatting>
  <conditionalFormatting sqref="B109">
    <cfRule type="duplicateValues" dxfId="9730" priority="9936"/>
  </conditionalFormatting>
  <conditionalFormatting sqref="B109">
    <cfRule type="duplicateValues" dxfId="9729" priority="9935"/>
  </conditionalFormatting>
  <conditionalFormatting sqref="B109">
    <cfRule type="duplicateValues" dxfId="9728" priority="9934"/>
  </conditionalFormatting>
  <conditionalFormatting sqref="B110">
    <cfRule type="duplicateValues" dxfId="9727" priority="9933"/>
  </conditionalFormatting>
  <conditionalFormatting sqref="B109">
    <cfRule type="duplicateValues" dxfId="9726" priority="9932"/>
  </conditionalFormatting>
  <conditionalFormatting sqref="B109">
    <cfRule type="duplicateValues" dxfId="9725" priority="9931"/>
  </conditionalFormatting>
  <conditionalFormatting sqref="B110">
    <cfRule type="duplicateValues" dxfId="9724" priority="9930"/>
  </conditionalFormatting>
  <conditionalFormatting sqref="B109">
    <cfRule type="duplicateValues" dxfId="9723" priority="9929"/>
  </conditionalFormatting>
  <conditionalFormatting sqref="B110">
    <cfRule type="duplicateValues" dxfId="9722" priority="9928"/>
  </conditionalFormatting>
  <conditionalFormatting sqref="B110">
    <cfRule type="duplicateValues" dxfId="9721" priority="9927"/>
  </conditionalFormatting>
  <conditionalFormatting sqref="B111">
    <cfRule type="duplicateValues" dxfId="9720" priority="9926"/>
  </conditionalFormatting>
  <conditionalFormatting sqref="B110">
    <cfRule type="duplicateValues" dxfId="9719" priority="9925"/>
  </conditionalFormatting>
  <conditionalFormatting sqref="B110">
    <cfRule type="duplicateValues" dxfId="9718" priority="9924"/>
  </conditionalFormatting>
  <conditionalFormatting sqref="B110">
    <cfRule type="duplicateValues" dxfId="9717" priority="9923"/>
  </conditionalFormatting>
  <conditionalFormatting sqref="B111">
    <cfRule type="duplicateValues" dxfId="9716" priority="9922"/>
  </conditionalFormatting>
  <conditionalFormatting sqref="B110">
    <cfRule type="duplicateValues" dxfId="9715" priority="9921"/>
  </conditionalFormatting>
  <conditionalFormatting sqref="B110">
    <cfRule type="duplicateValues" dxfId="9714" priority="9920"/>
  </conditionalFormatting>
  <conditionalFormatting sqref="B111">
    <cfRule type="duplicateValues" dxfId="9713" priority="9919"/>
  </conditionalFormatting>
  <conditionalFormatting sqref="B110">
    <cfRule type="duplicateValues" dxfId="9712" priority="9918"/>
  </conditionalFormatting>
  <conditionalFormatting sqref="B111">
    <cfRule type="duplicateValues" dxfId="9711" priority="9917"/>
  </conditionalFormatting>
  <conditionalFormatting sqref="B111">
    <cfRule type="duplicateValues" dxfId="9710" priority="9916"/>
  </conditionalFormatting>
  <conditionalFormatting sqref="B112">
    <cfRule type="duplicateValues" dxfId="9709" priority="9915"/>
  </conditionalFormatting>
  <conditionalFormatting sqref="B109">
    <cfRule type="duplicateValues" dxfId="9708" priority="9914"/>
  </conditionalFormatting>
  <conditionalFormatting sqref="B110">
    <cfRule type="duplicateValues" dxfId="9707" priority="9913"/>
  </conditionalFormatting>
  <conditionalFormatting sqref="B110">
    <cfRule type="duplicateValues" dxfId="9706" priority="9912"/>
  </conditionalFormatting>
  <conditionalFormatting sqref="B110">
    <cfRule type="duplicateValues" dxfId="9705" priority="9911"/>
  </conditionalFormatting>
  <conditionalFormatting sqref="B111">
    <cfRule type="duplicateValues" dxfId="9704" priority="9910"/>
  </conditionalFormatting>
  <conditionalFormatting sqref="B110">
    <cfRule type="duplicateValues" dxfId="9703" priority="9909"/>
  </conditionalFormatting>
  <conditionalFormatting sqref="B110">
    <cfRule type="duplicateValues" dxfId="9702" priority="9908"/>
  </conditionalFormatting>
  <conditionalFormatting sqref="B111">
    <cfRule type="duplicateValues" dxfId="9701" priority="9907"/>
  </conditionalFormatting>
  <conditionalFormatting sqref="B110">
    <cfRule type="duplicateValues" dxfId="9700" priority="9906"/>
  </conditionalFormatting>
  <conditionalFormatting sqref="B111">
    <cfRule type="duplicateValues" dxfId="9699" priority="9905"/>
  </conditionalFormatting>
  <conditionalFormatting sqref="B111">
    <cfRule type="duplicateValues" dxfId="9698" priority="9904"/>
  </conditionalFormatting>
  <conditionalFormatting sqref="B112">
    <cfRule type="duplicateValues" dxfId="9697" priority="9903"/>
  </conditionalFormatting>
  <conditionalFormatting sqref="B109">
    <cfRule type="duplicateValues" dxfId="9696" priority="9902"/>
  </conditionalFormatting>
  <conditionalFormatting sqref="B109">
    <cfRule type="duplicateValues" dxfId="9695" priority="9901"/>
  </conditionalFormatting>
  <conditionalFormatting sqref="B111">
    <cfRule type="duplicateValues" dxfId="9694" priority="9900"/>
  </conditionalFormatting>
  <conditionalFormatting sqref="B111">
    <cfRule type="duplicateValues" dxfId="9693" priority="9899"/>
  </conditionalFormatting>
  <conditionalFormatting sqref="B111">
    <cfRule type="duplicateValues" dxfId="9692" priority="9898"/>
  </conditionalFormatting>
  <conditionalFormatting sqref="B112">
    <cfRule type="duplicateValues" dxfId="9691" priority="9897"/>
  </conditionalFormatting>
  <conditionalFormatting sqref="B111">
    <cfRule type="duplicateValues" dxfId="9690" priority="9896"/>
  </conditionalFormatting>
  <conditionalFormatting sqref="B111">
    <cfRule type="duplicateValues" dxfId="9689" priority="9895"/>
  </conditionalFormatting>
  <conditionalFormatting sqref="B112">
    <cfRule type="duplicateValues" dxfId="9688" priority="9894"/>
  </conditionalFormatting>
  <conditionalFormatting sqref="B111">
    <cfRule type="duplicateValues" dxfId="9687" priority="9893"/>
  </conditionalFormatting>
  <conditionalFormatting sqref="B112">
    <cfRule type="duplicateValues" dxfId="9686" priority="9892"/>
  </conditionalFormatting>
  <conditionalFormatting sqref="B112">
    <cfRule type="duplicateValues" dxfId="9685" priority="9891"/>
  </conditionalFormatting>
  <conditionalFormatting sqref="B113">
    <cfRule type="duplicateValues" dxfId="9684" priority="9890"/>
  </conditionalFormatting>
  <conditionalFormatting sqref="B110">
    <cfRule type="duplicateValues" dxfId="9683" priority="9889"/>
  </conditionalFormatting>
  <conditionalFormatting sqref="B110">
    <cfRule type="duplicateValues" dxfId="9682" priority="9888"/>
  </conditionalFormatting>
  <conditionalFormatting sqref="B110">
    <cfRule type="duplicateValues" dxfId="9681" priority="9887"/>
  </conditionalFormatting>
  <conditionalFormatting sqref="B110">
    <cfRule type="duplicateValues" dxfId="9680" priority="9886"/>
  </conditionalFormatting>
  <conditionalFormatting sqref="B111">
    <cfRule type="duplicateValues" dxfId="9679" priority="9885"/>
  </conditionalFormatting>
  <conditionalFormatting sqref="B110">
    <cfRule type="duplicateValues" dxfId="9678" priority="9884"/>
  </conditionalFormatting>
  <conditionalFormatting sqref="B110">
    <cfRule type="duplicateValues" dxfId="9677" priority="9883"/>
  </conditionalFormatting>
  <conditionalFormatting sqref="B111">
    <cfRule type="duplicateValues" dxfId="9676" priority="9882"/>
  </conditionalFormatting>
  <conditionalFormatting sqref="B110">
    <cfRule type="duplicateValues" dxfId="9675" priority="9881"/>
  </conditionalFormatting>
  <conditionalFormatting sqref="B111">
    <cfRule type="duplicateValues" dxfId="9674" priority="9880"/>
  </conditionalFormatting>
  <conditionalFormatting sqref="B111">
    <cfRule type="duplicateValues" dxfId="9673" priority="9879"/>
  </conditionalFormatting>
  <conditionalFormatting sqref="B112">
    <cfRule type="duplicateValues" dxfId="9672" priority="9878"/>
  </conditionalFormatting>
  <conditionalFormatting sqref="B109">
    <cfRule type="duplicateValues" dxfId="9671" priority="9877"/>
  </conditionalFormatting>
  <conditionalFormatting sqref="B109">
    <cfRule type="duplicateValues" dxfId="9670" priority="9876"/>
  </conditionalFormatting>
  <conditionalFormatting sqref="B111">
    <cfRule type="duplicateValues" dxfId="9669" priority="9875"/>
  </conditionalFormatting>
  <conditionalFormatting sqref="B111">
    <cfRule type="duplicateValues" dxfId="9668" priority="9874"/>
  </conditionalFormatting>
  <conditionalFormatting sqref="B111">
    <cfRule type="duplicateValues" dxfId="9667" priority="9873"/>
  </conditionalFormatting>
  <conditionalFormatting sqref="B112">
    <cfRule type="duplicateValues" dxfId="9666" priority="9872"/>
  </conditionalFormatting>
  <conditionalFormatting sqref="B111">
    <cfRule type="duplicateValues" dxfId="9665" priority="9871"/>
  </conditionalFormatting>
  <conditionalFormatting sqref="B111">
    <cfRule type="duplicateValues" dxfId="9664" priority="9870"/>
  </conditionalFormatting>
  <conditionalFormatting sqref="B112">
    <cfRule type="duplicateValues" dxfId="9663" priority="9869"/>
  </conditionalFormatting>
  <conditionalFormatting sqref="B111">
    <cfRule type="duplicateValues" dxfId="9662" priority="9868"/>
  </conditionalFormatting>
  <conditionalFormatting sqref="B112">
    <cfRule type="duplicateValues" dxfId="9661" priority="9867"/>
  </conditionalFormatting>
  <conditionalFormatting sqref="B112">
    <cfRule type="duplicateValues" dxfId="9660" priority="9866"/>
  </conditionalFormatting>
  <conditionalFormatting sqref="B113">
    <cfRule type="duplicateValues" dxfId="9659" priority="9865"/>
  </conditionalFormatting>
  <conditionalFormatting sqref="B110">
    <cfRule type="duplicateValues" dxfId="9658" priority="9864"/>
  </conditionalFormatting>
  <conditionalFormatting sqref="B109">
    <cfRule type="duplicateValues" dxfId="9657" priority="9863"/>
  </conditionalFormatting>
  <conditionalFormatting sqref="B111">
    <cfRule type="duplicateValues" dxfId="9656" priority="9862"/>
  </conditionalFormatting>
  <conditionalFormatting sqref="B111">
    <cfRule type="duplicateValues" dxfId="9655" priority="9861"/>
  </conditionalFormatting>
  <conditionalFormatting sqref="B111">
    <cfRule type="duplicateValues" dxfId="9654" priority="9860"/>
  </conditionalFormatting>
  <conditionalFormatting sqref="B112">
    <cfRule type="duplicateValues" dxfId="9653" priority="9859"/>
  </conditionalFormatting>
  <conditionalFormatting sqref="B111">
    <cfRule type="duplicateValues" dxfId="9652" priority="9858"/>
  </conditionalFormatting>
  <conditionalFormatting sqref="B111">
    <cfRule type="duplicateValues" dxfId="9651" priority="9857"/>
  </conditionalFormatting>
  <conditionalFormatting sqref="B112">
    <cfRule type="duplicateValues" dxfId="9650" priority="9856"/>
  </conditionalFormatting>
  <conditionalFormatting sqref="B111">
    <cfRule type="duplicateValues" dxfId="9649" priority="9855"/>
  </conditionalFormatting>
  <conditionalFormatting sqref="B112">
    <cfRule type="duplicateValues" dxfId="9648" priority="9854"/>
  </conditionalFormatting>
  <conditionalFormatting sqref="B112">
    <cfRule type="duplicateValues" dxfId="9647" priority="9853"/>
  </conditionalFormatting>
  <conditionalFormatting sqref="B113">
    <cfRule type="duplicateValues" dxfId="9646" priority="9852"/>
  </conditionalFormatting>
  <conditionalFormatting sqref="B110">
    <cfRule type="duplicateValues" dxfId="9645" priority="9851"/>
  </conditionalFormatting>
  <conditionalFormatting sqref="B110">
    <cfRule type="duplicateValues" dxfId="9644" priority="9850"/>
  </conditionalFormatting>
  <conditionalFormatting sqref="B112">
    <cfRule type="duplicateValues" dxfId="9643" priority="9849"/>
  </conditionalFormatting>
  <conditionalFormatting sqref="B112">
    <cfRule type="duplicateValues" dxfId="9642" priority="9848"/>
  </conditionalFormatting>
  <conditionalFormatting sqref="B112">
    <cfRule type="duplicateValues" dxfId="9641" priority="9847"/>
  </conditionalFormatting>
  <conditionalFormatting sqref="B113">
    <cfRule type="duplicateValues" dxfId="9640" priority="9846"/>
  </conditionalFormatting>
  <conditionalFormatting sqref="B112">
    <cfRule type="duplicateValues" dxfId="9639" priority="9845"/>
  </conditionalFormatting>
  <conditionalFormatting sqref="B112">
    <cfRule type="duplicateValues" dxfId="9638" priority="9844"/>
  </conditionalFormatting>
  <conditionalFormatting sqref="B113">
    <cfRule type="duplicateValues" dxfId="9637" priority="9843"/>
  </conditionalFormatting>
  <conditionalFormatting sqref="B112">
    <cfRule type="duplicateValues" dxfId="9636" priority="9842"/>
  </conditionalFormatting>
  <conditionalFormatting sqref="B113">
    <cfRule type="duplicateValues" dxfId="9635" priority="9841"/>
  </conditionalFormatting>
  <conditionalFormatting sqref="B113">
    <cfRule type="duplicateValues" dxfId="9634" priority="9840"/>
  </conditionalFormatting>
  <conditionalFormatting sqref="B114">
    <cfRule type="duplicateValues" dxfId="9633" priority="9839"/>
  </conditionalFormatting>
  <conditionalFormatting sqref="B111">
    <cfRule type="duplicateValues" dxfId="9632" priority="9838"/>
  </conditionalFormatting>
  <conditionalFormatting sqref="B115">
    <cfRule type="duplicateValues" dxfId="9631" priority="9837"/>
  </conditionalFormatting>
  <conditionalFormatting sqref="B110">
    <cfRule type="duplicateValues" dxfId="9630" priority="9836"/>
  </conditionalFormatting>
  <conditionalFormatting sqref="B110">
    <cfRule type="duplicateValues" dxfId="9629" priority="9835"/>
  </conditionalFormatting>
  <conditionalFormatting sqref="B110">
    <cfRule type="duplicateValues" dxfId="9628" priority="9834"/>
  </conditionalFormatting>
  <conditionalFormatting sqref="B111">
    <cfRule type="duplicateValues" dxfId="9627" priority="9833"/>
  </conditionalFormatting>
  <conditionalFormatting sqref="B110">
    <cfRule type="duplicateValues" dxfId="9626" priority="9832"/>
  </conditionalFormatting>
  <conditionalFormatting sqref="B110">
    <cfRule type="duplicateValues" dxfId="9625" priority="9831"/>
  </conditionalFormatting>
  <conditionalFormatting sqref="B111">
    <cfRule type="duplicateValues" dxfId="9624" priority="9830"/>
  </conditionalFormatting>
  <conditionalFormatting sqref="B110">
    <cfRule type="duplicateValues" dxfId="9623" priority="9829"/>
  </conditionalFormatting>
  <conditionalFormatting sqref="B111">
    <cfRule type="duplicateValues" dxfId="9622" priority="9828"/>
  </conditionalFormatting>
  <conditionalFormatting sqref="B111">
    <cfRule type="duplicateValues" dxfId="9621" priority="9827"/>
  </conditionalFormatting>
  <conditionalFormatting sqref="B112">
    <cfRule type="duplicateValues" dxfId="9620" priority="9826"/>
  </conditionalFormatting>
  <conditionalFormatting sqref="B109">
    <cfRule type="duplicateValues" dxfId="9619" priority="9825"/>
  </conditionalFormatting>
  <conditionalFormatting sqref="B109">
    <cfRule type="duplicateValues" dxfId="9618" priority="9824"/>
  </conditionalFormatting>
  <conditionalFormatting sqref="B111">
    <cfRule type="duplicateValues" dxfId="9617" priority="9823"/>
  </conditionalFormatting>
  <conditionalFormatting sqref="B111">
    <cfRule type="duplicateValues" dxfId="9616" priority="9822"/>
  </conditionalFormatting>
  <conditionalFormatting sqref="B111">
    <cfRule type="duplicateValues" dxfId="9615" priority="9821"/>
  </conditionalFormatting>
  <conditionalFormatting sqref="B112">
    <cfRule type="duplicateValues" dxfId="9614" priority="9820"/>
  </conditionalFormatting>
  <conditionalFormatting sqref="B111">
    <cfRule type="duplicateValues" dxfId="9613" priority="9819"/>
  </conditionalFormatting>
  <conditionalFormatting sqref="B111">
    <cfRule type="duplicateValues" dxfId="9612" priority="9818"/>
  </conditionalFormatting>
  <conditionalFormatting sqref="B112">
    <cfRule type="duplicateValues" dxfId="9611" priority="9817"/>
  </conditionalFormatting>
  <conditionalFormatting sqref="B111">
    <cfRule type="duplicateValues" dxfId="9610" priority="9816"/>
  </conditionalFormatting>
  <conditionalFormatting sqref="B112">
    <cfRule type="duplicateValues" dxfId="9609" priority="9815"/>
  </conditionalFormatting>
  <conditionalFormatting sqref="B112">
    <cfRule type="duplicateValues" dxfId="9608" priority="9814"/>
  </conditionalFormatting>
  <conditionalFormatting sqref="B113">
    <cfRule type="duplicateValues" dxfId="9607" priority="9813"/>
  </conditionalFormatting>
  <conditionalFormatting sqref="B110">
    <cfRule type="duplicateValues" dxfId="9606" priority="9812"/>
  </conditionalFormatting>
  <conditionalFormatting sqref="B109">
    <cfRule type="duplicateValues" dxfId="9605" priority="9811"/>
  </conditionalFormatting>
  <conditionalFormatting sqref="B111">
    <cfRule type="duplicateValues" dxfId="9604" priority="9810"/>
  </conditionalFormatting>
  <conditionalFormatting sqref="B111">
    <cfRule type="duplicateValues" dxfId="9603" priority="9809"/>
  </conditionalFormatting>
  <conditionalFormatting sqref="B111">
    <cfRule type="duplicateValues" dxfId="9602" priority="9808"/>
  </conditionalFormatting>
  <conditionalFormatting sqref="B112">
    <cfRule type="duplicateValues" dxfId="9601" priority="9807"/>
  </conditionalFormatting>
  <conditionalFormatting sqref="B111">
    <cfRule type="duplicateValues" dxfId="9600" priority="9806"/>
  </conditionalFormatting>
  <conditionalFormatting sqref="B111">
    <cfRule type="duplicateValues" dxfId="9599" priority="9805"/>
  </conditionalFormatting>
  <conditionalFormatting sqref="B112">
    <cfRule type="duplicateValues" dxfId="9598" priority="9804"/>
  </conditionalFormatting>
  <conditionalFormatting sqref="B111">
    <cfRule type="duplicateValues" dxfId="9597" priority="9803"/>
  </conditionalFormatting>
  <conditionalFormatting sqref="B112">
    <cfRule type="duplicateValues" dxfId="9596" priority="9802"/>
  </conditionalFormatting>
  <conditionalFormatting sqref="B112">
    <cfRule type="duplicateValues" dxfId="9595" priority="9801"/>
  </conditionalFormatting>
  <conditionalFormatting sqref="B113">
    <cfRule type="duplicateValues" dxfId="9594" priority="9800"/>
  </conditionalFormatting>
  <conditionalFormatting sqref="B110">
    <cfRule type="duplicateValues" dxfId="9593" priority="9799"/>
  </conditionalFormatting>
  <conditionalFormatting sqref="B110">
    <cfRule type="duplicateValues" dxfId="9592" priority="9798"/>
  </conditionalFormatting>
  <conditionalFormatting sqref="B112">
    <cfRule type="duplicateValues" dxfId="9591" priority="9797"/>
  </conditionalFormatting>
  <conditionalFormatting sqref="B112">
    <cfRule type="duplicateValues" dxfId="9590" priority="9796"/>
  </conditionalFormatting>
  <conditionalFormatting sqref="B112">
    <cfRule type="duplicateValues" dxfId="9589" priority="9795"/>
  </conditionalFormatting>
  <conditionalFormatting sqref="B113">
    <cfRule type="duplicateValues" dxfId="9588" priority="9794"/>
  </conditionalFormatting>
  <conditionalFormatting sqref="B112">
    <cfRule type="duplicateValues" dxfId="9587" priority="9793"/>
  </conditionalFormatting>
  <conditionalFormatting sqref="B112">
    <cfRule type="duplicateValues" dxfId="9586" priority="9792"/>
  </conditionalFormatting>
  <conditionalFormatting sqref="B113">
    <cfRule type="duplicateValues" dxfId="9585" priority="9791"/>
  </conditionalFormatting>
  <conditionalFormatting sqref="B112">
    <cfRule type="duplicateValues" dxfId="9584" priority="9790"/>
  </conditionalFormatting>
  <conditionalFormatting sqref="B113">
    <cfRule type="duplicateValues" dxfId="9583" priority="9789"/>
  </conditionalFormatting>
  <conditionalFormatting sqref="B113">
    <cfRule type="duplicateValues" dxfId="9582" priority="9788"/>
  </conditionalFormatting>
  <conditionalFormatting sqref="B114">
    <cfRule type="duplicateValues" dxfId="9581" priority="9787"/>
  </conditionalFormatting>
  <conditionalFormatting sqref="B111">
    <cfRule type="duplicateValues" dxfId="9580" priority="9786"/>
  </conditionalFormatting>
  <conditionalFormatting sqref="B109">
    <cfRule type="duplicateValues" dxfId="9579" priority="9785"/>
  </conditionalFormatting>
  <conditionalFormatting sqref="B111">
    <cfRule type="duplicateValues" dxfId="9578" priority="9784"/>
  </conditionalFormatting>
  <conditionalFormatting sqref="B111">
    <cfRule type="duplicateValues" dxfId="9577" priority="9783"/>
  </conditionalFormatting>
  <conditionalFormatting sqref="B111">
    <cfRule type="duplicateValues" dxfId="9576" priority="9782"/>
  </conditionalFormatting>
  <conditionalFormatting sqref="B112">
    <cfRule type="duplicateValues" dxfId="9575" priority="9781"/>
  </conditionalFormatting>
  <conditionalFormatting sqref="B111">
    <cfRule type="duplicateValues" dxfId="9574" priority="9780"/>
  </conditionalFormatting>
  <conditionalFormatting sqref="B111">
    <cfRule type="duplicateValues" dxfId="9573" priority="9779"/>
  </conditionalFormatting>
  <conditionalFormatting sqref="B112">
    <cfRule type="duplicateValues" dxfId="9572" priority="9778"/>
  </conditionalFormatting>
  <conditionalFormatting sqref="B111">
    <cfRule type="duplicateValues" dxfId="9571" priority="9777"/>
  </conditionalFormatting>
  <conditionalFormatting sqref="B112">
    <cfRule type="duplicateValues" dxfId="9570" priority="9776"/>
  </conditionalFormatting>
  <conditionalFormatting sqref="B112">
    <cfRule type="duplicateValues" dxfId="9569" priority="9775"/>
  </conditionalFormatting>
  <conditionalFormatting sqref="B113">
    <cfRule type="duplicateValues" dxfId="9568" priority="9774"/>
  </conditionalFormatting>
  <conditionalFormatting sqref="B110">
    <cfRule type="duplicateValues" dxfId="9567" priority="9773"/>
  </conditionalFormatting>
  <conditionalFormatting sqref="B110">
    <cfRule type="duplicateValues" dxfId="9566" priority="9772"/>
  </conditionalFormatting>
  <conditionalFormatting sqref="B112">
    <cfRule type="duplicateValues" dxfId="9565" priority="9771"/>
  </conditionalFormatting>
  <conditionalFormatting sqref="B112">
    <cfRule type="duplicateValues" dxfId="9564" priority="9770"/>
  </conditionalFormatting>
  <conditionalFormatting sqref="B112">
    <cfRule type="duplicateValues" dxfId="9563" priority="9769"/>
  </conditionalFormatting>
  <conditionalFormatting sqref="B113">
    <cfRule type="duplicateValues" dxfId="9562" priority="9768"/>
  </conditionalFormatting>
  <conditionalFormatting sqref="B112">
    <cfRule type="duplicateValues" dxfId="9561" priority="9767"/>
  </conditionalFormatting>
  <conditionalFormatting sqref="B112">
    <cfRule type="duplicateValues" dxfId="9560" priority="9766"/>
  </conditionalFormatting>
  <conditionalFormatting sqref="B113">
    <cfRule type="duplicateValues" dxfId="9559" priority="9765"/>
  </conditionalFormatting>
  <conditionalFormatting sqref="B112">
    <cfRule type="duplicateValues" dxfId="9558" priority="9764"/>
  </conditionalFormatting>
  <conditionalFormatting sqref="B113">
    <cfRule type="duplicateValues" dxfId="9557" priority="9763"/>
  </conditionalFormatting>
  <conditionalFormatting sqref="B113">
    <cfRule type="duplicateValues" dxfId="9556" priority="9762"/>
  </conditionalFormatting>
  <conditionalFormatting sqref="B114">
    <cfRule type="duplicateValues" dxfId="9555" priority="9761"/>
  </conditionalFormatting>
  <conditionalFormatting sqref="B111">
    <cfRule type="duplicateValues" dxfId="9554" priority="9760"/>
  </conditionalFormatting>
  <conditionalFormatting sqref="B110">
    <cfRule type="duplicateValues" dxfId="9553" priority="9759"/>
  </conditionalFormatting>
  <conditionalFormatting sqref="B112">
    <cfRule type="duplicateValues" dxfId="9552" priority="9758"/>
  </conditionalFormatting>
  <conditionalFormatting sqref="B112">
    <cfRule type="duplicateValues" dxfId="9551" priority="9757"/>
  </conditionalFormatting>
  <conditionalFormatting sqref="B112">
    <cfRule type="duplicateValues" dxfId="9550" priority="9756"/>
  </conditionalFormatting>
  <conditionalFormatting sqref="B113">
    <cfRule type="duplicateValues" dxfId="9549" priority="9755"/>
  </conditionalFormatting>
  <conditionalFormatting sqref="B112">
    <cfRule type="duplicateValues" dxfId="9548" priority="9754"/>
  </conditionalFormatting>
  <conditionalFormatting sqref="B112">
    <cfRule type="duplicateValues" dxfId="9547" priority="9753"/>
  </conditionalFormatting>
  <conditionalFormatting sqref="B113">
    <cfRule type="duplicateValues" dxfId="9546" priority="9752"/>
  </conditionalFormatting>
  <conditionalFormatting sqref="B112">
    <cfRule type="duplicateValues" dxfId="9545" priority="9751"/>
  </conditionalFormatting>
  <conditionalFormatting sqref="B113">
    <cfRule type="duplicateValues" dxfId="9544" priority="9750"/>
  </conditionalFormatting>
  <conditionalFormatting sqref="B113">
    <cfRule type="duplicateValues" dxfId="9543" priority="9749"/>
  </conditionalFormatting>
  <conditionalFormatting sqref="B114">
    <cfRule type="duplicateValues" dxfId="9542" priority="9748"/>
  </conditionalFormatting>
  <conditionalFormatting sqref="B111">
    <cfRule type="duplicateValues" dxfId="9541" priority="9747"/>
  </conditionalFormatting>
  <conditionalFormatting sqref="B111">
    <cfRule type="duplicateValues" dxfId="9540" priority="9746"/>
  </conditionalFormatting>
  <conditionalFormatting sqref="B109">
    <cfRule type="duplicateValues" dxfId="9539" priority="9745"/>
  </conditionalFormatting>
  <conditionalFormatting sqref="B113">
    <cfRule type="duplicateValues" dxfId="9538" priority="9744"/>
  </conditionalFormatting>
  <conditionalFormatting sqref="B113">
    <cfRule type="duplicateValues" dxfId="9537" priority="9743"/>
  </conditionalFormatting>
  <conditionalFormatting sqref="B113">
    <cfRule type="duplicateValues" dxfId="9536" priority="9742"/>
  </conditionalFormatting>
  <conditionalFormatting sqref="B114">
    <cfRule type="duplicateValues" dxfId="9535" priority="9741"/>
  </conditionalFormatting>
  <conditionalFormatting sqref="B113">
    <cfRule type="duplicateValues" dxfId="9534" priority="9740"/>
  </conditionalFormatting>
  <conditionalFormatting sqref="B113">
    <cfRule type="duplicateValues" dxfId="9533" priority="9739"/>
  </conditionalFormatting>
  <conditionalFormatting sqref="B114">
    <cfRule type="duplicateValues" dxfId="9532" priority="9738"/>
  </conditionalFormatting>
  <conditionalFormatting sqref="B113">
    <cfRule type="duplicateValues" dxfId="9531" priority="9737"/>
  </conditionalFormatting>
  <conditionalFormatting sqref="B114">
    <cfRule type="duplicateValues" dxfId="9530" priority="9736"/>
  </conditionalFormatting>
  <conditionalFormatting sqref="B114">
    <cfRule type="duplicateValues" dxfId="9529" priority="9735"/>
  </conditionalFormatting>
  <conditionalFormatting sqref="B115">
    <cfRule type="duplicateValues" dxfId="9528" priority="9734"/>
  </conditionalFormatting>
  <conditionalFormatting sqref="B112">
    <cfRule type="duplicateValues" dxfId="9527" priority="9733"/>
  </conditionalFormatting>
  <conditionalFormatting sqref="B112">
    <cfRule type="duplicateValues" dxfId="9526" priority="9729"/>
  </conditionalFormatting>
  <conditionalFormatting sqref="B112">
    <cfRule type="duplicateValues" dxfId="9525" priority="9728"/>
  </conditionalFormatting>
  <conditionalFormatting sqref="B112">
    <cfRule type="duplicateValues" dxfId="9524" priority="9727"/>
  </conditionalFormatting>
  <conditionalFormatting sqref="B112">
    <cfRule type="duplicateValues" dxfId="9523" priority="9726"/>
  </conditionalFormatting>
  <conditionalFormatting sqref="B112">
    <cfRule type="duplicateValues" dxfId="9522" priority="9725"/>
  </conditionalFormatting>
  <conditionalFormatting sqref="B112">
    <cfRule type="duplicateValues" dxfId="9521" priority="9724"/>
  </conditionalFormatting>
  <conditionalFormatting sqref="B113">
    <cfRule type="duplicateValues" dxfId="9520" priority="9723"/>
  </conditionalFormatting>
  <conditionalFormatting sqref="B112">
    <cfRule type="duplicateValues" dxfId="9519" priority="9722"/>
  </conditionalFormatting>
  <conditionalFormatting sqref="B112">
    <cfRule type="duplicateValues" dxfId="9518" priority="9721"/>
  </conditionalFormatting>
  <conditionalFormatting sqref="B112">
    <cfRule type="duplicateValues" dxfId="9517" priority="9720"/>
  </conditionalFormatting>
  <conditionalFormatting sqref="B112">
    <cfRule type="duplicateValues" dxfId="9516" priority="9719"/>
  </conditionalFormatting>
  <conditionalFormatting sqref="B112">
    <cfRule type="duplicateValues" dxfId="9515" priority="9718"/>
  </conditionalFormatting>
  <conditionalFormatting sqref="B113">
    <cfRule type="duplicateValues" dxfId="9514" priority="9717"/>
  </conditionalFormatting>
  <conditionalFormatting sqref="B112">
    <cfRule type="duplicateValues" dxfId="9513" priority="9716"/>
  </conditionalFormatting>
  <conditionalFormatting sqref="B112">
    <cfRule type="duplicateValues" dxfId="9512" priority="9715"/>
  </conditionalFormatting>
  <conditionalFormatting sqref="B112">
    <cfRule type="duplicateValues" dxfId="9511" priority="9714"/>
  </conditionalFormatting>
  <conditionalFormatting sqref="B112">
    <cfRule type="duplicateValues" dxfId="9510" priority="9713"/>
  </conditionalFormatting>
  <conditionalFormatting sqref="B113">
    <cfRule type="duplicateValues" dxfId="9509" priority="9712"/>
  </conditionalFormatting>
  <conditionalFormatting sqref="B112">
    <cfRule type="duplicateValues" dxfId="9508" priority="9711"/>
  </conditionalFormatting>
  <conditionalFormatting sqref="B112">
    <cfRule type="duplicateValues" dxfId="9507" priority="9710"/>
  </conditionalFormatting>
  <conditionalFormatting sqref="B112">
    <cfRule type="duplicateValues" dxfId="9506" priority="9709"/>
  </conditionalFormatting>
  <conditionalFormatting sqref="B113">
    <cfRule type="duplicateValues" dxfId="9505" priority="9708"/>
  </conditionalFormatting>
  <conditionalFormatting sqref="B112">
    <cfRule type="duplicateValues" dxfId="9504" priority="9707"/>
  </conditionalFormatting>
  <conditionalFormatting sqref="B112">
    <cfRule type="duplicateValues" dxfId="9503" priority="9706"/>
  </conditionalFormatting>
  <conditionalFormatting sqref="B113">
    <cfRule type="duplicateValues" dxfId="9502" priority="9705"/>
  </conditionalFormatting>
  <conditionalFormatting sqref="B112">
    <cfRule type="duplicateValues" dxfId="9501" priority="9704"/>
  </conditionalFormatting>
  <conditionalFormatting sqref="B113">
    <cfRule type="duplicateValues" dxfId="9500" priority="9703"/>
  </conditionalFormatting>
  <conditionalFormatting sqref="B113">
    <cfRule type="duplicateValues" dxfId="9499" priority="9702"/>
  </conditionalFormatting>
  <conditionalFormatting sqref="B114">
    <cfRule type="duplicateValues" dxfId="9498" priority="9701"/>
  </conditionalFormatting>
  <conditionalFormatting sqref="B115">
    <cfRule type="duplicateValues" dxfId="9497" priority="9700"/>
  </conditionalFormatting>
  <conditionalFormatting sqref="B112">
    <cfRule type="duplicateValues" dxfId="9496" priority="9699"/>
  </conditionalFormatting>
  <conditionalFormatting sqref="B112">
    <cfRule type="duplicateValues" dxfId="9495" priority="9698"/>
  </conditionalFormatting>
  <conditionalFormatting sqref="B112">
    <cfRule type="duplicateValues" dxfId="9494" priority="9697"/>
  </conditionalFormatting>
  <conditionalFormatting sqref="B112">
    <cfRule type="duplicateValues" dxfId="9493" priority="9696"/>
  </conditionalFormatting>
  <conditionalFormatting sqref="B112">
    <cfRule type="duplicateValues" dxfId="9492" priority="9695"/>
  </conditionalFormatting>
  <conditionalFormatting sqref="B113">
    <cfRule type="duplicateValues" dxfId="9491" priority="9694"/>
  </conditionalFormatting>
  <conditionalFormatting sqref="B112">
    <cfRule type="duplicateValues" dxfId="9490" priority="9693"/>
  </conditionalFormatting>
  <conditionalFormatting sqref="B112">
    <cfRule type="duplicateValues" dxfId="9489" priority="9692"/>
  </conditionalFormatting>
  <conditionalFormatting sqref="B112">
    <cfRule type="duplicateValues" dxfId="9488" priority="9691"/>
  </conditionalFormatting>
  <conditionalFormatting sqref="B112">
    <cfRule type="duplicateValues" dxfId="9487" priority="9690"/>
  </conditionalFormatting>
  <conditionalFormatting sqref="B113">
    <cfRule type="duplicateValues" dxfId="9486" priority="9689"/>
  </conditionalFormatting>
  <conditionalFormatting sqref="B112">
    <cfRule type="duplicateValues" dxfId="9485" priority="9688"/>
  </conditionalFormatting>
  <conditionalFormatting sqref="B112">
    <cfRule type="duplicateValues" dxfId="9484" priority="9687"/>
  </conditionalFormatting>
  <conditionalFormatting sqref="B112">
    <cfRule type="duplicateValues" dxfId="9483" priority="9686"/>
  </conditionalFormatting>
  <conditionalFormatting sqref="B113">
    <cfRule type="duplicateValues" dxfId="9482" priority="9685"/>
  </conditionalFormatting>
  <conditionalFormatting sqref="B112">
    <cfRule type="duplicateValues" dxfId="9481" priority="9684"/>
  </conditionalFormatting>
  <conditionalFormatting sqref="B112">
    <cfRule type="duplicateValues" dxfId="9480" priority="9683"/>
  </conditionalFormatting>
  <conditionalFormatting sqref="B113">
    <cfRule type="duplicateValues" dxfId="9479" priority="9682"/>
  </conditionalFormatting>
  <conditionalFormatting sqref="B112">
    <cfRule type="duplicateValues" dxfId="9478" priority="9681"/>
  </conditionalFormatting>
  <conditionalFormatting sqref="B113">
    <cfRule type="duplicateValues" dxfId="9477" priority="9680"/>
  </conditionalFormatting>
  <conditionalFormatting sqref="B113">
    <cfRule type="duplicateValues" dxfId="9476" priority="9679"/>
  </conditionalFormatting>
  <conditionalFormatting sqref="B114">
    <cfRule type="duplicateValues" dxfId="9475" priority="9678"/>
  </conditionalFormatting>
  <conditionalFormatting sqref="B112">
    <cfRule type="duplicateValues" dxfId="9474" priority="9677"/>
  </conditionalFormatting>
  <conditionalFormatting sqref="B112">
    <cfRule type="duplicateValues" dxfId="9473" priority="9676"/>
  </conditionalFormatting>
  <conditionalFormatting sqref="B112">
    <cfRule type="duplicateValues" dxfId="9472" priority="9675"/>
  </conditionalFormatting>
  <conditionalFormatting sqref="B112">
    <cfRule type="duplicateValues" dxfId="9471" priority="9674"/>
  </conditionalFormatting>
  <conditionalFormatting sqref="B113">
    <cfRule type="duplicateValues" dxfId="9470" priority="9673"/>
  </conditionalFormatting>
  <conditionalFormatting sqref="B112">
    <cfRule type="duplicateValues" dxfId="9469" priority="9672"/>
  </conditionalFormatting>
  <conditionalFormatting sqref="B112">
    <cfRule type="duplicateValues" dxfId="9468" priority="9671"/>
  </conditionalFormatting>
  <conditionalFormatting sqref="B112">
    <cfRule type="duplicateValues" dxfId="9467" priority="9670"/>
  </conditionalFormatting>
  <conditionalFormatting sqref="B113">
    <cfRule type="duplicateValues" dxfId="9466" priority="9669"/>
  </conditionalFormatting>
  <conditionalFormatting sqref="B112">
    <cfRule type="duplicateValues" dxfId="9465" priority="9668"/>
  </conditionalFormatting>
  <conditionalFormatting sqref="B112">
    <cfRule type="duplicateValues" dxfId="9464" priority="9667"/>
  </conditionalFormatting>
  <conditionalFormatting sqref="B113">
    <cfRule type="duplicateValues" dxfId="9463" priority="9666"/>
  </conditionalFormatting>
  <conditionalFormatting sqref="B112">
    <cfRule type="duplicateValues" dxfId="9462" priority="9665"/>
  </conditionalFormatting>
  <conditionalFormatting sqref="B113">
    <cfRule type="duplicateValues" dxfId="9461" priority="9664"/>
  </conditionalFormatting>
  <conditionalFormatting sqref="B113">
    <cfRule type="duplicateValues" dxfId="9460" priority="9663"/>
  </conditionalFormatting>
  <conditionalFormatting sqref="B114">
    <cfRule type="duplicateValues" dxfId="9459" priority="9662"/>
  </conditionalFormatting>
  <conditionalFormatting sqref="B112">
    <cfRule type="duplicateValues" dxfId="9458" priority="9661"/>
  </conditionalFormatting>
  <conditionalFormatting sqref="B112">
    <cfRule type="duplicateValues" dxfId="9457" priority="9660"/>
  </conditionalFormatting>
  <conditionalFormatting sqref="B112">
    <cfRule type="duplicateValues" dxfId="9456" priority="9659"/>
  </conditionalFormatting>
  <conditionalFormatting sqref="B113">
    <cfRule type="duplicateValues" dxfId="9455" priority="9658"/>
  </conditionalFormatting>
  <conditionalFormatting sqref="B112">
    <cfRule type="duplicateValues" dxfId="9454" priority="9657"/>
  </conditionalFormatting>
  <conditionalFormatting sqref="B112">
    <cfRule type="duplicateValues" dxfId="9453" priority="9656"/>
  </conditionalFormatting>
  <conditionalFormatting sqref="B113">
    <cfRule type="duplicateValues" dxfId="9452" priority="9655"/>
  </conditionalFormatting>
  <conditionalFormatting sqref="B112">
    <cfRule type="duplicateValues" dxfId="9451" priority="9654"/>
  </conditionalFormatting>
  <conditionalFormatting sqref="B113">
    <cfRule type="duplicateValues" dxfId="9450" priority="9653"/>
  </conditionalFormatting>
  <conditionalFormatting sqref="B113">
    <cfRule type="duplicateValues" dxfId="9449" priority="9652"/>
  </conditionalFormatting>
  <conditionalFormatting sqref="B114">
    <cfRule type="duplicateValues" dxfId="9448" priority="9651"/>
  </conditionalFormatting>
  <conditionalFormatting sqref="B113">
    <cfRule type="duplicateValues" dxfId="9447" priority="9650"/>
  </conditionalFormatting>
  <conditionalFormatting sqref="B113">
    <cfRule type="duplicateValues" dxfId="9446" priority="9649"/>
  </conditionalFormatting>
  <conditionalFormatting sqref="B113">
    <cfRule type="duplicateValues" dxfId="9445" priority="9648"/>
  </conditionalFormatting>
  <conditionalFormatting sqref="B114">
    <cfRule type="duplicateValues" dxfId="9444" priority="9647"/>
  </conditionalFormatting>
  <conditionalFormatting sqref="B113">
    <cfRule type="duplicateValues" dxfId="9443" priority="9646"/>
  </conditionalFormatting>
  <conditionalFormatting sqref="B113">
    <cfRule type="duplicateValues" dxfId="9442" priority="9645"/>
  </conditionalFormatting>
  <conditionalFormatting sqref="B114">
    <cfRule type="duplicateValues" dxfId="9441" priority="9644"/>
  </conditionalFormatting>
  <conditionalFormatting sqref="B113">
    <cfRule type="duplicateValues" dxfId="9440" priority="9643"/>
  </conditionalFormatting>
  <conditionalFormatting sqref="B114">
    <cfRule type="duplicateValues" dxfId="9439" priority="9642"/>
  </conditionalFormatting>
  <conditionalFormatting sqref="B114">
    <cfRule type="duplicateValues" dxfId="9438" priority="9641"/>
  </conditionalFormatting>
  <conditionalFormatting sqref="B115">
    <cfRule type="duplicateValues" dxfId="9437" priority="9640"/>
  </conditionalFormatting>
  <conditionalFormatting sqref="B112">
    <cfRule type="duplicateValues" dxfId="9436" priority="9639"/>
  </conditionalFormatting>
  <conditionalFormatting sqref="B112">
    <cfRule type="duplicateValues" dxfId="9435" priority="9636"/>
  </conditionalFormatting>
  <conditionalFormatting sqref="B112">
    <cfRule type="duplicateValues" dxfId="9434" priority="9635"/>
  </conditionalFormatting>
  <conditionalFormatting sqref="B112">
    <cfRule type="duplicateValues" dxfId="9433" priority="9634"/>
  </conditionalFormatting>
  <conditionalFormatting sqref="B112">
    <cfRule type="duplicateValues" dxfId="9432" priority="9633"/>
  </conditionalFormatting>
  <conditionalFormatting sqref="B112">
    <cfRule type="duplicateValues" dxfId="9431" priority="9632"/>
  </conditionalFormatting>
  <conditionalFormatting sqref="B113">
    <cfRule type="duplicateValues" dxfId="9430" priority="9631"/>
  </conditionalFormatting>
  <conditionalFormatting sqref="B112">
    <cfRule type="duplicateValues" dxfId="9429" priority="9630"/>
  </conditionalFormatting>
  <conditionalFormatting sqref="B112">
    <cfRule type="duplicateValues" dxfId="9428" priority="9629"/>
  </conditionalFormatting>
  <conditionalFormatting sqref="B112">
    <cfRule type="duplicateValues" dxfId="9427" priority="9628"/>
  </conditionalFormatting>
  <conditionalFormatting sqref="B112">
    <cfRule type="duplicateValues" dxfId="9426" priority="9627"/>
  </conditionalFormatting>
  <conditionalFormatting sqref="B113">
    <cfRule type="duplicateValues" dxfId="9425" priority="9626"/>
  </conditionalFormatting>
  <conditionalFormatting sqref="B112">
    <cfRule type="duplicateValues" dxfId="9424" priority="9625"/>
  </conditionalFormatting>
  <conditionalFormatting sqref="B112">
    <cfRule type="duplicateValues" dxfId="9423" priority="9624"/>
  </conditionalFormatting>
  <conditionalFormatting sqref="B112">
    <cfRule type="duplicateValues" dxfId="9422" priority="9623"/>
  </conditionalFormatting>
  <conditionalFormatting sqref="B113">
    <cfRule type="duplicateValues" dxfId="9421" priority="9622"/>
  </conditionalFormatting>
  <conditionalFormatting sqref="B112">
    <cfRule type="duplicateValues" dxfId="9420" priority="9621"/>
  </conditionalFormatting>
  <conditionalFormatting sqref="B112">
    <cfRule type="duplicateValues" dxfId="9419" priority="9620"/>
  </conditionalFormatting>
  <conditionalFormatting sqref="B113">
    <cfRule type="duplicateValues" dxfId="9418" priority="9619"/>
  </conditionalFormatting>
  <conditionalFormatting sqref="B112">
    <cfRule type="duplicateValues" dxfId="9417" priority="9618"/>
  </conditionalFormatting>
  <conditionalFormatting sqref="B113">
    <cfRule type="duplicateValues" dxfId="9416" priority="9617"/>
  </conditionalFormatting>
  <conditionalFormatting sqref="B113">
    <cfRule type="duplicateValues" dxfId="9415" priority="9616"/>
  </conditionalFormatting>
  <conditionalFormatting sqref="B114">
    <cfRule type="duplicateValues" dxfId="9414" priority="9615"/>
  </conditionalFormatting>
  <conditionalFormatting sqref="B112">
    <cfRule type="duplicateValues" dxfId="9413" priority="9614"/>
  </conditionalFormatting>
  <conditionalFormatting sqref="B112">
    <cfRule type="duplicateValues" dxfId="9412" priority="9613"/>
  </conditionalFormatting>
  <conditionalFormatting sqref="B112">
    <cfRule type="duplicateValues" dxfId="9411" priority="9612"/>
  </conditionalFormatting>
  <conditionalFormatting sqref="B112">
    <cfRule type="duplicateValues" dxfId="9410" priority="9611"/>
  </conditionalFormatting>
  <conditionalFormatting sqref="B113">
    <cfRule type="duplicateValues" dxfId="9409" priority="9610"/>
  </conditionalFormatting>
  <conditionalFormatting sqref="B112">
    <cfRule type="duplicateValues" dxfId="9408" priority="9609"/>
  </conditionalFormatting>
  <conditionalFormatting sqref="B112">
    <cfRule type="duplicateValues" dxfId="9407" priority="9608"/>
  </conditionalFormatting>
  <conditionalFormatting sqref="B112">
    <cfRule type="duplicateValues" dxfId="9406" priority="9607"/>
  </conditionalFormatting>
  <conditionalFormatting sqref="B113">
    <cfRule type="duplicateValues" dxfId="9405" priority="9606"/>
  </conditionalFormatting>
  <conditionalFormatting sqref="B112">
    <cfRule type="duplicateValues" dxfId="9404" priority="9605"/>
  </conditionalFormatting>
  <conditionalFormatting sqref="B112">
    <cfRule type="duplicateValues" dxfId="9403" priority="9604"/>
  </conditionalFormatting>
  <conditionalFormatting sqref="B113">
    <cfRule type="duplicateValues" dxfId="9402" priority="9603"/>
  </conditionalFormatting>
  <conditionalFormatting sqref="B112">
    <cfRule type="duplicateValues" dxfId="9401" priority="9602"/>
  </conditionalFormatting>
  <conditionalFormatting sqref="B113">
    <cfRule type="duplicateValues" dxfId="9400" priority="9601"/>
  </conditionalFormatting>
  <conditionalFormatting sqref="B113">
    <cfRule type="duplicateValues" dxfId="9399" priority="9600"/>
  </conditionalFormatting>
  <conditionalFormatting sqref="B114">
    <cfRule type="duplicateValues" dxfId="9398" priority="9599"/>
  </conditionalFormatting>
  <conditionalFormatting sqref="B112">
    <cfRule type="duplicateValues" dxfId="9397" priority="9598"/>
  </conditionalFormatting>
  <conditionalFormatting sqref="B112">
    <cfRule type="duplicateValues" dxfId="9396" priority="9597"/>
  </conditionalFormatting>
  <conditionalFormatting sqref="B112">
    <cfRule type="duplicateValues" dxfId="9395" priority="9596"/>
  </conditionalFormatting>
  <conditionalFormatting sqref="B113">
    <cfRule type="duplicateValues" dxfId="9394" priority="9595"/>
  </conditionalFormatting>
  <conditionalFormatting sqref="B112">
    <cfRule type="duplicateValues" dxfId="9393" priority="9594"/>
  </conditionalFormatting>
  <conditionalFormatting sqref="B112">
    <cfRule type="duplicateValues" dxfId="9392" priority="9593"/>
  </conditionalFormatting>
  <conditionalFormatting sqref="B113">
    <cfRule type="duplicateValues" dxfId="9391" priority="9592"/>
  </conditionalFormatting>
  <conditionalFormatting sqref="B112">
    <cfRule type="duplicateValues" dxfId="9390" priority="9591"/>
  </conditionalFormatting>
  <conditionalFormatting sqref="B113">
    <cfRule type="duplicateValues" dxfId="9389" priority="9590"/>
  </conditionalFormatting>
  <conditionalFormatting sqref="B113">
    <cfRule type="duplicateValues" dxfId="9388" priority="9589"/>
  </conditionalFormatting>
  <conditionalFormatting sqref="B114">
    <cfRule type="duplicateValues" dxfId="9387" priority="9588"/>
  </conditionalFormatting>
  <conditionalFormatting sqref="B113">
    <cfRule type="duplicateValues" dxfId="9386" priority="9587"/>
  </conditionalFormatting>
  <conditionalFormatting sqref="B113">
    <cfRule type="duplicateValues" dxfId="9385" priority="9586"/>
  </conditionalFormatting>
  <conditionalFormatting sqref="B113">
    <cfRule type="duplicateValues" dxfId="9384" priority="9585"/>
  </conditionalFormatting>
  <conditionalFormatting sqref="B114">
    <cfRule type="duplicateValues" dxfId="9383" priority="9584"/>
  </conditionalFormatting>
  <conditionalFormatting sqref="B113">
    <cfRule type="duplicateValues" dxfId="9382" priority="9583"/>
  </conditionalFormatting>
  <conditionalFormatting sqref="B113">
    <cfRule type="duplicateValues" dxfId="9381" priority="9582"/>
  </conditionalFormatting>
  <conditionalFormatting sqref="B114">
    <cfRule type="duplicateValues" dxfId="9380" priority="9581"/>
  </conditionalFormatting>
  <conditionalFormatting sqref="B113">
    <cfRule type="duplicateValues" dxfId="9379" priority="9580"/>
  </conditionalFormatting>
  <conditionalFormatting sqref="B114">
    <cfRule type="duplicateValues" dxfId="9378" priority="9579"/>
  </conditionalFormatting>
  <conditionalFormatting sqref="B114">
    <cfRule type="duplicateValues" dxfId="9377" priority="9578"/>
  </conditionalFormatting>
  <conditionalFormatting sqref="B115">
    <cfRule type="duplicateValues" dxfId="9376" priority="9577"/>
  </conditionalFormatting>
  <conditionalFormatting sqref="B112">
    <cfRule type="duplicateValues" dxfId="9375" priority="9576"/>
  </conditionalFormatting>
  <conditionalFormatting sqref="B112">
    <cfRule type="duplicateValues" dxfId="9374" priority="9574"/>
  </conditionalFormatting>
  <conditionalFormatting sqref="B112">
    <cfRule type="duplicateValues" dxfId="9373" priority="9573"/>
  </conditionalFormatting>
  <conditionalFormatting sqref="B112">
    <cfRule type="duplicateValues" dxfId="9372" priority="9572"/>
  </conditionalFormatting>
  <conditionalFormatting sqref="B112">
    <cfRule type="duplicateValues" dxfId="9371" priority="9571"/>
  </conditionalFormatting>
  <conditionalFormatting sqref="B113">
    <cfRule type="duplicateValues" dxfId="9370" priority="9570"/>
  </conditionalFormatting>
  <conditionalFormatting sqref="B112">
    <cfRule type="duplicateValues" dxfId="9369" priority="9569"/>
  </conditionalFormatting>
  <conditionalFormatting sqref="B112">
    <cfRule type="duplicateValues" dxfId="9368" priority="9568"/>
  </conditionalFormatting>
  <conditionalFormatting sqref="B112">
    <cfRule type="duplicateValues" dxfId="9367" priority="9567"/>
  </conditionalFormatting>
  <conditionalFormatting sqref="B113">
    <cfRule type="duplicateValues" dxfId="9366" priority="9566"/>
  </conditionalFormatting>
  <conditionalFormatting sqref="B112">
    <cfRule type="duplicateValues" dxfId="9365" priority="9565"/>
  </conditionalFormatting>
  <conditionalFormatting sqref="B112">
    <cfRule type="duplicateValues" dxfId="9364" priority="9564"/>
  </conditionalFormatting>
  <conditionalFormatting sqref="B113">
    <cfRule type="duplicateValues" dxfId="9363" priority="9563"/>
  </conditionalFormatting>
  <conditionalFormatting sqref="B112">
    <cfRule type="duplicateValues" dxfId="9362" priority="9562"/>
  </conditionalFormatting>
  <conditionalFormatting sqref="B113">
    <cfRule type="duplicateValues" dxfId="9361" priority="9561"/>
  </conditionalFormatting>
  <conditionalFormatting sqref="B113">
    <cfRule type="duplicateValues" dxfId="9360" priority="9560"/>
  </conditionalFormatting>
  <conditionalFormatting sqref="B114">
    <cfRule type="duplicateValues" dxfId="9359" priority="9559"/>
  </conditionalFormatting>
  <conditionalFormatting sqref="B112">
    <cfRule type="duplicateValues" dxfId="9358" priority="9558"/>
  </conditionalFormatting>
  <conditionalFormatting sqref="B112">
    <cfRule type="duplicateValues" dxfId="9357" priority="9557"/>
  </conditionalFormatting>
  <conditionalFormatting sqref="B112">
    <cfRule type="duplicateValues" dxfId="9356" priority="9556"/>
  </conditionalFormatting>
  <conditionalFormatting sqref="B113">
    <cfRule type="duplicateValues" dxfId="9355" priority="9555"/>
  </conditionalFormatting>
  <conditionalFormatting sqref="B112">
    <cfRule type="duplicateValues" dxfId="9354" priority="9554"/>
  </conditionalFormatting>
  <conditionalFormatting sqref="B112">
    <cfRule type="duplicateValues" dxfId="9353" priority="9553"/>
  </conditionalFormatting>
  <conditionalFormatting sqref="B113">
    <cfRule type="duplicateValues" dxfId="9352" priority="9552"/>
  </conditionalFormatting>
  <conditionalFormatting sqref="B112">
    <cfRule type="duplicateValues" dxfId="9351" priority="9551"/>
  </conditionalFormatting>
  <conditionalFormatting sqref="B113">
    <cfRule type="duplicateValues" dxfId="9350" priority="9550"/>
  </conditionalFormatting>
  <conditionalFormatting sqref="B113">
    <cfRule type="duplicateValues" dxfId="9349" priority="9549"/>
  </conditionalFormatting>
  <conditionalFormatting sqref="B114">
    <cfRule type="duplicateValues" dxfId="9348" priority="9548"/>
  </conditionalFormatting>
  <conditionalFormatting sqref="B113">
    <cfRule type="duplicateValues" dxfId="9347" priority="9547"/>
  </conditionalFormatting>
  <conditionalFormatting sqref="B113">
    <cfRule type="duplicateValues" dxfId="9346" priority="9546"/>
  </conditionalFormatting>
  <conditionalFormatting sqref="B113">
    <cfRule type="duplicateValues" dxfId="9345" priority="9545"/>
  </conditionalFormatting>
  <conditionalFormatting sqref="B114">
    <cfRule type="duplicateValues" dxfId="9344" priority="9544"/>
  </conditionalFormatting>
  <conditionalFormatting sqref="B113">
    <cfRule type="duplicateValues" dxfId="9343" priority="9543"/>
  </conditionalFormatting>
  <conditionalFormatting sqref="B113">
    <cfRule type="duplicateValues" dxfId="9342" priority="9542"/>
  </conditionalFormatting>
  <conditionalFormatting sqref="B114">
    <cfRule type="duplicateValues" dxfId="9341" priority="9541"/>
  </conditionalFormatting>
  <conditionalFormatting sqref="B113">
    <cfRule type="duplicateValues" dxfId="9340" priority="9540"/>
  </conditionalFormatting>
  <conditionalFormatting sqref="B114">
    <cfRule type="duplicateValues" dxfId="9339" priority="9539"/>
  </conditionalFormatting>
  <conditionalFormatting sqref="B114">
    <cfRule type="duplicateValues" dxfId="9338" priority="9538"/>
  </conditionalFormatting>
  <conditionalFormatting sqref="B115">
    <cfRule type="duplicateValues" dxfId="9337" priority="9537"/>
  </conditionalFormatting>
  <conditionalFormatting sqref="B112">
    <cfRule type="duplicateValues" dxfId="9336" priority="9536"/>
  </conditionalFormatting>
  <conditionalFormatting sqref="B112">
    <cfRule type="duplicateValues" dxfId="9335" priority="9535"/>
  </conditionalFormatting>
  <conditionalFormatting sqref="B112">
    <cfRule type="duplicateValues" dxfId="9334" priority="9534"/>
  </conditionalFormatting>
  <conditionalFormatting sqref="B112">
    <cfRule type="duplicateValues" dxfId="9333" priority="9533"/>
  </conditionalFormatting>
  <conditionalFormatting sqref="B113">
    <cfRule type="duplicateValues" dxfId="9332" priority="9532"/>
  </conditionalFormatting>
  <conditionalFormatting sqref="B112">
    <cfRule type="duplicateValues" dxfId="9331" priority="9531"/>
  </conditionalFormatting>
  <conditionalFormatting sqref="B112">
    <cfRule type="duplicateValues" dxfId="9330" priority="9530"/>
  </conditionalFormatting>
  <conditionalFormatting sqref="B113">
    <cfRule type="duplicateValues" dxfId="9329" priority="9529"/>
  </conditionalFormatting>
  <conditionalFormatting sqref="B112">
    <cfRule type="duplicateValues" dxfId="9328" priority="9528"/>
  </conditionalFormatting>
  <conditionalFormatting sqref="B113">
    <cfRule type="duplicateValues" dxfId="9327" priority="9527"/>
  </conditionalFormatting>
  <conditionalFormatting sqref="B113">
    <cfRule type="duplicateValues" dxfId="9326" priority="9526"/>
  </conditionalFormatting>
  <conditionalFormatting sqref="B114">
    <cfRule type="duplicateValues" dxfId="9325" priority="9525"/>
  </conditionalFormatting>
  <conditionalFormatting sqref="B113">
    <cfRule type="duplicateValues" dxfId="9324" priority="9524"/>
  </conditionalFormatting>
  <conditionalFormatting sqref="B113">
    <cfRule type="duplicateValues" dxfId="9323" priority="9523"/>
  </conditionalFormatting>
  <conditionalFormatting sqref="B113">
    <cfRule type="duplicateValues" dxfId="9322" priority="9522"/>
  </conditionalFormatting>
  <conditionalFormatting sqref="B114">
    <cfRule type="duplicateValues" dxfId="9321" priority="9521"/>
  </conditionalFormatting>
  <conditionalFormatting sqref="B113">
    <cfRule type="duplicateValues" dxfId="9320" priority="9520"/>
  </conditionalFormatting>
  <conditionalFormatting sqref="B113">
    <cfRule type="duplicateValues" dxfId="9319" priority="9519"/>
  </conditionalFormatting>
  <conditionalFormatting sqref="B114">
    <cfRule type="duplicateValues" dxfId="9318" priority="9518"/>
  </conditionalFormatting>
  <conditionalFormatting sqref="B113">
    <cfRule type="duplicateValues" dxfId="9317" priority="9517"/>
  </conditionalFormatting>
  <conditionalFormatting sqref="B114">
    <cfRule type="duplicateValues" dxfId="9316" priority="9516"/>
  </conditionalFormatting>
  <conditionalFormatting sqref="B114">
    <cfRule type="duplicateValues" dxfId="9315" priority="9515"/>
  </conditionalFormatting>
  <conditionalFormatting sqref="B115">
    <cfRule type="duplicateValues" dxfId="9314" priority="9514"/>
  </conditionalFormatting>
  <conditionalFormatting sqref="B112">
    <cfRule type="duplicateValues" dxfId="9313" priority="9513"/>
  </conditionalFormatting>
  <conditionalFormatting sqref="B113">
    <cfRule type="duplicateValues" dxfId="9312" priority="9512"/>
  </conditionalFormatting>
  <conditionalFormatting sqref="B113">
    <cfRule type="duplicateValues" dxfId="9311" priority="9511"/>
  </conditionalFormatting>
  <conditionalFormatting sqref="B113">
    <cfRule type="duplicateValues" dxfId="9310" priority="9510"/>
  </conditionalFormatting>
  <conditionalFormatting sqref="B114">
    <cfRule type="duplicateValues" dxfId="9309" priority="9509"/>
  </conditionalFormatting>
  <conditionalFormatting sqref="B113">
    <cfRule type="duplicateValues" dxfId="9308" priority="9508"/>
  </conditionalFormatting>
  <conditionalFormatting sqref="B113">
    <cfRule type="duplicateValues" dxfId="9307" priority="9507"/>
  </conditionalFormatting>
  <conditionalFormatting sqref="B114">
    <cfRule type="duplicateValues" dxfId="9306" priority="9506"/>
  </conditionalFormatting>
  <conditionalFormatting sqref="B113">
    <cfRule type="duplicateValues" dxfId="9305" priority="9505"/>
  </conditionalFormatting>
  <conditionalFormatting sqref="B114">
    <cfRule type="duplicateValues" dxfId="9304" priority="9504"/>
  </conditionalFormatting>
  <conditionalFormatting sqref="B114">
    <cfRule type="duplicateValues" dxfId="9303" priority="9503"/>
  </conditionalFormatting>
  <conditionalFormatting sqref="B115">
    <cfRule type="duplicateValues" dxfId="9302" priority="9502"/>
  </conditionalFormatting>
  <conditionalFormatting sqref="B112">
    <cfRule type="duplicateValues" dxfId="9301" priority="9501"/>
  </conditionalFormatting>
  <conditionalFormatting sqref="B112">
    <cfRule type="duplicateValues" dxfId="9300" priority="9500"/>
  </conditionalFormatting>
  <conditionalFormatting sqref="B114">
    <cfRule type="duplicateValues" dxfId="9299" priority="9499"/>
  </conditionalFormatting>
  <conditionalFormatting sqref="B114">
    <cfRule type="duplicateValues" dxfId="9298" priority="9498"/>
  </conditionalFormatting>
  <conditionalFormatting sqref="B114">
    <cfRule type="duplicateValues" dxfId="9297" priority="9497"/>
  </conditionalFormatting>
  <conditionalFormatting sqref="B115">
    <cfRule type="duplicateValues" dxfId="9296" priority="9496"/>
  </conditionalFormatting>
  <conditionalFormatting sqref="B114">
    <cfRule type="duplicateValues" dxfId="9295" priority="9495"/>
  </conditionalFormatting>
  <conditionalFormatting sqref="B114">
    <cfRule type="duplicateValues" dxfId="9294" priority="9494"/>
  </conditionalFormatting>
  <conditionalFormatting sqref="B115">
    <cfRule type="duplicateValues" dxfId="9293" priority="9493"/>
  </conditionalFormatting>
  <conditionalFormatting sqref="B114">
    <cfRule type="duplicateValues" dxfId="9292" priority="9492"/>
  </conditionalFormatting>
  <conditionalFormatting sqref="B115">
    <cfRule type="duplicateValues" dxfId="9291" priority="9491"/>
  </conditionalFormatting>
  <conditionalFormatting sqref="B115">
    <cfRule type="duplicateValues" dxfId="9290" priority="9490"/>
  </conditionalFormatting>
  <conditionalFormatting sqref="B113">
    <cfRule type="duplicateValues" dxfId="9289" priority="9488"/>
  </conditionalFormatting>
  <conditionalFormatting sqref="B96">
    <cfRule type="duplicateValues" dxfId="9288" priority="9484"/>
  </conditionalFormatting>
  <conditionalFormatting sqref="B97">
    <cfRule type="duplicateValues" dxfId="9287" priority="9483"/>
  </conditionalFormatting>
  <conditionalFormatting sqref="B97">
    <cfRule type="duplicateValues" dxfId="9286" priority="9482"/>
  </conditionalFormatting>
  <conditionalFormatting sqref="B99">
    <cfRule type="duplicateValues" dxfId="9285" priority="9481"/>
  </conditionalFormatting>
  <conditionalFormatting sqref="B98">
    <cfRule type="duplicateValues" dxfId="9284" priority="9480"/>
  </conditionalFormatting>
  <conditionalFormatting sqref="B97">
    <cfRule type="duplicateValues" dxfId="9283" priority="9479"/>
  </conditionalFormatting>
  <conditionalFormatting sqref="B98">
    <cfRule type="duplicateValues" dxfId="9282" priority="9478"/>
  </conditionalFormatting>
  <conditionalFormatting sqref="B98">
    <cfRule type="duplicateValues" dxfId="9281" priority="9477"/>
  </conditionalFormatting>
  <conditionalFormatting sqref="B100">
    <cfRule type="duplicateValues" dxfId="9280" priority="9476"/>
  </conditionalFormatting>
  <conditionalFormatting sqref="B99">
    <cfRule type="duplicateValues" dxfId="9279" priority="9475"/>
  </conditionalFormatting>
  <conditionalFormatting sqref="B94">
    <cfRule type="duplicateValues" dxfId="9278" priority="9474"/>
  </conditionalFormatting>
  <conditionalFormatting sqref="B97">
    <cfRule type="duplicateValues" dxfId="9277" priority="9473"/>
  </conditionalFormatting>
  <conditionalFormatting sqref="B98">
    <cfRule type="duplicateValues" dxfId="9276" priority="9472"/>
  </conditionalFormatting>
  <conditionalFormatting sqref="B98">
    <cfRule type="duplicateValues" dxfId="9275" priority="9471"/>
  </conditionalFormatting>
  <conditionalFormatting sqref="B100">
    <cfRule type="duplicateValues" dxfId="9274" priority="9470"/>
  </conditionalFormatting>
  <conditionalFormatting sqref="B99">
    <cfRule type="duplicateValues" dxfId="9273" priority="9469"/>
  </conditionalFormatting>
  <conditionalFormatting sqref="B98">
    <cfRule type="duplicateValues" dxfId="9272" priority="9468"/>
  </conditionalFormatting>
  <conditionalFormatting sqref="B99">
    <cfRule type="duplicateValues" dxfId="9271" priority="9467"/>
  </conditionalFormatting>
  <conditionalFormatting sqref="B99">
    <cfRule type="duplicateValues" dxfId="9270" priority="9466"/>
  </conditionalFormatting>
  <conditionalFormatting sqref="B101">
    <cfRule type="duplicateValues" dxfId="9269" priority="9465"/>
  </conditionalFormatting>
  <conditionalFormatting sqref="B100">
    <cfRule type="duplicateValues" dxfId="9268" priority="9464"/>
  </conditionalFormatting>
  <conditionalFormatting sqref="B105">
    <cfRule type="duplicateValues" dxfId="9267" priority="9463"/>
  </conditionalFormatting>
  <conditionalFormatting sqref="B102">
    <cfRule type="duplicateValues" dxfId="9266" priority="9462"/>
  </conditionalFormatting>
  <conditionalFormatting sqref="B98">
    <cfRule type="duplicateValues" dxfId="9265" priority="9461"/>
  </conditionalFormatting>
  <conditionalFormatting sqref="B98">
    <cfRule type="duplicateValues" dxfId="9264" priority="9460"/>
  </conditionalFormatting>
  <conditionalFormatting sqref="B100">
    <cfRule type="duplicateValues" dxfId="9263" priority="9459"/>
  </conditionalFormatting>
  <conditionalFormatting sqref="B99">
    <cfRule type="duplicateValues" dxfId="9262" priority="9458"/>
  </conditionalFormatting>
  <conditionalFormatting sqref="B98">
    <cfRule type="duplicateValues" dxfId="9261" priority="9457"/>
  </conditionalFormatting>
  <conditionalFormatting sqref="B99">
    <cfRule type="duplicateValues" dxfId="9260" priority="9456"/>
  </conditionalFormatting>
  <conditionalFormatting sqref="B99">
    <cfRule type="duplicateValues" dxfId="9259" priority="9455"/>
  </conditionalFormatting>
  <conditionalFormatting sqref="B101">
    <cfRule type="duplicateValues" dxfId="9258" priority="9454"/>
  </conditionalFormatting>
  <conditionalFormatting sqref="B100">
    <cfRule type="duplicateValues" dxfId="9257" priority="9453"/>
  </conditionalFormatting>
  <conditionalFormatting sqref="B98">
    <cfRule type="duplicateValues" dxfId="9256" priority="9452"/>
  </conditionalFormatting>
  <conditionalFormatting sqref="B99">
    <cfRule type="duplicateValues" dxfId="9255" priority="9451"/>
  </conditionalFormatting>
  <conditionalFormatting sqref="B99">
    <cfRule type="duplicateValues" dxfId="9254" priority="9450"/>
  </conditionalFormatting>
  <conditionalFormatting sqref="B101">
    <cfRule type="duplicateValues" dxfId="9253" priority="9449"/>
  </conditionalFormatting>
  <conditionalFormatting sqref="B100">
    <cfRule type="duplicateValues" dxfId="9252" priority="9448"/>
  </conditionalFormatting>
  <conditionalFormatting sqref="B99">
    <cfRule type="duplicateValues" dxfId="9251" priority="9447"/>
  </conditionalFormatting>
  <conditionalFormatting sqref="B100">
    <cfRule type="duplicateValues" dxfId="9250" priority="9446"/>
  </conditionalFormatting>
  <conditionalFormatting sqref="B100">
    <cfRule type="duplicateValues" dxfId="9249" priority="9445"/>
  </conditionalFormatting>
  <conditionalFormatting sqref="B102">
    <cfRule type="duplicateValues" dxfId="9248" priority="9444"/>
  </conditionalFormatting>
  <conditionalFormatting sqref="B101">
    <cfRule type="duplicateValues" dxfId="9247" priority="9443"/>
  </conditionalFormatting>
  <conditionalFormatting sqref="B103">
    <cfRule type="duplicateValues" dxfId="9246" priority="9442"/>
  </conditionalFormatting>
  <conditionalFormatting sqref="B107">
    <cfRule type="duplicateValues" dxfId="9245" priority="9441"/>
  </conditionalFormatting>
  <conditionalFormatting sqref="B107">
    <cfRule type="duplicateValues" dxfId="9244" priority="9440"/>
  </conditionalFormatting>
  <conditionalFormatting sqref="B107">
    <cfRule type="duplicateValues" dxfId="9243" priority="9439"/>
  </conditionalFormatting>
  <conditionalFormatting sqref="B108">
    <cfRule type="duplicateValues" dxfId="9242" priority="9438"/>
  </conditionalFormatting>
  <conditionalFormatting sqref="B107">
    <cfRule type="duplicateValues" dxfId="9241" priority="9437"/>
  </conditionalFormatting>
  <conditionalFormatting sqref="B107">
    <cfRule type="duplicateValues" dxfId="9240" priority="9436"/>
  </conditionalFormatting>
  <conditionalFormatting sqref="B108">
    <cfRule type="duplicateValues" dxfId="9239" priority="9435"/>
  </conditionalFormatting>
  <conditionalFormatting sqref="B107">
    <cfRule type="duplicateValues" dxfId="9238" priority="9434"/>
  </conditionalFormatting>
  <conditionalFormatting sqref="B108">
    <cfRule type="duplicateValues" dxfId="9237" priority="9433"/>
  </conditionalFormatting>
  <conditionalFormatting sqref="B108">
    <cfRule type="duplicateValues" dxfId="9236" priority="9432"/>
  </conditionalFormatting>
  <conditionalFormatting sqref="B109">
    <cfRule type="duplicateValues" dxfId="9235" priority="9431"/>
  </conditionalFormatting>
  <conditionalFormatting sqref="B106">
    <cfRule type="duplicateValues" dxfId="9234" priority="9430"/>
  </conditionalFormatting>
  <conditionalFormatting sqref="B94">
    <cfRule type="duplicateValues" dxfId="9233" priority="9429"/>
  </conditionalFormatting>
  <conditionalFormatting sqref="B97">
    <cfRule type="duplicateValues" dxfId="9232" priority="9428"/>
  </conditionalFormatting>
  <conditionalFormatting sqref="B98">
    <cfRule type="duplicateValues" dxfId="9231" priority="9427"/>
  </conditionalFormatting>
  <conditionalFormatting sqref="B98">
    <cfRule type="duplicateValues" dxfId="9230" priority="9426"/>
  </conditionalFormatting>
  <conditionalFormatting sqref="B100">
    <cfRule type="duplicateValues" dxfId="9229" priority="9425"/>
  </conditionalFormatting>
  <conditionalFormatting sqref="B99">
    <cfRule type="duplicateValues" dxfId="9228" priority="9424"/>
  </conditionalFormatting>
  <conditionalFormatting sqref="B98">
    <cfRule type="duplicateValues" dxfId="9227" priority="9423"/>
  </conditionalFormatting>
  <conditionalFormatting sqref="B99">
    <cfRule type="duplicateValues" dxfId="9226" priority="9422"/>
  </conditionalFormatting>
  <conditionalFormatting sqref="B99">
    <cfRule type="duplicateValues" dxfId="9225" priority="9421"/>
  </conditionalFormatting>
  <conditionalFormatting sqref="B101">
    <cfRule type="duplicateValues" dxfId="9224" priority="9420"/>
  </conditionalFormatting>
  <conditionalFormatting sqref="B100">
    <cfRule type="duplicateValues" dxfId="9223" priority="9419"/>
  </conditionalFormatting>
  <conditionalFormatting sqref="B95">
    <cfRule type="duplicateValues" dxfId="9222" priority="9418"/>
  </conditionalFormatting>
  <conditionalFormatting sqref="B98">
    <cfRule type="duplicateValues" dxfId="9221" priority="9417"/>
  </conditionalFormatting>
  <conditionalFormatting sqref="B99">
    <cfRule type="duplicateValues" dxfId="9220" priority="9416"/>
  </conditionalFormatting>
  <conditionalFormatting sqref="B99">
    <cfRule type="duplicateValues" dxfId="9219" priority="9415"/>
  </conditionalFormatting>
  <conditionalFormatting sqref="B101">
    <cfRule type="duplicateValues" dxfId="9218" priority="9414"/>
  </conditionalFormatting>
  <conditionalFormatting sqref="B100">
    <cfRule type="duplicateValues" dxfId="9217" priority="9413"/>
  </conditionalFormatting>
  <conditionalFormatting sqref="B99">
    <cfRule type="duplicateValues" dxfId="9216" priority="9412"/>
  </conditionalFormatting>
  <conditionalFormatting sqref="B100">
    <cfRule type="duplicateValues" dxfId="9215" priority="9411"/>
  </conditionalFormatting>
  <conditionalFormatting sqref="B100">
    <cfRule type="duplicateValues" dxfId="9214" priority="9410"/>
  </conditionalFormatting>
  <conditionalFormatting sqref="B102">
    <cfRule type="duplicateValues" dxfId="9213" priority="9409"/>
  </conditionalFormatting>
  <conditionalFormatting sqref="B101">
    <cfRule type="duplicateValues" dxfId="9212" priority="9408"/>
  </conditionalFormatting>
  <conditionalFormatting sqref="B106">
    <cfRule type="duplicateValues" dxfId="9211" priority="9407"/>
  </conditionalFormatting>
  <conditionalFormatting sqref="B103">
    <cfRule type="duplicateValues" dxfId="9210" priority="9406"/>
  </conditionalFormatting>
  <conditionalFormatting sqref="B99">
    <cfRule type="duplicateValues" dxfId="9209" priority="9405"/>
  </conditionalFormatting>
  <conditionalFormatting sqref="B99">
    <cfRule type="duplicateValues" dxfId="9208" priority="9404"/>
  </conditionalFormatting>
  <conditionalFormatting sqref="B101">
    <cfRule type="duplicateValues" dxfId="9207" priority="9403"/>
  </conditionalFormatting>
  <conditionalFormatting sqref="B100">
    <cfRule type="duplicateValues" dxfId="9206" priority="9402"/>
  </conditionalFormatting>
  <conditionalFormatting sqref="B99">
    <cfRule type="duplicateValues" dxfId="9205" priority="9401"/>
  </conditionalFormatting>
  <conditionalFormatting sqref="B100">
    <cfRule type="duplicateValues" dxfId="9204" priority="9400"/>
  </conditionalFormatting>
  <conditionalFormatting sqref="B100">
    <cfRule type="duplicateValues" dxfId="9203" priority="9399"/>
  </conditionalFormatting>
  <conditionalFormatting sqref="B102">
    <cfRule type="duplicateValues" dxfId="9202" priority="9398"/>
  </conditionalFormatting>
  <conditionalFormatting sqref="B101">
    <cfRule type="duplicateValues" dxfId="9201" priority="9397"/>
  </conditionalFormatting>
  <conditionalFormatting sqref="B99">
    <cfRule type="duplicateValues" dxfId="9200" priority="9396"/>
  </conditionalFormatting>
  <conditionalFormatting sqref="B100">
    <cfRule type="duplicateValues" dxfId="9199" priority="9395"/>
  </conditionalFormatting>
  <conditionalFormatting sqref="B100">
    <cfRule type="duplicateValues" dxfId="9198" priority="9394"/>
  </conditionalFormatting>
  <conditionalFormatting sqref="B102">
    <cfRule type="duplicateValues" dxfId="9197" priority="9393"/>
  </conditionalFormatting>
  <conditionalFormatting sqref="B101">
    <cfRule type="duplicateValues" dxfId="9196" priority="9392"/>
  </conditionalFormatting>
  <conditionalFormatting sqref="B100">
    <cfRule type="duplicateValues" dxfId="9195" priority="9391"/>
  </conditionalFormatting>
  <conditionalFormatting sqref="B101">
    <cfRule type="duplicateValues" dxfId="9194" priority="9390"/>
  </conditionalFormatting>
  <conditionalFormatting sqref="B101">
    <cfRule type="duplicateValues" dxfId="9193" priority="9389"/>
  </conditionalFormatting>
  <conditionalFormatting sqref="B103">
    <cfRule type="duplicateValues" dxfId="9192" priority="9388"/>
  </conditionalFormatting>
  <conditionalFormatting sqref="B102">
    <cfRule type="duplicateValues" dxfId="9191" priority="9387"/>
  </conditionalFormatting>
  <conditionalFormatting sqref="B104">
    <cfRule type="duplicateValues" dxfId="9190" priority="9386"/>
  </conditionalFormatting>
  <conditionalFormatting sqref="B108">
    <cfRule type="duplicateValues" dxfId="9189" priority="9385"/>
  </conditionalFormatting>
  <conditionalFormatting sqref="B108">
    <cfRule type="duplicateValues" dxfId="9188" priority="9384"/>
  </conditionalFormatting>
  <conditionalFormatting sqref="B108">
    <cfRule type="duplicateValues" dxfId="9187" priority="9383"/>
  </conditionalFormatting>
  <conditionalFormatting sqref="B109">
    <cfRule type="duplicateValues" dxfId="9186" priority="9382"/>
  </conditionalFormatting>
  <conditionalFormatting sqref="B108">
    <cfRule type="duplicateValues" dxfId="9185" priority="9381"/>
  </conditionalFormatting>
  <conditionalFormatting sqref="B108">
    <cfRule type="duplicateValues" dxfId="9184" priority="9380"/>
  </conditionalFormatting>
  <conditionalFormatting sqref="B109">
    <cfRule type="duplicateValues" dxfId="9183" priority="9379"/>
  </conditionalFormatting>
  <conditionalFormatting sqref="B108">
    <cfRule type="duplicateValues" dxfId="9182" priority="9378"/>
  </conditionalFormatting>
  <conditionalFormatting sqref="B109">
    <cfRule type="duplicateValues" dxfId="9181" priority="9377"/>
  </conditionalFormatting>
  <conditionalFormatting sqref="B109">
    <cfRule type="duplicateValues" dxfId="9180" priority="9376"/>
  </conditionalFormatting>
  <conditionalFormatting sqref="B110">
    <cfRule type="duplicateValues" dxfId="9179" priority="9375"/>
  </conditionalFormatting>
  <conditionalFormatting sqref="B107">
    <cfRule type="duplicateValues" dxfId="9178" priority="9374"/>
  </conditionalFormatting>
  <conditionalFormatting sqref="B106">
    <cfRule type="duplicateValues" dxfId="9177" priority="9373"/>
  </conditionalFormatting>
  <conditionalFormatting sqref="B108">
    <cfRule type="duplicateValues" dxfId="9176" priority="9372"/>
  </conditionalFormatting>
  <conditionalFormatting sqref="B108">
    <cfRule type="duplicateValues" dxfId="9175" priority="9371"/>
  </conditionalFormatting>
  <conditionalFormatting sqref="B108">
    <cfRule type="duplicateValues" dxfId="9174" priority="9370"/>
  </conditionalFormatting>
  <conditionalFormatting sqref="B109">
    <cfRule type="duplicateValues" dxfId="9173" priority="9369"/>
  </conditionalFormatting>
  <conditionalFormatting sqref="B108">
    <cfRule type="duplicateValues" dxfId="9172" priority="9368"/>
  </conditionalFormatting>
  <conditionalFormatting sqref="B108">
    <cfRule type="duplicateValues" dxfId="9171" priority="9367"/>
  </conditionalFormatting>
  <conditionalFormatting sqref="B109">
    <cfRule type="duplicateValues" dxfId="9170" priority="9366"/>
  </conditionalFormatting>
  <conditionalFormatting sqref="B108">
    <cfRule type="duplicateValues" dxfId="9169" priority="9365"/>
  </conditionalFormatting>
  <conditionalFormatting sqref="B109">
    <cfRule type="duplicateValues" dxfId="9168" priority="9364"/>
  </conditionalFormatting>
  <conditionalFormatting sqref="B109">
    <cfRule type="duplicateValues" dxfId="9167" priority="9363"/>
  </conditionalFormatting>
  <conditionalFormatting sqref="B110">
    <cfRule type="duplicateValues" dxfId="9166" priority="9362"/>
  </conditionalFormatting>
  <conditionalFormatting sqref="B107">
    <cfRule type="duplicateValues" dxfId="9165" priority="9361"/>
  </conditionalFormatting>
  <conditionalFormatting sqref="B107">
    <cfRule type="duplicateValues" dxfId="9164" priority="9360"/>
  </conditionalFormatting>
  <conditionalFormatting sqref="B105">
    <cfRule type="duplicateValues" dxfId="9163" priority="9359"/>
  </conditionalFormatting>
  <conditionalFormatting sqref="B109">
    <cfRule type="duplicateValues" dxfId="9162" priority="9358"/>
  </conditionalFormatting>
  <conditionalFormatting sqref="B109">
    <cfRule type="duplicateValues" dxfId="9161" priority="9357"/>
  </conditionalFormatting>
  <conditionalFormatting sqref="B109">
    <cfRule type="duplicateValues" dxfId="9160" priority="9356"/>
  </conditionalFormatting>
  <conditionalFormatting sqref="B110">
    <cfRule type="duplicateValues" dxfId="9159" priority="9355"/>
  </conditionalFormatting>
  <conditionalFormatting sqref="B109">
    <cfRule type="duplicateValues" dxfId="9158" priority="9354"/>
  </conditionalFormatting>
  <conditionalFormatting sqref="B109">
    <cfRule type="duplicateValues" dxfId="9157" priority="9353"/>
  </conditionalFormatting>
  <conditionalFormatting sqref="B110">
    <cfRule type="duplicateValues" dxfId="9156" priority="9352"/>
  </conditionalFormatting>
  <conditionalFormatting sqref="B109">
    <cfRule type="duplicateValues" dxfId="9155" priority="9351"/>
  </conditionalFormatting>
  <conditionalFormatting sqref="B110">
    <cfRule type="duplicateValues" dxfId="9154" priority="9350"/>
  </conditionalFormatting>
  <conditionalFormatting sqref="B110">
    <cfRule type="duplicateValues" dxfId="9153" priority="9349"/>
  </conditionalFormatting>
  <conditionalFormatting sqref="B111">
    <cfRule type="duplicateValues" dxfId="9152" priority="9348"/>
  </conditionalFormatting>
  <conditionalFormatting sqref="B108">
    <cfRule type="duplicateValues" dxfId="9151" priority="9347"/>
  </conditionalFormatting>
  <conditionalFormatting sqref="B100">
    <cfRule type="duplicateValues" dxfId="9150" priority="9346"/>
  </conditionalFormatting>
  <conditionalFormatting sqref="B101">
    <cfRule type="duplicateValues" dxfId="9149" priority="9345"/>
  </conditionalFormatting>
  <conditionalFormatting sqref="B100">
    <cfRule type="duplicateValues" dxfId="9148" priority="9344"/>
  </conditionalFormatting>
  <conditionalFormatting sqref="B101">
    <cfRule type="duplicateValues" dxfId="9147" priority="9343"/>
  </conditionalFormatting>
  <conditionalFormatting sqref="B100">
    <cfRule type="duplicateValues" dxfId="9146" priority="9342"/>
  </conditionalFormatting>
  <conditionalFormatting sqref="B100">
    <cfRule type="duplicateValues" dxfId="9145" priority="9341"/>
  </conditionalFormatting>
  <conditionalFormatting sqref="B100">
    <cfRule type="duplicateValues" dxfId="9144" priority="9340"/>
  </conditionalFormatting>
  <conditionalFormatting sqref="B102">
    <cfRule type="duplicateValues" dxfId="9143" priority="9339"/>
  </conditionalFormatting>
  <conditionalFormatting sqref="B101">
    <cfRule type="duplicateValues" dxfId="9142" priority="9338"/>
  </conditionalFormatting>
  <conditionalFormatting sqref="B106">
    <cfRule type="duplicateValues" dxfId="9141" priority="9337"/>
  </conditionalFormatting>
  <conditionalFormatting sqref="B103">
    <cfRule type="duplicateValues" dxfId="9140" priority="9336"/>
  </conditionalFormatting>
  <conditionalFormatting sqref="B101">
    <cfRule type="duplicateValues" dxfId="9139" priority="9335"/>
  </conditionalFormatting>
  <conditionalFormatting sqref="B100">
    <cfRule type="duplicateValues" dxfId="9138" priority="9334"/>
  </conditionalFormatting>
  <conditionalFormatting sqref="B100">
    <cfRule type="duplicateValues" dxfId="9137" priority="9333"/>
  </conditionalFormatting>
  <conditionalFormatting sqref="B100">
    <cfRule type="duplicateValues" dxfId="9136" priority="9332"/>
  </conditionalFormatting>
  <conditionalFormatting sqref="B102">
    <cfRule type="duplicateValues" dxfId="9135" priority="9331"/>
  </conditionalFormatting>
  <conditionalFormatting sqref="B101">
    <cfRule type="duplicateValues" dxfId="9134" priority="9330"/>
  </conditionalFormatting>
  <conditionalFormatting sqref="B100">
    <cfRule type="duplicateValues" dxfId="9133" priority="9329"/>
  </conditionalFormatting>
  <conditionalFormatting sqref="B100">
    <cfRule type="duplicateValues" dxfId="9132" priority="9328"/>
  </conditionalFormatting>
  <conditionalFormatting sqref="B102">
    <cfRule type="duplicateValues" dxfId="9131" priority="9327"/>
  </conditionalFormatting>
  <conditionalFormatting sqref="B101">
    <cfRule type="duplicateValues" dxfId="9130" priority="9326"/>
  </conditionalFormatting>
  <conditionalFormatting sqref="B100">
    <cfRule type="duplicateValues" dxfId="9129" priority="9325"/>
  </conditionalFormatting>
  <conditionalFormatting sqref="B101">
    <cfRule type="duplicateValues" dxfId="9128" priority="9324"/>
  </conditionalFormatting>
  <conditionalFormatting sqref="B101">
    <cfRule type="duplicateValues" dxfId="9127" priority="9323"/>
  </conditionalFormatting>
  <conditionalFormatting sqref="B103">
    <cfRule type="duplicateValues" dxfId="9126" priority="9322"/>
  </conditionalFormatting>
  <conditionalFormatting sqref="B102">
    <cfRule type="duplicateValues" dxfId="9125" priority="9321"/>
  </conditionalFormatting>
  <conditionalFormatting sqref="B104">
    <cfRule type="duplicateValues" dxfId="9124" priority="9320"/>
  </conditionalFormatting>
  <conditionalFormatting sqref="B108">
    <cfRule type="duplicateValues" dxfId="9123" priority="9319"/>
  </conditionalFormatting>
  <conditionalFormatting sqref="B108">
    <cfRule type="duplicateValues" dxfId="9122" priority="9318"/>
  </conditionalFormatting>
  <conditionalFormatting sqref="B108">
    <cfRule type="duplicateValues" dxfId="9121" priority="9317"/>
  </conditionalFormatting>
  <conditionalFormatting sqref="B109">
    <cfRule type="duplicateValues" dxfId="9120" priority="9316"/>
  </conditionalFormatting>
  <conditionalFormatting sqref="B108">
    <cfRule type="duplicateValues" dxfId="9119" priority="9315"/>
  </conditionalFormatting>
  <conditionalFormatting sqref="B108">
    <cfRule type="duplicateValues" dxfId="9118" priority="9314"/>
  </conditionalFormatting>
  <conditionalFormatting sqref="B109">
    <cfRule type="duplicateValues" dxfId="9117" priority="9313"/>
  </conditionalFormatting>
  <conditionalFormatting sqref="B108">
    <cfRule type="duplicateValues" dxfId="9116" priority="9312"/>
  </conditionalFormatting>
  <conditionalFormatting sqref="B109">
    <cfRule type="duplicateValues" dxfId="9115" priority="9311"/>
  </conditionalFormatting>
  <conditionalFormatting sqref="B109">
    <cfRule type="duplicateValues" dxfId="9114" priority="9310"/>
  </conditionalFormatting>
  <conditionalFormatting sqref="B110">
    <cfRule type="duplicateValues" dxfId="9113" priority="9309"/>
  </conditionalFormatting>
  <conditionalFormatting sqref="B107">
    <cfRule type="duplicateValues" dxfId="9112" priority="9308"/>
  </conditionalFormatting>
  <conditionalFormatting sqref="B101">
    <cfRule type="duplicateValues" dxfId="9111" priority="9307"/>
  </conditionalFormatting>
  <conditionalFormatting sqref="B100">
    <cfRule type="duplicateValues" dxfId="9110" priority="9306"/>
  </conditionalFormatting>
  <conditionalFormatting sqref="B100">
    <cfRule type="duplicateValues" dxfId="9109" priority="9305"/>
  </conditionalFormatting>
  <conditionalFormatting sqref="B100">
    <cfRule type="duplicateValues" dxfId="9108" priority="9304"/>
  </conditionalFormatting>
  <conditionalFormatting sqref="B102">
    <cfRule type="duplicateValues" dxfId="9107" priority="9303"/>
  </conditionalFormatting>
  <conditionalFormatting sqref="B101">
    <cfRule type="duplicateValues" dxfId="9106" priority="9302"/>
  </conditionalFormatting>
  <conditionalFormatting sqref="B100">
    <cfRule type="duplicateValues" dxfId="9105" priority="9301"/>
  </conditionalFormatting>
  <conditionalFormatting sqref="B100">
    <cfRule type="duplicateValues" dxfId="9104" priority="9300"/>
  </conditionalFormatting>
  <conditionalFormatting sqref="B102">
    <cfRule type="duplicateValues" dxfId="9103" priority="9299"/>
  </conditionalFormatting>
  <conditionalFormatting sqref="B101">
    <cfRule type="duplicateValues" dxfId="9102" priority="9298"/>
  </conditionalFormatting>
  <conditionalFormatting sqref="B100">
    <cfRule type="duplicateValues" dxfId="9101" priority="9297"/>
  </conditionalFormatting>
  <conditionalFormatting sqref="B101">
    <cfRule type="duplicateValues" dxfId="9100" priority="9296"/>
  </conditionalFormatting>
  <conditionalFormatting sqref="B101">
    <cfRule type="duplicateValues" dxfId="9099" priority="9295"/>
  </conditionalFormatting>
  <conditionalFormatting sqref="B103">
    <cfRule type="duplicateValues" dxfId="9098" priority="9294"/>
  </conditionalFormatting>
  <conditionalFormatting sqref="B102">
    <cfRule type="duplicateValues" dxfId="9097" priority="9293"/>
  </conditionalFormatting>
  <conditionalFormatting sqref="B107">
    <cfRule type="duplicateValues" dxfId="9096" priority="9292"/>
  </conditionalFormatting>
  <conditionalFormatting sqref="B104">
    <cfRule type="duplicateValues" dxfId="9095" priority="9291"/>
  </conditionalFormatting>
  <conditionalFormatting sqref="B100">
    <cfRule type="duplicateValues" dxfId="9094" priority="9290"/>
  </conditionalFormatting>
  <conditionalFormatting sqref="B100">
    <cfRule type="duplicateValues" dxfId="9093" priority="9289"/>
  </conditionalFormatting>
  <conditionalFormatting sqref="B102">
    <cfRule type="duplicateValues" dxfId="9092" priority="9288"/>
  </conditionalFormatting>
  <conditionalFormatting sqref="B101">
    <cfRule type="duplicateValues" dxfId="9091" priority="9287"/>
  </conditionalFormatting>
  <conditionalFormatting sqref="B100">
    <cfRule type="duplicateValues" dxfId="9090" priority="9286"/>
  </conditionalFormatting>
  <conditionalFormatting sqref="B101">
    <cfRule type="duplicateValues" dxfId="9089" priority="9285"/>
  </conditionalFormatting>
  <conditionalFormatting sqref="B101">
    <cfRule type="duplicateValues" dxfId="9088" priority="9284"/>
  </conditionalFormatting>
  <conditionalFormatting sqref="B103">
    <cfRule type="duplicateValues" dxfId="9087" priority="9283"/>
  </conditionalFormatting>
  <conditionalFormatting sqref="B102">
    <cfRule type="duplicateValues" dxfId="9086" priority="9282"/>
  </conditionalFormatting>
  <conditionalFormatting sqref="B100">
    <cfRule type="duplicateValues" dxfId="9085" priority="9281"/>
  </conditionalFormatting>
  <conditionalFormatting sqref="B101">
    <cfRule type="duplicateValues" dxfId="9084" priority="9280"/>
  </conditionalFormatting>
  <conditionalFormatting sqref="B101">
    <cfRule type="duplicateValues" dxfId="9083" priority="9279"/>
  </conditionalFormatting>
  <conditionalFormatting sqref="B103">
    <cfRule type="duplicateValues" dxfId="9082" priority="9278"/>
  </conditionalFormatting>
  <conditionalFormatting sqref="B102">
    <cfRule type="duplicateValues" dxfId="9081" priority="9277"/>
  </conditionalFormatting>
  <conditionalFormatting sqref="B101">
    <cfRule type="duplicateValues" dxfId="9080" priority="9276"/>
  </conditionalFormatting>
  <conditionalFormatting sqref="B102">
    <cfRule type="duplicateValues" dxfId="9079" priority="9275"/>
  </conditionalFormatting>
  <conditionalFormatting sqref="B102">
    <cfRule type="duplicateValues" dxfId="9078" priority="9274"/>
  </conditionalFormatting>
  <conditionalFormatting sqref="B104">
    <cfRule type="duplicateValues" dxfId="9077" priority="9273"/>
  </conditionalFormatting>
  <conditionalFormatting sqref="B103">
    <cfRule type="duplicateValues" dxfId="9076" priority="9272"/>
  </conditionalFormatting>
  <conditionalFormatting sqref="B105">
    <cfRule type="duplicateValues" dxfId="9075" priority="9271"/>
  </conditionalFormatting>
  <conditionalFormatting sqref="B109">
    <cfRule type="duplicateValues" dxfId="9074" priority="9270"/>
  </conditionalFormatting>
  <conditionalFormatting sqref="B109">
    <cfRule type="duplicateValues" dxfId="9073" priority="9269"/>
  </conditionalFormatting>
  <conditionalFormatting sqref="B109">
    <cfRule type="duplicateValues" dxfId="9072" priority="9268"/>
  </conditionalFormatting>
  <conditionalFormatting sqref="B110">
    <cfRule type="duplicateValues" dxfId="9071" priority="9267"/>
  </conditionalFormatting>
  <conditionalFormatting sqref="B109">
    <cfRule type="duplicateValues" dxfId="9070" priority="9266"/>
  </conditionalFormatting>
  <conditionalFormatting sqref="B109">
    <cfRule type="duplicateValues" dxfId="9069" priority="9265"/>
  </conditionalFormatting>
  <conditionalFormatting sqref="B110">
    <cfRule type="duplicateValues" dxfId="9068" priority="9264"/>
  </conditionalFormatting>
  <conditionalFormatting sqref="B109">
    <cfRule type="duplicateValues" dxfId="9067" priority="9263"/>
  </conditionalFormatting>
  <conditionalFormatting sqref="B110">
    <cfRule type="duplicateValues" dxfId="9066" priority="9262"/>
  </conditionalFormatting>
  <conditionalFormatting sqref="B110">
    <cfRule type="duplicateValues" dxfId="9065" priority="9261"/>
  </conditionalFormatting>
  <conditionalFormatting sqref="B111">
    <cfRule type="duplicateValues" dxfId="9064" priority="9260"/>
  </conditionalFormatting>
  <conditionalFormatting sqref="B108">
    <cfRule type="duplicateValues" dxfId="9063" priority="9259"/>
  </conditionalFormatting>
  <conditionalFormatting sqref="B107">
    <cfRule type="duplicateValues" dxfId="9062" priority="9258"/>
  </conditionalFormatting>
  <conditionalFormatting sqref="B109">
    <cfRule type="duplicateValues" dxfId="9061" priority="9257"/>
  </conditionalFormatting>
  <conditionalFormatting sqref="B109">
    <cfRule type="duplicateValues" dxfId="9060" priority="9256"/>
  </conditionalFormatting>
  <conditionalFormatting sqref="B109">
    <cfRule type="duplicateValues" dxfId="9059" priority="9255"/>
  </conditionalFormatting>
  <conditionalFormatting sqref="B110">
    <cfRule type="duplicateValues" dxfId="9058" priority="9254"/>
  </conditionalFormatting>
  <conditionalFormatting sqref="B109">
    <cfRule type="duplicateValues" dxfId="9057" priority="9253"/>
  </conditionalFormatting>
  <conditionalFormatting sqref="B109">
    <cfRule type="duplicateValues" dxfId="9056" priority="9252"/>
  </conditionalFormatting>
  <conditionalFormatting sqref="B110">
    <cfRule type="duplicateValues" dxfId="9055" priority="9251"/>
  </conditionalFormatting>
  <conditionalFormatting sqref="B109">
    <cfRule type="duplicateValues" dxfId="9054" priority="9250"/>
  </conditionalFormatting>
  <conditionalFormatting sqref="B110">
    <cfRule type="duplicateValues" dxfId="9053" priority="9249"/>
  </conditionalFormatting>
  <conditionalFormatting sqref="B110">
    <cfRule type="duplicateValues" dxfId="9052" priority="9248"/>
  </conditionalFormatting>
  <conditionalFormatting sqref="B111">
    <cfRule type="duplicateValues" dxfId="9051" priority="9247"/>
  </conditionalFormatting>
  <conditionalFormatting sqref="B108">
    <cfRule type="duplicateValues" dxfId="9050" priority="9246"/>
  </conditionalFormatting>
  <conditionalFormatting sqref="B108">
    <cfRule type="duplicateValues" dxfId="9049" priority="9245"/>
  </conditionalFormatting>
  <conditionalFormatting sqref="B106">
    <cfRule type="duplicateValues" dxfId="9048" priority="9244"/>
  </conditionalFormatting>
  <conditionalFormatting sqref="B110">
    <cfRule type="duplicateValues" dxfId="9047" priority="9243"/>
  </conditionalFormatting>
  <conditionalFormatting sqref="B110">
    <cfRule type="duplicateValues" dxfId="9046" priority="9242"/>
  </conditionalFormatting>
  <conditionalFormatting sqref="B110">
    <cfRule type="duplicateValues" dxfId="9045" priority="9241"/>
  </conditionalFormatting>
  <conditionalFormatting sqref="B111">
    <cfRule type="duplicateValues" dxfId="9044" priority="9240"/>
  </conditionalFormatting>
  <conditionalFormatting sqref="B110">
    <cfRule type="duplicateValues" dxfId="9043" priority="9239"/>
  </conditionalFormatting>
  <conditionalFormatting sqref="B110">
    <cfRule type="duplicateValues" dxfId="9042" priority="9238"/>
  </conditionalFormatting>
  <conditionalFormatting sqref="B111">
    <cfRule type="duplicateValues" dxfId="9041" priority="9237"/>
  </conditionalFormatting>
  <conditionalFormatting sqref="B110">
    <cfRule type="duplicateValues" dxfId="9040" priority="9236"/>
  </conditionalFormatting>
  <conditionalFormatting sqref="B111">
    <cfRule type="duplicateValues" dxfId="9039" priority="9235"/>
  </conditionalFormatting>
  <conditionalFormatting sqref="B111">
    <cfRule type="duplicateValues" dxfId="9038" priority="9234"/>
  </conditionalFormatting>
  <conditionalFormatting sqref="B112">
    <cfRule type="duplicateValues" dxfId="9037" priority="9233"/>
  </conditionalFormatting>
  <conditionalFormatting sqref="B109">
    <cfRule type="duplicateValues" dxfId="9036" priority="9232"/>
  </conditionalFormatting>
  <conditionalFormatting sqref="B113">
    <cfRule type="duplicateValues" dxfId="9035" priority="9231"/>
  </conditionalFormatting>
  <conditionalFormatting sqref="B108">
    <cfRule type="duplicateValues" dxfId="9034" priority="9230"/>
  </conditionalFormatting>
  <conditionalFormatting sqref="B108">
    <cfRule type="duplicateValues" dxfId="9033" priority="9229"/>
  </conditionalFormatting>
  <conditionalFormatting sqref="B108">
    <cfRule type="duplicateValues" dxfId="9032" priority="9228"/>
  </conditionalFormatting>
  <conditionalFormatting sqref="B109">
    <cfRule type="duplicateValues" dxfId="9031" priority="9227"/>
  </conditionalFormatting>
  <conditionalFormatting sqref="B108">
    <cfRule type="duplicateValues" dxfId="9030" priority="9226"/>
  </conditionalFormatting>
  <conditionalFormatting sqref="B108">
    <cfRule type="duplicateValues" dxfId="9029" priority="9225"/>
  </conditionalFormatting>
  <conditionalFormatting sqref="B109">
    <cfRule type="duplicateValues" dxfId="9028" priority="9224"/>
  </conditionalFormatting>
  <conditionalFormatting sqref="B108">
    <cfRule type="duplicateValues" dxfId="9027" priority="9223"/>
  </conditionalFormatting>
  <conditionalFormatting sqref="B109">
    <cfRule type="duplicateValues" dxfId="9026" priority="9222"/>
  </conditionalFormatting>
  <conditionalFormatting sqref="B109">
    <cfRule type="duplicateValues" dxfId="9025" priority="9221"/>
  </conditionalFormatting>
  <conditionalFormatting sqref="B110">
    <cfRule type="duplicateValues" dxfId="9024" priority="9220"/>
  </conditionalFormatting>
  <conditionalFormatting sqref="B107">
    <cfRule type="duplicateValues" dxfId="9023" priority="9219"/>
  </conditionalFormatting>
  <conditionalFormatting sqref="B107">
    <cfRule type="duplicateValues" dxfId="9022" priority="9218"/>
  </conditionalFormatting>
  <conditionalFormatting sqref="B109">
    <cfRule type="duplicateValues" dxfId="9021" priority="9217"/>
  </conditionalFormatting>
  <conditionalFormatting sqref="B109">
    <cfRule type="duplicateValues" dxfId="9020" priority="9216"/>
  </conditionalFormatting>
  <conditionalFormatting sqref="B109">
    <cfRule type="duplicateValues" dxfId="9019" priority="9215"/>
  </conditionalFormatting>
  <conditionalFormatting sqref="B110">
    <cfRule type="duplicateValues" dxfId="9018" priority="9214"/>
  </conditionalFormatting>
  <conditionalFormatting sqref="B109">
    <cfRule type="duplicateValues" dxfId="9017" priority="9213"/>
  </conditionalFormatting>
  <conditionalFormatting sqref="B109">
    <cfRule type="duplicateValues" dxfId="9016" priority="9212"/>
  </conditionalFormatting>
  <conditionalFormatting sqref="B110">
    <cfRule type="duplicateValues" dxfId="9015" priority="9211"/>
  </conditionalFormatting>
  <conditionalFormatting sqref="B109">
    <cfRule type="duplicateValues" dxfId="9014" priority="9210"/>
  </conditionalFormatting>
  <conditionalFormatting sqref="B110">
    <cfRule type="duplicateValues" dxfId="9013" priority="9209"/>
  </conditionalFormatting>
  <conditionalFormatting sqref="B110">
    <cfRule type="duplicateValues" dxfId="9012" priority="9208"/>
  </conditionalFormatting>
  <conditionalFormatting sqref="B111">
    <cfRule type="duplicateValues" dxfId="9011" priority="9207"/>
  </conditionalFormatting>
  <conditionalFormatting sqref="B108">
    <cfRule type="duplicateValues" dxfId="9010" priority="9206"/>
  </conditionalFormatting>
  <conditionalFormatting sqref="B107">
    <cfRule type="duplicateValues" dxfId="9009" priority="9205"/>
  </conditionalFormatting>
  <conditionalFormatting sqref="B109">
    <cfRule type="duplicateValues" dxfId="9008" priority="9204"/>
  </conditionalFormatting>
  <conditionalFormatting sqref="B109">
    <cfRule type="duplicateValues" dxfId="9007" priority="9203"/>
  </conditionalFormatting>
  <conditionalFormatting sqref="B109">
    <cfRule type="duplicateValues" dxfId="9006" priority="9202"/>
  </conditionalFormatting>
  <conditionalFormatting sqref="B110">
    <cfRule type="duplicateValues" dxfId="9005" priority="9201"/>
  </conditionalFormatting>
  <conditionalFormatting sqref="B109">
    <cfRule type="duplicateValues" dxfId="9004" priority="9200"/>
  </conditionalFormatting>
  <conditionalFormatting sqref="B109">
    <cfRule type="duplicateValues" dxfId="9003" priority="9199"/>
  </conditionalFormatting>
  <conditionalFormatting sqref="B110">
    <cfRule type="duplicateValues" dxfId="9002" priority="9198"/>
  </conditionalFormatting>
  <conditionalFormatting sqref="B109">
    <cfRule type="duplicateValues" dxfId="9001" priority="9197"/>
  </conditionalFormatting>
  <conditionalFormatting sqref="B110">
    <cfRule type="duplicateValues" dxfId="9000" priority="9196"/>
  </conditionalFormatting>
  <conditionalFormatting sqref="B110">
    <cfRule type="duplicateValues" dxfId="8999" priority="9195"/>
  </conditionalFormatting>
  <conditionalFormatting sqref="B111">
    <cfRule type="duplicateValues" dxfId="8998" priority="9194"/>
  </conditionalFormatting>
  <conditionalFormatting sqref="B108">
    <cfRule type="duplicateValues" dxfId="8997" priority="9193"/>
  </conditionalFormatting>
  <conditionalFormatting sqref="B108">
    <cfRule type="duplicateValues" dxfId="8996" priority="9192"/>
  </conditionalFormatting>
  <conditionalFormatting sqref="B110">
    <cfRule type="duplicateValues" dxfId="8995" priority="9191"/>
  </conditionalFormatting>
  <conditionalFormatting sqref="B110">
    <cfRule type="duplicateValues" dxfId="8994" priority="9190"/>
  </conditionalFormatting>
  <conditionalFormatting sqref="B110">
    <cfRule type="duplicateValues" dxfId="8993" priority="9189"/>
  </conditionalFormatting>
  <conditionalFormatting sqref="B111">
    <cfRule type="duplicateValues" dxfId="8992" priority="9188"/>
  </conditionalFormatting>
  <conditionalFormatting sqref="B110">
    <cfRule type="duplicateValues" dxfId="8991" priority="9187"/>
  </conditionalFormatting>
  <conditionalFormatting sqref="B110">
    <cfRule type="duplicateValues" dxfId="8990" priority="9186"/>
  </conditionalFormatting>
  <conditionalFormatting sqref="B111">
    <cfRule type="duplicateValues" dxfId="8989" priority="9185"/>
  </conditionalFormatting>
  <conditionalFormatting sqref="B110">
    <cfRule type="duplicateValues" dxfId="8988" priority="9184"/>
  </conditionalFormatting>
  <conditionalFormatting sqref="B111">
    <cfRule type="duplicateValues" dxfId="8987" priority="9183"/>
  </conditionalFormatting>
  <conditionalFormatting sqref="B111">
    <cfRule type="duplicateValues" dxfId="8986" priority="9182"/>
  </conditionalFormatting>
  <conditionalFormatting sqref="B112">
    <cfRule type="duplicateValues" dxfId="8985" priority="9181"/>
  </conditionalFormatting>
  <conditionalFormatting sqref="B109">
    <cfRule type="duplicateValues" dxfId="8984" priority="9180"/>
  </conditionalFormatting>
  <conditionalFormatting sqref="B107">
    <cfRule type="duplicateValues" dxfId="8983" priority="9179"/>
  </conditionalFormatting>
  <conditionalFormatting sqref="B109">
    <cfRule type="duplicateValues" dxfId="8982" priority="9178"/>
  </conditionalFormatting>
  <conditionalFormatting sqref="B109">
    <cfRule type="duplicateValues" dxfId="8981" priority="9177"/>
  </conditionalFormatting>
  <conditionalFormatting sqref="B109">
    <cfRule type="duplicateValues" dxfId="8980" priority="9176"/>
  </conditionalFormatting>
  <conditionalFormatting sqref="B110">
    <cfRule type="duplicateValues" dxfId="8979" priority="9175"/>
  </conditionalFormatting>
  <conditionalFormatting sqref="B109">
    <cfRule type="duplicateValues" dxfId="8978" priority="9174"/>
  </conditionalFormatting>
  <conditionalFormatting sqref="B109">
    <cfRule type="duplicateValues" dxfId="8977" priority="9173"/>
  </conditionalFormatting>
  <conditionalFormatting sqref="B110">
    <cfRule type="duplicateValues" dxfId="8976" priority="9172"/>
  </conditionalFormatting>
  <conditionalFormatting sqref="B109">
    <cfRule type="duplicateValues" dxfId="8975" priority="9171"/>
  </conditionalFormatting>
  <conditionalFormatting sqref="B110">
    <cfRule type="duplicateValues" dxfId="8974" priority="9170"/>
  </conditionalFormatting>
  <conditionalFormatting sqref="B110">
    <cfRule type="duplicateValues" dxfId="8973" priority="9169"/>
  </conditionalFormatting>
  <conditionalFormatting sqref="B111">
    <cfRule type="duplicateValues" dxfId="8972" priority="9168"/>
  </conditionalFormatting>
  <conditionalFormatting sqref="B108">
    <cfRule type="duplicateValues" dxfId="8971" priority="9167"/>
  </conditionalFormatting>
  <conditionalFormatting sqref="B108">
    <cfRule type="duplicateValues" dxfId="8970" priority="9166"/>
  </conditionalFormatting>
  <conditionalFormatting sqref="B110">
    <cfRule type="duplicateValues" dxfId="8969" priority="9165"/>
  </conditionalFormatting>
  <conditionalFormatting sqref="B110">
    <cfRule type="duplicateValues" dxfId="8968" priority="9164"/>
  </conditionalFormatting>
  <conditionalFormatting sqref="B110">
    <cfRule type="duplicateValues" dxfId="8967" priority="9163"/>
  </conditionalFormatting>
  <conditionalFormatting sqref="B111">
    <cfRule type="duplicateValues" dxfId="8966" priority="9162"/>
  </conditionalFormatting>
  <conditionalFormatting sqref="B110">
    <cfRule type="duplicateValues" dxfId="8965" priority="9161"/>
  </conditionalFormatting>
  <conditionalFormatting sqref="B110">
    <cfRule type="duplicateValues" dxfId="8964" priority="9160"/>
  </conditionalFormatting>
  <conditionalFormatting sqref="B111">
    <cfRule type="duplicateValues" dxfId="8963" priority="9159"/>
  </conditionalFormatting>
  <conditionalFormatting sqref="B110">
    <cfRule type="duplicateValues" dxfId="8962" priority="9158"/>
  </conditionalFormatting>
  <conditionalFormatting sqref="B111">
    <cfRule type="duplicateValues" dxfId="8961" priority="9157"/>
  </conditionalFormatting>
  <conditionalFormatting sqref="B111">
    <cfRule type="duplicateValues" dxfId="8960" priority="9156"/>
  </conditionalFormatting>
  <conditionalFormatting sqref="B112">
    <cfRule type="duplicateValues" dxfId="8959" priority="9155"/>
  </conditionalFormatting>
  <conditionalFormatting sqref="B109">
    <cfRule type="duplicateValues" dxfId="8958" priority="9154"/>
  </conditionalFormatting>
  <conditionalFormatting sqref="B108">
    <cfRule type="duplicateValues" dxfId="8957" priority="9153"/>
  </conditionalFormatting>
  <conditionalFormatting sqref="B110">
    <cfRule type="duplicateValues" dxfId="8956" priority="9152"/>
  </conditionalFormatting>
  <conditionalFormatting sqref="B110">
    <cfRule type="duplicateValues" dxfId="8955" priority="9151"/>
  </conditionalFormatting>
  <conditionalFormatting sqref="B110">
    <cfRule type="duplicateValues" dxfId="8954" priority="9150"/>
  </conditionalFormatting>
  <conditionalFormatting sqref="B111">
    <cfRule type="duplicateValues" dxfId="8953" priority="9149"/>
  </conditionalFormatting>
  <conditionalFormatting sqref="B110">
    <cfRule type="duplicateValues" dxfId="8952" priority="9148"/>
  </conditionalFormatting>
  <conditionalFormatting sqref="B110">
    <cfRule type="duplicateValues" dxfId="8951" priority="9147"/>
  </conditionalFormatting>
  <conditionalFormatting sqref="B111">
    <cfRule type="duplicateValues" dxfId="8950" priority="9146"/>
  </conditionalFormatting>
  <conditionalFormatting sqref="B110">
    <cfRule type="duplicateValues" dxfId="8949" priority="9145"/>
  </conditionalFormatting>
  <conditionalFormatting sqref="B111">
    <cfRule type="duplicateValues" dxfId="8948" priority="9144"/>
  </conditionalFormatting>
  <conditionalFormatting sqref="B111">
    <cfRule type="duplicateValues" dxfId="8947" priority="9143"/>
  </conditionalFormatting>
  <conditionalFormatting sqref="B112">
    <cfRule type="duplicateValues" dxfId="8946" priority="9142"/>
  </conditionalFormatting>
  <conditionalFormatting sqref="B109">
    <cfRule type="duplicateValues" dxfId="8945" priority="9141"/>
  </conditionalFormatting>
  <conditionalFormatting sqref="B109">
    <cfRule type="duplicateValues" dxfId="8944" priority="9140"/>
  </conditionalFormatting>
  <conditionalFormatting sqref="B107">
    <cfRule type="duplicateValues" dxfId="8943" priority="9139"/>
  </conditionalFormatting>
  <conditionalFormatting sqref="B111">
    <cfRule type="duplicateValues" dxfId="8942" priority="9138"/>
  </conditionalFormatting>
  <conditionalFormatting sqref="B111">
    <cfRule type="duplicateValues" dxfId="8941" priority="9137"/>
  </conditionalFormatting>
  <conditionalFormatting sqref="B111">
    <cfRule type="duplicateValues" dxfId="8940" priority="9136"/>
  </conditionalFormatting>
  <conditionalFormatting sqref="B112">
    <cfRule type="duplicateValues" dxfId="8939" priority="9135"/>
  </conditionalFormatting>
  <conditionalFormatting sqref="B111">
    <cfRule type="duplicateValues" dxfId="8938" priority="9134"/>
  </conditionalFormatting>
  <conditionalFormatting sqref="B111">
    <cfRule type="duplicateValues" dxfId="8937" priority="9133"/>
  </conditionalFormatting>
  <conditionalFormatting sqref="B112">
    <cfRule type="duplicateValues" dxfId="8936" priority="9132"/>
  </conditionalFormatting>
  <conditionalFormatting sqref="B111">
    <cfRule type="duplicateValues" dxfId="8935" priority="9131"/>
  </conditionalFormatting>
  <conditionalFormatting sqref="B112">
    <cfRule type="duplicateValues" dxfId="8934" priority="9130"/>
  </conditionalFormatting>
  <conditionalFormatting sqref="B112">
    <cfRule type="duplicateValues" dxfId="8933" priority="9129"/>
  </conditionalFormatting>
  <conditionalFormatting sqref="B113">
    <cfRule type="duplicateValues" dxfId="8932" priority="9128"/>
  </conditionalFormatting>
  <conditionalFormatting sqref="B110">
    <cfRule type="duplicateValues" dxfId="8931" priority="9127"/>
  </conditionalFormatting>
  <conditionalFormatting sqref="B114">
    <cfRule type="duplicateValues" dxfId="8930" priority="9126"/>
  </conditionalFormatting>
  <conditionalFormatting sqref="B115">
    <cfRule type="duplicateValues" dxfId="8929" priority="9125"/>
  </conditionalFormatting>
  <conditionalFormatting sqref="B101">
    <cfRule type="duplicateValues" dxfId="8928" priority="9124"/>
  </conditionalFormatting>
  <conditionalFormatting sqref="B101">
    <cfRule type="duplicateValues" dxfId="8927" priority="9123"/>
  </conditionalFormatting>
  <conditionalFormatting sqref="B102">
    <cfRule type="duplicateValues" dxfId="8926" priority="9122"/>
  </conditionalFormatting>
  <conditionalFormatting sqref="B101">
    <cfRule type="duplicateValues" dxfId="8925" priority="9121"/>
  </conditionalFormatting>
  <conditionalFormatting sqref="B106">
    <cfRule type="duplicateValues" dxfId="8924" priority="9120"/>
  </conditionalFormatting>
  <conditionalFormatting sqref="B103">
    <cfRule type="duplicateValues" dxfId="8923" priority="9119"/>
  </conditionalFormatting>
  <conditionalFormatting sqref="B101">
    <cfRule type="duplicateValues" dxfId="8922" priority="9118"/>
  </conditionalFormatting>
  <conditionalFormatting sqref="B102">
    <cfRule type="duplicateValues" dxfId="8921" priority="9117"/>
  </conditionalFormatting>
  <conditionalFormatting sqref="B101">
    <cfRule type="duplicateValues" dxfId="8920" priority="9116"/>
  </conditionalFormatting>
  <conditionalFormatting sqref="B102">
    <cfRule type="duplicateValues" dxfId="8919" priority="9115"/>
  </conditionalFormatting>
  <conditionalFormatting sqref="B101">
    <cfRule type="duplicateValues" dxfId="8918" priority="9114"/>
  </conditionalFormatting>
  <conditionalFormatting sqref="B101">
    <cfRule type="duplicateValues" dxfId="8917" priority="9113"/>
  </conditionalFormatting>
  <conditionalFormatting sqref="B101">
    <cfRule type="duplicateValues" dxfId="8916" priority="9112"/>
  </conditionalFormatting>
  <conditionalFormatting sqref="B103">
    <cfRule type="duplicateValues" dxfId="8915" priority="9111"/>
  </conditionalFormatting>
  <conditionalFormatting sqref="B102">
    <cfRule type="duplicateValues" dxfId="8914" priority="9110"/>
  </conditionalFormatting>
  <conditionalFormatting sqref="B104">
    <cfRule type="duplicateValues" dxfId="8913" priority="9109"/>
  </conditionalFormatting>
  <conditionalFormatting sqref="B108">
    <cfRule type="duplicateValues" dxfId="8912" priority="9108"/>
  </conditionalFormatting>
  <conditionalFormatting sqref="B108">
    <cfRule type="duplicateValues" dxfId="8911" priority="9107"/>
  </conditionalFormatting>
  <conditionalFormatting sqref="B108">
    <cfRule type="duplicateValues" dxfId="8910" priority="9106"/>
  </conditionalFormatting>
  <conditionalFormatting sqref="B109">
    <cfRule type="duplicateValues" dxfId="8909" priority="9105"/>
  </conditionalFormatting>
  <conditionalFormatting sqref="B108">
    <cfRule type="duplicateValues" dxfId="8908" priority="9104"/>
  </conditionalFormatting>
  <conditionalFormatting sqref="B108">
    <cfRule type="duplicateValues" dxfId="8907" priority="9103"/>
  </conditionalFormatting>
  <conditionalFormatting sqref="B109">
    <cfRule type="duplicateValues" dxfId="8906" priority="9102"/>
  </conditionalFormatting>
  <conditionalFormatting sqref="B108">
    <cfRule type="duplicateValues" dxfId="8905" priority="9101"/>
  </conditionalFormatting>
  <conditionalFormatting sqref="B109">
    <cfRule type="duplicateValues" dxfId="8904" priority="9100"/>
  </conditionalFormatting>
  <conditionalFormatting sqref="B109">
    <cfRule type="duplicateValues" dxfId="8903" priority="9099"/>
  </conditionalFormatting>
  <conditionalFormatting sqref="B110">
    <cfRule type="duplicateValues" dxfId="8902" priority="9098"/>
  </conditionalFormatting>
  <conditionalFormatting sqref="B107">
    <cfRule type="duplicateValues" dxfId="8901" priority="9097"/>
  </conditionalFormatting>
  <conditionalFormatting sqref="B101">
    <cfRule type="duplicateValues" dxfId="8900" priority="9096"/>
  </conditionalFormatting>
  <conditionalFormatting sqref="B102">
    <cfRule type="duplicateValues" dxfId="8899" priority="9095"/>
  </conditionalFormatting>
  <conditionalFormatting sqref="B101">
    <cfRule type="duplicateValues" dxfId="8898" priority="9094"/>
  </conditionalFormatting>
  <conditionalFormatting sqref="B102">
    <cfRule type="duplicateValues" dxfId="8897" priority="9093"/>
  </conditionalFormatting>
  <conditionalFormatting sqref="B101">
    <cfRule type="duplicateValues" dxfId="8896" priority="9092"/>
  </conditionalFormatting>
  <conditionalFormatting sqref="B101">
    <cfRule type="duplicateValues" dxfId="8895" priority="9091"/>
  </conditionalFormatting>
  <conditionalFormatting sqref="B101">
    <cfRule type="duplicateValues" dxfId="8894" priority="9090"/>
  </conditionalFormatting>
  <conditionalFormatting sqref="B103">
    <cfRule type="duplicateValues" dxfId="8893" priority="9089"/>
  </conditionalFormatting>
  <conditionalFormatting sqref="B102">
    <cfRule type="duplicateValues" dxfId="8892" priority="9088"/>
  </conditionalFormatting>
  <conditionalFormatting sqref="B107">
    <cfRule type="duplicateValues" dxfId="8891" priority="9087"/>
  </conditionalFormatting>
  <conditionalFormatting sqref="B104">
    <cfRule type="duplicateValues" dxfId="8890" priority="9086"/>
  </conditionalFormatting>
  <conditionalFormatting sqref="B102">
    <cfRule type="duplicateValues" dxfId="8889" priority="9085"/>
  </conditionalFormatting>
  <conditionalFormatting sqref="B101">
    <cfRule type="duplicateValues" dxfId="8888" priority="9084"/>
  </conditionalFormatting>
  <conditionalFormatting sqref="B101">
    <cfRule type="duplicateValues" dxfId="8887" priority="9083"/>
  </conditionalFormatting>
  <conditionalFormatting sqref="B101">
    <cfRule type="duplicateValues" dxfId="8886" priority="9082"/>
  </conditionalFormatting>
  <conditionalFormatting sqref="B103">
    <cfRule type="duplicateValues" dxfId="8885" priority="9081"/>
  </conditionalFormatting>
  <conditionalFormatting sqref="B102">
    <cfRule type="duplicateValues" dxfId="8884" priority="9080"/>
  </conditionalFormatting>
  <conditionalFormatting sqref="B101">
    <cfRule type="duplicateValues" dxfId="8883" priority="9079"/>
  </conditionalFormatting>
  <conditionalFormatting sqref="B101">
    <cfRule type="duplicateValues" dxfId="8882" priority="9078"/>
  </conditionalFormatting>
  <conditionalFormatting sqref="B103">
    <cfRule type="duplicateValues" dxfId="8881" priority="9077"/>
  </conditionalFormatting>
  <conditionalFormatting sqref="B102">
    <cfRule type="duplicateValues" dxfId="8880" priority="9076"/>
  </conditionalFormatting>
  <conditionalFormatting sqref="B101">
    <cfRule type="duplicateValues" dxfId="8879" priority="9075"/>
  </conditionalFormatting>
  <conditionalFormatting sqref="B102">
    <cfRule type="duplicateValues" dxfId="8878" priority="9074"/>
  </conditionalFormatting>
  <conditionalFormatting sqref="B102">
    <cfRule type="duplicateValues" dxfId="8877" priority="9073"/>
  </conditionalFormatting>
  <conditionalFormatting sqref="B104">
    <cfRule type="duplicateValues" dxfId="8876" priority="9072"/>
  </conditionalFormatting>
  <conditionalFormatting sqref="B103">
    <cfRule type="duplicateValues" dxfId="8875" priority="9071"/>
  </conditionalFormatting>
  <conditionalFormatting sqref="B105">
    <cfRule type="duplicateValues" dxfId="8874" priority="9070"/>
  </conditionalFormatting>
  <conditionalFormatting sqref="B109">
    <cfRule type="duplicateValues" dxfId="8873" priority="9069"/>
  </conditionalFormatting>
  <conditionalFormatting sqref="B109">
    <cfRule type="duplicateValues" dxfId="8872" priority="9068"/>
  </conditionalFormatting>
  <conditionalFormatting sqref="B109">
    <cfRule type="duplicateValues" dxfId="8871" priority="9067"/>
  </conditionalFormatting>
  <conditionalFormatting sqref="B110">
    <cfRule type="duplicateValues" dxfId="8870" priority="9066"/>
  </conditionalFormatting>
  <conditionalFormatting sqref="B109">
    <cfRule type="duplicateValues" dxfId="8869" priority="9065"/>
  </conditionalFormatting>
  <conditionalFormatting sqref="B109">
    <cfRule type="duplicateValues" dxfId="8868" priority="9064"/>
  </conditionalFormatting>
  <conditionalFormatting sqref="B110">
    <cfRule type="duplicateValues" dxfId="8867" priority="9063"/>
  </conditionalFormatting>
  <conditionalFormatting sqref="B109">
    <cfRule type="duplicateValues" dxfId="8866" priority="9062"/>
  </conditionalFormatting>
  <conditionalFormatting sqref="B110">
    <cfRule type="duplicateValues" dxfId="8865" priority="9061"/>
  </conditionalFormatting>
  <conditionalFormatting sqref="B110">
    <cfRule type="duplicateValues" dxfId="8864" priority="9060"/>
  </conditionalFormatting>
  <conditionalFormatting sqref="B111">
    <cfRule type="duplicateValues" dxfId="8863" priority="9059"/>
  </conditionalFormatting>
  <conditionalFormatting sqref="B108">
    <cfRule type="duplicateValues" dxfId="8862" priority="9058"/>
  </conditionalFormatting>
  <conditionalFormatting sqref="B107">
    <cfRule type="duplicateValues" dxfId="8861" priority="9057"/>
  </conditionalFormatting>
  <conditionalFormatting sqref="B109">
    <cfRule type="duplicateValues" dxfId="8860" priority="9056"/>
  </conditionalFormatting>
  <conditionalFormatting sqref="B109">
    <cfRule type="duplicateValues" dxfId="8859" priority="9055"/>
  </conditionalFormatting>
  <conditionalFormatting sqref="B109">
    <cfRule type="duplicateValues" dxfId="8858" priority="9054"/>
  </conditionalFormatting>
  <conditionalFormatting sqref="B110">
    <cfRule type="duplicateValues" dxfId="8857" priority="9053"/>
  </conditionalFormatting>
  <conditionalFormatting sqref="B109">
    <cfRule type="duplicateValues" dxfId="8856" priority="9052"/>
  </conditionalFormatting>
  <conditionalFormatting sqref="B109">
    <cfRule type="duplicateValues" dxfId="8855" priority="9051"/>
  </conditionalFormatting>
  <conditionalFormatting sqref="B110">
    <cfRule type="duplicateValues" dxfId="8854" priority="9050"/>
  </conditionalFormatting>
  <conditionalFormatting sqref="B109">
    <cfRule type="duplicateValues" dxfId="8853" priority="9049"/>
  </conditionalFormatting>
  <conditionalFormatting sqref="B110">
    <cfRule type="duplicateValues" dxfId="8852" priority="9048"/>
  </conditionalFormatting>
  <conditionalFormatting sqref="B110">
    <cfRule type="duplicateValues" dxfId="8851" priority="9047"/>
  </conditionalFormatting>
  <conditionalFormatting sqref="B111">
    <cfRule type="duplicateValues" dxfId="8850" priority="9046"/>
  </conditionalFormatting>
  <conditionalFormatting sqref="B108">
    <cfRule type="duplicateValues" dxfId="8849" priority="9045"/>
  </conditionalFormatting>
  <conditionalFormatting sqref="B108">
    <cfRule type="duplicateValues" dxfId="8848" priority="9044"/>
  </conditionalFormatting>
  <conditionalFormatting sqref="B106">
    <cfRule type="duplicateValues" dxfId="8847" priority="9043"/>
  </conditionalFormatting>
  <conditionalFormatting sqref="B110">
    <cfRule type="duplicateValues" dxfId="8846" priority="9042"/>
  </conditionalFormatting>
  <conditionalFormatting sqref="B110">
    <cfRule type="duplicateValues" dxfId="8845" priority="9041"/>
  </conditionalFormatting>
  <conditionalFormatting sqref="B110">
    <cfRule type="duplicateValues" dxfId="8844" priority="9040"/>
  </conditionalFormatting>
  <conditionalFormatting sqref="B111">
    <cfRule type="duplicateValues" dxfId="8843" priority="9039"/>
  </conditionalFormatting>
  <conditionalFormatting sqref="B110">
    <cfRule type="duplicateValues" dxfId="8842" priority="9038"/>
  </conditionalFormatting>
  <conditionalFormatting sqref="B110">
    <cfRule type="duplicateValues" dxfId="8841" priority="9037"/>
  </conditionalFormatting>
  <conditionalFormatting sqref="B111">
    <cfRule type="duplicateValues" dxfId="8840" priority="9036"/>
  </conditionalFormatting>
  <conditionalFormatting sqref="B110">
    <cfRule type="duplicateValues" dxfId="8839" priority="9035"/>
  </conditionalFormatting>
  <conditionalFormatting sqref="B111">
    <cfRule type="duplicateValues" dxfId="8838" priority="9034"/>
  </conditionalFormatting>
  <conditionalFormatting sqref="B111">
    <cfRule type="duplicateValues" dxfId="8837" priority="9033"/>
  </conditionalFormatting>
  <conditionalFormatting sqref="B112">
    <cfRule type="duplicateValues" dxfId="8836" priority="9032"/>
  </conditionalFormatting>
  <conditionalFormatting sqref="B109">
    <cfRule type="duplicateValues" dxfId="8835" priority="9031"/>
  </conditionalFormatting>
  <conditionalFormatting sqref="B101">
    <cfRule type="duplicateValues" dxfId="8834" priority="9030"/>
  </conditionalFormatting>
  <conditionalFormatting sqref="B102">
    <cfRule type="duplicateValues" dxfId="8833" priority="9029"/>
  </conditionalFormatting>
  <conditionalFormatting sqref="B101">
    <cfRule type="duplicateValues" dxfId="8832" priority="9028"/>
  </conditionalFormatting>
  <conditionalFormatting sqref="B102">
    <cfRule type="duplicateValues" dxfId="8831" priority="9027"/>
  </conditionalFormatting>
  <conditionalFormatting sqref="B101">
    <cfRule type="duplicateValues" dxfId="8830" priority="9026"/>
  </conditionalFormatting>
  <conditionalFormatting sqref="B101">
    <cfRule type="duplicateValues" dxfId="8829" priority="9025"/>
  </conditionalFormatting>
  <conditionalFormatting sqref="B101">
    <cfRule type="duplicateValues" dxfId="8828" priority="9024"/>
  </conditionalFormatting>
  <conditionalFormatting sqref="B103">
    <cfRule type="duplicateValues" dxfId="8827" priority="9023"/>
  </conditionalFormatting>
  <conditionalFormatting sqref="B102">
    <cfRule type="duplicateValues" dxfId="8826" priority="9022"/>
  </conditionalFormatting>
  <conditionalFormatting sqref="B107">
    <cfRule type="duplicateValues" dxfId="8825" priority="9021"/>
  </conditionalFormatting>
  <conditionalFormatting sqref="B104">
    <cfRule type="duplicateValues" dxfId="8824" priority="9020"/>
  </conditionalFormatting>
  <conditionalFormatting sqref="B102">
    <cfRule type="duplicateValues" dxfId="8823" priority="9019"/>
  </conditionalFormatting>
  <conditionalFormatting sqref="B101">
    <cfRule type="duplicateValues" dxfId="8822" priority="9018"/>
  </conditionalFormatting>
  <conditionalFormatting sqref="B101">
    <cfRule type="duplicateValues" dxfId="8821" priority="9017"/>
  </conditionalFormatting>
  <conditionalFormatting sqref="B101">
    <cfRule type="duplicateValues" dxfId="8820" priority="9016"/>
  </conditionalFormatting>
  <conditionalFormatting sqref="B103">
    <cfRule type="duplicateValues" dxfId="8819" priority="9015"/>
  </conditionalFormatting>
  <conditionalFormatting sqref="B102">
    <cfRule type="duplicateValues" dxfId="8818" priority="9014"/>
  </conditionalFormatting>
  <conditionalFormatting sqref="B101">
    <cfRule type="duplicateValues" dxfId="8817" priority="9013"/>
  </conditionalFormatting>
  <conditionalFormatting sqref="B101">
    <cfRule type="duplicateValues" dxfId="8816" priority="9012"/>
  </conditionalFormatting>
  <conditionalFormatting sqref="B103">
    <cfRule type="duplicateValues" dxfId="8815" priority="9011"/>
  </conditionalFormatting>
  <conditionalFormatting sqref="B102">
    <cfRule type="duplicateValues" dxfId="8814" priority="9010"/>
  </conditionalFormatting>
  <conditionalFormatting sqref="B101">
    <cfRule type="duplicateValues" dxfId="8813" priority="9009"/>
  </conditionalFormatting>
  <conditionalFormatting sqref="B102">
    <cfRule type="duplicateValues" dxfId="8812" priority="9008"/>
  </conditionalFormatting>
  <conditionalFormatting sqref="B102">
    <cfRule type="duplicateValues" dxfId="8811" priority="9007"/>
  </conditionalFormatting>
  <conditionalFormatting sqref="B104">
    <cfRule type="duplicateValues" dxfId="8810" priority="9006"/>
  </conditionalFormatting>
  <conditionalFormatting sqref="B103">
    <cfRule type="duplicateValues" dxfId="8809" priority="9005"/>
  </conditionalFormatting>
  <conditionalFormatting sqref="B105">
    <cfRule type="duplicateValues" dxfId="8808" priority="9004"/>
  </conditionalFormatting>
  <conditionalFormatting sqref="B109">
    <cfRule type="duplicateValues" dxfId="8807" priority="9003"/>
  </conditionalFormatting>
  <conditionalFormatting sqref="B109">
    <cfRule type="duplicateValues" dxfId="8806" priority="9002"/>
  </conditionalFormatting>
  <conditionalFormatting sqref="B109">
    <cfRule type="duplicateValues" dxfId="8805" priority="9001"/>
  </conditionalFormatting>
  <conditionalFormatting sqref="B110">
    <cfRule type="duplicateValues" dxfId="8804" priority="9000"/>
  </conditionalFormatting>
  <conditionalFormatting sqref="B109">
    <cfRule type="duplicateValues" dxfId="8803" priority="8999"/>
  </conditionalFormatting>
  <conditionalFormatting sqref="B109">
    <cfRule type="duplicateValues" dxfId="8802" priority="8998"/>
  </conditionalFormatting>
  <conditionalFormatting sqref="B110">
    <cfRule type="duplicateValues" dxfId="8801" priority="8997"/>
  </conditionalFormatting>
  <conditionalFormatting sqref="B109">
    <cfRule type="duplicateValues" dxfId="8800" priority="8996"/>
  </conditionalFormatting>
  <conditionalFormatting sqref="B110">
    <cfRule type="duplicateValues" dxfId="8799" priority="8995"/>
  </conditionalFormatting>
  <conditionalFormatting sqref="B110">
    <cfRule type="duplicateValues" dxfId="8798" priority="8994"/>
  </conditionalFormatting>
  <conditionalFormatting sqref="B111">
    <cfRule type="duplicateValues" dxfId="8797" priority="8993"/>
  </conditionalFormatting>
  <conditionalFormatting sqref="B108">
    <cfRule type="duplicateValues" dxfId="8796" priority="8992"/>
  </conditionalFormatting>
  <conditionalFormatting sqref="B102">
    <cfRule type="duplicateValues" dxfId="8795" priority="8991"/>
  </conditionalFormatting>
  <conditionalFormatting sqref="B101">
    <cfRule type="duplicateValues" dxfId="8794" priority="8990"/>
  </conditionalFormatting>
  <conditionalFormatting sqref="B101">
    <cfRule type="duplicateValues" dxfId="8793" priority="8989"/>
  </conditionalFormatting>
  <conditionalFormatting sqref="B101">
    <cfRule type="duplicateValues" dxfId="8792" priority="8988"/>
  </conditionalFormatting>
  <conditionalFormatting sqref="B103">
    <cfRule type="duplicateValues" dxfId="8791" priority="8987"/>
  </conditionalFormatting>
  <conditionalFormatting sqref="B102">
    <cfRule type="duplicateValues" dxfId="8790" priority="8986"/>
  </conditionalFormatting>
  <conditionalFormatting sqref="B101">
    <cfRule type="duplicateValues" dxfId="8789" priority="8985"/>
  </conditionalFormatting>
  <conditionalFormatting sqref="B101">
    <cfRule type="duplicateValues" dxfId="8788" priority="8984"/>
  </conditionalFormatting>
  <conditionalFormatting sqref="B103">
    <cfRule type="duplicateValues" dxfId="8787" priority="8983"/>
  </conditionalFormatting>
  <conditionalFormatting sqref="B102">
    <cfRule type="duplicateValues" dxfId="8786" priority="8982"/>
  </conditionalFormatting>
  <conditionalFormatting sqref="B101">
    <cfRule type="duplicateValues" dxfId="8785" priority="8981"/>
  </conditionalFormatting>
  <conditionalFormatting sqref="B102">
    <cfRule type="duplicateValues" dxfId="8784" priority="8980"/>
  </conditionalFormatting>
  <conditionalFormatting sqref="B102">
    <cfRule type="duplicateValues" dxfId="8783" priority="8979"/>
  </conditionalFormatting>
  <conditionalFormatting sqref="B104">
    <cfRule type="duplicateValues" dxfId="8782" priority="8978"/>
  </conditionalFormatting>
  <conditionalFormatting sqref="B103">
    <cfRule type="duplicateValues" dxfId="8781" priority="8977"/>
  </conditionalFormatting>
  <conditionalFormatting sqref="B108">
    <cfRule type="duplicateValues" dxfId="8780" priority="8976"/>
  </conditionalFormatting>
  <conditionalFormatting sqref="B105">
    <cfRule type="duplicateValues" dxfId="8779" priority="8975"/>
  </conditionalFormatting>
  <conditionalFormatting sqref="B101">
    <cfRule type="duplicateValues" dxfId="8778" priority="8974"/>
  </conditionalFormatting>
  <conditionalFormatting sqref="B101">
    <cfRule type="duplicateValues" dxfId="8777" priority="8973"/>
  </conditionalFormatting>
  <conditionalFormatting sqref="B103">
    <cfRule type="duplicateValues" dxfId="8776" priority="8972"/>
  </conditionalFormatting>
  <conditionalFormatting sqref="B102">
    <cfRule type="duplicateValues" dxfId="8775" priority="8971"/>
  </conditionalFormatting>
  <conditionalFormatting sqref="B101">
    <cfRule type="duplicateValues" dxfId="8774" priority="8970"/>
  </conditionalFormatting>
  <conditionalFormatting sqref="B102">
    <cfRule type="duplicateValues" dxfId="8773" priority="8969"/>
  </conditionalFormatting>
  <conditionalFormatting sqref="B102">
    <cfRule type="duplicateValues" dxfId="8772" priority="8968"/>
  </conditionalFormatting>
  <conditionalFormatting sqref="B104">
    <cfRule type="duplicateValues" dxfId="8771" priority="8967"/>
  </conditionalFormatting>
  <conditionalFormatting sqref="B103">
    <cfRule type="duplicateValues" dxfId="8770" priority="8966"/>
  </conditionalFormatting>
  <conditionalFormatting sqref="B101">
    <cfRule type="duplicateValues" dxfId="8769" priority="8965"/>
  </conditionalFormatting>
  <conditionalFormatting sqref="B102">
    <cfRule type="duplicateValues" dxfId="8768" priority="8964"/>
  </conditionalFormatting>
  <conditionalFormatting sqref="B102">
    <cfRule type="duplicateValues" dxfId="8767" priority="8963"/>
  </conditionalFormatting>
  <conditionalFormatting sqref="B104">
    <cfRule type="duplicateValues" dxfId="8766" priority="8962"/>
  </conditionalFormatting>
  <conditionalFormatting sqref="B103">
    <cfRule type="duplicateValues" dxfId="8765" priority="8961"/>
  </conditionalFormatting>
  <conditionalFormatting sqref="B102">
    <cfRule type="duplicateValues" dxfId="8764" priority="8960"/>
  </conditionalFormatting>
  <conditionalFormatting sqref="B103">
    <cfRule type="duplicateValues" dxfId="8763" priority="8959"/>
  </conditionalFormatting>
  <conditionalFormatting sqref="B103">
    <cfRule type="duplicateValues" dxfId="8762" priority="8958"/>
  </conditionalFormatting>
  <conditionalFormatting sqref="B105">
    <cfRule type="duplicateValues" dxfId="8761" priority="8957"/>
  </conditionalFormatting>
  <conditionalFormatting sqref="B104">
    <cfRule type="duplicateValues" dxfId="8760" priority="8956"/>
  </conditionalFormatting>
  <conditionalFormatting sqref="B106">
    <cfRule type="duplicateValues" dxfId="8759" priority="8955"/>
  </conditionalFormatting>
  <conditionalFormatting sqref="B110">
    <cfRule type="duplicateValues" dxfId="8758" priority="8954"/>
  </conditionalFormatting>
  <conditionalFormatting sqref="B110">
    <cfRule type="duplicateValues" dxfId="8757" priority="8953"/>
  </conditionalFormatting>
  <conditionalFormatting sqref="B110">
    <cfRule type="duplicateValues" dxfId="8756" priority="8952"/>
  </conditionalFormatting>
  <conditionalFormatting sqref="B111">
    <cfRule type="duplicateValues" dxfId="8755" priority="8951"/>
  </conditionalFormatting>
  <conditionalFormatting sqref="B110">
    <cfRule type="duplicateValues" dxfId="8754" priority="8950"/>
  </conditionalFormatting>
  <conditionalFormatting sqref="B110">
    <cfRule type="duplicateValues" dxfId="8753" priority="8949"/>
  </conditionalFormatting>
  <conditionalFormatting sqref="B111">
    <cfRule type="duplicateValues" dxfId="8752" priority="8948"/>
  </conditionalFormatting>
  <conditionalFormatting sqref="B110">
    <cfRule type="duplicateValues" dxfId="8751" priority="8947"/>
  </conditionalFormatting>
  <conditionalFormatting sqref="B111">
    <cfRule type="duplicateValues" dxfId="8750" priority="8946"/>
  </conditionalFormatting>
  <conditionalFormatting sqref="B111">
    <cfRule type="duplicateValues" dxfId="8749" priority="8945"/>
  </conditionalFormatting>
  <conditionalFormatting sqref="B112">
    <cfRule type="duplicateValues" dxfId="8748" priority="8944"/>
  </conditionalFormatting>
  <conditionalFormatting sqref="B109">
    <cfRule type="duplicateValues" dxfId="8747" priority="8943"/>
  </conditionalFormatting>
  <conditionalFormatting sqref="B108">
    <cfRule type="duplicateValues" dxfId="8746" priority="8942"/>
  </conditionalFormatting>
  <conditionalFormatting sqref="B110">
    <cfRule type="duplicateValues" dxfId="8745" priority="8941"/>
  </conditionalFormatting>
  <conditionalFormatting sqref="B110">
    <cfRule type="duplicateValues" dxfId="8744" priority="8940"/>
  </conditionalFormatting>
  <conditionalFormatting sqref="B110">
    <cfRule type="duplicateValues" dxfId="8743" priority="8939"/>
  </conditionalFormatting>
  <conditionalFormatting sqref="B111">
    <cfRule type="duplicateValues" dxfId="8742" priority="8938"/>
  </conditionalFormatting>
  <conditionalFormatting sqref="B110">
    <cfRule type="duplicateValues" dxfId="8741" priority="8937"/>
  </conditionalFormatting>
  <conditionalFormatting sqref="B110">
    <cfRule type="duplicateValues" dxfId="8740" priority="8936"/>
  </conditionalFormatting>
  <conditionalFormatting sqref="B111">
    <cfRule type="duplicateValues" dxfId="8739" priority="8935"/>
  </conditionalFormatting>
  <conditionalFormatting sqref="B110">
    <cfRule type="duplicateValues" dxfId="8738" priority="8934"/>
  </conditionalFormatting>
  <conditionalFormatting sqref="B111">
    <cfRule type="duplicateValues" dxfId="8737" priority="8933"/>
  </conditionalFormatting>
  <conditionalFormatting sqref="B111">
    <cfRule type="duplicateValues" dxfId="8736" priority="8932"/>
  </conditionalFormatting>
  <conditionalFormatting sqref="B112">
    <cfRule type="duplicateValues" dxfId="8735" priority="8931"/>
  </conditionalFormatting>
  <conditionalFormatting sqref="B109">
    <cfRule type="duplicateValues" dxfId="8734" priority="8930"/>
  </conditionalFormatting>
  <conditionalFormatting sqref="B109">
    <cfRule type="duplicateValues" dxfId="8733" priority="8929"/>
  </conditionalFormatting>
  <conditionalFormatting sqref="B107">
    <cfRule type="duplicateValues" dxfId="8732" priority="8928"/>
  </conditionalFormatting>
  <conditionalFormatting sqref="B111">
    <cfRule type="duplicateValues" dxfId="8731" priority="8927"/>
  </conditionalFormatting>
  <conditionalFormatting sqref="B111">
    <cfRule type="duplicateValues" dxfId="8730" priority="8926"/>
  </conditionalFormatting>
  <conditionalFormatting sqref="B111">
    <cfRule type="duplicateValues" dxfId="8729" priority="8925"/>
  </conditionalFormatting>
  <conditionalFormatting sqref="B112">
    <cfRule type="duplicateValues" dxfId="8728" priority="8924"/>
  </conditionalFormatting>
  <conditionalFormatting sqref="B111">
    <cfRule type="duplicateValues" dxfId="8727" priority="8923"/>
  </conditionalFormatting>
  <conditionalFormatting sqref="B111">
    <cfRule type="duplicateValues" dxfId="8726" priority="8922"/>
  </conditionalFormatting>
  <conditionalFormatting sqref="B112">
    <cfRule type="duplicateValues" dxfId="8725" priority="8921"/>
  </conditionalFormatting>
  <conditionalFormatting sqref="B111">
    <cfRule type="duplicateValues" dxfId="8724" priority="8920"/>
  </conditionalFormatting>
  <conditionalFormatting sqref="B112">
    <cfRule type="duplicateValues" dxfId="8723" priority="8919"/>
  </conditionalFormatting>
  <conditionalFormatting sqref="B112">
    <cfRule type="duplicateValues" dxfId="8722" priority="8918"/>
  </conditionalFormatting>
  <conditionalFormatting sqref="B113">
    <cfRule type="duplicateValues" dxfId="8721" priority="8917"/>
  </conditionalFormatting>
  <conditionalFormatting sqref="B110">
    <cfRule type="duplicateValues" dxfId="8720" priority="8916"/>
  </conditionalFormatting>
  <conditionalFormatting sqref="B114">
    <cfRule type="duplicateValues" dxfId="8719" priority="8915"/>
  </conditionalFormatting>
  <conditionalFormatting sqref="B109">
    <cfRule type="duplicateValues" dxfId="8718" priority="8914"/>
  </conditionalFormatting>
  <conditionalFormatting sqref="B109">
    <cfRule type="duplicateValues" dxfId="8717" priority="8913"/>
  </conditionalFormatting>
  <conditionalFormatting sqref="B109">
    <cfRule type="duplicateValues" dxfId="8716" priority="8912"/>
  </conditionalFormatting>
  <conditionalFormatting sqref="B110">
    <cfRule type="duplicateValues" dxfId="8715" priority="8911"/>
  </conditionalFormatting>
  <conditionalFormatting sqref="B109">
    <cfRule type="duplicateValues" dxfId="8714" priority="8910"/>
  </conditionalFormatting>
  <conditionalFormatting sqref="B109">
    <cfRule type="duplicateValues" dxfId="8713" priority="8909"/>
  </conditionalFormatting>
  <conditionalFormatting sqref="B110">
    <cfRule type="duplicateValues" dxfId="8712" priority="8908"/>
  </conditionalFormatting>
  <conditionalFormatting sqref="B109">
    <cfRule type="duplicateValues" dxfId="8711" priority="8907"/>
  </conditionalFormatting>
  <conditionalFormatting sqref="B110">
    <cfRule type="duplicateValues" dxfId="8710" priority="8906"/>
  </conditionalFormatting>
  <conditionalFormatting sqref="B110">
    <cfRule type="duplicateValues" dxfId="8709" priority="8905"/>
  </conditionalFormatting>
  <conditionalFormatting sqref="B111">
    <cfRule type="duplicateValues" dxfId="8708" priority="8904"/>
  </conditionalFormatting>
  <conditionalFormatting sqref="B108">
    <cfRule type="duplicateValues" dxfId="8707" priority="8903"/>
  </conditionalFormatting>
  <conditionalFormatting sqref="B108">
    <cfRule type="duplicateValues" dxfId="8706" priority="8902"/>
  </conditionalFormatting>
  <conditionalFormatting sqref="B110">
    <cfRule type="duplicateValues" dxfId="8705" priority="8901"/>
  </conditionalFormatting>
  <conditionalFormatting sqref="B110">
    <cfRule type="duplicateValues" dxfId="8704" priority="8900"/>
  </conditionalFormatting>
  <conditionalFormatting sqref="B110">
    <cfRule type="duplicateValues" dxfId="8703" priority="8899"/>
  </conditionalFormatting>
  <conditionalFormatting sqref="B111">
    <cfRule type="duplicateValues" dxfId="8702" priority="8898"/>
  </conditionalFormatting>
  <conditionalFormatting sqref="B110">
    <cfRule type="duplicateValues" dxfId="8701" priority="8897"/>
  </conditionalFormatting>
  <conditionalFormatting sqref="B110">
    <cfRule type="duplicateValues" dxfId="8700" priority="8896"/>
  </conditionalFormatting>
  <conditionalFormatting sqref="B111">
    <cfRule type="duplicateValues" dxfId="8699" priority="8895"/>
  </conditionalFormatting>
  <conditionalFormatting sqref="B110">
    <cfRule type="duplicateValues" dxfId="8698" priority="8894"/>
  </conditionalFormatting>
  <conditionalFormatting sqref="B111">
    <cfRule type="duplicateValues" dxfId="8697" priority="8893"/>
  </conditionalFormatting>
  <conditionalFormatting sqref="B111">
    <cfRule type="duplicateValues" dxfId="8696" priority="8892"/>
  </conditionalFormatting>
  <conditionalFormatting sqref="B112">
    <cfRule type="duplicateValues" dxfId="8695" priority="8891"/>
  </conditionalFormatting>
  <conditionalFormatting sqref="B109">
    <cfRule type="duplicateValues" dxfId="8694" priority="8890"/>
  </conditionalFormatting>
  <conditionalFormatting sqref="B108">
    <cfRule type="duplicateValues" dxfId="8693" priority="8889"/>
  </conditionalFormatting>
  <conditionalFormatting sqref="B110">
    <cfRule type="duplicateValues" dxfId="8692" priority="8888"/>
  </conditionalFormatting>
  <conditionalFormatting sqref="B110">
    <cfRule type="duplicateValues" dxfId="8691" priority="8887"/>
  </conditionalFormatting>
  <conditionalFormatting sqref="B110">
    <cfRule type="duplicateValues" dxfId="8690" priority="8886"/>
  </conditionalFormatting>
  <conditionalFormatting sqref="B111">
    <cfRule type="duplicateValues" dxfId="8689" priority="8885"/>
  </conditionalFormatting>
  <conditionalFormatting sqref="B110">
    <cfRule type="duplicateValues" dxfId="8688" priority="8884"/>
  </conditionalFormatting>
  <conditionalFormatting sqref="B110">
    <cfRule type="duplicateValues" dxfId="8687" priority="8883"/>
  </conditionalFormatting>
  <conditionalFormatting sqref="B111">
    <cfRule type="duplicateValues" dxfId="8686" priority="8882"/>
  </conditionalFormatting>
  <conditionalFormatting sqref="B110">
    <cfRule type="duplicateValues" dxfId="8685" priority="8881"/>
  </conditionalFormatting>
  <conditionalFormatting sqref="B111">
    <cfRule type="duplicateValues" dxfId="8684" priority="8880"/>
  </conditionalFormatting>
  <conditionalFormatting sqref="B111">
    <cfRule type="duplicateValues" dxfId="8683" priority="8879"/>
  </conditionalFormatting>
  <conditionalFormatting sqref="B112">
    <cfRule type="duplicateValues" dxfId="8682" priority="8878"/>
  </conditionalFormatting>
  <conditionalFormatting sqref="B109">
    <cfRule type="duplicateValues" dxfId="8681" priority="8877"/>
  </conditionalFormatting>
  <conditionalFormatting sqref="B109">
    <cfRule type="duplicateValues" dxfId="8680" priority="8876"/>
  </conditionalFormatting>
  <conditionalFormatting sqref="B111">
    <cfRule type="duplicateValues" dxfId="8679" priority="8875"/>
  </conditionalFormatting>
  <conditionalFormatting sqref="B111">
    <cfRule type="duplicateValues" dxfId="8678" priority="8874"/>
  </conditionalFormatting>
  <conditionalFormatting sqref="B111">
    <cfRule type="duplicateValues" dxfId="8677" priority="8873"/>
  </conditionalFormatting>
  <conditionalFormatting sqref="B112">
    <cfRule type="duplicateValues" dxfId="8676" priority="8872"/>
  </conditionalFormatting>
  <conditionalFormatting sqref="B111">
    <cfRule type="duplicateValues" dxfId="8675" priority="8871"/>
  </conditionalFormatting>
  <conditionalFormatting sqref="B111">
    <cfRule type="duplicateValues" dxfId="8674" priority="8870"/>
  </conditionalFormatting>
  <conditionalFormatting sqref="B112">
    <cfRule type="duplicateValues" dxfId="8673" priority="8869"/>
  </conditionalFormatting>
  <conditionalFormatting sqref="B111">
    <cfRule type="duplicateValues" dxfId="8672" priority="8868"/>
  </conditionalFormatting>
  <conditionalFormatting sqref="B112">
    <cfRule type="duplicateValues" dxfId="8671" priority="8867"/>
  </conditionalFormatting>
  <conditionalFormatting sqref="B112">
    <cfRule type="duplicateValues" dxfId="8670" priority="8866"/>
  </conditionalFormatting>
  <conditionalFormatting sqref="B113">
    <cfRule type="duplicateValues" dxfId="8669" priority="8865"/>
  </conditionalFormatting>
  <conditionalFormatting sqref="B110">
    <cfRule type="duplicateValues" dxfId="8668" priority="8864"/>
  </conditionalFormatting>
  <conditionalFormatting sqref="B108">
    <cfRule type="duplicateValues" dxfId="8667" priority="8863"/>
  </conditionalFormatting>
  <conditionalFormatting sqref="B110">
    <cfRule type="duplicateValues" dxfId="8666" priority="8862"/>
  </conditionalFormatting>
  <conditionalFormatting sqref="B110">
    <cfRule type="duplicateValues" dxfId="8665" priority="8861"/>
  </conditionalFormatting>
  <conditionalFormatting sqref="B110">
    <cfRule type="duplicateValues" dxfId="8664" priority="8860"/>
  </conditionalFormatting>
  <conditionalFormatting sqref="B111">
    <cfRule type="duplicateValues" dxfId="8663" priority="8859"/>
  </conditionalFormatting>
  <conditionalFormatting sqref="B110">
    <cfRule type="duplicateValues" dxfId="8662" priority="8858"/>
  </conditionalFormatting>
  <conditionalFormatting sqref="B110">
    <cfRule type="duplicateValues" dxfId="8661" priority="8857"/>
  </conditionalFormatting>
  <conditionalFormatting sqref="B111">
    <cfRule type="duplicateValues" dxfId="8660" priority="8856"/>
  </conditionalFormatting>
  <conditionalFormatting sqref="B110">
    <cfRule type="duplicateValues" dxfId="8659" priority="8855"/>
  </conditionalFormatting>
  <conditionalFormatting sqref="B111">
    <cfRule type="duplicateValues" dxfId="8658" priority="8854"/>
  </conditionalFormatting>
  <conditionalFormatting sqref="B111">
    <cfRule type="duplicateValues" dxfId="8657" priority="8853"/>
  </conditionalFormatting>
  <conditionalFormatting sqref="B112">
    <cfRule type="duplicateValues" dxfId="8656" priority="8852"/>
  </conditionalFormatting>
  <conditionalFormatting sqref="B109">
    <cfRule type="duplicateValues" dxfId="8655" priority="8851"/>
  </conditionalFormatting>
  <conditionalFormatting sqref="B109">
    <cfRule type="duplicateValues" dxfId="8654" priority="8850"/>
  </conditionalFormatting>
  <conditionalFormatting sqref="B111">
    <cfRule type="duplicateValues" dxfId="8653" priority="8849"/>
  </conditionalFormatting>
  <conditionalFormatting sqref="B111">
    <cfRule type="duplicateValues" dxfId="8652" priority="8848"/>
  </conditionalFormatting>
  <conditionalFormatting sqref="B111">
    <cfRule type="duplicateValues" dxfId="8651" priority="8847"/>
  </conditionalFormatting>
  <conditionalFormatting sqref="B112">
    <cfRule type="duplicateValues" dxfId="8650" priority="8846"/>
  </conditionalFormatting>
  <conditionalFormatting sqref="B111">
    <cfRule type="duplicateValues" dxfId="8649" priority="8845"/>
  </conditionalFormatting>
  <conditionalFormatting sqref="B111">
    <cfRule type="duplicateValues" dxfId="8648" priority="8844"/>
  </conditionalFormatting>
  <conditionalFormatting sqref="B112">
    <cfRule type="duplicateValues" dxfId="8647" priority="8843"/>
  </conditionalFormatting>
  <conditionalFormatting sqref="B111">
    <cfRule type="duplicateValues" dxfId="8646" priority="8842"/>
  </conditionalFormatting>
  <conditionalFormatting sqref="B112">
    <cfRule type="duplicateValues" dxfId="8645" priority="8841"/>
  </conditionalFormatting>
  <conditionalFormatting sqref="B112">
    <cfRule type="duplicateValues" dxfId="8644" priority="8840"/>
  </conditionalFormatting>
  <conditionalFormatting sqref="B113">
    <cfRule type="duplicateValues" dxfId="8643" priority="8839"/>
  </conditionalFormatting>
  <conditionalFormatting sqref="B110">
    <cfRule type="duplicateValues" dxfId="8642" priority="8838"/>
  </conditionalFormatting>
  <conditionalFormatting sqref="B109">
    <cfRule type="duplicateValues" dxfId="8641" priority="8837"/>
  </conditionalFormatting>
  <conditionalFormatting sqref="B111">
    <cfRule type="duplicateValues" dxfId="8640" priority="8836"/>
  </conditionalFormatting>
  <conditionalFormatting sqref="B111">
    <cfRule type="duplicateValues" dxfId="8639" priority="8835"/>
  </conditionalFormatting>
  <conditionalFormatting sqref="B111">
    <cfRule type="duplicateValues" dxfId="8638" priority="8834"/>
  </conditionalFormatting>
  <conditionalFormatting sqref="B112">
    <cfRule type="duplicateValues" dxfId="8637" priority="8833"/>
  </conditionalFormatting>
  <conditionalFormatting sqref="B111">
    <cfRule type="duplicateValues" dxfId="8636" priority="8832"/>
  </conditionalFormatting>
  <conditionalFormatting sqref="B111">
    <cfRule type="duplicateValues" dxfId="8635" priority="8831"/>
  </conditionalFormatting>
  <conditionalFormatting sqref="B112">
    <cfRule type="duplicateValues" dxfId="8634" priority="8830"/>
  </conditionalFormatting>
  <conditionalFormatting sqref="B111">
    <cfRule type="duplicateValues" dxfId="8633" priority="8829"/>
  </conditionalFormatting>
  <conditionalFormatting sqref="B112">
    <cfRule type="duplicateValues" dxfId="8632" priority="8828"/>
  </conditionalFormatting>
  <conditionalFormatting sqref="B112">
    <cfRule type="duplicateValues" dxfId="8631" priority="8827"/>
  </conditionalFormatting>
  <conditionalFormatting sqref="B113">
    <cfRule type="duplicateValues" dxfId="8630" priority="8826"/>
  </conditionalFormatting>
  <conditionalFormatting sqref="B110">
    <cfRule type="duplicateValues" dxfId="8629" priority="8825"/>
  </conditionalFormatting>
  <conditionalFormatting sqref="B110">
    <cfRule type="duplicateValues" dxfId="8628" priority="8824"/>
  </conditionalFormatting>
  <conditionalFormatting sqref="B108">
    <cfRule type="duplicateValues" dxfId="8627" priority="8823"/>
  </conditionalFormatting>
  <conditionalFormatting sqref="B112">
    <cfRule type="duplicateValues" dxfId="8626" priority="8822"/>
  </conditionalFormatting>
  <conditionalFormatting sqref="B112">
    <cfRule type="duplicateValues" dxfId="8625" priority="8821"/>
  </conditionalFormatting>
  <conditionalFormatting sqref="B112">
    <cfRule type="duplicateValues" dxfId="8624" priority="8820"/>
  </conditionalFormatting>
  <conditionalFormatting sqref="B113">
    <cfRule type="duplicateValues" dxfId="8623" priority="8819"/>
  </conditionalFormatting>
  <conditionalFormatting sqref="B112">
    <cfRule type="duplicateValues" dxfId="8622" priority="8818"/>
  </conditionalFormatting>
  <conditionalFormatting sqref="B112">
    <cfRule type="duplicateValues" dxfId="8621" priority="8817"/>
  </conditionalFormatting>
  <conditionalFormatting sqref="B113">
    <cfRule type="duplicateValues" dxfId="8620" priority="8816"/>
  </conditionalFormatting>
  <conditionalFormatting sqref="B112">
    <cfRule type="duplicateValues" dxfId="8619" priority="8815"/>
  </conditionalFormatting>
  <conditionalFormatting sqref="B113">
    <cfRule type="duplicateValues" dxfId="8618" priority="8814"/>
  </conditionalFormatting>
  <conditionalFormatting sqref="B113">
    <cfRule type="duplicateValues" dxfId="8617" priority="8813"/>
  </conditionalFormatting>
  <conditionalFormatting sqref="B114">
    <cfRule type="duplicateValues" dxfId="8616" priority="8812"/>
  </conditionalFormatting>
  <conditionalFormatting sqref="B111">
    <cfRule type="duplicateValues" dxfId="8615" priority="8811"/>
  </conditionalFormatting>
  <conditionalFormatting sqref="B115">
    <cfRule type="duplicateValues" dxfId="8614" priority="8810"/>
  </conditionalFormatting>
  <conditionalFormatting sqref="B111">
    <cfRule type="duplicateValues" dxfId="8613" priority="8807"/>
  </conditionalFormatting>
  <conditionalFormatting sqref="B111">
    <cfRule type="duplicateValues" dxfId="8612" priority="8806"/>
  </conditionalFormatting>
  <conditionalFormatting sqref="B111">
    <cfRule type="duplicateValues" dxfId="8611" priority="8805"/>
  </conditionalFormatting>
  <conditionalFormatting sqref="B111">
    <cfRule type="duplicateValues" dxfId="8610" priority="8804"/>
  </conditionalFormatting>
  <conditionalFormatting sqref="B111">
    <cfRule type="duplicateValues" dxfId="8609" priority="8803"/>
  </conditionalFormatting>
  <conditionalFormatting sqref="B111">
    <cfRule type="duplicateValues" dxfId="8608" priority="8802"/>
  </conditionalFormatting>
  <conditionalFormatting sqref="B112">
    <cfRule type="duplicateValues" dxfId="8607" priority="8801"/>
  </conditionalFormatting>
  <conditionalFormatting sqref="B111">
    <cfRule type="duplicateValues" dxfId="8606" priority="8800"/>
  </conditionalFormatting>
  <conditionalFormatting sqref="B111">
    <cfRule type="duplicateValues" dxfId="8605" priority="8799"/>
  </conditionalFormatting>
  <conditionalFormatting sqref="B111">
    <cfRule type="duplicateValues" dxfId="8604" priority="8798"/>
  </conditionalFormatting>
  <conditionalFormatting sqref="B111">
    <cfRule type="duplicateValues" dxfId="8603" priority="8797"/>
  </conditionalFormatting>
  <conditionalFormatting sqref="B111">
    <cfRule type="duplicateValues" dxfId="8602" priority="8796"/>
  </conditionalFormatting>
  <conditionalFormatting sqref="B112">
    <cfRule type="duplicateValues" dxfId="8601" priority="8795"/>
  </conditionalFormatting>
  <conditionalFormatting sqref="B111">
    <cfRule type="duplicateValues" dxfId="8600" priority="8794"/>
  </conditionalFormatting>
  <conditionalFormatting sqref="B111">
    <cfRule type="duplicateValues" dxfId="8599" priority="8793"/>
  </conditionalFormatting>
  <conditionalFormatting sqref="B111">
    <cfRule type="duplicateValues" dxfId="8598" priority="8792"/>
  </conditionalFormatting>
  <conditionalFormatting sqref="B111">
    <cfRule type="duplicateValues" dxfId="8597" priority="8791"/>
  </conditionalFormatting>
  <conditionalFormatting sqref="B112">
    <cfRule type="duplicateValues" dxfId="8596" priority="8790"/>
  </conditionalFormatting>
  <conditionalFormatting sqref="B111">
    <cfRule type="duplicateValues" dxfId="8595" priority="8789"/>
  </conditionalFormatting>
  <conditionalFormatting sqref="B111">
    <cfRule type="duplicateValues" dxfId="8594" priority="8788"/>
  </conditionalFormatting>
  <conditionalFormatting sqref="B111">
    <cfRule type="duplicateValues" dxfId="8593" priority="8787"/>
  </conditionalFormatting>
  <conditionalFormatting sqref="B112">
    <cfRule type="duplicateValues" dxfId="8592" priority="8786"/>
  </conditionalFormatting>
  <conditionalFormatting sqref="B111">
    <cfRule type="duplicateValues" dxfId="8591" priority="8785"/>
  </conditionalFormatting>
  <conditionalFormatting sqref="B111">
    <cfRule type="duplicateValues" dxfId="8590" priority="8784"/>
  </conditionalFormatting>
  <conditionalFormatting sqref="B112">
    <cfRule type="duplicateValues" dxfId="8589" priority="8783"/>
  </conditionalFormatting>
  <conditionalFormatting sqref="B111">
    <cfRule type="duplicateValues" dxfId="8588" priority="8782"/>
  </conditionalFormatting>
  <conditionalFormatting sqref="B112">
    <cfRule type="duplicateValues" dxfId="8587" priority="8781"/>
  </conditionalFormatting>
  <conditionalFormatting sqref="B112">
    <cfRule type="duplicateValues" dxfId="8586" priority="8780"/>
  </conditionalFormatting>
  <conditionalFormatting sqref="B113">
    <cfRule type="duplicateValues" dxfId="8585" priority="8779"/>
  </conditionalFormatting>
  <conditionalFormatting sqref="B114">
    <cfRule type="duplicateValues" dxfId="8584" priority="8778"/>
  </conditionalFormatting>
  <conditionalFormatting sqref="B111">
    <cfRule type="duplicateValues" dxfId="8583" priority="8777"/>
  </conditionalFormatting>
  <conditionalFormatting sqref="B111">
    <cfRule type="duplicateValues" dxfId="8582" priority="8776"/>
  </conditionalFormatting>
  <conditionalFormatting sqref="B111">
    <cfRule type="duplicateValues" dxfId="8581" priority="8775"/>
  </conditionalFormatting>
  <conditionalFormatting sqref="B111">
    <cfRule type="duplicateValues" dxfId="8580" priority="8774"/>
  </conditionalFormatting>
  <conditionalFormatting sqref="B111">
    <cfRule type="duplicateValues" dxfId="8579" priority="8773"/>
  </conditionalFormatting>
  <conditionalFormatting sqref="B112">
    <cfRule type="duplicateValues" dxfId="8578" priority="8772"/>
  </conditionalFormatting>
  <conditionalFormatting sqref="B111">
    <cfRule type="duplicateValues" dxfId="8577" priority="8771"/>
  </conditionalFormatting>
  <conditionalFormatting sqref="B111">
    <cfRule type="duplicateValues" dxfId="8576" priority="8770"/>
  </conditionalFormatting>
  <conditionalFormatting sqref="B111">
    <cfRule type="duplicateValues" dxfId="8575" priority="8769"/>
  </conditionalFormatting>
  <conditionalFormatting sqref="B111">
    <cfRule type="duplicateValues" dxfId="8574" priority="8768"/>
  </conditionalFormatting>
  <conditionalFormatting sqref="B112">
    <cfRule type="duplicateValues" dxfId="8573" priority="8767"/>
  </conditionalFormatting>
  <conditionalFormatting sqref="B111">
    <cfRule type="duplicateValues" dxfId="8572" priority="8766"/>
  </conditionalFormatting>
  <conditionalFormatting sqref="B111">
    <cfRule type="duplicateValues" dxfId="8571" priority="8765"/>
  </conditionalFormatting>
  <conditionalFormatting sqref="B111">
    <cfRule type="duplicateValues" dxfId="8570" priority="8764"/>
  </conditionalFormatting>
  <conditionalFormatting sqref="B112">
    <cfRule type="duplicateValues" dxfId="8569" priority="8763"/>
  </conditionalFormatting>
  <conditionalFormatting sqref="B111">
    <cfRule type="duplicateValues" dxfId="8568" priority="8762"/>
  </conditionalFormatting>
  <conditionalFormatting sqref="B111">
    <cfRule type="duplicateValues" dxfId="8567" priority="8761"/>
  </conditionalFormatting>
  <conditionalFormatting sqref="B112">
    <cfRule type="duplicateValues" dxfId="8566" priority="8760"/>
  </conditionalFormatting>
  <conditionalFormatting sqref="B111">
    <cfRule type="duplicateValues" dxfId="8565" priority="8759"/>
  </conditionalFormatting>
  <conditionalFormatting sqref="B112">
    <cfRule type="duplicateValues" dxfId="8564" priority="8758"/>
  </conditionalFormatting>
  <conditionalFormatting sqref="B112">
    <cfRule type="duplicateValues" dxfId="8563" priority="8757"/>
  </conditionalFormatting>
  <conditionalFormatting sqref="B113">
    <cfRule type="duplicateValues" dxfId="8562" priority="8756"/>
  </conditionalFormatting>
  <conditionalFormatting sqref="B111">
    <cfRule type="duplicateValues" dxfId="8561" priority="8755"/>
  </conditionalFormatting>
  <conditionalFormatting sqref="B111">
    <cfRule type="duplicateValues" dxfId="8560" priority="8754"/>
  </conditionalFormatting>
  <conditionalFormatting sqref="B111">
    <cfRule type="duplicateValues" dxfId="8559" priority="8753"/>
  </conditionalFormatting>
  <conditionalFormatting sqref="B111">
    <cfRule type="duplicateValues" dxfId="8558" priority="8752"/>
  </conditionalFormatting>
  <conditionalFormatting sqref="B112">
    <cfRule type="duplicateValues" dxfId="8557" priority="8751"/>
  </conditionalFormatting>
  <conditionalFormatting sqref="B111">
    <cfRule type="duplicateValues" dxfId="8556" priority="8750"/>
  </conditionalFormatting>
  <conditionalFormatting sqref="B111">
    <cfRule type="duplicateValues" dxfId="8555" priority="8749"/>
  </conditionalFormatting>
  <conditionalFormatting sqref="B111">
    <cfRule type="duplicateValues" dxfId="8554" priority="8748"/>
  </conditionalFormatting>
  <conditionalFormatting sqref="B112">
    <cfRule type="duplicateValues" dxfId="8553" priority="8747"/>
  </conditionalFormatting>
  <conditionalFormatting sqref="B111">
    <cfRule type="duplicateValues" dxfId="8552" priority="8746"/>
  </conditionalFormatting>
  <conditionalFormatting sqref="B111">
    <cfRule type="duplicateValues" dxfId="8551" priority="8745"/>
  </conditionalFormatting>
  <conditionalFormatting sqref="B112">
    <cfRule type="duplicateValues" dxfId="8550" priority="8744"/>
  </conditionalFormatting>
  <conditionalFormatting sqref="B111">
    <cfRule type="duplicateValues" dxfId="8549" priority="8743"/>
  </conditionalFormatting>
  <conditionalFormatting sqref="B112">
    <cfRule type="duplicateValues" dxfId="8548" priority="8742"/>
  </conditionalFormatting>
  <conditionalFormatting sqref="B112">
    <cfRule type="duplicateValues" dxfId="8547" priority="8741"/>
  </conditionalFormatting>
  <conditionalFormatting sqref="B113">
    <cfRule type="duplicateValues" dxfId="8546" priority="8740"/>
  </conditionalFormatting>
  <conditionalFormatting sqref="B111">
    <cfRule type="duplicateValues" dxfId="8545" priority="8739"/>
  </conditionalFormatting>
  <conditionalFormatting sqref="B111">
    <cfRule type="duplicateValues" dxfId="8544" priority="8738"/>
  </conditionalFormatting>
  <conditionalFormatting sqref="B111">
    <cfRule type="duplicateValues" dxfId="8543" priority="8737"/>
  </conditionalFormatting>
  <conditionalFormatting sqref="B112">
    <cfRule type="duplicateValues" dxfId="8542" priority="8736"/>
  </conditionalFormatting>
  <conditionalFormatting sqref="B111">
    <cfRule type="duplicateValues" dxfId="8541" priority="8735"/>
  </conditionalFormatting>
  <conditionalFormatting sqref="B111">
    <cfRule type="duplicateValues" dxfId="8540" priority="8734"/>
  </conditionalFormatting>
  <conditionalFormatting sqref="B112">
    <cfRule type="duplicateValues" dxfId="8539" priority="8733"/>
  </conditionalFormatting>
  <conditionalFormatting sqref="B111">
    <cfRule type="duplicateValues" dxfId="8538" priority="8732"/>
  </conditionalFormatting>
  <conditionalFormatting sqref="B112">
    <cfRule type="duplicateValues" dxfId="8537" priority="8731"/>
  </conditionalFormatting>
  <conditionalFormatting sqref="B112">
    <cfRule type="duplicateValues" dxfId="8536" priority="8730"/>
  </conditionalFormatting>
  <conditionalFormatting sqref="B113">
    <cfRule type="duplicateValues" dxfId="8535" priority="8729"/>
  </conditionalFormatting>
  <conditionalFormatting sqref="B112">
    <cfRule type="duplicateValues" dxfId="8534" priority="8728"/>
  </conditionalFormatting>
  <conditionalFormatting sqref="B112">
    <cfRule type="duplicateValues" dxfId="8533" priority="8727"/>
  </conditionalFormatting>
  <conditionalFormatting sqref="B112">
    <cfRule type="duplicateValues" dxfId="8532" priority="8726"/>
  </conditionalFormatting>
  <conditionalFormatting sqref="B113">
    <cfRule type="duplicateValues" dxfId="8531" priority="8725"/>
  </conditionalFormatting>
  <conditionalFormatting sqref="B112">
    <cfRule type="duplicateValues" dxfId="8530" priority="8724"/>
  </conditionalFormatting>
  <conditionalFormatting sqref="B112">
    <cfRule type="duplicateValues" dxfId="8529" priority="8723"/>
  </conditionalFormatting>
  <conditionalFormatting sqref="B113">
    <cfRule type="duplicateValues" dxfId="8528" priority="8722"/>
  </conditionalFormatting>
  <conditionalFormatting sqref="B112">
    <cfRule type="duplicateValues" dxfId="8527" priority="8721"/>
  </conditionalFormatting>
  <conditionalFormatting sqref="B113">
    <cfRule type="duplicateValues" dxfId="8526" priority="8720"/>
  </conditionalFormatting>
  <conditionalFormatting sqref="B113">
    <cfRule type="duplicateValues" dxfId="8525" priority="8719"/>
  </conditionalFormatting>
  <conditionalFormatting sqref="B114">
    <cfRule type="duplicateValues" dxfId="8524" priority="8718"/>
  </conditionalFormatting>
  <conditionalFormatting sqref="B111">
    <cfRule type="duplicateValues" dxfId="8523" priority="8717"/>
  </conditionalFormatting>
  <conditionalFormatting sqref="B115">
    <cfRule type="duplicateValues" dxfId="8522" priority="8716"/>
  </conditionalFormatting>
  <conditionalFormatting sqref="B111">
    <cfRule type="duplicateValues" dxfId="8521" priority="8714"/>
  </conditionalFormatting>
  <conditionalFormatting sqref="B111">
    <cfRule type="duplicateValues" dxfId="8520" priority="8713"/>
  </conditionalFormatting>
  <conditionalFormatting sqref="B111">
    <cfRule type="duplicateValues" dxfId="8519" priority="8712"/>
  </conditionalFormatting>
  <conditionalFormatting sqref="B111">
    <cfRule type="duplicateValues" dxfId="8518" priority="8711"/>
  </conditionalFormatting>
  <conditionalFormatting sqref="B111">
    <cfRule type="duplicateValues" dxfId="8517" priority="8710"/>
  </conditionalFormatting>
  <conditionalFormatting sqref="B112">
    <cfRule type="duplicateValues" dxfId="8516" priority="8709"/>
  </conditionalFormatting>
  <conditionalFormatting sqref="B111">
    <cfRule type="duplicateValues" dxfId="8515" priority="8708"/>
  </conditionalFormatting>
  <conditionalFormatting sqref="B111">
    <cfRule type="duplicateValues" dxfId="8514" priority="8707"/>
  </conditionalFormatting>
  <conditionalFormatting sqref="B111">
    <cfRule type="duplicateValues" dxfId="8513" priority="8706"/>
  </conditionalFormatting>
  <conditionalFormatting sqref="B111">
    <cfRule type="duplicateValues" dxfId="8512" priority="8705"/>
  </conditionalFormatting>
  <conditionalFormatting sqref="B112">
    <cfRule type="duplicateValues" dxfId="8511" priority="8704"/>
  </conditionalFormatting>
  <conditionalFormatting sqref="B111">
    <cfRule type="duplicateValues" dxfId="8510" priority="8703"/>
  </conditionalFormatting>
  <conditionalFormatting sqref="B111">
    <cfRule type="duplicateValues" dxfId="8509" priority="8702"/>
  </conditionalFormatting>
  <conditionalFormatting sqref="B111">
    <cfRule type="duplicateValues" dxfId="8508" priority="8701"/>
  </conditionalFormatting>
  <conditionalFormatting sqref="B112">
    <cfRule type="duplicateValues" dxfId="8507" priority="8700"/>
  </conditionalFormatting>
  <conditionalFormatting sqref="B111">
    <cfRule type="duplicateValues" dxfId="8506" priority="8699"/>
  </conditionalFormatting>
  <conditionalFormatting sqref="B111">
    <cfRule type="duplicateValues" dxfId="8505" priority="8698"/>
  </conditionalFormatting>
  <conditionalFormatting sqref="B112">
    <cfRule type="duplicateValues" dxfId="8504" priority="8697"/>
  </conditionalFormatting>
  <conditionalFormatting sqref="B111">
    <cfRule type="duplicateValues" dxfId="8503" priority="8696"/>
  </conditionalFormatting>
  <conditionalFormatting sqref="B112">
    <cfRule type="duplicateValues" dxfId="8502" priority="8695"/>
  </conditionalFormatting>
  <conditionalFormatting sqref="B112">
    <cfRule type="duplicateValues" dxfId="8501" priority="8694"/>
  </conditionalFormatting>
  <conditionalFormatting sqref="B113">
    <cfRule type="duplicateValues" dxfId="8500" priority="8693"/>
  </conditionalFormatting>
  <conditionalFormatting sqref="B111">
    <cfRule type="duplicateValues" dxfId="8499" priority="8692"/>
  </conditionalFormatting>
  <conditionalFormatting sqref="B111">
    <cfRule type="duplicateValues" dxfId="8498" priority="8691"/>
  </conditionalFormatting>
  <conditionalFormatting sqref="B111">
    <cfRule type="duplicateValues" dxfId="8497" priority="8690"/>
  </conditionalFormatting>
  <conditionalFormatting sqref="B111">
    <cfRule type="duplicateValues" dxfId="8496" priority="8689"/>
  </conditionalFormatting>
  <conditionalFormatting sqref="B112">
    <cfRule type="duplicateValues" dxfId="8495" priority="8688"/>
  </conditionalFormatting>
  <conditionalFormatting sqref="B111">
    <cfRule type="duplicateValues" dxfId="8494" priority="8687"/>
  </conditionalFormatting>
  <conditionalFormatting sqref="B111">
    <cfRule type="duplicateValues" dxfId="8493" priority="8686"/>
  </conditionalFormatting>
  <conditionalFormatting sqref="B111">
    <cfRule type="duplicateValues" dxfId="8492" priority="8685"/>
  </conditionalFormatting>
  <conditionalFormatting sqref="B112">
    <cfRule type="duplicateValues" dxfId="8491" priority="8684"/>
  </conditionalFormatting>
  <conditionalFormatting sqref="B111">
    <cfRule type="duplicateValues" dxfId="8490" priority="8683"/>
  </conditionalFormatting>
  <conditionalFormatting sqref="B111">
    <cfRule type="duplicateValues" dxfId="8489" priority="8682"/>
  </conditionalFormatting>
  <conditionalFormatting sqref="B112">
    <cfRule type="duplicateValues" dxfId="8488" priority="8681"/>
  </conditionalFormatting>
  <conditionalFormatting sqref="B111">
    <cfRule type="duplicateValues" dxfId="8487" priority="8680"/>
  </conditionalFormatting>
  <conditionalFormatting sqref="B112">
    <cfRule type="duplicateValues" dxfId="8486" priority="8679"/>
  </conditionalFormatting>
  <conditionalFormatting sqref="B112">
    <cfRule type="duplicateValues" dxfId="8485" priority="8678"/>
  </conditionalFormatting>
  <conditionalFormatting sqref="B113">
    <cfRule type="duplicateValues" dxfId="8484" priority="8677"/>
  </conditionalFormatting>
  <conditionalFormatting sqref="B111">
    <cfRule type="duplicateValues" dxfId="8483" priority="8676"/>
  </conditionalFormatting>
  <conditionalFormatting sqref="B111">
    <cfRule type="duplicateValues" dxfId="8482" priority="8675"/>
  </conditionalFormatting>
  <conditionalFormatting sqref="B111">
    <cfRule type="duplicateValues" dxfId="8481" priority="8674"/>
  </conditionalFormatting>
  <conditionalFormatting sqref="B112">
    <cfRule type="duplicateValues" dxfId="8480" priority="8673"/>
  </conditionalFormatting>
  <conditionalFormatting sqref="B111">
    <cfRule type="duplicateValues" dxfId="8479" priority="8672"/>
  </conditionalFormatting>
  <conditionalFormatting sqref="B111">
    <cfRule type="duplicateValues" dxfId="8478" priority="8671"/>
  </conditionalFormatting>
  <conditionalFormatting sqref="B112">
    <cfRule type="duplicateValues" dxfId="8477" priority="8670"/>
  </conditionalFormatting>
  <conditionalFormatting sqref="B111">
    <cfRule type="duplicateValues" dxfId="8476" priority="8669"/>
  </conditionalFormatting>
  <conditionalFormatting sqref="B112">
    <cfRule type="duplicateValues" dxfId="8475" priority="8668"/>
  </conditionalFormatting>
  <conditionalFormatting sqref="B112">
    <cfRule type="duplicateValues" dxfId="8474" priority="8667"/>
  </conditionalFormatting>
  <conditionalFormatting sqref="B113">
    <cfRule type="duplicateValues" dxfId="8473" priority="8666"/>
  </conditionalFormatting>
  <conditionalFormatting sqref="B112">
    <cfRule type="duplicateValues" dxfId="8472" priority="8665"/>
  </conditionalFormatting>
  <conditionalFormatting sqref="B112">
    <cfRule type="duplicateValues" dxfId="8471" priority="8664"/>
  </conditionalFormatting>
  <conditionalFormatting sqref="B112">
    <cfRule type="duplicateValues" dxfId="8470" priority="8663"/>
  </conditionalFormatting>
  <conditionalFormatting sqref="B113">
    <cfRule type="duplicateValues" dxfId="8469" priority="8662"/>
  </conditionalFormatting>
  <conditionalFormatting sqref="B112">
    <cfRule type="duplicateValues" dxfId="8468" priority="8661"/>
  </conditionalFormatting>
  <conditionalFormatting sqref="B112">
    <cfRule type="duplicateValues" dxfId="8467" priority="8660"/>
  </conditionalFormatting>
  <conditionalFormatting sqref="B113">
    <cfRule type="duplicateValues" dxfId="8466" priority="8659"/>
  </conditionalFormatting>
  <conditionalFormatting sqref="B112">
    <cfRule type="duplicateValues" dxfId="8465" priority="8658"/>
  </conditionalFormatting>
  <conditionalFormatting sqref="B113">
    <cfRule type="duplicateValues" dxfId="8464" priority="8657"/>
  </conditionalFormatting>
  <conditionalFormatting sqref="B113">
    <cfRule type="duplicateValues" dxfId="8463" priority="8656"/>
  </conditionalFormatting>
  <conditionalFormatting sqref="B114">
    <cfRule type="duplicateValues" dxfId="8462" priority="8655"/>
  </conditionalFormatting>
  <conditionalFormatting sqref="B111">
    <cfRule type="duplicateValues" dxfId="8461" priority="8654"/>
  </conditionalFormatting>
  <conditionalFormatting sqref="B115">
    <cfRule type="duplicateValues" dxfId="8460" priority="8653"/>
  </conditionalFormatting>
  <conditionalFormatting sqref="B111">
    <cfRule type="duplicateValues" dxfId="8459" priority="8652"/>
  </conditionalFormatting>
  <conditionalFormatting sqref="B111">
    <cfRule type="duplicateValues" dxfId="8458" priority="8651"/>
  </conditionalFormatting>
  <conditionalFormatting sqref="B111">
    <cfRule type="duplicateValues" dxfId="8457" priority="8650"/>
  </conditionalFormatting>
  <conditionalFormatting sqref="B111">
    <cfRule type="duplicateValues" dxfId="8456" priority="8649"/>
  </conditionalFormatting>
  <conditionalFormatting sqref="B112">
    <cfRule type="duplicateValues" dxfId="8455" priority="8648"/>
  </conditionalFormatting>
  <conditionalFormatting sqref="B111">
    <cfRule type="duplicateValues" dxfId="8454" priority="8647"/>
  </conditionalFormatting>
  <conditionalFormatting sqref="B111">
    <cfRule type="duplicateValues" dxfId="8453" priority="8646"/>
  </conditionalFormatting>
  <conditionalFormatting sqref="B111">
    <cfRule type="duplicateValues" dxfId="8452" priority="8645"/>
  </conditionalFormatting>
  <conditionalFormatting sqref="B112">
    <cfRule type="duplicateValues" dxfId="8451" priority="8644"/>
  </conditionalFormatting>
  <conditionalFormatting sqref="B111">
    <cfRule type="duplicateValues" dxfId="8450" priority="8643"/>
  </conditionalFormatting>
  <conditionalFormatting sqref="B111">
    <cfRule type="duplicateValues" dxfId="8449" priority="8642"/>
  </conditionalFormatting>
  <conditionalFormatting sqref="B112">
    <cfRule type="duplicateValues" dxfId="8448" priority="8641"/>
  </conditionalFormatting>
  <conditionalFormatting sqref="B111">
    <cfRule type="duplicateValues" dxfId="8447" priority="8640"/>
  </conditionalFormatting>
  <conditionalFormatting sqref="B112">
    <cfRule type="duplicateValues" dxfId="8446" priority="8639"/>
  </conditionalFormatting>
  <conditionalFormatting sqref="B112">
    <cfRule type="duplicateValues" dxfId="8445" priority="8638"/>
  </conditionalFormatting>
  <conditionalFormatting sqref="B113">
    <cfRule type="duplicateValues" dxfId="8444" priority="8637"/>
  </conditionalFormatting>
  <conditionalFormatting sqref="B111">
    <cfRule type="duplicateValues" dxfId="8443" priority="8636"/>
  </conditionalFormatting>
  <conditionalFormatting sqref="B111">
    <cfRule type="duplicateValues" dxfId="8442" priority="8635"/>
  </conditionalFormatting>
  <conditionalFormatting sqref="B111">
    <cfRule type="duplicateValues" dxfId="8441" priority="8634"/>
  </conditionalFormatting>
  <conditionalFormatting sqref="B112">
    <cfRule type="duplicateValues" dxfId="8440" priority="8633"/>
  </conditionalFormatting>
  <conditionalFormatting sqref="B111">
    <cfRule type="duplicateValues" dxfId="8439" priority="8632"/>
  </conditionalFormatting>
  <conditionalFormatting sqref="B111">
    <cfRule type="duplicateValues" dxfId="8438" priority="8631"/>
  </conditionalFormatting>
  <conditionalFormatting sqref="B112">
    <cfRule type="duplicateValues" dxfId="8437" priority="8630"/>
  </conditionalFormatting>
  <conditionalFormatting sqref="B111">
    <cfRule type="duplicateValues" dxfId="8436" priority="8629"/>
  </conditionalFormatting>
  <conditionalFormatting sqref="B112">
    <cfRule type="duplicateValues" dxfId="8435" priority="8628"/>
  </conditionalFormatting>
  <conditionalFormatting sqref="B112">
    <cfRule type="duplicateValues" dxfId="8434" priority="8627"/>
  </conditionalFormatting>
  <conditionalFormatting sqref="B113">
    <cfRule type="duplicateValues" dxfId="8433" priority="8626"/>
  </conditionalFormatting>
  <conditionalFormatting sqref="B112">
    <cfRule type="duplicateValues" dxfId="8432" priority="8625"/>
  </conditionalFormatting>
  <conditionalFormatting sqref="B112">
    <cfRule type="duplicateValues" dxfId="8431" priority="8624"/>
  </conditionalFormatting>
  <conditionalFormatting sqref="B112">
    <cfRule type="duplicateValues" dxfId="8430" priority="8623"/>
  </conditionalFormatting>
  <conditionalFormatting sqref="B113">
    <cfRule type="duplicateValues" dxfId="8429" priority="8622"/>
  </conditionalFormatting>
  <conditionalFormatting sqref="B112">
    <cfRule type="duplicateValues" dxfId="8428" priority="8621"/>
  </conditionalFormatting>
  <conditionalFormatting sqref="B112">
    <cfRule type="duplicateValues" dxfId="8427" priority="8620"/>
  </conditionalFormatting>
  <conditionalFormatting sqref="B113">
    <cfRule type="duplicateValues" dxfId="8426" priority="8619"/>
  </conditionalFormatting>
  <conditionalFormatting sqref="B112">
    <cfRule type="duplicateValues" dxfId="8425" priority="8618"/>
  </conditionalFormatting>
  <conditionalFormatting sqref="B113">
    <cfRule type="duplicateValues" dxfId="8424" priority="8617"/>
  </conditionalFormatting>
  <conditionalFormatting sqref="B113">
    <cfRule type="duplicateValues" dxfId="8423" priority="8616"/>
  </conditionalFormatting>
  <conditionalFormatting sqref="B114">
    <cfRule type="duplicateValues" dxfId="8422" priority="8615"/>
  </conditionalFormatting>
  <conditionalFormatting sqref="B111">
    <cfRule type="duplicateValues" dxfId="8421" priority="8614"/>
  </conditionalFormatting>
  <conditionalFormatting sqref="B111">
    <cfRule type="duplicateValues" dxfId="8420" priority="8613"/>
  </conditionalFormatting>
  <conditionalFormatting sqref="B111">
    <cfRule type="duplicateValues" dxfId="8419" priority="8612"/>
  </conditionalFormatting>
  <conditionalFormatting sqref="B111">
    <cfRule type="duplicateValues" dxfId="8418" priority="8611"/>
  </conditionalFormatting>
  <conditionalFormatting sqref="B112">
    <cfRule type="duplicateValues" dxfId="8417" priority="8610"/>
  </conditionalFormatting>
  <conditionalFormatting sqref="B111">
    <cfRule type="duplicateValues" dxfId="8416" priority="8609"/>
  </conditionalFormatting>
  <conditionalFormatting sqref="B111">
    <cfRule type="duplicateValues" dxfId="8415" priority="8608"/>
  </conditionalFormatting>
  <conditionalFormatting sqref="B112">
    <cfRule type="duplicateValues" dxfId="8414" priority="8607"/>
  </conditionalFormatting>
  <conditionalFormatting sqref="B111">
    <cfRule type="duplicateValues" dxfId="8413" priority="8606"/>
  </conditionalFormatting>
  <conditionalFormatting sqref="B112">
    <cfRule type="duplicateValues" dxfId="8412" priority="8605"/>
  </conditionalFormatting>
  <conditionalFormatting sqref="B112">
    <cfRule type="duplicateValues" dxfId="8411" priority="8604"/>
  </conditionalFormatting>
  <conditionalFormatting sqref="B113">
    <cfRule type="duplicateValues" dxfId="8410" priority="8603"/>
  </conditionalFormatting>
  <conditionalFormatting sqref="B112">
    <cfRule type="duplicateValues" dxfId="8409" priority="8602"/>
  </conditionalFormatting>
  <conditionalFormatting sqref="B112">
    <cfRule type="duplicateValues" dxfId="8408" priority="8601"/>
  </conditionalFormatting>
  <conditionalFormatting sqref="B112">
    <cfRule type="duplicateValues" dxfId="8407" priority="8600"/>
  </conditionalFormatting>
  <conditionalFormatting sqref="B113">
    <cfRule type="duplicateValues" dxfId="8406" priority="8599"/>
  </conditionalFormatting>
  <conditionalFormatting sqref="B112">
    <cfRule type="duplicateValues" dxfId="8405" priority="8598"/>
  </conditionalFormatting>
  <conditionalFormatting sqref="B112">
    <cfRule type="duplicateValues" dxfId="8404" priority="8597"/>
  </conditionalFormatting>
  <conditionalFormatting sqref="B113">
    <cfRule type="duplicateValues" dxfId="8403" priority="8596"/>
  </conditionalFormatting>
  <conditionalFormatting sqref="B112">
    <cfRule type="duplicateValues" dxfId="8402" priority="8595"/>
  </conditionalFormatting>
  <conditionalFormatting sqref="B113">
    <cfRule type="duplicateValues" dxfId="8401" priority="8594"/>
  </conditionalFormatting>
  <conditionalFormatting sqref="B113">
    <cfRule type="duplicateValues" dxfId="8400" priority="8593"/>
  </conditionalFormatting>
  <conditionalFormatting sqref="B114">
    <cfRule type="duplicateValues" dxfId="8399" priority="8592"/>
  </conditionalFormatting>
  <conditionalFormatting sqref="B111">
    <cfRule type="duplicateValues" dxfId="8398" priority="8591"/>
  </conditionalFormatting>
  <conditionalFormatting sqref="B112">
    <cfRule type="duplicateValues" dxfId="8397" priority="8590"/>
  </conditionalFormatting>
  <conditionalFormatting sqref="B112">
    <cfRule type="duplicateValues" dxfId="8396" priority="8589"/>
  </conditionalFormatting>
  <conditionalFormatting sqref="B112">
    <cfRule type="duplicateValues" dxfId="8395" priority="8588"/>
  </conditionalFormatting>
  <conditionalFormatting sqref="B113">
    <cfRule type="duplicateValues" dxfId="8394" priority="8587"/>
  </conditionalFormatting>
  <conditionalFormatting sqref="B112">
    <cfRule type="duplicateValues" dxfId="8393" priority="8586"/>
  </conditionalFormatting>
  <conditionalFormatting sqref="B112">
    <cfRule type="duplicateValues" dxfId="8392" priority="8585"/>
  </conditionalFormatting>
  <conditionalFormatting sqref="B113">
    <cfRule type="duplicateValues" dxfId="8391" priority="8584"/>
  </conditionalFormatting>
  <conditionalFormatting sqref="B112">
    <cfRule type="duplicateValues" dxfId="8390" priority="8583"/>
  </conditionalFormatting>
  <conditionalFormatting sqref="B113">
    <cfRule type="duplicateValues" dxfId="8389" priority="8582"/>
  </conditionalFormatting>
  <conditionalFormatting sqref="B113">
    <cfRule type="duplicateValues" dxfId="8388" priority="8581"/>
  </conditionalFormatting>
  <conditionalFormatting sqref="B114">
    <cfRule type="duplicateValues" dxfId="8387" priority="8580"/>
  </conditionalFormatting>
  <conditionalFormatting sqref="B111">
    <cfRule type="duplicateValues" dxfId="8386" priority="8579"/>
  </conditionalFormatting>
  <conditionalFormatting sqref="B111">
    <cfRule type="duplicateValues" dxfId="8385" priority="8578"/>
  </conditionalFormatting>
  <conditionalFormatting sqref="B113">
    <cfRule type="duplicateValues" dxfId="8384" priority="8577"/>
  </conditionalFormatting>
  <conditionalFormatting sqref="B113">
    <cfRule type="duplicateValues" dxfId="8383" priority="8576"/>
  </conditionalFormatting>
  <conditionalFormatting sqref="B113">
    <cfRule type="duplicateValues" dxfId="8382" priority="8575"/>
  </conditionalFormatting>
  <conditionalFormatting sqref="B114">
    <cfRule type="duplicateValues" dxfId="8381" priority="8574"/>
  </conditionalFormatting>
  <conditionalFormatting sqref="B113">
    <cfRule type="duplicateValues" dxfId="8380" priority="8573"/>
  </conditionalFormatting>
  <conditionalFormatting sqref="B113">
    <cfRule type="duplicateValues" dxfId="8379" priority="8572"/>
  </conditionalFormatting>
  <conditionalFormatting sqref="B114">
    <cfRule type="duplicateValues" dxfId="8378" priority="8571"/>
  </conditionalFormatting>
  <conditionalFormatting sqref="B113">
    <cfRule type="duplicateValues" dxfId="8377" priority="8570"/>
  </conditionalFormatting>
  <conditionalFormatting sqref="B114">
    <cfRule type="duplicateValues" dxfId="8376" priority="8569"/>
  </conditionalFormatting>
  <conditionalFormatting sqref="B114">
    <cfRule type="duplicateValues" dxfId="8375" priority="8568"/>
  </conditionalFormatting>
  <conditionalFormatting sqref="B115">
    <cfRule type="duplicateValues" dxfId="8374" priority="8567"/>
  </conditionalFormatting>
  <conditionalFormatting sqref="B112">
    <cfRule type="duplicateValues" dxfId="8373" priority="8566"/>
  </conditionalFormatting>
  <conditionalFormatting sqref="B102">
    <cfRule type="duplicateValues" dxfId="8372" priority="8562"/>
  </conditionalFormatting>
  <conditionalFormatting sqref="B106">
    <cfRule type="duplicateValues" dxfId="8371" priority="8561"/>
  </conditionalFormatting>
  <conditionalFormatting sqref="B103">
    <cfRule type="duplicateValues" dxfId="8370" priority="8560"/>
  </conditionalFormatting>
  <conditionalFormatting sqref="B102">
    <cfRule type="duplicateValues" dxfId="8369" priority="8559"/>
  </conditionalFormatting>
  <conditionalFormatting sqref="B102">
    <cfRule type="duplicateValues" dxfId="8368" priority="8558"/>
  </conditionalFormatting>
  <conditionalFormatting sqref="B103">
    <cfRule type="duplicateValues" dxfId="8367" priority="8557"/>
  </conditionalFormatting>
  <conditionalFormatting sqref="B102">
    <cfRule type="duplicateValues" dxfId="8366" priority="8556"/>
  </conditionalFormatting>
  <conditionalFormatting sqref="B104">
    <cfRule type="duplicateValues" dxfId="8365" priority="8555"/>
  </conditionalFormatting>
  <conditionalFormatting sqref="B108">
    <cfRule type="duplicateValues" dxfId="8364" priority="8554"/>
  </conditionalFormatting>
  <conditionalFormatting sqref="B108">
    <cfRule type="duplicateValues" dxfId="8363" priority="8553"/>
  </conditionalFormatting>
  <conditionalFormatting sqref="B108">
    <cfRule type="duplicateValues" dxfId="8362" priority="8552"/>
  </conditionalFormatting>
  <conditionalFormatting sqref="B109">
    <cfRule type="duplicateValues" dxfId="8361" priority="8551"/>
  </conditionalFormatting>
  <conditionalFormatting sqref="B108">
    <cfRule type="duplicateValues" dxfId="8360" priority="8550"/>
  </conditionalFormatting>
  <conditionalFormatting sqref="B108">
    <cfRule type="duplicateValues" dxfId="8359" priority="8549"/>
  </conditionalFormatting>
  <conditionalFormatting sqref="B109">
    <cfRule type="duplicateValues" dxfId="8358" priority="8548"/>
  </conditionalFormatting>
  <conditionalFormatting sqref="B108">
    <cfRule type="duplicateValues" dxfId="8357" priority="8547"/>
  </conditionalFormatting>
  <conditionalFormatting sqref="B109">
    <cfRule type="duplicateValues" dxfId="8356" priority="8546"/>
  </conditionalFormatting>
  <conditionalFormatting sqref="B109">
    <cfRule type="duplicateValues" dxfId="8355" priority="8545"/>
  </conditionalFormatting>
  <conditionalFormatting sqref="B110">
    <cfRule type="duplicateValues" dxfId="8354" priority="8544"/>
  </conditionalFormatting>
  <conditionalFormatting sqref="B107">
    <cfRule type="duplicateValues" dxfId="8353" priority="8543"/>
  </conditionalFormatting>
  <conditionalFormatting sqref="B102">
    <cfRule type="duplicateValues" dxfId="8352" priority="8542"/>
  </conditionalFormatting>
  <conditionalFormatting sqref="B102">
    <cfRule type="duplicateValues" dxfId="8351" priority="8541"/>
  </conditionalFormatting>
  <conditionalFormatting sqref="B103">
    <cfRule type="duplicateValues" dxfId="8350" priority="8540"/>
  </conditionalFormatting>
  <conditionalFormatting sqref="B102">
    <cfRule type="duplicateValues" dxfId="8349" priority="8539"/>
  </conditionalFormatting>
  <conditionalFormatting sqref="B107">
    <cfRule type="duplicateValues" dxfId="8348" priority="8538"/>
  </conditionalFormatting>
  <conditionalFormatting sqref="B104">
    <cfRule type="duplicateValues" dxfId="8347" priority="8537"/>
  </conditionalFormatting>
  <conditionalFormatting sqref="B102">
    <cfRule type="duplicateValues" dxfId="8346" priority="8536"/>
  </conditionalFormatting>
  <conditionalFormatting sqref="B103">
    <cfRule type="duplicateValues" dxfId="8345" priority="8535"/>
  </conditionalFormatting>
  <conditionalFormatting sqref="B102">
    <cfRule type="duplicateValues" dxfId="8344" priority="8534"/>
  </conditionalFormatting>
  <conditionalFormatting sqref="B103">
    <cfRule type="duplicateValues" dxfId="8343" priority="8533"/>
  </conditionalFormatting>
  <conditionalFormatting sqref="B102">
    <cfRule type="duplicateValues" dxfId="8342" priority="8532"/>
  </conditionalFormatting>
  <conditionalFormatting sqref="B102">
    <cfRule type="duplicateValues" dxfId="8341" priority="8531"/>
  </conditionalFormatting>
  <conditionalFormatting sqref="B102">
    <cfRule type="duplicateValues" dxfId="8340" priority="8530"/>
  </conditionalFormatting>
  <conditionalFormatting sqref="B104">
    <cfRule type="duplicateValues" dxfId="8339" priority="8529"/>
  </conditionalFormatting>
  <conditionalFormatting sqref="B103">
    <cfRule type="duplicateValues" dxfId="8338" priority="8528"/>
  </conditionalFormatting>
  <conditionalFormatting sqref="B105">
    <cfRule type="duplicateValues" dxfId="8337" priority="8527"/>
  </conditionalFormatting>
  <conditionalFormatting sqref="B109">
    <cfRule type="duplicateValues" dxfId="8336" priority="8526"/>
  </conditionalFormatting>
  <conditionalFormatting sqref="B109">
    <cfRule type="duplicateValues" dxfId="8335" priority="8525"/>
  </conditionalFormatting>
  <conditionalFormatting sqref="B109">
    <cfRule type="duplicateValues" dxfId="8334" priority="8524"/>
  </conditionalFormatting>
  <conditionalFormatting sqref="B110">
    <cfRule type="duplicateValues" dxfId="8333" priority="8523"/>
  </conditionalFormatting>
  <conditionalFormatting sqref="B109">
    <cfRule type="duplicateValues" dxfId="8332" priority="8522"/>
  </conditionalFormatting>
  <conditionalFormatting sqref="B109">
    <cfRule type="duplicateValues" dxfId="8331" priority="8521"/>
  </conditionalFormatting>
  <conditionalFormatting sqref="B110">
    <cfRule type="duplicateValues" dxfId="8330" priority="8520"/>
  </conditionalFormatting>
  <conditionalFormatting sqref="B109">
    <cfRule type="duplicateValues" dxfId="8329" priority="8519"/>
  </conditionalFormatting>
  <conditionalFormatting sqref="B110">
    <cfRule type="duplicateValues" dxfId="8328" priority="8518"/>
  </conditionalFormatting>
  <conditionalFormatting sqref="B110">
    <cfRule type="duplicateValues" dxfId="8327" priority="8517"/>
  </conditionalFormatting>
  <conditionalFormatting sqref="B111">
    <cfRule type="duplicateValues" dxfId="8326" priority="8516"/>
  </conditionalFormatting>
  <conditionalFormatting sqref="B108">
    <cfRule type="duplicateValues" dxfId="8325" priority="8515"/>
  </conditionalFormatting>
  <conditionalFormatting sqref="B107">
    <cfRule type="duplicateValues" dxfId="8324" priority="8514"/>
  </conditionalFormatting>
  <conditionalFormatting sqref="B109">
    <cfRule type="duplicateValues" dxfId="8323" priority="8513"/>
  </conditionalFormatting>
  <conditionalFormatting sqref="B109">
    <cfRule type="duplicateValues" dxfId="8322" priority="8512"/>
  </conditionalFormatting>
  <conditionalFormatting sqref="B109">
    <cfRule type="duplicateValues" dxfId="8321" priority="8511"/>
  </conditionalFormatting>
  <conditionalFormatting sqref="B110">
    <cfRule type="duplicateValues" dxfId="8320" priority="8510"/>
  </conditionalFormatting>
  <conditionalFormatting sqref="B109">
    <cfRule type="duplicateValues" dxfId="8319" priority="8509"/>
  </conditionalFormatting>
  <conditionalFormatting sqref="B109">
    <cfRule type="duplicateValues" dxfId="8318" priority="8508"/>
  </conditionalFormatting>
  <conditionalFormatting sqref="B110">
    <cfRule type="duplicateValues" dxfId="8317" priority="8507"/>
  </conditionalFormatting>
  <conditionalFormatting sqref="B109">
    <cfRule type="duplicateValues" dxfId="8316" priority="8506"/>
  </conditionalFormatting>
  <conditionalFormatting sqref="B110">
    <cfRule type="duplicateValues" dxfId="8315" priority="8505"/>
  </conditionalFormatting>
  <conditionalFormatting sqref="B110">
    <cfRule type="duplicateValues" dxfId="8314" priority="8504"/>
  </conditionalFormatting>
  <conditionalFormatting sqref="B111">
    <cfRule type="duplicateValues" dxfId="8313" priority="8503"/>
  </conditionalFormatting>
  <conditionalFormatting sqref="B108">
    <cfRule type="duplicateValues" dxfId="8312" priority="8502"/>
  </conditionalFormatting>
  <conditionalFormatting sqref="B108">
    <cfRule type="duplicateValues" dxfId="8311" priority="8501"/>
  </conditionalFormatting>
  <conditionalFormatting sqref="B106">
    <cfRule type="duplicateValues" dxfId="8310" priority="8500"/>
  </conditionalFormatting>
  <conditionalFormatting sqref="B110">
    <cfRule type="duplicateValues" dxfId="8309" priority="8499"/>
  </conditionalFormatting>
  <conditionalFormatting sqref="B110">
    <cfRule type="duplicateValues" dxfId="8308" priority="8498"/>
  </conditionalFormatting>
  <conditionalFormatting sqref="B110">
    <cfRule type="duplicateValues" dxfId="8307" priority="8497"/>
  </conditionalFormatting>
  <conditionalFormatting sqref="B111">
    <cfRule type="duplicateValues" dxfId="8306" priority="8496"/>
  </conditionalFormatting>
  <conditionalFormatting sqref="B110">
    <cfRule type="duplicateValues" dxfId="8305" priority="8495"/>
  </conditionalFormatting>
  <conditionalFormatting sqref="B110">
    <cfRule type="duplicateValues" dxfId="8304" priority="8494"/>
  </conditionalFormatting>
  <conditionalFormatting sqref="B111">
    <cfRule type="duplicateValues" dxfId="8303" priority="8493"/>
  </conditionalFormatting>
  <conditionalFormatting sqref="B110">
    <cfRule type="duplicateValues" dxfId="8302" priority="8492"/>
  </conditionalFormatting>
  <conditionalFormatting sqref="B111">
    <cfRule type="duplicateValues" dxfId="8301" priority="8491"/>
  </conditionalFormatting>
  <conditionalFormatting sqref="B111">
    <cfRule type="duplicateValues" dxfId="8300" priority="8490"/>
  </conditionalFormatting>
  <conditionalFormatting sqref="B112">
    <cfRule type="duplicateValues" dxfId="8299" priority="8489"/>
  </conditionalFormatting>
  <conditionalFormatting sqref="B109">
    <cfRule type="duplicateValues" dxfId="8298" priority="8488"/>
  </conditionalFormatting>
  <conditionalFormatting sqref="B102">
    <cfRule type="duplicateValues" dxfId="8297" priority="8487"/>
  </conditionalFormatting>
  <conditionalFormatting sqref="B102">
    <cfRule type="duplicateValues" dxfId="8296" priority="8486"/>
  </conditionalFormatting>
  <conditionalFormatting sqref="B103">
    <cfRule type="duplicateValues" dxfId="8295" priority="8485"/>
  </conditionalFormatting>
  <conditionalFormatting sqref="B102">
    <cfRule type="duplicateValues" dxfId="8294" priority="8484"/>
  </conditionalFormatting>
  <conditionalFormatting sqref="B107">
    <cfRule type="duplicateValues" dxfId="8293" priority="8483"/>
  </conditionalFormatting>
  <conditionalFormatting sqref="B104">
    <cfRule type="duplicateValues" dxfId="8292" priority="8482"/>
  </conditionalFormatting>
  <conditionalFormatting sqref="B102">
    <cfRule type="duplicateValues" dxfId="8291" priority="8481"/>
  </conditionalFormatting>
  <conditionalFormatting sqref="B103">
    <cfRule type="duplicateValues" dxfId="8290" priority="8480"/>
  </conditionalFormatting>
  <conditionalFormatting sqref="B102">
    <cfRule type="duplicateValues" dxfId="8289" priority="8479"/>
  </conditionalFormatting>
  <conditionalFormatting sqref="B103">
    <cfRule type="duplicateValues" dxfId="8288" priority="8478"/>
  </conditionalFormatting>
  <conditionalFormatting sqref="B102">
    <cfRule type="duplicateValues" dxfId="8287" priority="8477"/>
  </conditionalFormatting>
  <conditionalFormatting sqref="B102">
    <cfRule type="duplicateValues" dxfId="8286" priority="8476"/>
  </conditionalFormatting>
  <conditionalFormatting sqref="B102">
    <cfRule type="duplicateValues" dxfId="8285" priority="8475"/>
  </conditionalFormatting>
  <conditionalFormatting sqref="B104">
    <cfRule type="duplicateValues" dxfId="8284" priority="8474"/>
  </conditionalFormatting>
  <conditionalFormatting sqref="B103">
    <cfRule type="duplicateValues" dxfId="8283" priority="8473"/>
  </conditionalFormatting>
  <conditionalFormatting sqref="B105">
    <cfRule type="duplicateValues" dxfId="8282" priority="8472"/>
  </conditionalFormatting>
  <conditionalFormatting sqref="B109">
    <cfRule type="duplicateValues" dxfId="8281" priority="8471"/>
  </conditionalFormatting>
  <conditionalFormatting sqref="B109">
    <cfRule type="duplicateValues" dxfId="8280" priority="8470"/>
  </conditionalFormatting>
  <conditionalFormatting sqref="B109">
    <cfRule type="duplicateValues" dxfId="8279" priority="8469"/>
  </conditionalFormatting>
  <conditionalFormatting sqref="B110">
    <cfRule type="duplicateValues" dxfId="8278" priority="8468"/>
  </conditionalFormatting>
  <conditionalFormatting sqref="B109">
    <cfRule type="duplicateValues" dxfId="8277" priority="8467"/>
  </conditionalFormatting>
  <conditionalFormatting sqref="B109">
    <cfRule type="duplicateValues" dxfId="8276" priority="8466"/>
  </conditionalFormatting>
  <conditionalFormatting sqref="B110">
    <cfRule type="duplicateValues" dxfId="8275" priority="8465"/>
  </conditionalFormatting>
  <conditionalFormatting sqref="B109">
    <cfRule type="duplicateValues" dxfId="8274" priority="8464"/>
  </conditionalFormatting>
  <conditionalFormatting sqref="B110">
    <cfRule type="duplicateValues" dxfId="8273" priority="8463"/>
  </conditionalFormatting>
  <conditionalFormatting sqref="B110">
    <cfRule type="duplicateValues" dxfId="8272" priority="8462"/>
  </conditionalFormatting>
  <conditionalFormatting sqref="B111">
    <cfRule type="duplicateValues" dxfId="8271" priority="8461"/>
  </conditionalFormatting>
  <conditionalFormatting sqref="B108">
    <cfRule type="duplicateValues" dxfId="8270" priority="8460"/>
  </conditionalFormatting>
  <conditionalFormatting sqref="B102">
    <cfRule type="duplicateValues" dxfId="8269" priority="8459"/>
  </conditionalFormatting>
  <conditionalFormatting sqref="B103">
    <cfRule type="duplicateValues" dxfId="8268" priority="8458"/>
  </conditionalFormatting>
  <conditionalFormatting sqref="B102">
    <cfRule type="duplicateValues" dxfId="8267" priority="8457"/>
  </conditionalFormatting>
  <conditionalFormatting sqref="B103">
    <cfRule type="duplicateValues" dxfId="8266" priority="8456"/>
  </conditionalFormatting>
  <conditionalFormatting sqref="B102">
    <cfRule type="duplicateValues" dxfId="8265" priority="8455"/>
  </conditionalFormatting>
  <conditionalFormatting sqref="B102">
    <cfRule type="duplicateValues" dxfId="8264" priority="8454"/>
  </conditionalFormatting>
  <conditionalFormatting sqref="B102">
    <cfRule type="duplicateValues" dxfId="8263" priority="8453"/>
  </conditionalFormatting>
  <conditionalFormatting sqref="B104">
    <cfRule type="duplicateValues" dxfId="8262" priority="8452"/>
  </conditionalFormatting>
  <conditionalFormatting sqref="B103">
    <cfRule type="duplicateValues" dxfId="8261" priority="8451"/>
  </conditionalFormatting>
  <conditionalFormatting sqref="B108">
    <cfRule type="duplicateValues" dxfId="8260" priority="8450"/>
  </conditionalFormatting>
  <conditionalFormatting sqref="B105">
    <cfRule type="duplicateValues" dxfId="8259" priority="8449"/>
  </conditionalFormatting>
  <conditionalFormatting sqref="B103">
    <cfRule type="duplicateValues" dxfId="8258" priority="8448"/>
  </conditionalFormatting>
  <conditionalFormatting sqref="B102">
    <cfRule type="duplicateValues" dxfId="8257" priority="8447"/>
  </conditionalFormatting>
  <conditionalFormatting sqref="B102">
    <cfRule type="duplicateValues" dxfId="8256" priority="8446"/>
  </conditionalFormatting>
  <conditionalFormatting sqref="B102">
    <cfRule type="duplicateValues" dxfId="8255" priority="8445"/>
  </conditionalFormatting>
  <conditionalFormatting sqref="B104">
    <cfRule type="duplicateValues" dxfId="8254" priority="8444"/>
  </conditionalFormatting>
  <conditionalFormatting sqref="B103">
    <cfRule type="duplicateValues" dxfId="8253" priority="8443"/>
  </conditionalFormatting>
  <conditionalFormatting sqref="B102">
    <cfRule type="duplicateValues" dxfId="8252" priority="8442"/>
  </conditionalFormatting>
  <conditionalFormatting sqref="B102">
    <cfRule type="duplicateValues" dxfId="8251" priority="8441"/>
  </conditionalFormatting>
  <conditionalFormatting sqref="B104">
    <cfRule type="duplicateValues" dxfId="8250" priority="8440"/>
  </conditionalFormatting>
  <conditionalFormatting sqref="B103">
    <cfRule type="duplicateValues" dxfId="8249" priority="8439"/>
  </conditionalFormatting>
  <conditionalFormatting sqref="B102">
    <cfRule type="duplicateValues" dxfId="8248" priority="8438"/>
  </conditionalFormatting>
  <conditionalFormatting sqref="B103">
    <cfRule type="duplicateValues" dxfId="8247" priority="8437"/>
  </conditionalFormatting>
  <conditionalFormatting sqref="B103">
    <cfRule type="duplicateValues" dxfId="8246" priority="8436"/>
  </conditionalFormatting>
  <conditionalFormatting sqref="B105">
    <cfRule type="duplicateValues" dxfId="8245" priority="8435"/>
  </conditionalFormatting>
  <conditionalFormatting sqref="B104">
    <cfRule type="duplicateValues" dxfId="8244" priority="8434"/>
  </conditionalFormatting>
  <conditionalFormatting sqref="B106">
    <cfRule type="duplicateValues" dxfId="8243" priority="8433"/>
  </conditionalFormatting>
  <conditionalFormatting sqref="B110">
    <cfRule type="duplicateValues" dxfId="8242" priority="8432"/>
  </conditionalFormatting>
  <conditionalFormatting sqref="B110">
    <cfRule type="duplicateValues" dxfId="8241" priority="8431"/>
  </conditionalFormatting>
  <conditionalFormatting sqref="B110">
    <cfRule type="duplicateValues" dxfId="8240" priority="8430"/>
  </conditionalFormatting>
  <conditionalFormatting sqref="B111">
    <cfRule type="duplicateValues" dxfId="8239" priority="8429"/>
  </conditionalFormatting>
  <conditionalFormatting sqref="B110">
    <cfRule type="duplicateValues" dxfId="8238" priority="8428"/>
  </conditionalFormatting>
  <conditionalFormatting sqref="B110">
    <cfRule type="duplicateValues" dxfId="8237" priority="8427"/>
  </conditionalFormatting>
  <conditionalFormatting sqref="B111">
    <cfRule type="duplicateValues" dxfId="8236" priority="8426"/>
  </conditionalFormatting>
  <conditionalFormatting sqref="B110">
    <cfRule type="duplicateValues" dxfId="8235" priority="8425"/>
  </conditionalFormatting>
  <conditionalFormatting sqref="B111">
    <cfRule type="duplicateValues" dxfId="8234" priority="8424"/>
  </conditionalFormatting>
  <conditionalFormatting sqref="B111">
    <cfRule type="duplicateValues" dxfId="8233" priority="8423"/>
  </conditionalFormatting>
  <conditionalFormatting sqref="B112">
    <cfRule type="duplicateValues" dxfId="8232" priority="8422"/>
  </conditionalFormatting>
  <conditionalFormatting sqref="B109">
    <cfRule type="duplicateValues" dxfId="8231" priority="8421"/>
  </conditionalFormatting>
  <conditionalFormatting sqref="B108">
    <cfRule type="duplicateValues" dxfId="8230" priority="8420"/>
  </conditionalFormatting>
  <conditionalFormatting sqref="B110">
    <cfRule type="duplicateValues" dxfId="8229" priority="8419"/>
  </conditionalFormatting>
  <conditionalFormatting sqref="B110">
    <cfRule type="duplicateValues" dxfId="8228" priority="8418"/>
  </conditionalFormatting>
  <conditionalFormatting sqref="B110">
    <cfRule type="duplicateValues" dxfId="8227" priority="8417"/>
  </conditionalFormatting>
  <conditionalFormatting sqref="B111">
    <cfRule type="duplicateValues" dxfId="8226" priority="8416"/>
  </conditionalFormatting>
  <conditionalFormatting sqref="B110">
    <cfRule type="duplicateValues" dxfId="8225" priority="8415"/>
  </conditionalFormatting>
  <conditionalFormatting sqref="B110">
    <cfRule type="duplicateValues" dxfId="8224" priority="8414"/>
  </conditionalFormatting>
  <conditionalFormatting sqref="B111">
    <cfRule type="duplicateValues" dxfId="8223" priority="8413"/>
  </conditionalFormatting>
  <conditionalFormatting sqref="B110">
    <cfRule type="duplicateValues" dxfId="8222" priority="8412"/>
  </conditionalFormatting>
  <conditionalFormatting sqref="B111">
    <cfRule type="duplicateValues" dxfId="8221" priority="8411"/>
  </conditionalFormatting>
  <conditionalFormatting sqref="B111">
    <cfRule type="duplicateValues" dxfId="8220" priority="8410"/>
  </conditionalFormatting>
  <conditionalFormatting sqref="B112">
    <cfRule type="duplicateValues" dxfId="8219" priority="8409"/>
  </conditionalFormatting>
  <conditionalFormatting sqref="B109">
    <cfRule type="duplicateValues" dxfId="8218" priority="8408"/>
  </conditionalFormatting>
  <conditionalFormatting sqref="B109">
    <cfRule type="duplicateValues" dxfId="8217" priority="8407"/>
  </conditionalFormatting>
  <conditionalFormatting sqref="B107">
    <cfRule type="duplicateValues" dxfId="8216" priority="8406"/>
  </conditionalFormatting>
  <conditionalFormatting sqref="B111">
    <cfRule type="duplicateValues" dxfId="8215" priority="8405"/>
  </conditionalFormatting>
  <conditionalFormatting sqref="B111">
    <cfRule type="duplicateValues" dxfId="8214" priority="8404"/>
  </conditionalFormatting>
  <conditionalFormatting sqref="B111">
    <cfRule type="duplicateValues" dxfId="8213" priority="8403"/>
  </conditionalFormatting>
  <conditionalFormatting sqref="B112">
    <cfRule type="duplicateValues" dxfId="8212" priority="8402"/>
  </conditionalFormatting>
  <conditionalFormatting sqref="B111">
    <cfRule type="duplicateValues" dxfId="8211" priority="8401"/>
  </conditionalFormatting>
  <conditionalFormatting sqref="B111">
    <cfRule type="duplicateValues" dxfId="8210" priority="8400"/>
  </conditionalFormatting>
  <conditionalFormatting sqref="B112">
    <cfRule type="duplicateValues" dxfId="8209" priority="8399"/>
  </conditionalFormatting>
  <conditionalFormatting sqref="B111">
    <cfRule type="duplicateValues" dxfId="8208" priority="8398"/>
  </conditionalFormatting>
  <conditionalFormatting sqref="B112">
    <cfRule type="duplicateValues" dxfId="8207" priority="8397"/>
  </conditionalFormatting>
  <conditionalFormatting sqref="B112">
    <cfRule type="duplicateValues" dxfId="8206" priority="8396"/>
  </conditionalFormatting>
  <conditionalFormatting sqref="B113">
    <cfRule type="duplicateValues" dxfId="8205" priority="8395"/>
  </conditionalFormatting>
  <conditionalFormatting sqref="B110">
    <cfRule type="duplicateValues" dxfId="8204" priority="8394"/>
  </conditionalFormatting>
  <conditionalFormatting sqref="B114">
    <cfRule type="duplicateValues" dxfId="8203" priority="8393"/>
  </conditionalFormatting>
  <conditionalFormatting sqref="B109">
    <cfRule type="duplicateValues" dxfId="8202" priority="8392"/>
  </conditionalFormatting>
  <conditionalFormatting sqref="B109">
    <cfRule type="duplicateValues" dxfId="8201" priority="8391"/>
  </conditionalFormatting>
  <conditionalFormatting sqref="B109">
    <cfRule type="duplicateValues" dxfId="8200" priority="8390"/>
  </conditionalFormatting>
  <conditionalFormatting sqref="B110">
    <cfRule type="duplicateValues" dxfId="8199" priority="8389"/>
  </conditionalFormatting>
  <conditionalFormatting sqref="B109">
    <cfRule type="duplicateValues" dxfId="8198" priority="8388"/>
  </conditionalFormatting>
  <conditionalFormatting sqref="B109">
    <cfRule type="duplicateValues" dxfId="8197" priority="8387"/>
  </conditionalFormatting>
  <conditionalFormatting sqref="B110">
    <cfRule type="duplicateValues" dxfId="8196" priority="8386"/>
  </conditionalFormatting>
  <conditionalFormatting sqref="B109">
    <cfRule type="duplicateValues" dxfId="8195" priority="8385"/>
  </conditionalFormatting>
  <conditionalFormatting sqref="B110">
    <cfRule type="duplicateValues" dxfId="8194" priority="8384"/>
  </conditionalFormatting>
  <conditionalFormatting sqref="B110">
    <cfRule type="duplicateValues" dxfId="8193" priority="8383"/>
  </conditionalFormatting>
  <conditionalFormatting sqref="B111">
    <cfRule type="duplicateValues" dxfId="8192" priority="8382"/>
  </conditionalFormatting>
  <conditionalFormatting sqref="B108">
    <cfRule type="duplicateValues" dxfId="8191" priority="8381"/>
  </conditionalFormatting>
  <conditionalFormatting sqref="B108">
    <cfRule type="duplicateValues" dxfId="8190" priority="8380"/>
  </conditionalFormatting>
  <conditionalFormatting sqref="B110">
    <cfRule type="duplicateValues" dxfId="8189" priority="8379"/>
  </conditionalFormatting>
  <conditionalFormatting sqref="B110">
    <cfRule type="duplicateValues" dxfId="8188" priority="8378"/>
  </conditionalFormatting>
  <conditionalFormatting sqref="B110">
    <cfRule type="duplicateValues" dxfId="8187" priority="8377"/>
  </conditionalFormatting>
  <conditionalFormatting sqref="B111">
    <cfRule type="duplicateValues" dxfId="8186" priority="8376"/>
  </conditionalFormatting>
  <conditionalFormatting sqref="B110">
    <cfRule type="duplicateValues" dxfId="8185" priority="8375"/>
  </conditionalFormatting>
  <conditionalFormatting sqref="B110">
    <cfRule type="duplicateValues" dxfId="8184" priority="8374"/>
  </conditionalFormatting>
  <conditionalFormatting sqref="B111">
    <cfRule type="duplicateValues" dxfId="8183" priority="8373"/>
  </conditionalFormatting>
  <conditionalFormatting sqref="B110">
    <cfRule type="duplicateValues" dxfId="8182" priority="8372"/>
  </conditionalFormatting>
  <conditionalFormatting sqref="B111">
    <cfRule type="duplicateValues" dxfId="8181" priority="8371"/>
  </conditionalFormatting>
  <conditionalFormatting sqref="B111">
    <cfRule type="duplicateValues" dxfId="8180" priority="8370"/>
  </conditionalFormatting>
  <conditionalFormatting sqref="B112">
    <cfRule type="duplicateValues" dxfId="8179" priority="8369"/>
  </conditionalFormatting>
  <conditionalFormatting sqref="B109">
    <cfRule type="duplicateValues" dxfId="8178" priority="8368"/>
  </conditionalFormatting>
  <conditionalFormatting sqref="B108">
    <cfRule type="duplicateValues" dxfId="8177" priority="8367"/>
  </conditionalFormatting>
  <conditionalFormatting sqref="B110">
    <cfRule type="duplicateValues" dxfId="8176" priority="8366"/>
  </conditionalFormatting>
  <conditionalFormatting sqref="B110">
    <cfRule type="duplicateValues" dxfId="8175" priority="8365"/>
  </conditionalFormatting>
  <conditionalFormatting sqref="B110">
    <cfRule type="duplicateValues" dxfId="8174" priority="8364"/>
  </conditionalFormatting>
  <conditionalFormatting sqref="B111">
    <cfRule type="duplicateValues" dxfId="8173" priority="8363"/>
  </conditionalFormatting>
  <conditionalFormatting sqref="B110">
    <cfRule type="duplicateValues" dxfId="8172" priority="8362"/>
  </conditionalFormatting>
  <conditionalFormatting sqref="B110">
    <cfRule type="duplicateValues" dxfId="8171" priority="8361"/>
  </conditionalFormatting>
  <conditionalFormatting sqref="B111">
    <cfRule type="duplicateValues" dxfId="8170" priority="8360"/>
  </conditionalFormatting>
  <conditionalFormatting sqref="B110">
    <cfRule type="duplicateValues" dxfId="8169" priority="8359"/>
  </conditionalFormatting>
  <conditionalFormatting sqref="B111">
    <cfRule type="duplicateValues" dxfId="8168" priority="8358"/>
  </conditionalFormatting>
  <conditionalFormatting sqref="B111">
    <cfRule type="duplicateValues" dxfId="8167" priority="8357"/>
  </conditionalFormatting>
  <conditionalFormatting sqref="B112">
    <cfRule type="duplicateValues" dxfId="8166" priority="8356"/>
  </conditionalFormatting>
  <conditionalFormatting sqref="B109">
    <cfRule type="duplicateValues" dxfId="8165" priority="8355"/>
  </conditionalFormatting>
  <conditionalFormatting sqref="B109">
    <cfRule type="duplicateValues" dxfId="8164" priority="8354"/>
  </conditionalFormatting>
  <conditionalFormatting sqref="B111">
    <cfRule type="duplicateValues" dxfId="8163" priority="8353"/>
  </conditionalFormatting>
  <conditionalFormatting sqref="B111">
    <cfRule type="duplicateValues" dxfId="8162" priority="8352"/>
  </conditionalFormatting>
  <conditionalFormatting sqref="B111">
    <cfRule type="duplicateValues" dxfId="8161" priority="8351"/>
  </conditionalFormatting>
  <conditionalFormatting sqref="B112">
    <cfRule type="duplicateValues" dxfId="8160" priority="8350"/>
  </conditionalFormatting>
  <conditionalFormatting sqref="B111">
    <cfRule type="duplicateValues" dxfId="8159" priority="8349"/>
  </conditionalFormatting>
  <conditionalFormatting sqref="B111">
    <cfRule type="duplicateValues" dxfId="8158" priority="8348"/>
  </conditionalFormatting>
  <conditionalFormatting sqref="B112">
    <cfRule type="duplicateValues" dxfId="8157" priority="8347"/>
  </conditionalFormatting>
  <conditionalFormatting sqref="B111">
    <cfRule type="duplicateValues" dxfId="8156" priority="8346"/>
  </conditionalFormatting>
  <conditionalFormatting sqref="B112">
    <cfRule type="duplicateValues" dxfId="8155" priority="8345"/>
  </conditionalFormatting>
  <conditionalFormatting sqref="B112">
    <cfRule type="duplicateValues" dxfId="8154" priority="8344"/>
  </conditionalFormatting>
  <conditionalFormatting sqref="B113">
    <cfRule type="duplicateValues" dxfId="8153" priority="8343"/>
  </conditionalFormatting>
  <conditionalFormatting sqref="B110">
    <cfRule type="duplicateValues" dxfId="8152" priority="8342"/>
  </conditionalFormatting>
  <conditionalFormatting sqref="B108">
    <cfRule type="duplicateValues" dxfId="8151" priority="8341"/>
  </conditionalFormatting>
  <conditionalFormatting sqref="B110">
    <cfRule type="duplicateValues" dxfId="8150" priority="8340"/>
  </conditionalFormatting>
  <conditionalFormatting sqref="B110">
    <cfRule type="duplicateValues" dxfId="8149" priority="8339"/>
  </conditionalFormatting>
  <conditionalFormatting sqref="B110">
    <cfRule type="duplicateValues" dxfId="8148" priority="8338"/>
  </conditionalFormatting>
  <conditionalFormatting sqref="B111">
    <cfRule type="duplicateValues" dxfId="8147" priority="8337"/>
  </conditionalFormatting>
  <conditionalFormatting sqref="B110">
    <cfRule type="duplicateValues" dxfId="8146" priority="8336"/>
  </conditionalFormatting>
  <conditionalFormatting sqref="B110">
    <cfRule type="duplicateValues" dxfId="8145" priority="8335"/>
  </conditionalFormatting>
  <conditionalFormatting sqref="B111">
    <cfRule type="duplicateValues" dxfId="8144" priority="8334"/>
  </conditionalFormatting>
  <conditionalFormatting sqref="B110">
    <cfRule type="duplicateValues" dxfId="8143" priority="8333"/>
  </conditionalFormatting>
  <conditionalFormatting sqref="B111">
    <cfRule type="duplicateValues" dxfId="8142" priority="8332"/>
  </conditionalFormatting>
  <conditionalFormatting sqref="B111">
    <cfRule type="duplicateValues" dxfId="8141" priority="8331"/>
  </conditionalFormatting>
  <conditionalFormatting sqref="B112">
    <cfRule type="duplicateValues" dxfId="8140" priority="8330"/>
  </conditionalFormatting>
  <conditionalFormatting sqref="B109">
    <cfRule type="duplicateValues" dxfId="8139" priority="8329"/>
  </conditionalFormatting>
  <conditionalFormatting sqref="B109">
    <cfRule type="duplicateValues" dxfId="8138" priority="8328"/>
  </conditionalFormatting>
  <conditionalFormatting sqref="B111">
    <cfRule type="duplicateValues" dxfId="8137" priority="8327"/>
  </conditionalFormatting>
  <conditionalFormatting sqref="B111">
    <cfRule type="duplicateValues" dxfId="8136" priority="8326"/>
  </conditionalFormatting>
  <conditionalFormatting sqref="B111">
    <cfRule type="duplicateValues" dxfId="8135" priority="8325"/>
  </conditionalFormatting>
  <conditionalFormatting sqref="B112">
    <cfRule type="duplicateValues" dxfId="8134" priority="8324"/>
  </conditionalFormatting>
  <conditionalFormatting sqref="B111">
    <cfRule type="duplicateValues" dxfId="8133" priority="8323"/>
  </conditionalFormatting>
  <conditionalFormatting sqref="B111">
    <cfRule type="duplicateValues" dxfId="8132" priority="8322"/>
  </conditionalFormatting>
  <conditionalFormatting sqref="B112">
    <cfRule type="duplicateValues" dxfId="8131" priority="8321"/>
  </conditionalFormatting>
  <conditionalFormatting sqref="B111">
    <cfRule type="duplicateValues" dxfId="8130" priority="8320"/>
  </conditionalFormatting>
  <conditionalFormatting sqref="B112">
    <cfRule type="duplicateValues" dxfId="8129" priority="8319"/>
  </conditionalFormatting>
  <conditionalFormatting sqref="B112">
    <cfRule type="duplicateValues" dxfId="8128" priority="8318"/>
  </conditionalFormatting>
  <conditionalFormatting sqref="B113">
    <cfRule type="duplicateValues" dxfId="8127" priority="8317"/>
  </conditionalFormatting>
  <conditionalFormatting sqref="B110">
    <cfRule type="duplicateValues" dxfId="8126" priority="8316"/>
  </conditionalFormatting>
  <conditionalFormatting sqref="B109">
    <cfRule type="duplicateValues" dxfId="8125" priority="8315"/>
  </conditionalFormatting>
  <conditionalFormatting sqref="B111">
    <cfRule type="duplicateValues" dxfId="8124" priority="8314"/>
  </conditionalFormatting>
  <conditionalFormatting sqref="B111">
    <cfRule type="duplicateValues" dxfId="8123" priority="8313"/>
  </conditionalFormatting>
  <conditionalFormatting sqref="B111">
    <cfRule type="duplicateValues" dxfId="8122" priority="8312"/>
  </conditionalFormatting>
  <conditionalFormatting sqref="B112">
    <cfRule type="duplicateValues" dxfId="8121" priority="8311"/>
  </conditionalFormatting>
  <conditionalFormatting sqref="B111">
    <cfRule type="duplicateValues" dxfId="8120" priority="8310"/>
  </conditionalFormatting>
  <conditionalFormatting sqref="B111">
    <cfRule type="duplicateValues" dxfId="8119" priority="8309"/>
  </conditionalFormatting>
  <conditionalFormatting sqref="B112">
    <cfRule type="duplicateValues" dxfId="8118" priority="8308"/>
  </conditionalFormatting>
  <conditionalFormatting sqref="B111">
    <cfRule type="duplicateValues" dxfId="8117" priority="8307"/>
  </conditionalFormatting>
  <conditionalFormatting sqref="B112">
    <cfRule type="duplicateValues" dxfId="8116" priority="8306"/>
  </conditionalFormatting>
  <conditionalFormatting sqref="B112">
    <cfRule type="duplicateValues" dxfId="8115" priority="8305"/>
  </conditionalFormatting>
  <conditionalFormatting sqref="B113">
    <cfRule type="duplicateValues" dxfId="8114" priority="8304"/>
  </conditionalFormatting>
  <conditionalFormatting sqref="B110">
    <cfRule type="duplicateValues" dxfId="8113" priority="8303"/>
  </conditionalFormatting>
  <conditionalFormatting sqref="B110">
    <cfRule type="duplicateValues" dxfId="8112" priority="8302"/>
  </conditionalFormatting>
  <conditionalFormatting sqref="B108">
    <cfRule type="duplicateValues" dxfId="8111" priority="8301"/>
  </conditionalFormatting>
  <conditionalFormatting sqref="B112">
    <cfRule type="duplicateValues" dxfId="8110" priority="8300"/>
  </conditionalFormatting>
  <conditionalFormatting sqref="B112">
    <cfRule type="duplicateValues" dxfId="8109" priority="8299"/>
  </conditionalFormatting>
  <conditionalFormatting sqref="B112">
    <cfRule type="duplicateValues" dxfId="8108" priority="8298"/>
  </conditionalFormatting>
  <conditionalFormatting sqref="B113">
    <cfRule type="duplicateValues" dxfId="8107" priority="8297"/>
  </conditionalFormatting>
  <conditionalFormatting sqref="B112">
    <cfRule type="duplicateValues" dxfId="8106" priority="8296"/>
  </conditionalFormatting>
  <conditionalFormatting sqref="B112">
    <cfRule type="duplicateValues" dxfId="8105" priority="8295"/>
  </conditionalFormatting>
  <conditionalFormatting sqref="B113">
    <cfRule type="duplicateValues" dxfId="8104" priority="8294"/>
  </conditionalFormatting>
  <conditionalFormatting sqref="B112">
    <cfRule type="duplicateValues" dxfId="8103" priority="8293"/>
  </conditionalFormatting>
  <conditionalFormatting sqref="B113">
    <cfRule type="duplicateValues" dxfId="8102" priority="8292"/>
  </conditionalFormatting>
  <conditionalFormatting sqref="B113">
    <cfRule type="duplicateValues" dxfId="8101" priority="8291"/>
  </conditionalFormatting>
  <conditionalFormatting sqref="B114">
    <cfRule type="duplicateValues" dxfId="8100" priority="8290"/>
  </conditionalFormatting>
  <conditionalFormatting sqref="B111">
    <cfRule type="duplicateValues" dxfId="8099" priority="8289"/>
  </conditionalFormatting>
  <conditionalFormatting sqref="B115">
    <cfRule type="duplicateValues" dxfId="8098" priority="8288"/>
  </conditionalFormatting>
  <conditionalFormatting sqref="B102">
    <cfRule type="duplicateValues" dxfId="8097" priority="8286"/>
  </conditionalFormatting>
  <conditionalFormatting sqref="B102">
    <cfRule type="duplicateValues" dxfId="8096" priority="8285"/>
  </conditionalFormatting>
  <conditionalFormatting sqref="B103">
    <cfRule type="duplicateValues" dxfId="8095" priority="8284"/>
  </conditionalFormatting>
  <conditionalFormatting sqref="B102">
    <cfRule type="duplicateValues" dxfId="8094" priority="8283"/>
  </conditionalFormatting>
  <conditionalFormatting sqref="B107">
    <cfRule type="duplicateValues" dxfId="8093" priority="8282"/>
  </conditionalFormatting>
  <conditionalFormatting sqref="B104">
    <cfRule type="duplicateValues" dxfId="8092" priority="8281"/>
  </conditionalFormatting>
  <conditionalFormatting sqref="B102">
    <cfRule type="duplicateValues" dxfId="8091" priority="8280"/>
  </conditionalFormatting>
  <conditionalFormatting sqref="B103">
    <cfRule type="duplicateValues" dxfId="8090" priority="8279"/>
  </conditionalFormatting>
  <conditionalFormatting sqref="B102">
    <cfRule type="duplicateValues" dxfId="8089" priority="8278"/>
  </conditionalFormatting>
  <conditionalFormatting sqref="B103">
    <cfRule type="duplicateValues" dxfId="8088" priority="8277"/>
  </conditionalFormatting>
  <conditionalFormatting sqref="B102">
    <cfRule type="duplicateValues" dxfId="8087" priority="8276"/>
  </conditionalFormatting>
  <conditionalFormatting sqref="B102">
    <cfRule type="duplicateValues" dxfId="8086" priority="8275"/>
  </conditionalFormatting>
  <conditionalFormatting sqref="B102">
    <cfRule type="duplicateValues" dxfId="8085" priority="8274"/>
  </conditionalFormatting>
  <conditionalFormatting sqref="B104">
    <cfRule type="duplicateValues" dxfId="8084" priority="8273"/>
  </conditionalFormatting>
  <conditionalFormatting sqref="B103">
    <cfRule type="duplicateValues" dxfId="8083" priority="8272"/>
  </conditionalFormatting>
  <conditionalFormatting sqref="B105">
    <cfRule type="duplicateValues" dxfId="8082" priority="8271"/>
  </conditionalFormatting>
  <conditionalFormatting sqref="B109">
    <cfRule type="duplicateValues" dxfId="8081" priority="8270"/>
  </conditionalFormatting>
  <conditionalFormatting sqref="B109">
    <cfRule type="duplicateValues" dxfId="8080" priority="8269"/>
  </conditionalFormatting>
  <conditionalFormatting sqref="B109">
    <cfRule type="duplicateValues" dxfId="8079" priority="8268"/>
  </conditionalFormatting>
  <conditionalFormatting sqref="B110">
    <cfRule type="duplicateValues" dxfId="8078" priority="8267"/>
  </conditionalFormatting>
  <conditionalFormatting sqref="B109">
    <cfRule type="duplicateValues" dxfId="8077" priority="8266"/>
  </conditionalFormatting>
  <conditionalFormatting sqref="B109">
    <cfRule type="duplicateValues" dxfId="8076" priority="8265"/>
  </conditionalFormatting>
  <conditionalFormatting sqref="B110">
    <cfRule type="duplicateValues" dxfId="8075" priority="8264"/>
  </conditionalFormatting>
  <conditionalFormatting sqref="B109">
    <cfRule type="duplicateValues" dxfId="8074" priority="8263"/>
  </conditionalFormatting>
  <conditionalFormatting sqref="B110">
    <cfRule type="duplicateValues" dxfId="8073" priority="8262"/>
  </conditionalFormatting>
  <conditionalFormatting sqref="B110">
    <cfRule type="duplicateValues" dxfId="8072" priority="8261"/>
  </conditionalFormatting>
  <conditionalFormatting sqref="B111">
    <cfRule type="duplicateValues" dxfId="8071" priority="8260"/>
  </conditionalFormatting>
  <conditionalFormatting sqref="B108">
    <cfRule type="duplicateValues" dxfId="8070" priority="8259"/>
  </conditionalFormatting>
  <conditionalFormatting sqref="B102">
    <cfRule type="duplicateValues" dxfId="8069" priority="8258"/>
  </conditionalFormatting>
  <conditionalFormatting sqref="B103">
    <cfRule type="duplicateValues" dxfId="8068" priority="8257"/>
  </conditionalFormatting>
  <conditionalFormatting sqref="B102">
    <cfRule type="duplicateValues" dxfId="8067" priority="8256"/>
  </conditionalFormatting>
  <conditionalFormatting sqref="B103">
    <cfRule type="duplicateValues" dxfId="8066" priority="8255"/>
  </conditionalFormatting>
  <conditionalFormatting sqref="B102">
    <cfRule type="duplicateValues" dxfId="8065" priority="8254"/>
  </conditionalFormatting>
  <conditionalFormatting sqref="B102">
    <cfRule type="duplicateValues" dxfId="8064" priority="8253"/>
  </conditionalFormatting>
  <conditionalFormatting sqref="B102">
    <cfRule type="duplicateValues" dxfId="8063" priority="8252"/>
  </conditionalFormatting>
  <conditionalFormatting sqref="B104">
    <cfRule type="duplicateValues" dxfId="8062" priority="8251"/>
  </conditionalFormatting>
  <conditionalFormatting sqref="B103">
    <cfRule type="duplicateValues" dxfId="8061" priority="8250"/>
  </conditionalFormatting>
  <conditionalFormatting sqref="B108">
    <cfRule type="duplicateValues" dxfId="8060" priority="8249"/>
  </conditionalFormatting>
  <conditionalFormatting sqref="B105">
    <cfRule type="duplicateValues" dxfId="8059" priority="8248"/>
  </conditionalFormatting>
  <conditionalFormatting sqref="B103">
    <cfRule type="duplicateValues" dxfId="8058" priority="8247"/>
  </conditionalFormatting>
  <conditionalFormatting sqref="B102">
    <cfRule type="duplicateValues" dxfId="8057" priority="8246"/>
  </conditionalFormatting>
  <conditionalFormatting sqref="B102">
    <cfRule type="duplicateValues" dxfId="8056" priority="8245"/>
  </conditionalFormatting>
  <conditionalFormatting sqref="B102">
    <cfRule type="duplicateValues" dxfId="8055" priority="8244"/>
  </conditionalFormatting>
  <conditionalFormatting sqref="B104">
    <cfRule type="duplicateValues" dxfId="8054" priority="8243"/>
  </conditionalFormatting>
  <conditionalFormatting sqref="B103">
    <cfRule type="duplicateValues" dxfId="8053" priority="8242"/>
  </conditionalFormatting>
  <conditionalFormatting sqref="B102">
    <cfRule type="duplicateValues" dxfId="8052" priority="8241"/>
  </conditionalFormatting>
  <conditionalFormatting sqref="B102">
    <cfRule type="duplicateValues" dxfId="8051" priority="8240"/>
  </conditionalFormatting>
  <conditionalFormatting sqref="B104">
    <cfRule type="duplicateValues" dxfId="8050" priority="8239"/>
  </conditionalFormatting>
  <conditionalFormatting sqref="B103">
    <cfRule type="duplicateValues" dxfId="8049" priority="8238"/>
  </conditionalFormatting>
  <conditionalFormatting sqref="B102">
    <cfRule type="duplicateValues" dxfId="8048" priority="8237"/>
  </conditionalFormatting>
  <conditionalFormatting sqref="B103">
    <cfRule type="duplicateValues" dxfId="8047" priority="8236"/>
  </conditionalFormatting>
  <conditionalFormatting sqref="B103">
    <cfRule type="duplicateValues" dxfId="8046" priority="8235"/>
  </conditionalFormatting>
  <conditionalFormatting sqref="B105">
    <cfRule type="duplicateValues" dxfId="8045" priority="8234"/>
  </conditionalFormatting>
  <conditionalFormatting sqref="B104">
    <cfRule type="duplicateValues" dxfId="8044" priority="8233"/>
  </conditionalFormatting>
  <conditionalFormatting sqref="B106">
    <cfRule type="duplicateValues" dxfId="8043" priority="8232"/>
  </conditionalFormatting>
  <conditionalFormatting sqref="B110">
    <cfRule type="duplicateValues" dxfId="8042" priority="8231"/>
  </conditionalFormatting>
  <conditionalFormatting sqref="B110">
    <cfRule type="duplicateValues" dxfId="8041" priority="8230"/>
  </conditionalFormatting>
  <conditionalFormatting sqref="B110">
    <cfRule type="duplicateValues" dxfId="8040" priority="8229"/>
  </conditionalFormatting>
  <conditionalFormatting sqref="B111">
    <cfRule type="duplicateValues" dxfId="8039" priority="8228"/>
  </conditionalFormatting>
  <conditionalFormatting sqref="B110">
    <cfRule type="duplicateValues" dxfId="8038" priority="8227"/>
  </conditionalFormatting>
  <conditionalFormatting sqref="B110">
    <cfRule type="duplicateValues" dxfId="8037" priority="8226"/>
  </conditionalFormatting>
  <conditionalFormatting sqref="B111">
    <cfRule type="duplicateValues" dxfId="8036" priority="8225"/>
  </conditionalFormatting>
  <conditionalFormatting sqref="B110">
    <cfRule type="duplicateValues" dxfId="8035" priority="8224"/>
  </conditionalFormatting>
  <conditionalFormatting sqref="B111">
    <cfRule type="duplicateValues" dxfId="8034" priority="8223"/>
  </conditionalFormatting>
  <conditionalFormatting sqref="B111">
    <cfRule type="duplicateValues" dxfId="8033" priority="8222"/>
  </conditionalFormatting>
  <conditionalFormatting sqref="B112">
    <cfRule type="duplicateValues" dxfId="8032" priority="8221"/>
  </conditionalFormatting>
  <conditionalFormatting sqref="B109">
    <cfRule type="duplicateValues" dxfId="8031" priority="8220"/>
  </conditionalFormatting>
  <conditionalFormatting sqref="B108">
    <cfRule type="duplicateValues" dxfId="8030" priority="8219"/>
  </conditionalFormatting>
  <conditionalFormatting sqref="B110">
    <cfRule type="duplicateValues" dxfId="8029" priority="8218"/>
  </conditionalFormatting>
  <conditionalFormatting sqref="B110">
    <cfRule type="duplicateValues" dxfId="8028" priority="8217"/>
  </conditionalFormatting>
  <conditionalFormatting sqref="B110">
    <cfRule type="duplicateValues" dxfId="8027" priority="8216"/>
  </conditionalFormatting>
  <conditionalFormatting sqref="B111">
    <cfRule type="duplicateValues" dxfId="8026" priority="8215"/>
  </conditionalFormatting>
  <conditionalFormatting sqref="B110">
    <cfRule type="duplicateValues" dxfId="8025" priority="8214"/>
  </conditionalFormatting>
  <conditionalFormatting sqref="B110">
    <cfRule type="duplicateValues" dxfId="8024" priority="8213"/>
  </conditionalFormatting>
  <conditionalFormatting sqref="B111">
    <cfRule type="duplicateValues" dxfId="8023" priority="8212"/>
  </conditionalFormatting>
  <conditionalFormatting sqref="B110">
    <cfRule type="duplicateValues" dxfId="8022" priority="8211"/>
  </conditionalFormatting>
  <conditionalFormatting sqref="B111">
    <cfRule type="duplicateValues" dxfId="8021" priority="8210"/>
  </conditionalFormatting>
  <conditionalFormatting sqref="B111">
    <cfRule type="duplicateValues" dxfId="8020" priority="8209"/>
  </conditionalFormatting>
  <conditionalFormatting sqref="B112">
    <cfRule type="duplicateValues" dxfId="8019" priority="8208"/>
  </conditionalFormatting>
  <conditionalFormatting sqref="B109">
    <cfRule type="duplicateValues" dxfId="8018" priority="8207"/>
  </conditionalFormatting>
  <conditionalFormatting sqref="B109">
    <cfRule type="duplicateValues" dxfId="8017" priority="8206"/>
  </conditionalFormatting>
  <conditionalFormatting sqref="B107">
    <cfRule type="duplicateValues" dxfId="8016" priority="8205"/>
  </conditionalFormatting>
  <conditionalFormatting sqref="B111">
    <cfRule type="duplicateValues" dxfId="8015" priority="8204"/>
  </conditionalFormatting>
  <conditionalFormatting sqref="B111">
    <cfRule type="duplicateValues" dxfId="8014" priority="8203"/>
  </conditionalFormatting>
  <conditionalFormatting sqref="B111">
    <cfRule type="duplicateValues" dxfId="8013" priority="8202"/>
  </conditionalFormatting>
  <conditionalFormatting sqref="B112">
    <cfRule type="duplicateValues" dxfId="8012" priority="8201"/>
  </conditionalFormatting>
  <conditionalFormatting sqref="B111">
    <cfRule type="duplicateValues" dxfId="8011" priority="8200"/>
  </conditionalFormatting>
  <conditionalFormatting sqref="B111">
    <cfRule type="duplicateValues" dxfId="8010" priority="8199"/>
  </conditionalFormatting>
  <conditionalFormatting sqref="B112">
    <cfRule type="duplicateValues" dxfId="8009" priority="8198"/>
  </conditionalFormatting>
  <conditionalFormatting sqref="B111">
    <cfRule type="duplicateValues" dxfId="8008" priority="8197"/>
  </conditionalFormatting>
  <conditionalFormatting sqref="B112">
    <cfRule type="duplicateValues" dxfId="8007" priority="8196"/>
  </conditionalFormatting>
  <conditionalFormatting sqref="B112">
    <cfRule type="duplicateValues" dxfId="8006" priority="8195"/>
  </conditionalFormatting>
  <conditionalFormatting sqref="B113">
    <cfRule type="duplicateValues" dxfId="8005" priority="8194"/>
  </conditionalFormatting>
  <conditionalFormatting sqref="B110">
    <cfRule type="duplicateValues" dxfId="8004" priority="8193"/>
  </conditionalFormatting>
  <conditionalFormatting sqref="B102">
    <cfRule type="duplicateValues" dxfId="8003" priority="8192"/>
  </conditionalFormatting>
  <conditionalFormatting sqref="B103">
    <cfRule type="duplicateValues" dxfId="8002" priority="8191"/>
  </conditionalFormatting>
  <conditionalFormatting sqref="B102">
    <cfRule type="duplicateValues" dxfId="8001" priority="8190"/>
  </conditionalFormatting>
  <conditionalFormatting sqref="B103">
    <cfRule type="duplicateValues" dxfId="8000" priority="8189"/>
  </conditionalFormatting>
  <conditionalFormatting sqref="B102">
    <cfRule type="duplicateValues" dxfId="7999" priority="8188"/>
  </conditionalFormatting>
  <conditionalFormatting sqref="B102">
    <cfRule type="duplicateValues" dxfId="7998" priority="8187"/>
  </conditionalFormatting>
  <conditionalFormatting sqref="B102">
    <cfRule type="duplicateValues" dxfId="7997" priority="8186"/>
  </conditionalFormatting>
  <conditionalFormatting sqref="B104">
    <cfRule type="duplicateValues" dxfId="7996" priority="8185"/>
  </conditionalFormatting>
  <conditionalFormatting sqref="B103">
    <cfRule type="duplicateValues" dxfId="7995" priority="8184"/>
  </conditionalFormatting>
  <conditionalFormatting sqref="B108">
    <cfRule type="duplicateValues" dxfId="7994" priority="8183"/>
  </conditionalFormatting>
  <conditionalFormatting sqref="B105">
    <cfRule type="duplicateValues" dxfId="7993" priority="8182"/>
  </conditionalFormatting>
  <conditionalFormatting sqref="B103">
    <cfRule type="duplicateValues" dxfId="7992" priority="8181"/>
  </conditionalFormatting>
  <conditionalFormatting sqref="B102">
    <cfRule type="duplicateValues" dxfId="7991" priority="8180"/>
  </conditionalFormatting>
  <conditionalFormatting sqref="B102">
    <cfRule type="duplicateValues" dxfId="7990" priority="8179"/>
  </conditionalFormatting>
  <conditionalFormatting sqref="B102">
    <cfRule type="duplicateValues" dxfId="7989" priority="8178"/>
  </conditionalFormatting>
  <conditionalFormatting sqref="B104">
    <cfRule type="duplicateValues" dxfId="7988" priority="8177"/>
  </conditionalFormatting>
  <conditionalFormatting sqref="B103">
    <cfRule type="duplicateValues" dxfId="7987" priority="8176"/>
  </conditionalFormatting>
  <conditionalFormatting sqref="B102">
    <cfRule type="duplicateValues" dxfId="7986" priority="8175"/>
  </conditionalFormatting>
  <conditionalFormatting sqref="B102">
    <cfRule type="duplicateValues" dxfId="7985" priority="8174"/>
  </conditionalFormatting>
  <conditionalFormatting sqref="B104">
    <cfRule type="duplicateValues" dxfId="7984" priority="8173"/>
  </conditionalFormatting>
  <conditionalFormatting sqref="B103">
    <cfRule type="duplicateValues" dxfId="7983" priority="8172"/>
  </conditionalFormatting>
  <conditionalFormatting sqref="B102">
    <cfRule type="duplicateValues" dxfId="7982" priority="8171"/>
  </conditionalFormatting>
  <conditionalFormatting sqref="B103">
    <cfRule type="duplicateValues" dxfId="7981" priority="8170"/>
  </conditionalFormatting>
  <conditionalFormatting sqref="B103">
    <cfRule type="duplicateValues" dxfId="7980" priority="8169"/>
  </conditionalFormatting>
  <conditionalFormatting sqref="B105">
    <cfRule type="duplicateValues" dxfId="7979" priority="8168"/>
  </conditionalFormatting>
  <conditionalFormatting sqref="B104">
    <cfRule type="duplicateValues" dxfId="7978" priority="8167"/>
  </conditionalFormatting>
  <conditionalFormatting sqref="B106">
    <cfRule type="duplicateValues" dxfId="7977" priority="8166"/>
  </conditionalFormatting>
  <conditionalFormatting sqref="B110">
    <cfRule type="duplicateValues" dxfId="7976" priority="8165"/>
  </conditionalFormatting>
  <conditionalFormatting sqref="B110">
    <cfRule type="duplicateValues" dxfId="7975" priority="8164"/>
  </conditionalFormatting>
  <conditionalFormatting sqref="B110">
    <cfRule type="duplicateValues" dxfId="7974" priority="8163"/>
  </conditionalFormatting>
  <conditionalFormatting sqref="B111">
    <cfRule type="duplicateValues" dxfId="7973" priority="8162"/>
  </conditionalFormatting>
  <conditionalFormatting sqref="B110">
    <cfRule type="duplicateValues" dxfId="7972" priority="8161"/>
  </conditionalFormatting>
  <conditionalFormatting sqref="B110">
    <cfRule type="duplicateValues" dxfId="7971" priority="8160"/>
  </conditionalFormatting>
  <conditionalFormatting sqref="B111">
    <cfRule type="duplicateValues" dxfId="7970" priority="8159"/>
  </conditionalFormatting>
  <conditionalFormatting sqref="B110">
    <cfRule type="duplicateValues" dxfId="7969" priority="8158"/>
  </conditionalFormatting>
  <conditionalFormatting sqref="B111">
    <cfRule type="duplicateValues" dxfId="7968" priority="8157"/>
  </conditionalFormatting>
  <conditionalFormatting sqref="B111">
    <cfRule type="duplicateValues" dxfId="7967" priority="8156"/>
  </conditionalFormatting>
  <conditionalFormatting sqref="B112">
    <cfRule type="duplicateValues" dxfId="7966" priority="8155"/>
  </conditionalFormatting>
  <conditionalFormatting sqref="B109">
    <cfRule type="duplicateValues" dxfId="7965" priority="8154"/>
  </conditionalFormatting>
  <conditionalFormatting sqref="B103">
    <cfRule type="duplicateValues" dxfId="7964" priority="8153"/>
  </conditionalFormatting>
  <conditionalFormatting sqref="B102">
    <cfRule type="duplicateValues" dxfId="7963" priority="8152"/>
  </conditionalFormatting>
  <conditionalFormatting sqref="B102">
    <cfRule type="duplicateValues" dxfId="7962" priority="8151"/>
  </conditionalFormatting>
  <conditionalFormatting sqref="B102">
    <cfRule type="duplicateValues" dxfId="7961" priority="8150"/>
  </conditionalFormatting>
  <conditionalFormatting sqref="B104">
    <cfRule type="duplicateValues" dxfId="7960" priority="8149"/>
  </conditionalFormatting>
  <conditionalFormatting sqref="B103">
    <cfRule type="duplicateValues" dxfId="7959" priority="8148"/>
  </conditionalFormatting>
  <conditionalFormatting sqref="B102">
    <cfRule type="duplicateValues" dxfId="7958" priority="8147"/>
  </conditionalFormatting>
  <conditionalFormatting sqref="B102">
    <cfRule type="duplicateValues" dxfId="7957" priority="8146"/>
  </conditionalFormatting>
  <conditionalFormatting sqref="B104">
    <cfRule type="duplicateValues" dxfId="7956" priority="8145"/>
  </conditionalFormatting>
  <conditionalFormatting sqref="B103">
    <cfRule type="duplicateValues" dxfId="7955" priority="8144"/>
  </conditionalFormatting>
  <conditionalFormatting sqref="B102">
    <cfRule type="duplicateValues" dxfId="7954" priority="8143"/>
  </conditionalFormatting>
  <conditionalFormatting sqref="B103">
    <cfRule type="duplicateValues" dxfId="7953" priority="8142"/>
  </conditionalFormatting>
  <conditionalFormatting sqref="B103">
    <cfRule type="duplicateValues" dxfId="7952" priority="8141"/>
  </conditionalFormatting>
  <conditionalFormatting sqref="B105">
    <cfRule type="duplicateValues" dxfId="7951" priority="8140"/>
  </conditionalFormatting>
  <conditionalFormatting sqref="B104">
    <cfRule type="duplicateValues" dxfId="7950" priority="8139"/>
  </conditionalFormatting>
  <conditionalFormatting sqref="B109">
    <cfRule type="duplicateValues" dxfId="7949" priority="8138"/>
  </conditionalFormatting>
  <conditionalFormatting sqref="B106">
    <cfRule type="duplicateValues" dxfId="7948" priority="8137"/>
  </conditionalFormatting>
  <conditionalFormatting sqref="B102">
    <cfRule type="duplicateValues" dxfId="7947" priority="8136"/>
  </conditionalFormatting>
  <conditionalFormatting sqref="B102">
    <cfRule type="duplicateValues" dxfId="7946" priority="8135"/>
  </conditionalFormatting>
  <conditionalFormatting sqref="B104">
    <cfRule type="duplicateValues" dxfId="7945" priority="8134"/>
  </conditionalFormatting>
  <conditionalFormatting sqref="B103">
    <cfRule type="duplicateValues" dxfId="7944" priority="8133"/>
  </conditionalFormatting>
  <conditionalFormatting sqref="B102">
    <cfRule type="duplicateValues" dxfId="7943" priority="8132"/>
  </conditionalFormatting>
  <conditionalFormatting sqref="B103">
    <cfRule type="duplicateValues" dxfId="7942" priority="8131"/>
  </conditionalFormatting>
  <conditionalFormatting sqref="B103">
    <cfRule type="duplicateValues" dxfId="7941" priority="8130"/>
  </conditionalFormatting>
  <conditionalFormatting sqref="B105">
    <cfRule type="duplicateValues" dxfId="7940" priority="8129"/>
  </conditionalFormatting>
  <conditionalFormatting sqref="B104">
    <cfRule type="duplicateValues" dxfId="7939" priority="8128"/>
  </conditionalFormatting>
  <conditionalFormatting sqref="B102">
    <cfRule type="duplicateValues" dxfId="7938" priority="8127"/>
  </conditionalFormatting>
  <conditionalFormatting sqref="B103">
    <cfRule type="duplicateValues" dxfId="7937" priority="8126"/>
  </conditionalFormatting>
  <conditionalFormatting sqref="B103">
    <cfRule type="duplicateValues" dxfId="7936" priority="8125"/>
  </conditionalFormatting>
  <conditionalFormatting sqref="B105">
    <cfRule type="duplicateValues" dxfId="7935" priority="8124"/>
  </conditionalFormatting>
  <conditionalFormatting sqref="B104">
    <cfRule type="duplicateValues" dxfId="7934" priority="8123"/>
  </conditionalFormatting>
  <conditionalFormatting sqref="B103">
    <cfRule type="duplicateValues" dxfId="7933" priority="8122"/>
  </conditionalFormatting>
  <conditionalFormatting sqref="B104">
    <cfRule type="duplicateValues" dxfId="7932" priority="8121"/>
  </conditionalFormatting>
  <conditionalFormatting sqref="B104">
    <cfRule type="duplicateValues" dxfId="7931" priority="8120"/>
  </conditionalFormatting>
  <conditionalFormatting sqref="B106">
    <cfRule type="duplicateValues" dxfId="7930" priority="8119"/>
  </conditionalFormatting>
  <conditionalFormatting sqref="B105">
    <cfRule type="duplicateValues" dxfId="7929" priority="8118"/>
  </conditionalFormatting>
  <conditionalFormatting sqref="B107">
    <cfRule type="duplicateValues" dxfId="7928" priority="8117"/>
  </conditionalFormatting>
  <conditionalFormatting sqref="B111">
    <cfRule type="duplicateValues" dxfId="7927" priority="8116"/>
  </conditionalFormatting>
  <conditionalFormatting sqref="B111">
    <cfRule type="duplicateValues" dxfId="7926" priority="8115"/>
  </conditionalFormatting>
  <conditionalFormatting sqref="B111">
    <cfRule type="duplicateValues" dxfId="7925" priority="8114"/>
  </conditionalFormatting>
  <conditionalFormatting sqref="B112">
    <cfRule type="duplicateValues" dxfId="7924" priority="8113"/>
  </conditionalFormatting>
  <conditionalFormatting sqref="B111">
    <cfRule type="duplicateValues" dxfId="7923" priority="8112"/>
  </conditionalFormatting>
  <conditionalFormatting sqref="B111">
    <cfRule type="duplicateValues" dxfId="7922" priority="8111"/>
  </conditionalFormatting>
  <conditionalFormatting sqref="B112">
    <cfRule type="duplicateValues" dxfId="7921" priority="8110"/>
  </conditionalFormatting>
  <conditionalFormatting sqref="B111">
    <cfRule type="duplicateValues" dxfId="7920" priority="8109"/>
  </conditionalFormatting>
  <conditionalFormatting sqref="B112">
    <cfRule type="duplicateValues" dxfId="7919" priority="8108"/>
  </conditionalFormatting>
  <conditionalFormatting sqref="B112">
    <cfRule type="duplicateValues" dxfId="7918" priority="8107"/>
  </conditionalFormatting>
  <conditionalFormatting sqref="B113">
    <cfRule type="duplicateValues" dxfId="7917" priority="8106"/>
  </conditionalFormatting>
  <conditionalFormatting sqref="B110">
    <cfRule type="duplicateValues" dxfId="7916" priority="8105"/>
  </conditionalFormatting>
  <conditionalFormatting sqref="B109">
    <cfRule type="duplicateValues" dxfId="7915" priority="8104"/>
  </conditionalFormatting>
  <conditionalFormatting sqref="B111">
    <cfRule type="duplicateValues" dxfId="7914" priority="8103"/>
  </conditionalFormatting>
  <conditionalFormatting sqref="B111">
    <cfRule type="duplicateValues" dxfId="7913" priority="8102"/>
  </conditionalFormatting>
  <conditionalFormatting sqref="B111">
    <cfRule type="duplicateValues" dxfId="7912" priority="8101"/>
  </conditionalFormatting>
  <conditionalFormatting sqref="B112">
    <cfRule type="duplicateValues" dxfId="7911" priority="8100"/>
  </conditionalFormatting>
  <conditionalFormatting sqref="B111">
    <cfRule type="duplicateValues" dxfId="7910" priority="8099"/>
  </conditionalFormatting>
  <conditionalFormatting sqref="B111">
    <cfRule type="duplicateValues" dxfId="7909" priority="8098"/>
  </conditionalFormatting>
  <conditionalFormatting sqref="B112">
    <cfRule type="duplicateValues" dxfId="7908" priority="8097"/>
  </conditionalFormatting>
  <conditionalFormatting sqref="B111">
    <cfRule type="duplicateValues" dxfId="7907" priority="8096"/>
  </conditionalFormatting>
  <conditionalFormatting sqref="B112">
    <cfRule type="duplicateValues" dxfId="7906" priority="8095"/>
  </conditionalFormatting>
  <conditionalFormatting sqref="B112">
    <cfRule type="duplicateValues" dxfId="7905" priority="8094"/>
  </conditionalFormatting>
  <conditionalFormatting sqref="B113">
    <cfRule type="duplicateValues" dxfId="7904" priority="8093"/>
  </conditionalFormatting>
  <conditionalFormatting sqref="B110">
    <cfRule type="duplicateValues" dxfId="7903" priority="8092"/>
  </conditionalFormatting>
  <conditionalFormatting sqref="B110">
    <cfRule type="duplicateValues" dxfId="7902" priority="8091"/>
  </conditionalFormatting>
  <conditionalFormatting sqref="B108">
    <cfRule type="duplicateValues" dxfId="7901" priority="8090"/>
  </conditionalFormatting>
  <conditionalFormatting sqref="B112">
    <cfRule type="duplicateValues" dxfId="7900" priority="8089"/>
  </conditionalFormatting>
  <conditionalFormatting sqref="B112">
    <cfRule type="duplicateValues" dxfId="7899" priority="8088"/>
  </conditionalFormatting>
  <conditionalFormatting sqref="B112">
    <cfRule type="duplicateValues" dxfId="7898" priority="8087"/>
  </conditionalFormatting>
  <conditionalFormatting sqref="B113">
    <cfRule type="duplicateValues" dxfId="7897" priority="8086"/>
  </conditionalFormatting>
  <conditionalFormatting sqref="B112">
    <cfRule type="duplicateValues" dxfId="7896" priority="8085"/>
  </conditionalFormatting>
  <conditionalFormatting sqref="B112">
    <cfRule type="duplicateValues" dxfId="7895" priority="8084"/>
  </conditionalFormatting>
  <conditionalFormatting sqref="B113">
    <cfRule type="duplicateValues" dxfId="7894" priority="8083"/>
  </conditionalFormatting>
  <conditionalFormatting sqref="B112">
    <cfRule type="duplicateValues" dxfId="7893" priority="8082"/>
  </conditionalFormatting>
  <conditionalFormatting sqref="B113">
    <cfRule type="duplicateValues" dxfId="7892" priority="8081"/>
  </conditionalFormatting>
  <conditionalFormatting sqref="B113">
    <cfRule type="duplicateValues" dxfId="7891" priority="8080"/>
  </conditionalFormatting>
  <conditionalFormatting sqref="B114">
    <cfRule type="duplicateValues" dxfId="7890" priority="8079"/>
  </conditionalFormatting>
  <conditionalFormatting sqref="B111">
    <cfRule type="duplicateValues" dxfId="7889" priority="8078"/>
  </conditionalFormatting>
  <conditionalFormatting sqref="B115">
    <cfRule type="duplicateValues" dxfId="7888" priority="8077"/>
  </conditionalFormatting>
  <conditionalFormatting sqref="B110">
    <cfRule type="duplicateValues" dxfId="7887" priority="8076"/>
  </conditionalFormatting>
  <conditionalFormatting sqref="B110">
    <cfRule type="duplicateValues" dxfId="7886" priority="8075"/>
  </conditionalFormatting>
  <conditionalFormatting sqref="B110">
    <cfRule type="duplicateValues" dxfId="7885" priority="8074"/>
  </conditionalFormatting>
  <conditionalFormatting sqref="B111">
    <cfRule type="duplicateValues" dxfId="7884" priority="8073"/>
  </conditionalFormatting>
  <conditionalFormatting sqref="B110">
    <cfRule type="duplicateValues" dxfId="7883" priority="8072"/>
  </conditionalFormatting>
  <conditionalFormatting sqref="B110">
    <cfRule type="duplicateValues" dxfId="7882" priority="8071"/>
  </conditionalFormatting>
  <conditionalFormatting sqref="B111">
    <cfRule type="duplicateValues" dxfId="7881" priority="8070"/>
  </conditionalFormatting>
  <conditionalFormatting sqref="B110">
    <cfRule type="duplicateValues" dxfId="7880" priority="8069"/>
  </conditionalFormatting>
  <conditionalFormatting sqref="B111">
    <cfRule type="duplicateValues" dxfId="7879" priority="8068"/>
  </conditionalFormatting>
  <conditionalFormatting sqref="B111">
    <cfRule type="duplicateValues" dxfId="7878" priority="8067"/>
  </conditionalFormatting>
  <conditionalFormatting sqref="B112">
    <cfRule type="duplicateValues" dxfId="7877" priority="8066"/>
  </conditionalFormatting>
  <conditionalFormatting sqref="B109">
    <cfRule type="duplicateValues" dxfId="7876" priority="8065"/>
  </conditionalFormatting>
  <conditionalFormatting sqref="B109">
    <cfRule type="duplicateValues" dxfId="7875" priority="8064"/>
  </conditionalFormatting>
  <conditionalFormatting sqref="B111">
    <cfRule type="duplicateValues" dxfId="7874" priority="8063"/>
  </conditionalFormatting>
  <conditionalFormatting sqref="B111">
    <cfRule type="duplicateValues" dxfId="7873" priority="8062"/>
  </conditionalFormatting>
  <conditionalFormatting sqref="B111">
    <cfRule type="duplicateValues" dxfId="7872" priority="8061"/>
  </conditionalFormatting>
  <conditionalFormatting sqref="B112">
    <cfRule type="duplicateValues" dxfId="7871" priority="8060"/>
  </conditionalFormatting>
  <conditionalFormatting sqref="B111">
    <cfRule type="duplicateValues" dxfId="7870" priority="8059"/>
  </conditionalFormatting>
  <conditionalFormatting sqref="B111">
    <cfRule type="duplicateValues" dxfId="7869" priority="8058"/>
  </conditionalFormatting>
  <conditionalFormatting sqref="B112">
    <cfRule type="duplicateValues" dxfId="7868" priority="8057"/>
  </conditionalFormatting>
  <conditionalFormatting sqref="B111">
    <cfRule type="duplicateValues" dxfId="7867" priority="8056"/>
  </conditionalFormatting>
  <conditionalFormatting sqref="B112">
    <cfRule type="duplicateValues" dxfId="7866" priority="8055"/>
  </conditionalFormatting>
  <conditionalFormatting sqref="B112">
    <cfRule type="duplicateValues" dxfId="7865" priority="8054"/>
  </conditionalFormatting>
  <conditionalFormatting sqref="B113">
    <cfRule type="duplicateValues" dxfId="7864" priority="8053"/>
  </conditionalFormatting>
  <conditionalFormatting sqref="B110">
    <cfRule type="duplicateValues" dxfId="7863" priority="8052"/>
  </conditionalFormatting>
  <conditionalFormatting sqref="B109">
    <cfRule type="duplicateValues" dxfId="7862" priority="8051"/>
  </conditionalFormatting>
  <conditionalFormatting sqref="B111">
    <cfRule type="duplicateValues" dxfId="7861" priority="8050"/>
  </conditionalFormatting>
  <conditionalFormatting sqref="B111">
    <cfRule type="duplicateValues" dxfId="7860" priority="8049"/>
  </conditionalFormatting>
  <conditionalFormatting sqref="B111">
    <cfRule type="duplicateValues" dxfId="7859" priority="8048"/>
  </conditionalFormatting>
  <conditionalFormatting sqref="B112">
    <cfRule type="duplicateValues" dxfId="7858" priority="8047"/>
  </conditionalFormatting>
  <conditionalFormatting sqref="B111">
    <cfRule type="duplicateValues" dxfId="7857" priority="8046"/>
  </conditionalFormatting>
  <conditionalFormatting sqref="B111">
    <cfRule type="duplicateValues" dxfId="7856" priority="8045"/>
  </conditionalFormatting>
  <conditionalFormatting sqref="B112">
    <cfRule type="duplicateValues" dxfId="7855" priority="8044"/>
  </conditionalFormatting>
  <conditionalFormatting sqref="B111">
    <cfRule type="duplicateValues" dxfId="7854" priority="8043"/>
  </conditionalFormatting>
  <conditionalFormatting sqref="B112">
    <cfRule type="duplicateValues" dxfId="7853" priority="8042"/>
  </conditionalFormatting>
  <conditionalFormatting sqref="B112">
    <cfRule type="duplicateValues" dxfId="7852" priority="8041"/>
  </conditionalFormatting>
  <conditionalFormatting sqref="B113">
    <cfRule type="duplicateValues" dxfId="7851" priority="8040"/>
  </conditionalFormatting>
  <conditionalFormatting sqref="B110">
    <cfRule type="duplicateValues" dxfId="7850" priority="8039"/>
  </conditionalFormatting>
  <conditionalFormatting sqref="B110">
    <cfRule type="duplicateValues" dxfId="7849" priority="8038"/>
  </conditionalFormatting>
  <conditionalFormatting sqref="B112">
    <cfRule type="duplicateValues" dxfId="7848" priority="8037"/>
  </conditionalFormatting>
  <conditionalFormatting sqref="B112">
    <cfRule type="duplicateValues" dxfId="7847" priority="8036"/>
  </conditionalFormatting>
  <conditionalFormatting sqref="B112">
    <cfRule type="duplicateValues" dxfId="7846" priority="8035"/>
  </conditionalFormatting>
  <conditionalFormatting sqref="B113">
    <cfRule type="duplicateValues" dxfId="7845" priority="8034"/>
  </conditionalFormatting>
  <conditionalFormatting sqref="B112">
    <cfRule type="duplicateValues" dxfId="7844" priority="8033"/>
  </conditionalFormatting>
  <conditionalFormatting sqref="B112">
    <cfRule type="duplicateValues" dxfId="7843" priority="8032"/>
  </conditionalFormatting>
  <conditionalFormatting sqref="B113">
    <cfRule type="duplicateValues" dxfId="7842" priority="8031"/>
  </conditionalFormatting>
  <conditionalFormatting sqref="B112">
    <cfRule type="duplicateValues" dxfId="7841" priority="8030"/>
  </conditionalFormatting>
  <conditionalFormatting sqref="B113">
    <cfRule type="duplicateValues" dxfId="7840" priority="8029"/>
  </conditionalFormatting>
  <conditionalFormatting sqref="B113">
    <cfRule type="duplicateValues" dxfId="7839" priority="8028"/>
  </conditionalFormatting>
  <conditionalFormatting sqref="B114">
    <cfRule type="duplicateValues" dxfId="7838" priority="8027"/>
  </conditionalFormatting>
  <conditionalFormatting sqref="B111">
    <cfRule type="duplicateValues" dxfId="7837" priority="8026"/>
  </conditionalFormatting>
  <conditionalFormatting sqref="B109">
    <cfRule type="duplicateValues" dxfId="7836" priority="8025"/>
  </conditionalFormatting>
  <conditionalFormatting sqref="B111">
    <cfRule type="duplicateValues" dxfId="7835" priority="8024"/>
  </conditionalFormatting>
  <conditionalFormatting sqref="B111">
    <cfRule type="duplicateValues" dxfId="7834" priority="8023"/>
  </conditionalFormatting>
  <conditionalFormatting sqref="B111">
    <cfRule type="duplicateValues" dxfId="7833" priority="8022"/>
  </conditionalFormatting>
  <conditionalFormatting sqref="B112">
    <cfRule type="duplicateValues" dxfId="7832" priority="8021"/>
  </conditionalFormatting>
  <conditionalFormatting sqref="B111">
    <cfRule type="duplicateValues" dxfId="7831" priority="8020"/>
  </conditionalFormatting>
  <conditionalFormatting sqref="B111">
    <cfRule type="duplicateValues" dxfId="7830" priority="8019"/>
  </conditionalFormatting>
  <conditionalFormatting sqref="B112">
    <cfRule type="duplicateValues" dxfId="7829" priority="8018"/>
  </conditionalFormatting>
  <conditionalFormatting sqref="B111">
    <cfRule type="duplicateValues" dxfId="7828" priority="8017"/>
  </conditionalFormatting>
  <conditionalFormatting sqref="B112">
    <cfRule type="duplicateValues" dxfId="7827" priority="8016"/>
  </conditionalFormatting>
  <conditionalFormatting sqref="B112">
    <cfRule type="duplicateValues" dxfId="7826" priority="8015"/>
  </conditionalFormatting>
  <conditionalFormatting sqref="B113">
    <cfRule type="duplicateValues" dxfId="7825" priority="8014"/>
  </conditionalFormatting>
  <conditionalFormatting sqref="B110">
    <cfRule type="duplicateValues" dxfId="7824" priority="8013"/>
  </conditionalFormatting>
  <conditionalFormatting sqref="B110">
    <cfRule type="duplicateValues" dxfId="7823" priority="8012"/>
  </conditionalFormatting>
  <conditionalFormatting sqref="B112">
    <cfRule type="duplicateValues" dxfId="7822" priority="8011"/>
  </conditionalFormatting>
  <conditionalFormatting sqref="B112">
    <cfRule type="duplicateValues" dxfId="7821" priority="8010"/>
  </conditionalFormatting>
  <conditionalFormatting sqref="B112">
    <cfRule type="duplicateValues" dxfId="7820" priority="8009"/>
  </conditionalFormatting>
  <conditionalFormatting sqref="B113">
    <cfRule type="duplicateValues" dxfId="7819" priority="8008"/>
  </conditionalFormatting>
  <conditionalFormatting sqref="B112">
    <cfRule type="duplicateValues" dxfId="7818" priority="8007"/>
  </conditionalFormatting>
  <conditionalFormatting sqref="B112">
    <cfRule type="duplicateValues" dxfId="7817" priority="8006"/>
  </conditionalFormatting>
  <conditionalFormatting sqref="B113">
    <cfRule type="duplicateValues" dxfId="7816" priority="8005"/>
  </conditionalFormatting>
  <conditionalFormatting sqref="B112">
    <cfRule type="duplicateValues" dxfId="7815" priority="8004"/>
  </conditionalFormatting>
  <conditionalFormatting sqref="B113">
    <cfRule type="duplicateValues" dxfId="7814" priority="8003"/>
  </conditionalFormatting>
  <conditionalFormatting sqref="B113">
    <cfRule type="duplicateValues" dxfId="7813" priority="8002"/>
  </conditionalFormatting>
  <conditionalFormatting sqref="B114">
    <cfRule type="duplicateValues" dxfId="7812" priority="8001"/>
  </conditionalFormatting>
  <conditionalFormatting sqref="B111">
    <cfRule type="duplicateValues" dxfId="7811" priority="8000"/>
  </conditionalFormatting>
  <conditionalFormatting sqref="B110">
    <cfRule type="duplicateValues" dxfId="7810" priority="7999"/>
  </conditionalFormatting>
  <conditionalFormatting sqref="B112">
    <cfRule type="duplicateValues" dxfId="7809" priority="7998"/>
  </conditionalFormatting>
  <conditionalFormatting sqref="B112">
    <cfRule type="duplicateValues" dxfId="7808" priority="7997"/>
  </conditionalFormatting>
  <conditionalFormatting sqref="B112">
    <cfRule type="duplicateValues" dxfId="7807" priority="7996"/>
  </conditionalFormatting>
  <conditionalFormatting sqref="B113">
    <cfRule type="duplicateValues" dxfId="7806" priority="7995"/>
  </conditionalFormatting>
  <conditionalFormatting sqref="B112">
    <cfRule type="duplicateValues" dxfId="7805" priority="7994"/>
  </conditionalFormatting>
  <conditionalFormatting sqref="B112">
    <cfRule type="duplicateValues" dxfId="7804" priority="7993"/>
  </conditionalFormatting>
  <conditionalFormatting sqref="B113">
    <cfRule type="duplicateValues" dxfId="7803" priority="7992"/>
  </conditionalFormatting>
  <conditionalFormatting sqref="B112">
    <cfRule type="duplicateValues" dxfId="7802" priority="7991"/>
  </conditionalFormatting>
  <conditionalFormatting sqref="B113">
    <cfRule type="duplicateValues" dxfId="7801" priority="7990"/>
  </conditionalFormatting>
  <conditionalFormatting sqref="B113">
    <cfRule type="duplicateValues" dxfId="7800" priority="7989"/>
  </conditionalFormatting>
  <conditionalFormatting sqref="B114">
    <cfRule type="duplicateValues" dxfId="7799" priority="7988"/>
  </conditionalFormatting>
  <conditionalFormatting sqref="B111">
    <cfRule type="duplicateValues" dxfId="7798" priority="7987"/>
  </conditionalFormatting>
  <conditionalFormatting sqref="B111">
    <cfRule type="duplicateValues" dxfId="7797" priority="7986"/>
  </conditionalFormatting>
  <conditionalFormatting sqref="B109">
    <cfRule type="duplicateValues" dxfId="7796" priority="7985"/>
  </conditionalFormatting>
  <conditionalFormatting sqref="B113">
    <cfRule type="duplicateValues" dxfId="7795" priority="7984"/>
  </conditionalFormatting>
  <conditionalFormatting sqref="B113">
    <cfRule type="duplicateValues" dxfId="7794" priority="7983"/>
  </conditionalFormatting>
  <conditionalFormatting sqref="B113">
    <cfRule type="duplicateValues" dxfId="7793" priority="7982"/>
  </conditionalFormatting>
  <conditionalFormatting sqref="B114">
    <cfRule type="duplicateValues" dxfId="7792" priority="7981"/>
  </conditionalFormatting>
  <conditionalFormatting sqref="B113">
    <cfRule type="duplicateValues" dxfId="7791" priority="7980"/>
  </conditionalFormatting>
  <conditionalFormatting sqref="B113">
    <cfRule type="duplicateValues" dxfId="7790" priority="7979"/>
  </conditionalFormatting>
  <conditionalFormatting sqref="B114">
    <cfRule type="duplicateValues" dxfId="7789" priority="7978"/>
  </conditionalFormatting>
  <conditionalFormatting sqref="B113">
    <cfRule type="duplicateValues" dxfId="7788" priority="7977"/>
  </conditionalFormatting>
  <conditionalFormatting sqref="B114">
    <cfRule type="duplicateValues" dxfId="7787" priority="7976"/>
  </conditionalFormatting>
  <conditionalFormatting sqref="B114">
    <cfRule type="duplicateValues" dxfId="7786" priority="7975"/>
  </conditionalFormatting>
  <conditionalFormatting sqref="B115">
    <cfRule type="duplicateValues" dxfId="7785" priority="7974"/>
  </conditionalFormatting>
  <conditionalFormatting sqref="B112">
    <cfRule type="duplicateValues" dxfId="7784" priority="7973"/>
  </conditionalFormatting>
  <conditionalFormatting sqref="B112">
    <cfRule type="duplicateValues" dxfId="7783" priority="7969"/>
  </conditionalFormatting>
  <conditionalFormatting sqref="B112">
    <cfRule type="duplicateValues" dxfId="7782" priority="7968"/>
  </conditionalFormatting>
  <conditionalFormatting sqref="B112">
    <cfRule type="duplicateValues" dxfId="7781" priority="7967"/>
  </conditionalFormatting>
  <conditionalFormatting sqref="B112">
    <cfRule type="duplicateValues" dxfId="7780" priority="7966"/>
  </conditionalFormatting>
  <conditionalFormatting sqref="B112">
    <cfRule type="duplicateValues" dxfId="7779" priority="7965"/>
  </conditionalFormatting>
  <conditionalFormatting sqref="B112">
    <cfRule type="duplicateValues" dxfId="7778" priority="7964"/>
  </conditionalFormatting>
  <conditionalFormatting sqref="B113">
    <cfRule type="duplicateValues" dxfId="7777" priority="7963"/>
  </conditionalFormatting>
  <conditionalFormatting sqref="B112">
    <cfRule type="duplicateValues" dxfId="7776" priority="7962"/>
  </conditionalFormatting>
  <conditionalFormatting sqref="B112">
    <cfRule type="duplicateValues" dxfId="7775" priority="7961"/>
  </conditionalFormatting>
  <conditionalFormatting sqref="B112">
    <cfRule type="duplicateValues" dxfId="7774" priority="7960"/>
  </conditionalFormatting>
  <conditionalFormatting sqref="B112">
    <cfRule type="duplicateValues" dxfId="7773" priority="7959"/>
  </conditionalFormatting>
  <conditionalFormatting sqref="B112">
    <cfRule type="duplicateValues" dxfId="7772" priority="7958"/>
  </conditionalFormatting>
  <conditionalFormatting sqref="B113">
    <cfRule type="duplicateValues" dxfId="7771" priority="7957"/>
  </conditionalFormatting>
  <conditionalFormatting sqref="B112">
    <cfRule type="duplicateValues" dxfId="7770" priority="7956"/>
  </conditionalFormatting>
  <conditionalFormatting sqref="B112">
    <cfRule type="duplicateValues" dxfId="7769" priority="7955"/>
  </conditionalFormatting>
  <conditionalFormatting sqref="B112">
    <cfRule type="duplicateValues" dxfId="7768" priority="7954"/>
  </conditionalFormatting>
  <conditionalFormatting sqref="B112">
    <cfRule type="duplicateValues" dxfId="7767" priority="7953"/>
  </conditionalFormatting>
  <conditionalFormatting sqref="B113">
    <cfRule type="duplicateValues" dxfId="7766" priority="7952"/>
  </conditionalFormatting>
  <conditionalFormatting sqref="B112">
    <cfRule type="duplicateValues" dxfId="7765" priority="7951"/>
  </conditionalFormatting>
  <conditionalFormatting sqref="B112">
    <cfRule type="duplicateValues" dxfId="7764" priority="7950"/>
  </conditionalFormatting>
  <conditionalFormatting sqref="B112">
    <cfRule type="duplicateValues" dxfId="7763" priority="7949"/>
  </conditionalFormatting>
  <conditionalFormatting sqref="B113">
    <cfRule type="duplicateValues" dxfId="7762" priority="7948"/>
  </conditionalFormatting>
  <conditionalFormatting sqref="B112">
    <cfRule type="duplicateValues" dxfId="7761" priority="7947"/>
  </conditionalFormatting>
  <conditionalFormatting sqref="B112">
    <cfRule type="duplicateValues" dxfId="7760" priority="7946"/>
  </conditionalFormatting>
  <conditionalFormatting sqref="B113">
    <cfRule type="duplicateValues" dxfId="7759" priority="7945"/>
  </conditionalFormatting>
  <conditionalFormatting sqref="B112">
    <cfRule type="duplicateValues" dxfId="7758" priority="7944"/>
  </conditionalFormatting>
  <conditionalFormatting sqref="B113">
    <cfRule type="duplicateValues" dxfId="7757" priority="7943"/>
  </conditionalFormatting>
  <conditionalFormatting sqref="B113">
    <cfRule type="duplicateValues" dxfId="7756" priority="7942"/>
  </conditionalFormatting>
  <conditionalFormatting sqref="B114">
    <cfRule type="duplicateValues" dxfId="7755" priority="7941"/>
  </conditionalFormatting>
  <conditionalFormatting sqref="B115">
    <cfRule type="duplicateValues" dxfId="7754" priority="7940"/>
  </conditionalFormatting>
  <conditionalFormatting sqref="B112">
    <cfRule type="duplicateValues" dxfId="7753" priority="7939"/>
  </conditionalFormatting>
  <conditionalFormatting sqref="B112">
    <cfRule type="duplicateValues" dxfId="7752" priority="7938"/>
  </conditionalFormatting>
  <conditionalFormatting sqref="B112">
    <cfRule type="duplicateValues" dxfId="7751" priority="7937"/>
  </conditionalFormatting>
  <conditionalFormatting sqref="B112">
    <cfRule type="duplicateValues" dxfId="7750" priority="7936"/>
  </conditionalFormatting>
  <conditionalFormatting sqref="B112">
    <cfRule type="duplicateValues" dxfId="7749" priority="7935"/>
  </conditionalFormatting>
  <conditionalFormatting sqref="B113">
    <cfRule type="duplicateValues" dxfId="7748" priority="7934"/>
  </conditionalFormatting>
  <conditionalFormatting sqref="B112">
    <cfRule type="duplicateValues" dxfId="7747" priority="7933"/>
  </conditionalFormatting>
  <conditionalFormatting sqref="B112">
    <cfRule type="duplicateValues" dxfId="7746" priority="7932"/>
  </conditionalFormatting>
  <conditionalFormatting sqref="B112">
    <cfRule type="duplicateValues" dxfId="7745" priority="7931"/>
  </conditionalFormatting>
  <conditionalFormatting sqref="B112">
    <cfRule type="duplicateValues" dxfId="7744" priority="7930"/>
  </conditionalFormatting>
  <conditionalFormatting sqref="B113">
    <cfRule type="duplicateValues" dxfId="7743" priority="7929"/>
  </conditionalFormatting>
  <conditionalFormatting sqref="B112">
    <cfRule type="duplicateValues" dxfId="7742" priority="7928"/>
  </conditionalFormatting>
  <conditionalFormatting sqref="B112">
    <cfRule type="duplicateValues" dxfId="7741" priority="7927"/>
  </conditionalFormatting>
  <conditionalFormatting sqref="B112">
    <cfRule type="duplicateValues" dxfId="7740" priority="7926"/>
  </conditionalFormatting>
  <conditionalFormatting sqref="B113">
    <cfRule type="duplicateValues" dxfId="7739" priority="7925"/>
  </conditionalFormatting>
  <conditionalFormatting sqref="B112">
    <cfRule type="duplicateValues" dxfId="7738" priority="7924"/>
  </conditionalFormatting>
  <conditionalFormatting sqref="B112">
    <cfRule type="duplicateValues" dxfId="7737" priority="7923"/>
  </conditionalFormatting>
  <conditionalFormatting sqref="B113">
    <cfRule type="duplicateValues" dxfId="7736" priority="7922"/>
  </conditionalFormatting>
  <conditionalFormatting sqref="B112">
    <cfRule type="duplicateValues" dxfId="7735" priority="7921"/>
  </conditionalFormatting>
  <conditionalFormatting sqref="B113">
    <cfRule type="duplicateValues" dxfId="7734" priority="7920"/>
  </conditionalFormatting>
  <conditionalFormatting sqref="B113">
    <cfRule type="duplicateValues" dxfId="7733" priority="7919"/>
  </conditionalFormatting>
  <conditionalFormatting sqref="B114">
    <cfRule type="duplicateValues" dxfId="7732" priority="7918"/>
  </conditionalFormatting>
  <conditionalFormatting sqref="B112">
    <cfRule type="duplicateValues" dxfId="7731" priority="7917"/>
  </conditionalFormatting>
  <conditionalFormatting sqref="B112">
    <cfRule type="duplicateValues" dxfId="7730" priority="7916"/>
  </conditionalFormatting>
  <conditionalFormatting sqref="B112">
    <cfRule type="duplicateValues" dxfId="7729" priority="7915"/>
  </conditionalFormatting>
  <conditionalFormatting sqref="B112">
    <cfRule type="duplicateValues" dxfId="7728" priority="7914"/>
  </conditionalFormatting>
  <conditionalFormatting sqref="B113">
    <cfRule type="duplicateValues" dxfId="7727" priority="7913"/>
  </conditionalFormatting>
  <conditionalFormatting sqref="B112">
    <cfRule type="duplicateValues" dxfId="7726" priority="7912"/>
  </conditionalFormatting>
  <conditionalFormatting sqref="B112">
    <cfRule type="duplicateValues" dxfId="7725" priority="7911"/>
  </conditionalFormatting>
  <conditionalFormatting sqref="B112">
    <cfRule type="duplicateValues" dxfId="7724" priority="7910"/>
  </conditionalFormatting>
  <conditionalFormatting sqref="B113">
    <cfRule type="duplicateValues" dxfId="7723" priority="7909"/>
  </conditionalFormatting>
  <conditionalFormatting sqref="B112">
    <cfRule type="duplicateValues" dxfId="7722" priority="7908"/>
  </conditionalFormatting>
  <conditionalFormatting sqref="B112">
    <cfRule type="duplicateValues" dxfId="7721" priority="7907"/>
  </conditionalFormatting>
  <conditionalFormatting sqref="B113">
    <cfRule type="duplicateValues" dxfId="7720" priority="7906"/>
  </conditionalFormatting>
  <conditionalFormatting sqref="B112">
    <cfRule type="duplicateValues" dxfId="7719" priority="7905"/>
  </conditionalFormatting>
  <conditionalFormatting sqref="B113">
    <cfRule type="duplicateValues" dxfId="7718" priority="7904"/>
  </conditionalFormatting>
  <conditionalFormatting sqref="B113">
    <cfRule type="duplicateValues" dxfId="7717" priority="7903"/>
  </conditionalFormatting>
  <conditionalFormatting sqref="B114">
    <cfRule type="duplicateValues" dxfId="7716" priority="7902"/>
  </conditionalFormatting>
  <conditionalFormatting sqref="B112">
    <cfRule type="duplicateValues" dxfId="7715" priority="7901"/>
  </conditionalFormatting>
  <conditionalFormatting sqref="B112">
    <cfRule type="duplicateValues" dxfId="7714" priority="7900"/>
  </conditionalFormatting>
  <conditionalFormatting sqref="B112">
    <cfRule type="duplicateValues" dxfId="7713" priority="7899"/>
  </conditionalFormatting>
  <conditionalFormatting sqref="B113">
    <cfRule type="duplicateValues" dxfId="7712" priority="7898"/>
  </conditionalFormatting>
  <conditionalFormatting sqref="B112">
    <cfRule type="duplicateValues" dxfId="7711" priority="7897"/>
  </conditionalFormatting>
  <conditionalFormatting sqref="B112">
    <cfRule type="duplicateValues" dxfId="7710" priority="7896"/>
  </conditionalFormatting>
  <conditionalFormatting sqref="B113">
    <cfRule type="duplicateValues" dxfId="7709" priority="7895"/>
  </conditionalFormatting>
  <conditionalFormatting sqref="B112">
    <cfRule type="duplicateValues" dxfId="7708" priority="7894"/>
  </conditionalFormatting>
  <conditionalFormatting sqref="B113">
    <cfRule type="duplicateValues" dxfId="7707" priority="7893"/>
  </conditionalFormatting>
  <conditionalFormatting sqref="B113">
    <cfRule type="duplicateValues" dxfId="7706" priority="7892"/>
  </conditionalFormatting>
  <conditionalFormatting sqref="B114">
    <cfRule type="duplicateValues" dxfId="7705" priority="7891"/>
  </conditionalFormatting>
  <conditionalFormatting sqref="B113">
    <cfRule type="duplicateValues" dxfId="7704" priority="7890"/>
  </conditionalFormatting>
  <conditionalFormatting sqref="B113">
    <cfRule type="duplicateValues" dxfId="7703" priority="7889"/>
  </conditionalFormatting>
  <conditionalFormatting sqref="B113">
    <cfRule type="duplicateValues" dxfId="7702" priority="7888"/>
  </conditionalFormatting>
  <conditionalFormatting sqref="B114">
    <cfRule type="duplicateValues" dxfId="7701" priority="7887"/>
  </conditionalFormatting>
  <conditionalFormatting sqref="B113">
    <cfRule type="duplicateValues" dxfId="7700" priority="7886"/>
  </conditionalFormatting>
  <conditionalFormatting sqref="B113">
    <cfRule type="duplicateValues" dxfId="7699" priority="7885"/>
  </conditionalFormatting>
  <conditionalFormatting sqref="B114">
    <cfRule type="duplicateValues" dxfId="7698" priority="7884"/>
  </conditionalFormatting>
  <conditionalFormatting sqref="B113">
    <cfRule type="duplicateValues" dxfId="7697" priority="7883"/>
  </conditionalFormatting>
  <conditionalFormatting sqref="B114">
    <cfRule type="duplicateValues" dxfId="7696" priority="7882"/>
  </conditionalFormatting>
  <conditionalFormatting sqref="B114">
    <cfRule type="duplicateValues" dxfId="7695" priority="7881"/>
  </conditionalFormatting>
  <conditionalFormatting sqref="B115">
    <cfRule type="duplicateValues" dxfId="7694" priority="7880"/>
  </conditionalFormatting>
  <conditionalFormatting sqref="B112">
    <cfRule type="duplicateValues" dxfId="7693" priority="7879"/>
  </conditionalFormatting>
  <conditionalFormatting sqref="B112">
    <cfRule type="duplicateValues" dxfId="7692" priority="7876"/>
  </conditionalFormatting>
  <conditionalFormatting sqref="B112">
    <cfRule type="duplicateValues" dxfId="7691" priority="7875"/>
  </conditionalFormatting>
  <conditionalFormatting sqref="B112">
    <cfRule type="duplicateValues" dxfId="7690" priority="7874"/>
  </conditionalFormatting>
  <conditionalFormatting sqref="B112">
    <cfRule type="duplicateValues" dxfId="7689" priority="7873"/>
  </conditionalFormatting>
  <conditionalFormatting sqref="B112">
    <cfRule type="duplicateValues" dxfId="7688" priority="7872"/>
  </conditionalFormatting>
  <conditionalFormatting sqref="B113">
    <cfRule type="duplicateValues" dxfId="7687" priority="7871"/>
  </conditionalFormatting>
  <conditionalFormatting sqref="B112">
    <cfRule type="duplicateValues" dxfId="7686" priority="7870"/>
  </conditionalFormatting>
  <conditionalFormatting sqref="B112">
    <cfRule type="duplicateValues" dxfId="7685" priority="7869"/>
  </conditionalFormatting>
  <conditionalFormatting sqref="B112">
    <cfRule type="duplicateValues" dxfId="7684" priority="7868"/>
  </conditionalFormatting>
  <conditionalFormatting sqref="B112">
    <cfRule type="duplicateValues" dxfId="7683" priority="7867"/>
  </conditionalFormatting>
  <conditionalFormatting sqref="B113">
    <cfRule type="duplicateValues" dxfId="7682" priority="7866"/>
  </conditionalFormatting>
  <conditionalFormatting sqref="B112">
    <cfRule type="duplicateValues" dxfId="7681" priority="7865"/>
  </conditionalFormatting>
  <conditionalFormatting sqref="B112">
    <cfRule type="duplicateValues" dxfId="7680" priority="7864"/>
  </conditionalFormatting>
  <conditionalFormatting sqref="B112">
    <cfRule type="duplicateValues" dxfId="7679" priority="7863"/>
  </conditionalFormatting>
  <conditionalFormatting sqref="B113">
    <cfRule type="duplicateValues" dxfId="7678" priority="7862"/>
  </conditionalFormatting>
  <conditionalFormatting sqref="B112">
    <cfRule type="duplicateValues" dxfId="7677" priority="7861"/>
  </conditionalFormatting>
  <conditionalFormatting sqref="B112">
    <cfRule type="duplicateValues" dxfId="7676" priority="7860"/>
  </conditionalFormatting>
  <conditionalFormatting sqref="B113">
    <cfRule type="duplicateValues" dxfId="7675" priority="7859"/>
  </conditionalFormatting>
  <conditionalFormatting sqref="B112">
    <cfRule type="duplicateValues" dxfId="7674" priority="7858"/>
  </conditionalFormatting>
  <conditionalFormatting sqref="B113">
    <cfRule type="duplicateValues" dxfId="7673" priority="7857"/>
  </conditionalFormatting>
  <conditionalFormatting sqref="B113">
    <cfRule type="duplicateValues" dxfId="7672" priority="7856"/>
  </conditionalFormatting>
  <conditionalFormatting sqref="B114">
    <cfRule type="duplicateValues" dxfId="7671" priority="7855"/>
  </conditionalFormatting>
  <conditionalFormatting sqref="B112">
    <cfRule type="duplicateValues" dxfId="7670" priority="7854"/>
  </conditionalFormatting>
  <conditionalFormatting sqref="B112">
    <cfRule type="duplicateValues" dxfId="7669" priority="7853"/>
  </conditionalFormatting>
  <conditionalFormatting sqref="B112">
    <cfRule type="duplicateValues" dxfId="7668" priority="7852"/>
  </conditionalFormatting>
  <conditionalFormatting sqref="B112">
    <cfRule type="duplicateValues" dxfId="7667" priority="7851"/>
  </conditionalFormatting>
  <conditionalFormatting sqref="B113">
    <cfRule type="duplicateValues" dxfId="7666" priority="7850"/>
  </conditionalFormatting>
  <conditionalFormatting sqref="B112">
    <cfRule type="duplicateValues" dxfId="7665" priority="7849"/>
  </conditionalFormatting>
  <conditionalFormatting sqref="B112">
    <cfRule type="duplicateValues" dxfId="7664" priority="7848"/>
  </conditionalFormatting>
  <conditionalFormatting sqref="B112">
    <cfRule type="duplicateValues" dxfId="7663" priority="7847"/>
  </conditionalFormatting>
  <conditionalFormatting sqref="B113">
    <cfRule type="duplicateValues" dxfId="7662" priority="7846"/>
  </conditionalFormatting>
  <conditionalFormatting sqref="B112">
    <cfRule type="duplicateValues" dxfId="7661" priority="7845"/>
  </conditionalFormatting>
  <conditionalFormatting sqref="B112">
    <cfRule type="duplicateValues" dxfId="7660" priority="7844"/>
  </conditionalFormatting>
  <conditionalFormatting sqref="B113">
    <cfRule type="duplicateValues" dxfId="7659" priority="7843"/>
  </conditionalFormatting>
  <conditionalFormatting sqref="B112">
    <cfRule type="duplicateValues" dxfId="7658" priority="7842"/>
  </conditionalFormatting>
  <conditionalFormatting sqref="B113">
    <cfRule type="duplicateValues" dxfId="7657" priority="7841"/>
  </conditionalFormatting>
  <conditionalFormatting sqref="B113">
    <cfRule type="duplicateValues" dxfId="7656" priority="7840"/>
  </conditionalFormatting>
  <conditionalFormatting sqref="B114">
    <cfRule type="duplicateValues" dxfId="7655" priority="7839"/>
  </conditionalFormatting>
  <conditionalFormatting sqref="B112">
    <cfRule type="duplicateValues" dxfId="7654" priority="7838"/>
  </conditionalFormatting>
  <conditionalFormatting sqref="B112">
    <cfRule type="duplicateValues" dxfId="7653" priority="7837"/>
  </conditionalFormatting>
  <conditionalFormatting sqref="B112">
    <cfRule type="duplicateValues" dxfId="7652" priority="7836"/>
  </conditionalFormatting>
  <conditionalFormatting sqref="B113">
    <cfRule type="duplicateValues" dxfId="7651" priority="7835"/>
  </conditionalFormatting>
  <conditionalFormatting sqref="B112">
    <cfRule type="duplicateValues" dxfId="7650" priority="7834"/>
  </conditionalFormatting>
  <conditionalFormatting sqref="B112">
    <cfRule type="duplicateValues" dxfId="7649" priority="7833"/>
  </conditionalFormatting>
  <conditionalFormatting sqref="B113">
    <cfRule type="duplicateValues" dxfId="7648" priority="7832"/>
  </conditionalFormatting>
  <conditionalFormatting sqref="B112">
    <cfRule type="duplicateValues" dxfId="7647" priority="7831"/>
  </conditionalFormatting>
  <conditionalFormatting sqref="B113">
    <cfRule type="duplicateValues" dxfId="7646" priority="7830"/>
  </conditionalFormatting>
  <conditionalFormatting sqref="B113">
    <cfRule type="duplicateValues" dxfId="7645" priority="7829"/>
  </conditionalFormatting>
  <conditionalFormatting sqref="B114">
    <cfRule type="duplicateValues" dxfId="7644" priority="7828"/>
  </conditionalFormatting>
  <conditionalFormatting sqref="B113">
    <cfRule type="duplicateValues" dxfId="7643" priority="7827"/>
  </conditionalFormatting>
  <conditionalFormatting sqref="B113">
    <cfRule type="duplicateValues" dxfId="7642" priority="7826"/>
  </conditionalFormatting>
  <conditionalFormatting sqref="B113">
    <cfRule type="duplicateValues" dxfId="7641" priority="7825"/>
  </conditionalFormatting>
  <conditionalFormatting sqref="B114">
    <cfRule type="duplicateValues" dxfId="7640" priority="7824"/>
  </conditionalFormatting>
  <conditionalFormatting sqref="B113">
    <cfRule type="duplicateValues" dxfId="7639" priority="7823"/>
  </conditionalFormatting>
  <conditionalFormatting sqref="B113">
    <cfRule type="duplicateValues" dxfId="7638" priority="7822"/>
  </conditionalFormatting>
  <conditionalFormatting sqref="B114">
    <cfRule type="duplicateValues" dxfId="7637" priority="7821"/>
  </conditionalFormatting>
  <conditionalFormatting sqref="B113">
    <cfRule type="duplicateValues" dxfId="7636" priority="7820"/>
  </conditionalFormatting>
  <conditionalFormatting sqref="B114">
    <cfRule type="duplicateValues" dxfId="7635" priority="7819"/>
  </conditionalFormatting>
  <conditionalFormatting sqref="B114">
    <cfRule type="duplicateValues" dxfId="7634" priority="7818"/>
  </conditionalFormatting>
  <conditionalFormatting sqref="B115">
    <cfRule type="duplicateValues" dxfId="7633" priority="7817"/>
  </conditionalFormatting>
  <conditionalFormatting sqref="B112">
    <cfRule type="duplicateValues" dxfId="7632" priority="7816"/>
  </conditionalFormatting>
  <conditionalFormatting sqref="B112">
    <cfRule type="duplicateValues" dxfId="7631" priority="7814"/>
  </conditionalFormatting>
  <conditionalFormatting sqref="B112">
    <cfRule type="duplicateValues" dxfId="7630" priority="7813"/>
  </conditionalFormatting>
  <conditionalFormatting sqref="B112">
    <cfRule type="duplicateValues" dxfId="7629" priority="7812"/>
  </conditionalFormatting>
  <conditionalFormatting sqref="B112">
    <cfRule type="duplicateValues" dxfId="7628" priority="7811"/>
  </conditionalFormatting>
  <conditionalFormatting sqref="B113">
    <cfRule type="duplicateValues" dxfId="7627" priority="7810"/>
  </conditionalFormatting>
  <conditionalFormatting sqref="B112">
    <cfRule type="duplicateValues" dxfId="7626" priority="7809"/>
  </conditionalFormatting>
  <conditionalFormatting sqref="B112">
    <cfRule type="duplicateValues" dxfId="7625" priority="7808"/>
  </conditionalFormatting>
  <conditionalFormatting sqref="B112">
    <cfRule type="duplicateValues" dxfId="7624" priority="7807"/>
  </conditionalFormatting>
  <conditionalFormatting sqref="B113">
    <cfRule type="duplicateValues" dxfId="7623" priority="7806"/>
  </conditionalFormatting>
  <conditionalFormatting sqref="B112">
    <cfRule type="duplicateValues" dxfId="7622" priority="7805"/>
  </conditionalFormatting>
  <conditionalFormatting sqref="B112">
    <cfRule type="duplicateValues" dxfId="7621" priority="7804"/>
  </conditionalFormatting>
  <conditionalFormatting sqref="B113">
    <cfRule type="duplicateValues" dxfId="7620" priority="7803"/>
  </conditionalFormatting>
  <conditionalFormatting sqref="B112">
    <cfRule type="duplicateValues" dxfId="7619" priority="7802"/>
  </conditionalFormatting>
  <conditionalFormatting sqref="B113">
    <cfRule type="duplicateValues" dxfId="7618" priority="7801"/>
  </conditionalFormatting>
  <conditionalFormatting sqref="B113">
    <cfRule type="duplicateValues" dxfId="7617" priority="7800"/>
  </conditionalFormatting>
  <conditionalFormatting sqref="B114">
    <cfRule type="duplicateValues" dxfId="7616" priority="7799"/>
  </conditionalFormatting>
  <conditionalFormatting sqref="B112">
    <cfRule type="duplicateValues" dxfId="7615" priority="7798"/>
  </conditionalFormatting>
  <conditionalFormatting sqref="B112">
    <cfRule type="duplicateValues" dxfId="7614" priority="7797"/>
  </conditionalFormatting>
  <conditionalFormatting sqref="B112">
    <cfRule type="duplicateValues" dxfId="7613" priority="7796"/>
  </conditionalFormatting>
  <conditionalFormatting sqref="B113">
    <cfRule type="duplicateValues" dxfId="7612" priority="7795"/>
  </conditionalFormatting>
  <conditionalFormatting sqref="B112">
    <cfRule type="duplicateValues" dxfId="7611" priority="7794"/>
  </conditionalFormatting>
  <conditionalFormatting sqref="B112">
    <cfRule type="duplicateValues" dxfId="7610" priority="7793"/>
  </conditionalFormatting>
  <conditionalFormatting sqref="B113">
    <cfRule type="duplicateValues" dxfId="7609" priority="7792"/>
  </conditionalFormatting>
  <conditionalFormatting sqref="B112">
    <cfRule type="duplicateValues" dxfId="7608" priority="7791"/>
  </conditionalFormatting>
  <conditionalFormatting sqref="B113">
    <cfRule type="duplicateValues" dxfId="7607" priority="7790"/>
  </conditionalFormatting>
  <conditionalFormatting sqref="B113">
    <cfRule type="duplicateValues" dxfId="7606" priority="7789"/>
  </conditionalFormatting>
  <conditionalFormatting sqref="B114">
    <cfRule type="duplicateValues" dxfId="7605" priority="7788"/>
  </conditionalFormatting>
  <conditionalFormatting sqref="B113">
    <cfRule type="duplicateValues" dxfId="7604" priority="7787"/>
  </conditionalFormatting>
  <conditionalFormatting sqref="B113">
    <cfRule type="duplicateValues" dxfId="7603" priority="7786"/>
  </conditionalFormatting>
  <conditionalFormatting sqref="B113">
    <cfRule type="duplicateValues" dxfId="7602" priority="7785"/>
  </conditionalFormatting>
  <conditionalFormatting sqref="B114">
    <cfRule type="duplicateValues" dxfId="7601" priority="7784"/>
  </conditionalFormatting>
  <conditionalFormatting sqref="B113">
    <cfRule type="duplicateValues" dxfId="7600" priority="7783"/>
  </conditionalFormatting>
  <conditionalFormatting sqref="B113">
    <cfRule type="duplicateValues" dxfId="7599" priority="7782"/>
  </conditionalFormatting>
  <conditionalFormatting sqref="B114">
    <cfRule type="duplicateValues" dxfId="7598" priority="7781"/>
  </conditionalFormatting>
  <conditionalFormatting sqref="B113">
    <cfRule type="duplicateValues" dxfId="7597" priority="7780"/>
  </conditionalFormatting>
  <conditionalFormatting sqref="B114">
    <cfRule type="duplicateValues" dxfId="7596" priority="7779"/>
  </conditionalFormatting>
  <conditionalFormatting sqref="B114">
    <cfRule type="duplicateValues" dxfId="7595" priority="7778"/>
  </conditionalFormatting>
  <conditionalFormatting sqref="B115">
    <cfRule type="duplicateValues" dxfId="7594" priority="7777"/>
  </conditionalFormatting>
  <conditionalFormatting sqref="B112">
    <cfRule type="duplicateValues" dxfId="7593" priority="7776"/>
  </conditionalFormatting>
  <conditionalFormatting sqref="B112">
    <cfRule type="duplicateValues" dxfId="7592" priority="7775"/>
  </conditionalFormatting>
  <conditionalFormatting sqref="B112">
    <cfRule type="duplicateValues" dxfId="7591" priority="7774"/>
  </conditionalFormatting>
  <conditionalFormatting sqref="B112">
    <cfRule type="duplicateValues" dxfId="7590" priority="7773"/>
  </conditionalFormatting>
  <conditionalFormatting sqref="B113">
    <cfRule type="duplicateValues" dxfId="7589" priority="7772"/>
  </conditionalFormatting>
  <conditionalFormatting sqref="B112">
    <cfRule type="duplicateValues" dxfId="7588" priority="7771"/>
  </conditionalFormatting>
  <conditionalFormatting sqref="B112">
    <cfRule type="duplicateValues" dxfId="7587" priority="7770"/>
  </conditionalFormatting>
  <conditionalFormatting sqref="B113">
    <cfRule type="duplicateValues" dxfId="7586" priority="7769"/>
  </conditionalFormatting>
  <conditionalFormatting sqref="B112">
    <cfRule type="duplicateValues" dxfId="7585" priority="7768"/>
  </conditionalFormatting>
  <conditionalFormatting sqref="B113">
    <cfRule type="duplicateValues" dxfId="7584" priority="7767"/>
  </conditionalFormatting>
  <conditionalFormatting sqref="B113">
    <cfRule type="duplicateValues" dxfId="7583" priority="7766"/>
  </conditionalFormatting>
  <conditionalFormatting sqref="B114">
    <cfRule type="duplicateValues" dxfId="7582" priority="7765"/>
  </conditionalFormatting>
  <conditionalFormatting sqref="B113">
    <cfRule type="duplicateValues" dxfId="7581" priority="7764"/>
  </conditionalFormatting>
  <conditionalFormatting sqref="B113">
    <cfRule type="duplicateValues" dxfId="7580" priority="7763"/>
  </conditionalFormatting>
  <conditionalFormatting sqref="B113">
    <cfRule type="duplicateValues" dxfId="7579" priority="7762"/>
  </conditionalFormatting>
  <conditionalFormatting sqref="B114">
    <cfRule type="duplicateValues" dxfId="7578" priority="7761"/>
  </conditionalFormatting>
  <conditionalFormatting sqref="B113">
    <cfRule type="duplicateValues" dxfId="7577" priority="7760"/>
  </conditionalFormatting>
  <conditionalFormatting sqref="B113">
    <cfRule type="duplicateValues" dxfId="7576" priority="7759"/>
  </conditionalFormatting>
  <conditionalFormatting sqref="B114">
    <cfRule type="duplicateValues" dxfId="7575" priority="7758"/>
  </conditionalFormatting>
  <conditionalFormatting sqref="B113">
    <cfRule type="duplicateValues" dxfId="7574" priority="7757"/>
  </conditionalFormatting>
  <conditionalFormatting sqref="B114">
    <cfRule type="duplicateValues" dxfId="7573" priority="7756"/>
  </conditionalFormatting>
  <conditionalFormatting sqref="B114">
    <cfRule type="duplicateValues" dxfId="7572" priority="7755"/>
  </conditionalFormatting>
  <conditionalFormatting sqref="B115">
    <cfRule type="duplicateValues" dxfId="7571" priority="7754"/>
  </conditionalFormatting>
  <conditionalFormatting sqref="B112">
    <cfRule type="duplicateValues" dxfId="7570" priority="7753"/>
  </conditionalFormatting>
  <conditionalFormatting sqref="B113">
    <cfRule type="duplicateValues" dxfId="7569" priority="7752"/>
  </conditionalFormatting>
  <conditionalFormatting sqref="B113">
    <cfRule type="duplicateValues" dxfId="7568" priority="7751"/>
  </conditionalFormatting>
  <conditionalFormatting sqref="B113">
    <cfRule type="duplicateValues" dxfId="7567" priority="7750"/>
  </conditionalFormatting>
  <conditionalFormatting sqref="B114">
    <cfRule type="duplicateValues" dxfId="7566" priority="7749"/>
  </conditionalFormatting>
  <conditionalFormatting sqref="B113">
    <cfRule type="duplicateValues" dxfId="7565" priority="7748"/>
  </conditionalFormatting>
  <conditionalFormatting sqref="B113">
    <cfRule type="duplicateValues" dxfId="7564" priority="7747"/>
  </conditionalFormatting>
  <conditionalFormatting sqref="B114">
    <cfRule type="duplicateValues" dxfId="7563" priority="7746"/>
  </conditionalFormatting>
  <conditionalFormatting sqref="B113">
    <cfRule type="duplicateValues" dxfId="7562" priority="7745"/>
  </conditionalFormatting>
  <conditionalFormatting sqref="B114">
    <cfRule type="duplicateValues" dxfId="7561" priority="7744"/>
  </conditionalFormatting>
  <conditionalFormatting sqref="B114">
    <cfRule type="duplicateValues" dxfId="7560" priority="7743"/>
  </conditionalFormatting>
  <conditionalFormatting sqref="B115">
    <cfRule type="duplicateValues" dxfId="7559" priority="7742"/>
  </conditionalFormatting>
  <conditionalFormatting sqref="B112">
    <cfRule type="duplicateValues" dxfId="7558" priority="7741"/>
  </conditionalFormatting>
  <conditionalFormatting sqref="B112">
    <cfRule type="duplicateValues" dxfId="7557" priority="7740"/>
  </conditionalFormatting>
  <conditionalFormatting sqref="B114">
    <cfRule type="duplicateValues" dxfId="7556" priority="7739"/>
  </conditionalFormatting>
  <conditionalFormatting sqref="B114">
    <cfRule type="duplicateValues" dxfId="7555" priority="7738"/>
  </conditionalFormatting>
  <conditionalFormatting sqref="B114">
    <cfRule type="duplicateValues" dxfId="7554" priority="7737"/>
  </conditionalFormatting>
  <conditionalFormatting sqref="B115">
    <cfRule type="duplicateValues" dxfId="7553" priority="7736"/>
  </conditionalFormatting>
  <conditionalFormatting sqref="B114">
    <cfRule type="duplicateValues" dxfId="7552" priority="7735"/>
  </conditionalFormatting>
  <conditionalFormatting sqref="B114">
    <cfRule type="duplicateValues" dxfId="7551" priority="7734"/>
  </conditionalFormatting>
  <conditionalFormatting sqref="B115">
    <cfRule type="duplicateValues" dxfId="7550" priority="7733"/>
  </conditionalFormatting>
  <conditionalFormatting sqref="B114">
    <cfRule type="duplicateValues" dxfId="7549" priority="7732"/>
  </conditionalFormatting>
  <conditionalFormatting sqref="B115">
    <cfRule type="duplicateValues" dxfId="7548" priority="7731"/>
  </conditionalFormatting>
  <conditionalFormatting sqref="B115">
    <cfRule type="duplicateValues" dxfId="7547" priority="7730"/>
  </conditionalFormatting>
  <conditionalFormatting sqref="B113">
    <cfRule type="duplicateValues" dxfId="7546" priority="7728"/>
  </conditionalFormatting>
  <conditionalFormatting sqref="B110">
    <cfRule type="duplicateValues" dxfId="7545" priority="7724"/>
  </conditionalFormatting>
  <conditionalFormatting sqref="B110">
    <cfRule type="duplicateValues" dxfId="7544" priority="7723"/>
  </conditionalFormatting>
  <conditionalFormatting sqref="B110">
    <cfRule type="duplicateValues" dxfId="7543" priority="7722"/>
  </conditionalFormatting>
  <conditionalFormatting sqref="B110">
    <cfRule type="duplicateValues" dxfId="7542" priority="7721"/>
  </conditionalFormatting>
  <conditionalFormatting sqref="B110">
    <cfRule type="duplicateValues" dxfId="7541" priority="7720"/>
  </conditionalFormatting>
  <conditionalFormatting sqref="B111">
    <cfRule type="duplicateValues" dxfId="7540" priority="7719"/>
  </conditionalFormatting>
  <conditionalFormatting sqref="B110">
    <cfRule type="duplicateValues" dxfId="7539" priority="7718"/>
  </conditionalFormatting>
  <conditionalFormatting sqref="B110">
    <cfRule type="duplicateValues" dxfId="7538" priority="7717"/>
  </conditionalFormatting>
  <conditionalFormatting sqref="B110">
    <cfRule type="duplicateValues" dxfId="7537" priority="7716"/>
  </conditionalFormatting>
  <conditionalFormatting sqref="B110">
    <cfRule type="duplicateValues" dxfId="7536" priority="7715"/>
  </conditionalFormatting>
  <conditionalFormatting sqref="B111">
    <cfRule type="duplicateValues" dxfId="7535" priority="7714"/>
  </conditionalFormatting>
  <conditionalFormatting sqref="B110">
    <cfRule type="duplicateValues" dxfId="7534" priority="7713"/>
  </conditionalFormatting>
  <conditionalFormatting sqref="B110">
    <cfRule type="duplicateValues" dxfId="7533" priority="7712"/>
  </conditionalFormatting>
  <conditionalFormatting sqref="B110">
    <cfRule type="duplicateValues" dxfId="7532" priority="7711"/>
  </conditionalFormatting>
  <conditionalFormatting sqref="B111">
    <cfRule type="duplicateValues" dxfId="7531" priority="7710"/>
  </conditionalFormatting>
  <conditionalFormatting sqref="B110">
    <cfRule type="duplicateValues" dxfId="7530" priority="7709"/>
  </conditionalFormatting>
  <conditionalFormatting sqref="B110">
    <cfRule type="duplicateValues" dxfId="7529" priority="7708"/>
  </conditionalFormatting>
  <conditionalFormatting sqref="B111">
    <cfRule type="duplicateValues" dxfId="7528" priority="7707"/>
  </conditionalFormatting>
  <conditionalFormatting sqref="B110">
    <cfRule type="duplicateValues" dxfId="7527" priority="7706"/>
  </conditionalFormatting>
  <conditionalFormatting sqref="B111">
    <cfRule type="duplicateValues" dxfId="7526" priority="7705"/>
  </conditionalFormatting>
  <conditionalFormatting sqref="B111">
    <cfRule type="duplicateValues" dxfId="7525" priority="7704"/>
  </conditionalFormatting>
  <conditionalFormatting sqref="B112">
    <cfRule type="duplicateValues" dxfId="7524" priority="7703"/>
  </conditionalFormatting>
  <conditionalFormatting sqref="B110">
    <cfRule type="duplicateValues" dxfId="7523" priority="7702"/>
  </conditionalFormatting>
  <conditionalFormatting sqref="B110">
    <cfRule type="duplicateValues" dxfId="7522" priority="7701"/>
  </conditionalFormatting>
  <conditionalFormatting sqref="B110">
    <cfRule type="duplicateValues" dxfId="7521" priority="7700"/>
  </conditionalFormatting>
  <conditionalFormatting sqref="B110">
    <cfRule type="duplicateValues" dxfId="7520" priority="7699"/>
  </conditionalFormatting>
  <conditionalFormatting sqref="B111">
    <cfRule type="duplicateValues" dxfId="7519" priority="7698"/>
  </conditionalFormatting>
  <conditionalFormatting sqref="B110">
    <cfRule type="duplicateValues" dxfId="7518" priority="7697"/>
  </conditionalFormatting>
  <conditionalFormatting sqref="B110">
    <cfRule type="duplicateValues" dxfId="7517" priority="7696"/>
  </conditionalFormatting>
  <conditionalFormatting sqref="B110">
    <cfRule type="duplicateValues" dxfId="7516" priority="7695"/>
  </conditionalFormatting>
  <conditionalFormatting sqref="B111">
    <cfRule type="duplicateValues" dxfId="7515" priority="7694"/>
  </conditionalFormatting>
  <conditionalFormatting sqref="B110">
    <cfRule type="duplicateValues" dxfId="7514" priority="7693"/>
  </conditionalFormatting>
  <conditionalFormatting sqref="B110">
    <cfRule type="duplicateValues" dxfId="7513" priority="7692"/>
  </conditionalFormatting>
  <conditionalFormatting sqref="B111">
    <cfRule type="duplicateValues" dxfId="7512" priority="7691"/>
  </conditionalFormatting>
  <conditionalFormatting sqref="B110">
    <cfRule type="duplicateValues" dxfId="7511" priority="7690"/>
  </conditionalFormatting>
  <conditionalFormatting sqref="B111">
    <cfRule type="duplicateValues" dxfId="7510" priority="7689"/>
  </conditionalFormatting>
  <conditionalFormatting sqref="B111">
    <cfRule type="duplicateValues" dxfId="7509" priority="7688"/>
  </conditionalFormatting>
  <conditionalFormatting sqref="B112">
    <cfRule type="duplicateValues" dxfId="7508" priority="7687"/>
  </conditionalFormatting>
  <conditionalFormatting sqref="B110">
    <cfRule type="duplicateValues" dxfId="7507" priority="7686"/>
  </conditionalFormatting>
  <conditionalFormatting sqref="B110">
    <cfRule type="duplicateValues" dxfId="7506" priority="7685"/>
  </conditionalFormatting>
  <conditionalFormatting sqref="B110">
    <cfRule type="duplicateValues" dxfId="7505" priority="7684"/>
  </conditionalFormatting>
  <conditionalFormatting sqref="B111">
    <cfRule type="duplicateValues" dxfId="7504" priority="7683"/>
  </conditionalFormatting>
  <conditionalFormatting sqref="B110">
    <cfRule type="duplicateValues" dxfId="7503" priority="7682"/>
  </conditionalFormatting>
  <conditionalFormatting sqref="B110">
    <cfRule type="duplicateValues" dxfId="7502" priority="7681"/>
  </conditionalFormatting>
  <conditionalFormatting sqref="B111">
    <cfRule type="duplicateValues" dxfId="7501" priority="7680"/>
  </conditionalFormatting>
  <conditionalFormatting sqref="B110">
    <cfRule type="duplicateValues" dxfId="7500" priority="7679"/>
  </conditionalFormatting>
  <conditionalFormatting sqref="B111">
    <cfRule type="duplicateValues" dxfId="7499" priority="7678"/>
  </conditionalFormatting>
  <conditionalFormatting sqref="B111">
    <cfRule type="duplicateValues" dxfId="7498" priority="7677"/>
  </conditionalFormatting>
  <conditionalFormatting sqref="B112">
    <cfRule type="duplicateValues" dxfId="7497" priority="7676"/>
  </conditionalFormatting>
  <conditionalFormatting sqref="B111">
    <cfRule type="duplicateValues" dxfId="7496" priority="7675"/>
  </conditionalFormatting>
  <conditionalFormatting sqref="B111">
    <cfRule type="duplicateValues" dxfId="7495" priority="7674"/>
  </conditionalFormatting>
  <conditionalFormatting sqref="B111">
    <cfRule type="duplicateValues" dxfId="7494" priority="7673"/>
  </conditionalFormatting>
  <conditionalFormatting sqref="B112">
    <cfRule type="duplicateValues" dxfId="7493" priority="7672"/>
  </conditionalFormatting>
  <conditionalFormatting sqref="B111">
    <cfRule type="duplicateValues" dxfId="7492" priority="7671"/>
  </conditionalFormatting>
  <conditionalFormatting sqref="B111">
    <cfRule type="duplicateValues" dxfId="7491" priority="7670"/>
  </conditionalFormatting>
  <conditionalFormatting sqref="B112">
    <cfRule type="duplicateValues" dxfId="7490" priority="7669"/>
  </conditionalFormatting>
  <conditionalFormatting sqref="B111">
    <cfRule type="duplicateValues" dxfId="7489" priority="7668"/>
  </conditionalFormatting>
  <conditionalFormatting sqref="B112">
    <cfRule type="duplicateValues" dxfId="7488" priority="7667"/>
  </conditionalFormatting>
  <conditionalFormatting sqref="B112">
    <cfRule type="duplicateValues" dxfId="7487" priority="7666"/>
  </conditionalFormatting>
  <conditionalFormatting sqref="B113">
    <cfRule type="duplicateValues" dxfId="7486" priority="7665"/>
  </conditionalFormatting>
  <conditionalFormatting sqref="B110">
    <cfRule type="duplicateValues" dxfId="7485" priority="7664"/>
  </conditionalFormatting>
  <conditionalFormatting sqref="B114">
    <cfRule type="duplicateValues" dxfId="7484" priority="7663"/>
  </conditionalFormatting>
  <conditionalFormatting sqref="B110">
    <cfRule type="duplicateValues" dxfId="7483" priority="7662"/>
  </conditionalFormatting>
  <conditionalFormatting sqref="B110">
    <cfRule type="duplicateValues" dxfId="7482" priority="7661"/>
  </conditionalFormatting>
  <conditionalFormatting sqref="B110">
    <cfRule type="duplicateValues" dxfId="7481" priority="7660"/>
  </conditionalFormatting>
  <conditionalFormatting sqref="B110">
    <cfRule type="duplicateValues" dxfId="7480" priority="7659"/>
  </conditionalFormatting>
  <conditionalFormatting sqref="B111">
    <cfRule type="duplicateValues" dxfId="7479" priority="7658"/>
  </conditionalFormatting>
  <conditionalFormatting sqref="B110">
    <cfRule type="duplicateValues" dxfId="7478" priority="7657"/>
  </conditionalFormatting>
  <conditionalFormatting sqref="B110">
    <cfRule type="duplicateValues" dxfId="7477" priority="7656"/>
  </conditionalFormatting>
  <conditionalFormatting sqref="B110">
    <cfRule type="duplicateValues" dxfId="7476" priority="7655"/>
  </conditionalFormatting>
  <conditionalFormatting sqref="B111">
    <cfRule type="duplicateValues" dxfId="7475" priority="7654"/>
  </conditionalFormatting>
  <conditionalFormatting sqref="B110">
    <cfRule type="duplicateValues" dxfId="7474" priority="7653"/>
  </conditionalFormatting>
  <conditionalFormatting sqref="B110">
    <cfRule type="duplicateValues" dxfId="7473" priority="7652"/>
  </conditionalFormatting>
  <conditionalFormatting sqref="B111">
    <cfRule type="duplicateValues" dxfId="7472" priority="7651"/>
  </conditionalFormatting>
  <conditionalFormatting sqref="B110">
    <cfRule type="duplicateValues" dxfId="7471" priority="7650"/>
  </conditionalFormatting>
  <conditionalFormatting sqref="B111">
    <cfRule type="duplicateValues" dxfId="7470" priority="7649"/>
  </conditionalFormatting>
  <conditionalFormatting sqref="B111">
    <cfRule type="duplicateValues" dxfId="7469" priority="7648"/>
  </conditionalFormatting>
  <conditionalFormatting sqref="B112">
    <cfRule type="duplicateValues" dxfId="7468" priority="7647"/>
  </conditionalFormatting>
  <conditionalFormatting sqref="B110">
    <cfRule type="duplicateValues" dxfId="7467" priority="7646"/>
  </conditionalFormatting>
  <conditionalFormatting sqref="B110">
    <cfRule type="duplicateValues" dxfId="7466" priority="7645"/>
  </conditionalFormatting>
  <conditionalFormatting sqref="B110">
    <cfRule type="duplicateValues" dxfId="7465" priority="7644"/>
  </conditionalFormatting>
  <conditionalFormatting sqref="B111">
    <cfRule type="duplicateValues" dxfId="7464" priority="7643"/>
  </conditionalFormatting>
  <conditionalFormatting sqref="B110">
    <cfRule type="duplicateValues" dxfId="7463" priority="7642"/>
  </conditionalFormatting>
  <conditionalFormatting sqref="B110">
    <cfRule type="duplicateValues" dxfId="7462" priority="7641"/>
  </conditionalFormatting>
  <conditionalFormatting sqref="B111">
    <cfRule type="duplicateValues" dxfId="7461" priority="7640"/>
  </conditionalFormatting>
  <conditionalFormatting sqref="B110">
    <cfRule type="duplicateValues" dxfId="7460" priority="7639"/>
  </conditionalFormatting>
  <conditionalFormatting sqref="B111">
    <cfRule type="duplicateValues" dxfId="7459" priority="7638"/>
  </conditionalFormatting>
  <conditionalFormatting sqref="B111">
    <cfRule type="duplicateValues" dxfId="7458" priority="7637"/>
  </conditionalFormatting>
  <conditionalFormatting sqref="B112">
    <cfRule type="duplicateValues" dxfId="7457" priority="7636"/>
  </conditionalFormatting>
  <conditionalFormatting sqref="B111">
    <cfRule type="duplicateValues" dxfId="7456" priority="7635"/>
  </conditionalFormatting>
  <conditionalFormatting sqref="B111">
    <cfRule type="duplicateValues" dxfId="7455" priority="7634"/>
  </conditionalFormatting>
  <conditionalFormatting sqref="B111">
    <cfRule type="duplicateValues" dxfId="7454" priority="7633"/>
  </conditionalFormatting>
  <conditionalFormatting sqref="B112">
    <cfRule type="duplicateValues" dxfId="7453" priority="7632"/>
  </conditionalFormatting>
  <conditionalFormatting sqref="B111">
    <cfRule type="duplicateValues" dxfId="7452" priority="7631"/>
  </conditionalFormatting>
  <conditionalFormatting sqref="B111">
    <cfRule type="duplicateValues" dxfId="7451" priority="7630"/>
  </conditionalFormatting>
  <conditionalFormatting sqref="B112">
    <cfRule type="duplicateValues" dxfId="7450" priority="7629"/>
  </conditionalFormatting>
  <conditionalFormatting sqref="B111">
    <cfRule type="duplicateValues" dxfId="7449" priority="7628"/>
  </conditionalFormatting>
  <conditionalFormatting sqref="B112">
    <cfRule type="duplicateValues" dxfId="7448" priority="7627"/>
  </conditionalFormatting>
  <conditionalFormatting sqref="B112">
    <cfRule type="duplicateValues" dxfId="7447" priority="7626"/>
  </conditionalFormatting>
  <conditionalFormatting sqref="B113">
    <cfRule type="duplicateValues" dxfId="7446" priority="7625"/>
  </conditionalFormatting>
  <conditionalFormatting sqref="B110">
    <cfRule type="duplicateValues" dxfId="7445" priority="7624"/>
  </conditionalFormatting>
  <conditionalFormatting sqref="B110">
    <cfRule type="duplicateValues" dxfId="7444" priority="7623"/>
  </conditionalFormatting>
  <conditionalFormatting sqref="B110">
    <cfRule type="duplicateValues" dxfId="7443" priority="7622"/>
  </conditionalFormatting>
  <conditionalFormatting sqref="B110">
    <cfRule type="duplicateValues" dxfId="7442" priority="7621"/>
  </conditionalFormatting>
  <conditionalFormatting sqref="B111">
    <cfRule type="duplicateValues" dxfId="7441" priority="7620"/>
  </conditionalFormatting>
  <conditionalFormatting sqref="B110">
    <cfRule type="duplicateValues" dxfId="7440" priority="7619"/>
  </conditionalFormatting>
  <conditionalFormatting sqref="B110">
    <cfRule type="duplicateValues" dxfId="7439" priority="7618"/>
  </conditionalFormatting>
  <conditionalFormatting sqref="B111">
    <cfRule type="duplicateValues" dxfId="7438" priority="7617"/>
  </conditionalFormatting>
  <conditionalFormatting sqref="B110">
    <cfRule type="duplicateValues" dxfId="7437" priority="7616"/>
  </conditionalFormatting>
  <conditionalFormatting sqref="B111">
    <cfRule type="duplicateValues" dxfId="7436" priority="7615"/>
  </conditionalFormatting>
  <conditionalFormatting sqref="B111">
    <cfRule type="duplicateValues" dxfId="7435" priority="7614"/>
  </conditionalFormatting>
  <conditionalFormatting sqref="B112">
    <cfRule type="duplicateValues" dxfId="7434" priority="7613"/>
  </conditionalFormatting>
  <conditionalFormatting sqref="B111">
    <cfRule type="duplicateValues" dxfId="7433" priority="7612"/>
  </conditionalFormatting>
  <conditionalFormatting sqref="B111">
    <cfRule type="duplicateValues" dxfId="7432" priority="7611"/>
  </conditionalFormatting>
  <conditionalFormatting sqref="B111">
    <cfRule type="duplicateValues" dxfId="7431" priority="7610"/>
  </conditionalFormatting>
  <conditionalFormatting sqref="B112">
    <cfRule type="duplicateValues" dxfId="7430" priority="7609"/>
  </conditionalFormatting>
  <conditionalFormatting sqref="B111">
    <cfRule type="duplicateValues" dxfId="7429" priority="7608"/>
  </conditionalFormatting>
  <conditionalFormatting sqref="B111">
    <cfRule type="duplicateValues" dxfId="7428" priority="7607"/>
  </conditionalFormatting>
  <conditionalFormatting sqref="B112">
    <cfRule type="duplicateValues" dxfId="7427" priority="7606"/>
  </conditionalFormatting>
  <conditionalFormatting sqref="B111">
    <cfRule type="duplicateValues" dxfId="7426" priority="7605"/>
  </conditionalFormatting>
  <conditionalFormatting sqref="B112">
    <cfRule type="duplicateValues" dxfId="7425" priority="7604"/>
  </conditionalFormatting>
  <conditionalFormatting sqref="B112">
    <cfRule type="duplicateValues" dxfId="7424" priority="7603"/>
  </conditionalFormatting>
  <conditionalFormatting sqref="B113">
    <cfRule type="duplicateValues" dxfId="7423" priority="7602"/>
  </conditionalFormatting>
  <conditionalFormatting sqref="B110">
    <cfRule type="duplicateValues" dxfId="7422" priority="7601"/>
  </conditionalFormatting>
  <conditionalFormatting sqref="B111">
    <cfRule type="duplicateValues" dxfId="7421" priority="7600"/>
  </conditionalFormatting>
  <conditionalFormatting sqref="B111">
    <cfRule type="duplicateValues" dxfId="7420" priority="7599"/>
  </conditionalFormatting>
  <conditionalFormatting sqref="B111">
    <cfRule type="duplicateValues" dxfId="7419" priority="7598"/>
  </conditionalFormatting>
  <conditionalFormatting sqref="B112">
    <cfRule type="duplicateValues" dxfId="7418" priority="7597"/>
  </conditionalFormatting>
  <conditionalFormatting sqref="B111">
    <cfRule type="duplicateValues" dxfId="7417" priority="7596"/>
  </conditionalFormatting>
  <conditionalFormatting sqref="B111">
    <cfRule type="duplicateValues" dxfId="7416" priority="7595"/>
  </conditionalFormatting>
  <conditionalFormatting sqref="B112">
    <cfRule type="duplicateValues" dxfId="7415" priority="7594"/>
  </conditionalFormatting>
  <conditionalFormatting sqref="B111">
    <cfRule type="duplicateValues" dxfId="7414" priority="7593"/>
  </conditionalFormatting>
  <conditionalFormatting sqref="B112">
    <cfRule type="duplicateValues" dxfId="7413" priority="7592"/>
  </conditionalFormatting>
  <conditionalFormatting sqref="B112">
    <cfRule type="duplicateValues" dxfId="7412" priority="7591"/>
  </conditionalFormatting>
  <conditionalFormatting sqref="B113">
    <cfRule type="duplicateValues" dxfId="7411" priority="7590"/>
  </conditionalFormatting>
  <conditionalFormatting sqref="B110">
    <cfRule type="duplicateValues" dxfId="7410" priority="7589"/>
  </conditionalFormatting>
  <conditionalFormatting sqref="B110">
    <cfRule type="duplicateValues" dxfId="7409" priority="7588"/>
  </conditionalFormatting>
  <conditionalFormatting sqref="B112">
    <cfRule type="duplicateValues" dxfId="7408" priority="7587"/>
  </conditionalFormatting>
  <conditionalFormatting sqref="B112">
    <cfRule type="duplicateValues" dxfId="7407" priority="7586"/>
  </conditionalFormatting>
  <conditionalFormatting sqref="B112">
    <cfRule type="duplicateValues" dxfId="7406" priority="7585"/>
  </conditionalFormatting>
  <conditionalFormatting sqref="B113">
    <cfRule type="duplicateValues" dxfId="7405" priority="7584"/>
  </conditionalFormatting>
  <conditionalFormatting sqref="B112">
    <cfRule type="duplicateValues" dxfId="7404" priority="7583"/>
  </conditionalFormatting>
  <conditionalFormatting sqref="B112">
    <cfRule type="duplicateValues" dxfId="7403" priority="7582"/>
  </conditionalFormatting>
  <conditionalFormatting sqref="B113">
    <cfRule type="duplicateValues" dxfId="7402" priority="7581"/>
  </conditionalFormatting>
  <conditionalFormatting sqref="B112">
    <cfRule type="duplicateValues" dxfId="7401" priority="7580"/>
  </conditionalFormatting>
  <conditionalFormatting sqref="B113">
    <cfRule type="duplicateValues" dxfId="7400" priority="7579"/>
  </conditionalFormatting>
  <conditionalFormatting sqref="B113">
    <cfRule type="duplicateValues" dxfId="7399" priority="7578"/>
  </conditionalFormatting>
  <conditionalFormatting sqref="B114">
    <cfRule type="duplicateValues" dxfId="7398" priority="7577"/>
  </conditionalFormatting>
  <conditionalFormatting sqref="B111">
    <cfRule type="duplicateValues" dxfId="7397" priority="7576"/>
  </conditionalFormatting>
  <conditionalFormatting sqref="B115">
    <cfRule type="duplicateValues" dxfId="7396" priority="7575"/>
  </conditionalFormatting>
  <conditionalFormatting sqref="B110">
    <cfRule type="duplicateValues" dxfId="7395" priority="7573"/>
  </conditionalFormatting>
  <conditionalFormatting sqref="B110">
    <cfRule type="duplicateValues" dxfId="7394" priority="7572"/>
  </conditionalFormatting>
  <conditionalFormatting sqref="B110">
    <cfRule type="duplicateValues" dxfId="7393" priority="7571"/>
  </conditionalFormatting>
  <conditionalFormatting sqref="B110">
    <cfRule type="duplicateValues" dxfId="7392" priority="7570"/>
  </conditionalFormatting>
  <conditionalFormatting sqref="B111">
    <cfRule type="duplicateValues" dxfId="7391" priority="7569"/>
  </conditionalFormatting>
  <conditionalFormatting sqref="B110">
    <cfRule type="duplicateValues" dxfId="7390" priority="7568"/>
  </conditionalFormatting>
  <conditionalFormatting sqref="B110">
    <cfRule type="duplicateValues" dxfId="7389" priority="7567"/>
  </conditionalFormatting>
  <conditionalFormatting sqref="B110">
    <cfRule type="duplicateValues" dxfId="7388" priority="7566"/>
  </conditionalFormatting>
  <conditionalFormatting sqref="B111">
    <cfRule type="duplicateValues" dxfId="7387" priority="7565"/>
  </conditionalFormatting>
  <conditionalFormatting sqref="B110">
    <cfRule type="duplicateValues" dxfId="7386" priority="7564"/>
  </conditionalFormatting>
  <conditionalFormatting sqref="B110">
    <cfRule type="duplicateValues" dxfId="7385" priority="7563"/>
  </conditionalFormatting>
  <conditionalFormatting sqref="B111">
    <cfRule type="duplicateValues" dxfId="7384" priority="7562"/>
  </conditionalFormatting>
  <conditionalFormatting sqref="B110">
    <cfRule type="duplicateValues" dxfId="7383" priority="7561"/>
  </conditionalFormatting>
  <conditionalFormatting sqref="B111">
    <cfRule type="duplicateValues" dxfId="7382" priority="7560"/>
  </conditionalFormatting>
  <conditionalFormatting sqref="B111">
    <cfRule type="duplicateValues" dxfId="7381" priority="7559"/>
  </conditionalFormatting>
  <conditionalFormatting sqref="B112">
    <cfRule type="duplicateValues" dxfId="7380" priority="7558"/>
  </conditionalFormatting>
  <conditionalFormatting sqref="B110">
    <cfRule type="duplicateValues" dxfId="7379" priority="7557"/>
  </conditionalFormatting>
  <conditionalFormatting sqref="B110">
    <cfRule type="duplicateValues" dxfId="7378" priority="7556"/>
  </conditionalFormatting>
  <conditionalFormatting sqref="B110">
    <cfRule type="duplicateValues" dxfId="7377" priority="7555"/>
  </conditionalFormatting>
  <conditionalFormatting sqref="B111">
    <cfRule type="duplicateValues" dxfId="7376" priority="7554"/>
  </conditionalFormatting>
  <conditionalFormatting sqref="B110">
    <cfRule type="duplicateValues" dxfId="7375" priority="7553"/>
  </conditionalFormatting>
  <conditionalFormatting sqref="B110">
    <cfRule type="duplicateValues" dxfId="7374" priority="7552"/>
  </conditionalFormatting>
  <conditionalFormatting sqref="B111">
    <cfRule type="duplicateValues" dxfId="7373" priority="7551"/>
  </conditionalFormatting>
  <conditionalFormatting sqref="B110">
    <cfRule type="duplicateValues" dxfId="7372" priority="7550"/>
  </conditionalFormatting>
  <conditionalFormatting sqref="B111">
    <cfRule type="duplicateValues" dxfId="7371" priority="7549"/>
  </conditionalFormatting>
  <conditionalFormatting sqref="B111">
    <cfRule type="duplicateValues" dxfId="7370" priority="7548"/>
  </conditionalFormatting>
  <conditionalFormatting sqref="B112">
    <cfRule type="duplicateValues" dxfId="7369" priority="7547"/>
  </conditionalFormatting>
  <conditionalFormatting sqref="B111">
    <cfRule type="duplicateValues" dxfId="7368" priority="7546"/>
  </conditionalFormatting>
  <conditionalFormatting sqref="B111">
    <cfRule type="duplicateValues" dxfId="7367" priority="7545"/>
  </conditionalFormatting>
  <conditionalFormatting sqref="B111">
    <cfRule type="duplicateValues" dxfId="7366" priority="7544"/>
  </conditionalFormatting>
  <conditionalFormatting sqref="B112">
    <cfRule type="duplicateValues" dxfId="7365" priority="7543"/>
  </conditionalFormatting>
  <conditionalFormatting sqref="B111">
    <cfRule type="duplicateValues" dxfId="7364" priority="7542"/>
  </conditionalFormatting>
  <conditionalFormatting sqref="B111">
    <cfRule type="duplicateValues" dxfId="7363" priority="7541"/>
  </conditionalFormatting>
  <conditionalFormatting sqref="B112">
    <cfRule type="duplicateValues" dxfId="7362" priority="7540"/>
  </conditionalFormatting>
  <conditionalFormatting sqref="B111">
    <cfRule type="duplicateValues" dxfId="7361" priority="7539"/>
  </conditionalFormatting>
  <conditionalFormatting sqref="B112">
    <cfRule type="duplicateValues" dxfId="7360" priority="7538"/>
  </conditionalFormatting>
  <conditionalFormatting sqref="B112">
    <cfRule type="duplicateValues" dxfId="7359" priority="7537"/>
  </conditionalFormatting>
  <conditionalFormatting sqref="B113">
    <cfRule type="duplicateValues" dxfId="7358" priority="7536"/>
  </conditionalFormatting>
  <conditionalFormatting sqref="B110">
    <cfRule type="duplicateValues" dxfId="7357" priority="7535"/>
  </conditionalFormatting>
  <conditionalFormatting sqref="B110">
    <cfRule type="duplicateValues" dxfId="7356" priority="7534"/>
  </conditionalFormatting>
  <conditionalFormatting sqref="B110">
    <cfRule type="duplicateValues" dxfId="7355" priority="7533"/>
  </conditionalFormatting>
  <conditionalFormatting sqref="B110">
    <cfRule type="duplicateValues" dxfId="7354" priority="7532"/>
  </conditionalFormatting>
  <conditionalFormatting sqref="B111">
    <cfRule type="duplicateValues" dxfId="7353" priority="7531"/>
  </conditionalFormatting>
  <conditionalFormatting sqref="B110">
    <cfRule type="duplicateValues" dxfId="7352" priority="7530"/>
  </conditionalFormatting>
  <conditionalFormatting sqref="B110">
    <cfRule type="duplicateValues" dxfId="7351" priority="7529"/>
  </conditionalFormatting>
  <conditionalFormatting sqref="B111">
    <cfRule type="duplicateValues" dxfId="7350" priority="7528"/>
  </conditionalFormatting>
  <conditionalFormatting sqref="B110">
    <cfRule type="duplicateValues" dxfId="7349" priority="7527"/>
  </conditionalFormatting>
  <conditionalFormatting sqref="B111">
    <cfRule type="duplicateValues" dxfId="7348" priority="7526"/>
  </conditionalFormatting>
  <conditionalFormatting sqref="B111">
    <cfRule type="duplicateValues" dxfId="7347" priority="7525"/>
  </conditionalFormatting>
  <conditionalFormatting sqref="B112">
    <cfRule type="duplicateValues" dxfId="7346" priority="7524"/>
  </conditionalFormatting>
  <conditionalFormatting sqref="B111">
    <cfRule type="duplicateValues" dxfId="7345" priority="7523"/>
  </conditionalFormatting>
  <conditionalFormatting sqref="B111">
    <cfRule type="duplicateValues" dxfId="7344" priority="7522"/>
  </conditionalFormatting>
  <conditionalFormatting sqref="B111">
    <cfRule type="duplicateValues" dxfId="7343" priority="7521"/>
  </conditionalFormatting>
  <conditionalFormatting sqref="B112">
    <cfRule type="duplicateValues" dxfId="7342" priority="7520"/>
  </conditionalFormatting>
  <conditionalFormatting sqref="B111">
    <cfRule type="duplicateValues" dxfId="7341" priority="7519"/>
  </conditionalFormatting>
  <conditionalFormatting sqref="B111">
    <cfRule type="duplicateValues" dxfId="7340" priority="7518"/>
  </conditionalFormatting>
  <conditionalFormatting sqref="B112">
    <cfRule type="duplicateValues" dxfId="7339" priority="7517"/>
  </conditionalFormatting>
  <conditionalFormatting sqref="B111">
    <cfRule type="duplicateValues" dxfId="7338" priority="7516"/>
  </conditionalFormatting>
  <conditionalFormatting sqref="B112">
    <cfRule type="duplicateValues" dxfId="7337" priority="7515"/>
  </conditionalFormatting>
  <conditionalFormatting sqref="B112">
    <cfRule type="duplicateValues" dxfId="7336" priority="7514"/>
  </conditionalFormatting>
  <conditionalFormatting sqref="B113">
    <cfRule type="duplicateValues" dxfId="7335" priority="7513"/>
  </conditionalFormatting>
  <conditionalFormatting sqref="B110">
    <cfRule type="duplicateValues" dxfId="7334" priority="7512"/>
  </conditionalFormatting>
  <conditionalFormatting sqref="B111">
    <cfRule type="duplicateValues" dxfId="7333" priority="7511"/>
  </conditionalFormatting>
  <conditionalFormatting sqref="B111">
    <cfRule type="duplicateValues" dxfId="7332" priority="7510"/>
  </conditionalFormatting>
  <conditionalFormatting sqref="B111">
    <cfRule type="duplicateValues" dxfId="7331" priority="7509"/>
  </conditionalFormatting>
  <conditionalFormatting sqref="B112">
    <cfRule type="duplicateValues" dxfId="7330" priority="7508"/>
  </conditionalFormatting>
  <conditionalFormatting sqref="B111">
    <cfRule type="duplicateValues" dxfId="7329" priority="7507"/>
  </conditionalFormatting>
  <conditionalFormatting sqref="B111">
    <cfRule type="duplicateValues" dxfId="7328" priority="7506"/>
  </conditionalFormatting>
  <conditionalFormatting sqref="B112">
    <cfRule type="duplicateValues" dxfId="7327" priority="7505"/>
  </conditionalFormatting>
  <conditionalFormatting sqref="B111">
    <cfRule type="duplicateValues" dxfId="7326" priority="7504"/>
  </conditionalFormatting>
  <conditionalFormatting sqref="B112">
    <cfRule type="duplicateValues" dxfId="7325" priority="7503"/>
  </conditionalFormatting>
  <conditionalFormatting sqref="B112">
    <cfRule type="duplicateValues" dxfId="7324" priority="7502"/>
  </conditionalFormatting>
  <conditionalFormatting sqref="B113">
    <cfRule type="duplicateValues" dxfId="7323" priority="7501"/>
  </conditionalFormatting>
  <conditionalFormatting sqref="B110">
    <cfRule type="duplicateValues" dxfId="7322" priority="7500"/>
  </conditionalFormatting>
  <conditionalFormatting sqref="B110">
    <cfRule type="duplicateValues" dxfId="7321" priority="7499"/>
  </conditionalFormatting>
  <conditionalFormatting sqref="B112">
    <cfRule type="duplicateValues" dxfId="7320" priority="7498"/>
  </conditionalFormatting>
  <conditionalFormatting sqref="B112">
    <cfRule type="duplicateValues" dxfId="7319" priority="7497"/>
  </conditionalFormatting>
  <conditionalFormatting sqref="B112">
    <cfRule type="duplicateValues" dxfId="7318" priority="7496"/>
  </conditionalFormatting>
  <conditionalFormatting sqref="B113">
    <cfRule type="duplicateValues" dxfId="7317" priority="7495"/>
  </conditionalFormatting>
  <conditionalFormatting sqref="B112">
    <cfRule type="duplicateValues" dxfId="7316" priority="7494"/>
  </conditionalFormatting>
  <conditionalFormatting sqref="B112">
    <cfRule type="duplicateValues" dxfId="7315" priority="7493"/>
  </conditionalFormatting>
  <conditionalFormatting sqref="B113">
    <cfRule type="duplicateValues" dxfId="7314" priority="7492"/>
  </conditionalFormatting>
  <conditionalFormatting sqref="B112">
    <cfRule type="duplicateValues" dxfId="7313" priority="7491"/>
  </conditionalFormatting>
  <conditionalFormatting sqref="B113">
    <cfRule type="duplicateValues" dxfId="7312" priority="7490"/>
  </conditionalFormatting>
  <conditionalFormatting sqref="B113">
    <cfRule type="duplicateValues" dxfId="7311" priority="7489"/>
  </conditionalFormatting>
  <conditionalFormatting sqref="B114">
    <cfRule type="duplicateValues" dxfId="7310" priority="7488"/>
  </conditionalFormatting>
  <conditionalFormatting sqref="B111">
    <cfRule type="duplicateValues" dxfId="7309" priority="7487"/>
  </conditionalFormatting>
  <conditionalFormatting sqref="B115">
    <cfRule type="duplicateValues" dxfId="7308" priority="7486"/>
  </conditionalFormatting>
  <conditionalFormatting sqref="B110">
    <cfRule type="duplicateValues" dxfId="7307" priority="7485"/>
  </conditionalFormatting>
  <conditionalFormatting sqref="B110">
    <cfRule type="duplicateValues" dxfId="7306" priority="7484"/>
  </conditionalFormatting>
  <conditionalFormatting sqref="B110">
    <cfRule type="duplicateValues" dxfId="7305" priority="7483"/>
  </conditionalFormatting>
  <conditionalFormatting sqref="B111">
    <cfRule type="duplicateValues" dxfId="7304" priority="7482"/>
  </conditionalFormatting>
  <conditionalFormatting sqref="B110">
    <cfRule type="duplicateValues" dxfId="7303" priority="7481"/>
  </conditionalFormatting>
  <conditionalFormatting sqref="B110">
    <cfRule type="duplicateValues" dxfId="7302" priority="7480"/>
  </conditionalFormatting>
  <conditionalFormatting sqref="B111">
    <cfRule type="duplicateValues" dxfId="7301" priority="7479"/>
  </conditionalFormatting>
  <conditionalFormatting sqref="B110">
    <cfRule type="duplicateValues" dxfId="7300" priority="7478"/>
  </conditionalFormatting>
  <conditionalFormatting sqref="B111">
    <cfRule type="duplicateValues" dxfId="7299" priority="7477"/>
  </conditionalFormatting>
  <conditionalFormatting sqref="B111">
    <cfRule type="duplicateValues" dxfId="7298" priority="7476"/>
  </conditionalFormatting>
  <conditionalFormatting sqref="B112">
    <cfRule type="duplicateValues" dxfId="7297" priority="7475"/>
  </conditionalFormatting>
  <conditionalFormatting sqref="B111">
    <cfRule type="duplicateValues" dxfId="7296" priority="7474"/>
  </conditionalFormatting>
  <conditionalFormatting sqref="B111">
    <cfRule type="duplicateValues" dxfId="7295" priority="7473"/>
  </conditionalFormatting>
  <conditionalFormatting sqref="B111">
    <cfRule type="duplicateValues" dxfId="7294" priority="7472"/>
  </conditionalFormatting>
  <conditionalFormatting sqref="B112">
    <cfRule type="duplicateValues" dxfId="7293" priority="7471"/>
  </conditionalFormatting>
  <conditionalFormatting sqref="B111">
    <cfRule type="duplicateValues" dxfId="7292" priority="7470"/>
  </conditionalFormatting>
  <conditionalFormatting sqref="B111">
    <cfRule type="duplicateValues" dxfId="7291" priority="7469"/>
  </conditionalFormatting>
  <conditionalFormatting sqref="B112">
    <cfRule type="duplicateValues" dxfId="7290" priority="7468"/>
  </conditionalFormatting>
  <conditionalFormatting sqref="B111">
    <cfRule type="duplicateValues" dxfId="7289" priority="7467"/>
  </conditionalFormatting>
  <conditionalFormatting sqref="B112">
    <cfRule type="duplicateValues" dxfId="7288" priority="7466"/>
  </conditionalFormatting>
  <conditionalFormatting sqref="B112">
    <cfRule type="duplicateValues" dxfId="7287" priority="7465"/>
  </conditionalFormatting>
  <conditionalFormatting sqref="B113">
    <cfRule type="duplicateValues" dxfId="7286" priority="7464"/>
  </conditionalFormatting>
  <conditionalFormatting sqref="B110">
    <cfRule type="duplicateValues" dxfId="7285" priority="7463"/>
  </conditionalFormatting>
  <conditionalFormatting sqref="B111">
    <cfRule type="duplicateValues" dxfId="7284" priority="7462"/>
  </conditionalFormatting>
  <conditionalFormatting sqref="B111">
    <cfRule type="duplicateValues" dxfId="7283" priority="7461"/>
  </conditionalFormatting>
  <conditionalFormatting sqref="B111">
    <cfRule type="duplicateValues" dxfId="7282" priority="7460"/>
  </conditionalFormatting>
  <conditionalFormatting sqref="B112">
    <cfRule type="duplicateValues" dxfId="7281" priority="7459"/>
  </conditionalFormatting>
  <conditionalFormatting sqref="B111">
    <cfRule type="duplicateValues" dxfId="7280" priority="7458"/>
  </conditionalFormatting>
  <conditionalFormatting sqref="B111">
    <cfRule type="duplicateValues" dxfId="7279" priority="7457"/>
  </conditionalFormatting>
  <conditionalFormatting sqref="B112">
    <cfRule type="duplicateValues" dxfId="7278" priority="7456"/>
  </conditionalFormatting>
  <conditionalFormatting sqref="B111">
    <cfRule type="duplicateValues" dxfId="7277" priority="7455"/>
  </conditionalFormatting>
  <conditionalFormatting sqref="B112">
    <cfRule type="duplicateValues" dxfId="7276" priority="7454"/>
  </conditionalFormatting>
  <conditionalFormatting sqref="B112">
    <cfRule type="duplicateValues" dxfId="7275" priority="7453"/>
  </conditionalFormatting>
  <conditionalFormatting sqref="B113">
    <cfRule type="duplicateValues" dxfId="7274" priority="7452"/>
  </conditionalFormatting>
  <conditionalFormatting sqref="B110">
    <cfRule type="duplicateValues" dxfId="7273" priority="7451"/>
  </conditionalFormatting>
  <conditionalFormatting sqref="B110">
    <cfRule type="duplicateValues" dxfId="7272" priority="7450"/>
  </conditionalFormatting>
  <conditionalFormatting sqref="B112">
    <cfRule type="duplicateValues" dxfId="7271" priority="7449"/>
  </conditionalFormatting>
  <conditionalFormatting sqref="B112">
    <cfRule type="duplicateValues" dxfId="7270" priority="7448"/>
  </conditionalFormatting>
  <conditionalFormatting sqref="B112">
    <cfRule type="duplicateValues" dxfId="7269" priority="7447"/>
  </conditionalFormatting>
  <conditionalFormatting sqref="B113">
    <cfRule type="duplicateValues" dxfId="7268" priority="7446"/>
  </conditionalFormatting>
  <conditionalFormatting sqref="B112">
    <cfRule type="duplicateValues" dxfId="7267" priority="7445"/>
  </conditionalFormatting>
  <conditionalFormatting sqref="B112">
    <cfRule type="duplicateValues" dxfId="7266" priority="7444"/>
  </conditionalFormatting>
  <conditionalFormatting sqref="B113">
    <cfRule type="duplicateValues" dxfId="7265" priority="7443"/>
  </conditionalFormatting>
  <conditionalFormatting sqref="B112">
    <cfRule type="duplicateValues" dxfId="7264" priority="7442"/>
  </conditionalFormatting>
  <conditionalFormatting sqref="B113">
    <cfRule type="duplicateValues" dxfId="7263" priority="7441"/>
  </conditionalFormatting>
  <conditionalFormatting sqref="B113">
    <cfRule type="duplicateValues" dxfId="7262" priority="7440"/>
  </conditionalFormatting>
  <conditionalFormatting sqref="B114">
    <cfRule type="duplicateValues" dxfId="7261" priority="7439"/>
  </conditionalFormatting>
  <conditionalFormatting sqref="B111">
    <cfRule type="duplicateValues" dxfId="7260" priority="7438"/>
  </conditionalFormatting>
  <conditionalFormatting sqref="B111">
    <cfRule type="duplicateValues" dxfId="7259" priority="7437"/>
  </conditionalFormatting>
  <conditionalFormatting sqref="B111">
    <cfRule type="duplicateValues" dxfId="7258" priority="7436"/>
  </conditionalFormatting>
  <conditionalFormatting sqref="B111">
    <cfRule type="duplicateValues" dxfId="7257" priority="7435"/>
  </conditionalFormatting>
  <conditionalFormatting sqref="B112">
    <cfRule type="duplicateValues" dxfId="7256" priority="7434"/>
  </conditionalFormatting>
  <conditionalFormatting sqref="B111">
    <cfRule type="duplicateValues" dxfId="7255" priority="7433"/>
  </conditionalFormatting>
  <conditionalFormatting sqref="B111">
    <cfRule type="duplicateValues" dxfId="7254" priority="7432"/>
  </conditionalFormatting>
  <conditionalFormatting sqref="B112">
    <cfRule type="duplicateValues" dxfId="7253" priority="7431"/>
  </conditionalFormatting>
  <conditionalFormatting sqref="B111">
    <cfRule type="duplicateValues" dxfId="7252" priority="7430"/>
  </conditionalFormatting>
  <conditionalFormatting sqref="B112">
    <cfRule type="duplicateValues" dxfId="7251" priority="7429"/>
  </conditionalFormatting>
  <conditionalFormatting sqref="B112">
    <cfRule type="duplicateValues" dxfId="7250" priority="7428"/>
  </conditionalFormatting>
  <conditionalFormatting sqref="B113">
    <cfRule type="duplicateValues" dxfId="7249" priority="7427"/>
  </conditionalFormatting>
  <conditionalFormatting sqref="B110">
    <cfRule type="duplicateValues" dxfId="7248" priority="7426"/>
  </conditionalFormatting>
  <conditionalFormatting sqref="B110">
    <cfRule type="duplicateValues" dxfId="7247" priority="7425"/>
  </conditionalFormatting>
  <conditionalFormatting sqref="B112">
    <cfRule type="duplicateValues" dxfId="7246" priority="7424"/>
  </conditionalFormatting>
  <conditionalFormatting sqref="B112">
    <cfRule type="duplicateValues" dxfId="7245" priority="7423"/>
  </conditionalFormatting>
  <conditionalFormatting sqref="B112">
    <cfRule type="duplicateValues" dxfId="7244" priority="7422"/>
  </conditionalFormatting>
  <conditionalFormatting sqref="B113">
    <cfRule type="duplicateValues" dxfId="7243" priority="7421"/>
  </conditionalFormatting>
  <conditionalFormatting sqref="B112">
    <cfRule type="duplicateValues" dxfId="7242" priority="7420"/>
  </conditionalFormatting>
  <conditionalFormatting sqref="B112">
    <cfRule type="duplicateValues" dxfId="7241" priority="7419"/>
  </conditionalFormatting>
  <conditionalFormatting sqref="B113">
    <cfRule type="duplicateValues" dxfId="7240" priority="7418"/>
  </conditionalFormatting>
  <conditionalFormatting sqref="B112">
    <cfRule type="duplicateValues" dxfId="7239" priority="7417"/>
  </conditionalFormatting>
  <conditionalFormatting sqref="B113">
    <cfRule type="duplicateValues" dxfId="7238" priority="7416"/>
  </conditionalFormatting>
  <conditionalFormatting sqref="B113">
    <cfRule type="duplicateValues" dxfId="7237" priority="7415"/>
  </conditionalFormatting>
  <conditionalFormatting sqref="B114">
    <cfRule type="duplicateValues" dxfId="7236" priority="7414"/>
  </conditionalFormatting>
  <conditionalFormatting sqref="B111">
    <cfRule type="duplicateValues" dxfId="7235" priority="7413"/>
  </conditionalFormatting>
  <conditionalFormatting sqref="B110">
    <cfRule type="duplicateValues" dxfId="7234" priority="7412"/>
  </conditionalFormatting>
  <conditionalFormatting sqref="B112">
    <cfRule type="duplicateValues" dxfId="7233" priority="7411"/>
  </conditionalFormatting>
  <conditionalFormatting sqref="B112">
    <cfRule type="duplicateValues" dxfId="7232" priority="7410"/>
  </conditionalFormatting>
  <conditionalFormatting sqref="B112">
    <cfRule type="duplicateValues" dxfId="7231" priority="7409"/>
  </conditionalFormatting>
  <conditionalFormatting sqref="B113">
    <cfRule type="duplicateValues" dxfId="7230" priority="7408"/>
  </conditionalFormatting>
  <conditionalFormatting sqref="B112">
    <cfRule type="duplicateValues" dxfId="7229" priority="7407"/>
  </conditionalFormatting>
  <conditionalFormatting sqref="B112">
    <cfRule type="duplicateValues" dxfId="7228" priority="7406"/>
  </conditionalFormatting>
  <conditionalFormatting sqref="B113">
    <cfRule type="duplicateValues" dxfId="7227" priority="7405"/>
  </conditionalFormatting>
  <conditionalFormatting sqref="B112">
    <cfRule type="duplicateValues" dxfId="7226" priority="7404"/>
  </conditionalFormatting>
  <conditionalFormatting sqref="B113">
    <cfRule type="duplicateValues" dxfId="7225" priority="7403"/>
  </conditionalFormatting>
  <conditionalFormatting sqref="B113">
    <cfRule type="duplicateValues" dxfId="7224" priority="7402"/>
  </conditionalFormatting>
  <conditionalFormatting sqref="B114">
    <cfRule type="duplicateValues" dxfId="7223" priority="7401"/>
  </conditionalFormatting>
  <conditionalFormatting sqref="B111">
    <cfRule type="duplicateValues" dxfId="7222" priority="7400"/>
  </conditionalFormatting>
  <conditionalFormatting sqref="B111">
    <cfRule type="duplicateValues" dxfId="7221" priority="7399"/>
  </conditionalFormatting>
  <conditionalFormatting sqref="B113">
    <cfRule type="duplicateValues" dxfId="7220" priority="7398"/>
  </conditionalFormatting>
  <conditionalFormatting sqref="B113">
    <cfRule type="duplicateValues" dxfId="7219" priority="7397"/>
  </conditionalFormatting>
  <conditionalFormatting sqref="B113">
    <cfRule type="duplicateValues" dxfId="7218" priority="7396"/>
  </conditionalFormatting>
  <conditionalFormatting sqref="B114">
    <cfRule type="duplicateValues" dxfId="7217" priority="7395"/>
  </conditionalFormatting>
  <conditionalFormatting sqref="B113">
    <cfRule type="duplicateValues" dxfId="7216" priority="7394"/>
  </conditionalFormatting>
  <conditionalFormatting sqref="B113">
    <cfRule type="duplicateValues" dxfId="7215" priority="7393"/>
  </conditionalFormatting>
  <conditionalFormatting sqref="B114">
    <cfRule type="duplicateValues" dxfId="7214" priority="7392"/>
  </conditionalFormatting>
  <conditionalFormatting sqref="B113">
    <cfRule type="duplicateValues" dxfId="7213" priority="7391"/>
  </conditionalFormatting>
  <conditionalFormatting sqref="B114">
    <cfRule type="duplicateValues" dxfId="7212" priority="7390"/>
  </conditionalFormatting>
  <conditionalFormatting sqref="B114">
    <cfRule type="duplicateValues" dxfId="7211" priority="7389"/>
  </conditionalFormatting>
  <conditionalFormatting sqref="B115">
    <cfRule type="duplicateValues" dxfId="7210" priority="7388"/>
  </conditionalFormatting>
  <conditionalFormatting sqref="B112">
    <cfRule type="duplicateValues" dxfId="7209" priority="7387"/>
  </conditionalFormatting>
  <conditionalFormatting sqref="B112">
    <cfRule type="duplicateValues" dxfId="7208" priority="7383"/>
  </conditionalFormatting>
  <conditionalFormatting sqref="B112">
    <cfRule type="duplicateValues" dxfId="7207" priority="7382"/>
  </conditionalFormatting>
  <conditionalFormatting sqref="B112">
    <cfRule type="duplicateValues" dxfId="7206" priority="7381"/>
  </conditionalFormatting>
  <conditionalFormatting sqref="B112">
    <cfRule type="duplicateValues" dxfId="7205" priority="7380"/>
  </conditionalFormatting>
  <conditionalFormatting sqref="B112">
    <cfRule type="duplicateValues" dxfId="7204" priority="7379"/>
  </conditionalFormatting>
  <conditionalFormatting sqref="B112">
    <cfRule type="duplicateValues" dxfId="7203" priority="7378"/>
  </conditionalFormatting>
  <conditionalFormatting sqref="B113">
    <cfRule type="duplicateValues" dxfId="7202" priority="7377"/>
  </conditionalFormatting>
  <conditionalFormatting sqref="B112">
    <cfRule type="duplicateValues" dxfId="7201" priority="7376"/>
  </conditionalFormatting>
  <conditionalFormatting sqref="B112">
    <cfRule type="duplicateValues" dxfId="7200" priority="7375"/>
  </conditionalFormatting>
  <conditionalFormatting sqref="B112">
    <cfRule type="duplicateValues" dxfId="7199" priority="7374"/>
  </conditionalFormatting>
  <conditionalFormatting sqref="B112">
    <cfRule type="duplicateValues" dxfId="7198" priority="7373"/>
  </conditionalFormatting>
  <conditionalFormatting sqref="B112">
    <cfRule type="duplicateValues" dxfId="7197" priority="7372"/>
  </conditionalFormatting>
  <conditionalFormatting sqref="B113">
    <cfRule type="duplicateValues" dxfId="7196" priority="7371"/>
  </conditionalFormatting>
  <conditionalFormatting sqref="B112">
    <cfRule type="duplicateValues" dxfId="7195" priority="7370"/>
  </conditionalFormatting>
  <conditionalFormatting sqref="B112">
    <cfRule type="duplicateValues" dxfId="7194" priority="7369"/>
  </conditionalFormatting>
  <conditionalFormatting sqref="B112">
    <cfRule type="duplicateValues" dxfId="7193" priority="7368"/>
  </conditionalFormatting>
  <conditionalFormatting sqref="B112">
    <cfRule type="duplicateValues" dxfId="7192" priority="7367"/>
  </conditionalFormatting>
  <conditionalFormatting sqref="B113">
    <cfRule type="duplicateValues" dxfId="7191" priority="7366"/>
  </conditionalFormatting>
  <conditionalFormatting sqref="B112">
    <cfRule type="duplicateValues" dxfId="7190" priority="7365"/>
  </conditionalFormatting>
  <conditionalFormatting sqref="B112">
    <cfRule type="duplicateValues" dxfId="7189" priority="7364"/>
  </conditionalFormatting>
  <conditionalFormatting sqref="B112">
    <cfRule type="duplicateValues" dxfId="7188" priority="7363"/>
  </conditionalFormatting>
  <conditionalFormatting sqref="B113">
    <cfRule type="duplicateValues" dxfId="7187" priority="7362"/>
  </conditionalFormatting>
  <conditionalFormatting sqref="B112">
    <cfRule type="duplicateValues" dxfId="7186" priority="7361"/>
  </conditionalFormatting>
  <conditionalFormatting sqref="B112">
    <cfRule type="duplicateValues" dxfId="7185" priority="7360"/>
  </conditionalFormatting>
  <conditionalFormatting sqref="B113">
    <cfRule type="duplicateValues" dxfId="7184" priority="7359"/>
  </conditionalFormatting>
  <conditionalFormatting sqref="B112">
    <cfRule type="duplicateValues" dxfId="7183" priority="7358"/>
  </conditionalFormatting>
  <conditionalFormatting sqref="B113">
    <cfRule type="duplicateValues" dxfId="7182" priority="7357"/>
  </conditionalFormatting>
  <conditionalFormatting sqref="B113">
    <cfRule type="duplicateValues" dxfId="7181" priority="7356"/>
  </conditionalFormatting>
  <conditionalFormatting sqref="B114">
    <cfRule type="duplicateValues" dxfId="7180" priority="7355"/>
  </conditionalFormatting>
  <conditionalFormatting sqref="B115">
    <cfRule type="duplicateValues" dxfId="7179" priority="7354"/>
  </conditionalFormatting>
  <conditionalFormatting sqref="B112">
    <cfRule type="duplicateValues" dxfId="7178" priority="7353"/>
  </conditionalFormatting>
  <conditionalFormatting sqref="B112">
    <cfRule type="duplicateValues" dxfId="7177" priority="7352"/>
  </conditionalFormatting>
  <conditionalFormatting sqref="B112">
    <cfRule type="duplicateValues" dxfId="7176" priority="7351"/>
  </conditionalFormatting>
  <conditionalFormatting sqref="B112">
    <cfRule type="duplicateValues" dxfId="7175" priority="7350"/>
  </conditionalFormatting>
  <conditionalFormatting sqref="B112">
    <cfRule type="duplicateValues" dxfId="7174" priority="7349"/>
  </conditionalFormatting>
  <conditionalFormatting sqref="B113">
    <cfRule type="duplicateValues" dxfId="7173" priority="7348"/>
  </conditionalFormatting>
  <conditionalFormatting sqref="B112">
    <cfRule type="duplicateValues" dxfId="7172" priority="7347"/>
  </conditionalFormatting>
  <conditionalFormatting sqref="B112">
    <cfRule type="duplicateValues" dxfId="7171" priority="7346"/>
  </conditionalFormatting>
  <conditionalFormatting sqref="B112">
    <cfRule type="duplicateValues" dxfId="7170" priority="7345"/>
  </conditionalFormatting>
  <conditionalFormatting sqref="B112">
    <cfRule type="duplicateValues" dxfId="7169" priority="7344"/>
  </conditionalFormatting>
  <conditionalFormatting sqref="B113">
    <cfRule type="duplicateValues" dxfId="7168" priority="7343"/>
  </conditionalFormatting>
  <conditionalFormatting sqref="B112">
    <cfRule type="duplicateValues" dxfId="7167" priority="7342"/>
  </conditionalFormatting>
  <conditionalFormatting sqref="B112">
    <cfRule type="duplicateValues" dxfId="7166" priority="7341"/>
  </conditionalFormatting>
  <conditionalFormatting sqref="B112">
    <cfRule type="duplicateValues" dxfId="7165" priority="7340"/>
  </conditionalFormatting>
  <conditionalFormatting sqref="B113">
    <cfRule type="duplicateValues" dxfId="7164" priority="7339"/>
  </conditionalFormatting>
  <conditionalFormatting sqref="B112">
    <cfRule type="duplicateValues" dxfId="7163" priority="7338"/>
  </conditionalFormatting>
  <conditionalFormatting sqref="B112">
    <cfRule type="duplicateValues" dxfId="7162" priority="7337"/>
  </conditionalFormatting>
  <conditionalFormatting sqref="B113">
    <cfRule type="duplicateValues" dxfId="7161" priority="7336"/>
  </conditionalFormatting>
  <conditionalFormatting sqref="B112">
    <cfRule type="duplicateValues" dxfId="7160" priority="7335"/>
  </conditionalFormatting>
  <conditionalFormatting sqref="B113">
    <cfRule type="duplicateValues" dxfId="7159" priority="7334"/>
  </conditionalFormatting>
  <conditionalFormatting sqref="B113">
    <cfRule type="duplicateValues" dxfId="7158" priority="7333"/>
  </conditionalFormatting>
  <conditionalFormatting sqref="B114">
    <cfRule type="duplicateValues" dxfId="7157" priority="7332"/>
  </conditionalFormatting>
  <conditionalFormatting sqref="B112">
    <cfRule type="duplicateValues" dxfId="7156" priority="7331"/>
  </conditionalFormatting>
  <conditionalFormatting sqref="B112">
    <cfRule type="duplicateValues" dxfId="7155" priority="7330"/>
  </conditionalFormatting>
  <conditionalFormatting sqref="B112">
    <cfRule type="duplicateValues" dxfId="7154" priority="7329"/>
  </conditionalFormatting>
  <conditionalFormatting sqref="B112">
    <cfRule type="duplicateValues" dxfId="7153" priority="7328"/>
  </conditionalFormatting>
  <conditionalFormatting sqref="B113">
    <cfRule type="duplicateValues" dxfId="7152" priority="7327"/>
  </conditionalFormatting>
  <conditionalFormatting sqref="B112">
    <cfRule type="duplicateValues" dxfId="7151" priority="7326"/>
  </conditionalFormatting>
  <conditionalFormatting sqref="B112">
    <cfRule type="duplicateValues" dxfId="7150" priority="7325"/>
  </conditionalFormatting>
  <conditionalFormatting sqref="B112">
    <cfRule type="duplicateValues" dxfId="7149" priority="7324"/>
  </conditionalFormatting>
  <conditionalFormatting sqref="B113">
    <cfRule type="duplicateValues" dxfId="7148" priority="7323"/>
  </conditionalFormatting>
  <conditionalFormatting sqref="B112">
    <cfRule type="duplicateValues" dxfId="7147" priority="7322"/>
  </conditionalFormatting>
  <conditionalFormatting sqref="B112">
    <cfRule type="duplicateValues" dxfId="7146" priority="7321"/>
  </conditionalFormatting>
  <conditionalFormatting sqref="B113">
    <cfRule type="duplicateValues" dxfId="7145" priority="7320"/>
  </conditionalFormatting>
  <conditionalFormatting sqref="B112">
    <cfRule type="duplicateValues" dxfId="7144" priority="7319"/>
  </conditionalFormatting>
  <conditionalFormatting sqref="B113">
    <cfRule type="duplicateValues" dxfId="7143" priority="7318"/>
  </conditionalFormatting>
  <conditionalFormatting sqref="B113">
    <cfRule type="duplicateValues" dxfId="7142" priority="7317"/>
  </conditionalFormatting>
  <conditionalFormatting sqref="B114">
    <cfRule type="duplicateValues" dxfId="7141" priority="7316"/>
  </conditionalFormatting>
  <conditionalFormatting sqref="B112">
    <cfRule type="duplicateValues" dxfId="7140" priority="7315"/>
  </conditionalFormatting>
  <conditionalFormatting sqref="B112">
    <cfRule type="duplicateValues" dxfId="7139" priority="7314"/>
  </conditionalFormatting>
  <conditionalFormatting sqref="B112">
    <cfRule type="duplicateValues" dxfId="7138" priority="7313"/>
  </conditionalFormatting>
  <conditionalFormatting sqref="B113">
    <cfRule type="duplicateValues" dxfId="7137" priority="7312"/>
  </conditionalFormatting>
  <conditionalFormatting sqref="B112">
    <cfRule type="duplicateValues" dxfId="7136" priority="7311"/>
  </conditionalFormatting>
  <conditionalFormatting sqref="B112">
    <cfRule type="duplicateValues" dxfId="7135" priority="7310"/>
  </conditionalFormatting>
  <conditionalFormatting sqref="B113">
    <cfRule type="duplicateValues" dxfId="7134" priority="7309"/>
  </conditionalFormatting>
  <conditionalFormatting sqref="B112">
    <cfRule type="duplicateValues" dxfId="7133" priority="7308"/>
  </conditionalFormatting>
  <conditionalFormatting sqref="B113">
    <cfRule type="duplicateValues" dxfId="7132" priority="7307"/>
  </conditionalFormatting>
  <conditionalFormatting sqref="B113">
    <cfRule type="duplicateValues" dxfId="7131" priority="7306"/>
  </conditionalFormatting>
  <conditionalFormatting sqref="B114">
    <cfRule type="duplicateValues" dxfId="7130" priority="7305"/>
  </conditionalFormatting>
  <conditionalFormatting sqref="B113">
    <cfRule type="duplicateValues" dxfId="7129" priority="7304"/>
  </conditionalFormatting>
  <conditionalFormatting sqref="B113">
    <cfRule type="duplicateValues" dxfId="7128" priority="7303"/>
  </conditionalFormatting>
  <conditionalFormatting sqref="B113">
    <cfRule type="duplicateValues" dxfId="7127" priority="7302"/>
  </conditionalFormatting>
  <conditionalFormatting sqref="B114">
    <cfRule type="duplicateValues" dxfId="7126" priority="7301"/>
  </conditionalFormatting>
  <conditionalFormatting sqref="B113">
    <cfRule type="duplicateValues" dxfId="7125" priority="7300"/>
  </conditionalFormatting>
  <conditionalFormatting sqref="B113">
    <cfRule type="duplicateValues" dxfId="7124" priority="7299"/>
  </conditionalFormatting>
  <conditionalFormatting sqref="B114">
    <cfRule type="duplicateValues" dxfId="7123" priority="7298"/>
  </conditionalFormatting>
  <conditionalFormatting sqref="B113">
    <cfRule type="duplicateValues" dxfId="7122" priority="7297"/>
  </conditionalFormatting>
  <conditionalFormatting sqref="B114">
    <cfRule type="duplicateValues" dxfId="7121" priority="7296"/>
  </conditionalFormatting>
  <conditionalFormatting sqref="B114">
    <cfRule type="duplicateValues" dxfId="7120" priority="7295"/>
  </conditionalFormatting>
  <conditionalFormatting sqref="B115">
    <cfRule type="duplicateValues" dxfId="7119" priority="7294"/>
  </conditionalFormatting>
  <conditionalFormatting sqref="B112">
    <cfRule type="duplicateValues" dxfId="7118" priority="7293"/>
  </conditionalFormatting>
  <conditionalFormatting sqref="B112">
    <cfRule type="duplicateValues" dxfId="7117" priority="7290"/>
  </conditionalFormatting>
  <conditionalFormatting sqref="B112">
    <cfRule type="duplicateValues" dxfId="7116" priority="7289"/>
  </conditionalFormatting>
  <conditionalFormatting sqref="B112">
    <cfRule type="duplicateValues" dxfId="7115" priority="7288"/>
  </conditionalFormatting>
  <conditionalFormatting sqref="B112">
    <cfRule type="duplicateValues" dxfId="7114" priority="7287"/>
  </conditionalFormatting>
  <conditionalFormatting sqref="B112">
    <cfRule type="duplicateValues" dxfId="7113" priority="7286"/>
  </conditionalFormatting>
  <conditionalFormatting sqref="B113">
    <cfRule type="duplicateValues" dxfId="7112" priority="7285"/>
  </conditionalFormatting>
  <conditionalFormatting sqref="B112">
    <cfRule type="duplicateValues" dxfId="7111" priority="7284"/>
  </conditionalFormatting>
  <conditionalFormatting sqref="B112">
    <cfRule type="duplicateValues" dxfId="7110" priority="7283"/>
  </conditionalFormatting>
  <conditionalFormatting sqref="B112">
    <cfRule type="duplicateValues" dxfId="7109" priority="7282"/>
  </conditionalFormatting>
  <conditionalFormatting sqref="B112">
    <cfRule type="duplicateValues" dxfId="7108" priority="7281"/>
  </conditionalFormatting>
  <conditionalFormatting sqref="B113">
    <cfRule type="duplicateValues" dxfId="7107" priority="7280"/>
  </conditionalFormatting>
  <conditionalFormatting sqref="B112">
    <cfRule type="duplicateValues" dxfId="7106" priority="7279"/>
  </conditionalFormatting>
  <conditionalFormatting sqref="B112">
    <cfRule type="duplicateValues" dxfId="7105" priority="7278"/>
  </conditionalFormatting>
  <conditionalFormatting sqref="B112">
    <cfRule type="duplicateValues" dxfId="7104" priority="7277"/>
  </conditionalFormatting>
  <conditionalFormatting sqref="B113">
    <cfRule type="duplicateValues" dxfId="7103" priority="7276"/>
  </conditionalFormatting>
  <conditionalFormatting sqref="B112">
    <cfRule type="duplicateValues" dxfId="7102" priority="7275"/>
  </conditionalFormatting>
  <conditionalFormatting sqref="B112">
    <cfRule type="duplicateValues" dxfId="7101" priority="7274"/>
  </conditionalFormatting>
  <conditionalFormatting sqref="B113">
    <cfRule type="duplicateValues" dxfId="7100" priority="7273"/>
  </conditionalFormatting>
  <conditionalFormatting sqref="B112">
    <cfRule type="duplicateValues" dxfId="7099" priority="7272"/>
  </conditionalFormatting>
  <conditionalFormatting sqref="B113">
    <cfRule type="duplicateValues" dxfId="7098" priority="7271"/>
  </conditionalFormatting>
  <conditionalFormatting sqref="B113">
    <cfRule type="duplicateValues" dxfId="7097" priority="7270"/>
  </conditionalFormatting>
  <conditionalFormatting sqref="B114">
    <cfRule type="duplicateValues" dxfId="7096" priority="7269"/>
  </conditionalFormatting>
  <conditionalFormatting sqref="B112">
    <cfRule type="duplicateValues" dxfId="7095" priority="7268"/>
  </conditionalFormatting>
  <conditionalFormatting sqref="B112">
    <cfRule type="duplicateValues" dxfId="7094" priority="7267"/>
  </conditionalFormatting>
  <conditionalFormatting sqref="B112">
    <cfRule type="duplicateValues" dxfId="7093" priority="7266"/>
  </conditionalFormatting>
  <conditionalFormatting sqref="B112">
    <cfRule type="duplicateValues" dxfId="7092" priority="7265"/>
  </conditionalFormatting>
  <conditionalFormatting sqref="B113">
    <cfRule type="duplicateValues" dxfId="7091" priority="7264"/>
  </conditionalFormatting>
  <conditionalFormatting sqref="B112">
    <cfRule type="duplicateValues" dxfId="7090" priority="7263"/>
  </conditionalFormatting>
  <conditionalFormatting sqref="B112">
    <cfRule type="duplicateValues" dxfId="7089" priority="7262"/>
  </conditionalFormatting>
  <conditionalFormatting sqref="B112">
    <cfRule type="duplicateValues" dxfId="7088" priority="7261"/>
  </conditionalFormatting>
  <conditionalFormatting sqref="B113">
    <cfRule type="duplicateValues" dxfId="7087" priority="7260"/>
  </conditionalFormatting>
  <conditionalFormatting sqref="B112">
    <cfRule type="duplicateValues" dxfId="7086" priority="7259"/>
  </conditionalFormatting>
  <conditionalFormatting sqref="B112">
    <cfRule type="duplicateValues" dxfId="7085" priority="7258"/>
  </conditionalFormatting>
  <conditionalFormatting sqref="B113">
    <cfRule type="duplicateValues" dxfId="7084" priority="7257"/>
  </conditionalFormatting>
  <conditionalFormatting sqref="B112">
    <cfRule type="duplicateValues" dxfId="7083" priority="7256"/>
  </conditionalFormatting>
  <conditionalFormatting sqref="B113">
    <cfRule type="duplicateValues" dxfId="7082" priority="7255"/>
  </conditionalFormatting>
  <conditionalFormatting sqref="B113">
    <cfRule type="duplicateValues" dxfId="7081" priority="7254"/>
  </conditionalFormatting>
  <conditionalFormatting sqref="B114">
    <cfRule type="duplicateValues" dxfId="7080" priority="7253"/>
  </conditionalFormatting>
  <conditionalFormatting sqref="B112">
    <cfRule type="duplicateValues" dxfId="7079" priority="7252"/>
  </conditionalFormatting>
  <conditionalFormatting sqref="B112">
    <cfRule type="duplicateValues" dxfId="7078" priority="7251"/>
  </conditionalFormatting>
  <conditionalFormatting sqref="B112">
    <cfRule type="duplicateValues" dxfId="7077" priority="7250"/>
  </conditionalFormatting>
  <conditionalFormatting sqref="B113">
    <cfRule type="duplicateValues" dxfId="7076" priority="7249"/>
  </conditionalFormatting>
  <conditionalFormatting sqref="B112">
    <cfRule type="duplicateValues" dxfId="7075" priority="7248"/>
  </conditionalFormatting>
  <conditionalFormatting sqref="B112">
    <cfRule type="duplicateValues" dxfId="7074" priority="7247"/>
  </conditionalFormatting>
  <conditionalFormatting sqref="B113">
    <cfRule type="duplicateValues" dxfId="7073" priority="7246"/>
  </conditionalFormatting>
  <conditionalFormatting sqref="B112">
    <cfRule type="duplicateValues" dxfId="7072" priority="7245"/>
  </conditionalFormatting>
  <conditionalFormatting sqref="B113">
    <cfRule type="duplicateValues" dxfId="7071" priority="7244"/>
  </conditionalFormatting>
  <conditionalFormatting sqref="B113">
    <cfRule type="duplicateValues" dxfId="7070" priority="7243"/>
  </conditionalFormatting>
  <conditionalFormatting sqref="B114">
    <cfRule type="duplicateValues" dxfId="7069" priority="7242"/>
  </conditionalFormatting>
  <conditionalFormatting sqref="B113">
    <cfRule type="duplicateValues" dxfId="7068" priority="7241"/>
  </conditionalFormatting>
  <conditionalFormatting sqref="B113">
    <cfRule type="duplicateValues" dxfId="7067" priority="7240"/>
  </conditionalFormatting>
  <conditionalFormatting sqref="B113">
    <cfRule type="duplicateValues" dxfId="7066" priority="7239"/>
  </conditionalFormatting>
  <conditionalFormatting sqref="B114">
    <cfRule type="duplicateValues" dxfId="7065" priority="7238"/>
  </conditionalFormatting>
  <conditionalFormatting sqref="B113">
    <cfRule type="duplicateValues" dxfId="7064" priority="7237"/>
  </conditionalFormatting>
  <conditionalFormatting sqref="B113">
    <cfRule type="duplicateValues" dxfId="7063" priority="7236"/>
  </conditionalFormatting>
  <conditionalFormatting sqref="B114">
    <cfRule type="duplicateValues" dxfId="7062" priority="7235"/>
  </conditionalFormatting>
  <conditionalFormatting sqref="B113">
    <cfRule type="duplicateValues" dxfId="7061" priority="7234"/>
  </conditionalFormatting>
  <conditionalFormatting sqref="B114">
    <cfRule type="duplicateValues" dxfId="7060" priority="7233"/>
  </conditionalFormatting>
  <conditionalFormatting sqref="B114">
    <cfRule type="duplicateValues" dxfId="7059" priority="7232"/>
  </conditionalFormatting>
  <conditionalFormatting sqref="B115">
    <cfRule type="duplicateValues" dxfId="7058" priority="7231"/>
  </conditionalFormatting>
  <conditionalFormatting sqref="B112">
    <cfRule type="duplicateValues" dxfId="7057" priority="7230"/>
  </conditionalFormatting>
  <conditionalFormatting sqref="B112">
    <cfRule type="duplicateValues" dxfId="7056" priority="7228"/>
  </conditionalFormatting>
  <conditionalFormatting sqref="B112">
    <cfRule type="duplicateValues" dxfId="7055" priority="7227"/>
  </conditionalFormatting>
  <conditionalFormatting sqref="B112">
    <cfRule type="duplicateValues" dxfId="7054" priority="7226"/>
  </conditionalFormatting>
  <conditionalFormatting sqref="B112">
    <cfRule type="duplicateValues" dxfId="7053" priority="7225"/>
  </conditionalFormatting>
  <conditionalFormatting sqref="B113">
    <cfRule type="duplicateValues" dxfId="7052" priority="7224"/>
  </conditionalFormatting>
  <conditionalFormatting sqref="B112">
    <cfRule type="duplicateValues" dxfId="7051" priority="7223"/>
  </conditionalFormatting>
  <conditionalFormatting sqref="B112">
    <cfRule type="duplicateValues" dxfId="7050" priority="7222"/>
  </conditionalFormatting>
  <conditionalFormatting sqref="B112">
    <cfRule type="duplicateValues" dxfId="7049" priority="7221"/>
  </conditionalFormatting>
  <conditionalFormatting sqref="B113">
    <cfRule type="duplicateValues" dxfId="7048" priority="7220"/>
  </conditionalFormatting>
  <conditionalFormatting sqref="B112">
    <cfRule type="duplicateValues" dxfId="7047" priority="7219"/>
  </conditionalFormatting>
  <conditionalFormatting sqref="B112">
    <cfRule type="duplicateValues" dxfId="7046" priority="7218"/>
  </conditionalFormatting>
  <conditionalFormatting sqref="B113">
    <cfRule type="duplicateValues" dxfId="7045" priority="7217"/>
  </conditionalFormatting>
  <conditionalFormatting sqref="B112">
    <cfRule type="duplicateValues" dxfId="7044" priority="7216"/>
  </conditionalFormatting>
  <conditionalFormatting sqref="B113">
    <cfRule type="duplicateValues" dxfId="7043" priority="7215"/>
  </conditionalFormatting>
  <conditionalFormatting sqref="B113">
    <cfRule type="duplicateValues" dxfId="7042" priority="7214"/>
  </conditionalFormatting>
  <conditionalFormatting sqref="B114">
    <cfRule type="duplicateValues" dxfId="7041" priority="7213"/>
  </conditionalFormatting>
  <conditionalFormatting sqref="B112">
    <cfRule type="duplicateValues" dxfId="7040" priority="7212"/>
  </conditionalFormatting>
  <conditionalFormatting sqref="B112">
    <cfRule type="duplicateValues" dxfId="7039" priority="7211"/>
  </conditionalFormatting>
  <conditionalFormatting sqref="B112">
    <cfRule type="duplicateValues" dxfId="7038" priority="7210"/>
  </conditionalFormatting>
  <conditionalFormatting sqref="B113">
    <cfRule type="duplicateValues" dxfId="7037" priority="7209"/>
  </conditionalFormatting>
  <conditionalFormatting sqref="B112">
    <cfRule type="duplicateValues" dxfId="7036" priority="7208"/>
  </conditionalFormatting>
  <conditionalFormatting sqref="B112">
    <cfRule type="duplicateValues" dxfId="7035" priority="7207"/>
  </conditionalFormatting>
  <conditionalFormatting sqref="B113">
    <cfRule type="duplicateValues" dxfId="7034" priority="7206"/>
  </conditionalFormatting>
  <conditionalFormatting sqref="B112">
    <cfRule type="duplicateValues" dxfId="7033" priority="7205"/>
  </conditionalFormatting>
  <conditionalFormatting sqref="B113">
    <cfRule type="duplicateValues" dxfId="7032" priority="7204"/>
  </conditionalFormatting>
  <conditionalFormatting sqref="B113">
    <cfRule type="duplicateValues" dxfId="7031" priority="7203"/>
  </conditionalFormatting>
  <conditionalFormatting sqref="B114">
    <cfRule type="duplicateValues" dxfId="7030" priority="7202"/>
  </conditionalFormatting>
  <conditionalFormatting sqref="B113">
    <cfRule type="duplicateValues" dxfId="7029" priority="7201"/>
  </conditionalFormatting>
  <conditionalFormatting sqref="B113">
    <cfRule type="duplicateValues" dxfId="7028" priority="7200"/>
  </conditionalFormatting>
  <conditionalFormatting sqref="B113">
    <cfRule type="duplicateValues" dxfId="7027" priority="7199"/>
  </conditionalFormatting>
  <conditionalFormatting sqref="B114">
    <cfRule type="duplicateValues" dxfId="7026" priority="7198"/>
  </conditionalFormatting>
  <conditionalFormatting sqref="B113">
    <cfRule type="duplicateValues" dxfId="7025" priority="7197"/>
  </conditionalFormatting>
  <conditionalFormatting sqref="B113">
    <cfRule type="duplicateValues" dxfId="7024" priority="7196"/>
  </conditionalFormatting>
  <conditionalFormatting sqref="B114">
    <cfRule type="duplicateValues" dxfId="7023" priority="7195"/>
  </conditionalFormatting>
  <conditionalFormatting sqref="B113">
    <cfRule type="duplicateValues" dxfId="7022" priority="7194"/>
  </conditionalFormatting>
  <conditionalFormatting sqref="B114">
    <cfRule type="duplicateValues" dxfId="7021" priority="7193"/>
  </conditionalFormatting>
  <conditionalFormatting sqref="B114">
    <cfRule type="duplicateValues" dxfId="7020" priority="7192"/>
  </conditionalFormatting>
  <conditionalFormatting sqref="B115">
    <cfRule type="duplicateValues" dxfId="7019" priority="7191"/>
  </conditionalFormatting>
  <conditionalFormatting sqref="B112">
    <cfRule type="duplicateValues" dxfId="7018" priority="7190"/>
  </conditionalFormatting>
  <conditionalFormatting sqref="B112">
    <cfRule type="duplicateValues" dxfId="7017" priority="7189"/>
  </conditionalFormatting>
  <conditionalFormatting sqref="B112">
    <cfRule type="duplicateValues" dxfId="7016" priority="7188"/>
  </conditionalFormatting>
  <conditionalFormatting sqref="B112">
    <cfRule type="duplicateValues" dxfId="7015" priority="7187"/>
  </conditionalFormatting>
  <conditionalFormatting sqref="B113">
    <cfRule type="duplicateValues" dxfId="7014" priority="7186"/>
  </conditionalFormatting>
  <conditionalFormatting sqref="B112">
    <cfRule type="duplicateValues" dxfId="7013" priority="7185"/>
  </conditionalFormatting>
  <conditionalFormatting sqref="B112">
    <cfRule type="duplicateValues" dxfId="7012" priority="7184"/>
  </conditionalFormatting>
  <conditionalFormatting sqref="B113">
    <cfRule type="duplicateValues" dxfId="7011" priority="7183"/>
  </conditionalFormatting>
  <conditionalFormatting sqref="B112">
    <cfRule type="duplicateValues" dxfId="7010" priority="7182"/>
  </conditionalFormatting>
  <conditionalFormatting sqref="B113">
    <cfRule type="duplicateValues" dxfId="7009" priority="7181"/>
  </conditionalFormatting>
  <conditionalFormatting sqref="B113">
    <cfRule type="duplicateValues" dxfId="7008" priority="7180"/>
  </conditionalFormatting>
  <conditionalFormatting sqref="B114">
    <cfRule type="duplicateValues" dxfId="7007" priority="7179"/>
  </conditionalFormatting>
  <conditionalFormatting sqref="B113">
    <cfRule type="duplicateValues" dxfId="7006" priority="7178"/>
  </conditionalFormatting>
  <conditionalFormatting sqref="B113">
    <cfRule type="duplicateValues" dxfId="7005" priority="7177"/>
  </conditionalFormatting>
  <conditionalFormatting sqref="B113">
    <cfRule type="duplicateValues" dxfId="7004" priority="7176"/>
  </conditionalFormatting>
  <conditionalFormatting sqref="B114">
    <cfRule type="duplicateValues" dxfId="7003" priority="7175"/>
  </conditionalFormatting>
  <conditionalFormatting sqref="B113">
    <cfRule type="duplicateValues" dxfId="7002" priority="7174"/>
  </conditionalFormatting>
  <conditionalFormatting sqref="B113">
    <cfRule type="duplicateValues" dxfId="7001" priority="7173"/>
  </conditionalFormatting>
  <conditionalFormatting sqref="B114">
    <cfRule type="duplicateValues" dxfId="7000" priority="7172"/>
  </conditionalFormatting>
  <conditionalFormatting sqref="B113">
    <cfRule type="duplicateValues" dxfId="6999" priority="7171"/>
  </conditionalFormatting>
  <conditionalFormatting sqref="B114">
    <cfRule type="duplicateValues" dxfId="6998" priority="7170"/>
  </conditionalFormatting>
  <conditionalFormatting sqref="B114">
    <cfRule type="duplicateValues" dxfId="6997" priority="7169"/>
  </conditionalFormatting>
  <conditionalFormatting sqref="B115">
    <cfRule type="duplicateValues" dxfId="6996" priority="7168"/>
  </conditionalFormatting>
  <conditionalFormatting sqref="B112">
    <cfRule type="duplicateValues" dxfId="6995" priority="7167"/>
  </conditionalFormatting>
  <conditionalFormatting sqref="B113">
    <cfRule type="duplicateValues" dxfId="6994" priority="7166"/>
  </conditionalFormatting>
  <conditionalFormatting sqref="B113">
    <cfRule type="duplicateValues" dxfId="6993" priority="7165"/>
  </conditionalFormatting>
  <conditionalFormatting sqref="B113">
    <cfRule type="duplicateValues" dxfId="6992" priority="7164"/>
  </conditionalFormatting>
  <conditionalFormatting sqref="B114">
    <cfRule type="duplicateValues" dxfId="6991" priority="7163"/>
  </conditionalFormatting>
  <conditionalFormatting sqref="B113">
    <cfRule type="duplicateValues" dxfId="6990" priority="7162"/>
  </conditionalFormatting>
  <conditionalFormatting sqref="B113">
    <cfRule type="duplicateValues" dxfId="6989" priority="7161"/>
  </conditionalFormatting>
  <conditionalFormatting sqref="B114">
    <cfRule type="duplicateValues" dxfId="6988" priority="7160"/>
  </conditionalFormatting>
  <conditionalFormatting sqref="B113">
    <cfRule type="duplicateValues" dxfId="6987" priority="7159"/>
  </conditionalFormatting>
  <conditionalFormatting sqref="B114">
    <cfRule type="duplicateValues" dxfId="6986" priority="7158"/>
  </conditionalFormatting>
  <conditionalFormatting sqref="B114">
    <cfRule type="duplicateValues" dxfId="6985" priority="7157"/>
  </conditionalFormatting>
  <conditionalFormatting sqref="B115">
    <cfRule type="duplicateValues" dxfId="6984" priority="7156"/>
  </conditionalFormatting>
  <conditionalFormatting sqref="B112">
    <cfRule type="duplicateValues" dxfId="6983" priority="7155"/>
  </conditionalFormatting>
  <conditionalFormatting sqref="B112">
    <cfRule type="duplicateValues" dxfId="6982" priority="7154"/>
  </conditionalFormatting>
  <conditionalFormatting sqref="B114">
    <cfRule type="duplicateValues" dxfId="6981" priority="7153"/>
  </conditionalFormatting>
  <conditionalFormatting sqref="B114">
    <cfRule type="duplicateValues" dxfId="6980" priority="7152"/>
  </conditionalFormatting>
  <conditionalFormatting sqref="B114">
    <cfRule type="duplicateValues" dxfId="6979" priority="7151"/>
  </conditionalFormatting>
  <conditionalFormatting sqref="B115">
    <cfRule type="duplicateValues" dxfId="6978" priority="7150"/>
  </conditionalFormatting>
  <conditionalFormatting sqref="B114">
    <cfRule type="duplicateValues" dxfId="6977" priority="7149"/>
  </conditionalFormatting>
  <conditionalFormatting sqref="B114">
    <cfRule type="duplicateValues" dxfId="6976" priority="7148"/>
  </conditionalFormatting>
  <conditionalFormatting sqref="B115">
    <cfRule type="duplicateValues" dxfId="6975" priority="7147"/>
  </conditionalFormatting>
  <conditionalFormatting sqref="B114">
    <cfRule type="duplicateValues" dxfId="6974" priority="7146"/>
  </conditionalFormatting>
  <conditionalFormatting sqref="B115">
    <cfRule type="duplicateValues" dxfId="6973" priority="7145"/>
  </conditionalFormatting>
  <conditionalFormatting sqref="B115">
    <cfRule type="duplicateValues" dxfId="6972" priority="7144"/>
  </conditionalFormatting>
  <conditionalFormatting sqref="B113">
    <cfRule type="duplicateValues" dxfId="6971" priority="7142"/>
  </conditionalFormatting>
  <conditionalFormatting sqref="B110">
    <cfRule type="duplicateValues" dxfId="6970" priority="7138"/>
  </conditionalFormatting>
  <conditionalFormatting sqref="B110">
    <cfRule type="duplicateValues" dxfId="6969" priority="7137"/>
  </conditionalFormatting>
  <conditionalFormatting sqref="B110">
    <cfRule type="duplicateValues" dxfId="6968" priority="7136"/>
  </conditionalFormatting>
  <conditionalFormatting sqref="B110">
    <cfRule type="duplicateValues" dxfId="6967" priority="7135"/>
  </conditionalFormatting>
  <conditionalFormatting sqref="B111">
    <cfRule type="duplicateValues" dxfId="6966" priority="7134"/>
  </conditionalFormatting>
  <conditionalFormatting sqref="B110">
    <cfRule type="duplicateValues" dxfId="6965" priority="7133"/>
  </conditionalFormatting>
  <conditionalFormatting sqref="B110">
    <cfRule type="duplicateValues" dxfId="6964" priority="7132"/>
  </conditionalFormatting>
  <conditionalFormatting sqref="B110">
    <cfRule type="duplicateValues" dxfId="6963" priority="7131"/>
  </conditionalFormatting>
  <conditionalFormatting sqref="B111">
    <cfRule type="duplicateValues" dxfId="6962" priority="7130"/>
  </conditionalFormatting>
  <conditionalFormatting sqref="B110">
    <cfRule type="duplicateValues" dxfId="6961" priority="7129"/>
  </conditionalFormatting>
  <conditionalFormatting sqref="B110">
    <cfRule type="duplicateValues" dxfId="6960" priority="7128"/>
  </conditionalFormatting>
  <conditionalFormatting sqref="B111">
    <cfRule type="duplicateValues" dxfId="6959" priority="7127"/>
  </conditionalFormatting>
  <conditionalFormatting sqref="B110">
    <cfRule type="duplicateValues" dxfId="6958" priority="7126"/>
  </conditionalFormatting>
  <conditionalFormatting sqref="B111">
    <cfRule type="duplicateValues" dxfId="6957" priority="7125"/>
  </conditionalFormatting>
  <conditionalFormatting sqref="B111">
    <cfRule type="duplicateValues" dxfId="6956" priority="7124"/>
  </conditionalFormatting>
  <conditionalFormatting sqref="B112">
    <cfRule type="duplicateValues" dxfId="6955" priority="7123"/>
  </conditionalFormatting>
  <conditionalFormatting sqref="B110">
    <cfRule type="duplicateValues" dxfId="6954" priority="7122"/>
  </conditionalFormatting>
  <conditionalFormatting sqref="B110">
    <cfRule type="duplicateValues" dxfId="6953" priority="7121"/>
  </conditionalFormatting>
  <conditionalFormatting sqref="B110">
    <cfRule type="duplicateValues" dxfId="6952" priority="7120"/>
  </conditionalFormatting>
  <conditionalFormatting sqref="B111">
    <cfRule type="duplicateValues" dxfId="6951" priority="7119"/>
  </conditionalFormatting>
  <conditionalFormatting sqref="B110">
    <cfRule type="duplicateValues" dxfId="6950" priority="7118"/>
  </conditionalFormatting>
  <conditionalFormatting sqref="B110">
    <cfRule type="duplicateValues" dxfId="6949" priority="7117"/>
  </conditionalFormatting>
  <conditionalFormatting sqref="B111">
    <cfRule type="duplicateValues" dxfId="6948" priority="7116"/>
  </conditionalFormatting>
  <conditionalFormatting sqref="B110">
    <cfRule type="duplicateValues" dxfId="6947" priority="7115"/>
  </conditionalFormatting>
  <conditionalFormatting sqref="B111">
    <cfRule type="duplicateValues" dxfId="6946" priority="7114"/>
  </conditionalFormatting>
  <conditionalFormatting sqref="B111">
    <cfRule type="duplicateValues" dxfId="6945" priority="7113"/>
  </conditionalFormatting>
  <conditionalFormatting sqref="B112">
    <cfRule type="duplicateValues" dxfId="6944" priority="7112"/>
  </conditionalFormatting>
  <conditionalFormatting sqref="B111">
    <cfRule type="duplicateValues" dxfId="6943" priority="7111"/>
  </conditionalFormatting>
  <conditionalFormatting sqref="B111">
    <cfRule type="duplicateValues" dxfId="6942" priority="7110"/>
  </conditionalFormatting>
  <conditionalFormatting sqref="B111">
    <cfRule type="duplicateValues" dxfId="6941" priority="7109"/>
  </conditionalFormatting>
  <conditionalFormatting sqref="B112">
    <cfRule type="duplicateValues" dxfId="6940" priority="7108"/>
  </conditionalFormatting>
  <conditionalFormatting sqref="B111">
    <cfRule type="duplicateValues" dxfId="6939" priority="7107"/>
  </conditionalFormatting>
  <conditionalFormatting sqref="B111">
    <cfRule type="duplicateValues" dxfId="6938" priority="7106"/>
  </conditionalFormatting>
  <conditionalFormatting sqref="B112">
    <cfRule type="duplicateValues" dxfId="6937" priority="7105"/>
  </conditionalFormatting>
  <conditionalFormatting sqref="B111">
    <cfRule type="duplicateValues" dxfId="6936" priority="7104"/>
  </conditionalFormatting>
  <conditionalFormatting sqref="B112">
    <cfRule type="duplicateValues" dxfId="6935" priority="7103"/>
  </conditionalFormatting>
  <conditionalFormatting sqref="B112">
    <cfRule type="duplicateValues" dxfId="6934" priority="7102"/>
  </conditionalFormatting>
  <conditionalFormatting sqref="B113">
    <cfRule type="duplicateValues" dxfId="6933" priority="7101"/>
  </conditionalFormatting>
  <conditionalFormatting sqref="B110">
    <cfRule type="duplicateValues" dxfId="6932" priority="7100"/>
  </conditionalFormatting>
  <conditionalFormatting sqref="B110">
    <cfRule type="duplicateValues" dxfId="6931" priority="7099"/>
  </conditionalFormatting>
  <conditionalFormatting sqref="B110">
    <cfRule type="duplicateValues" dxfId="6930" priority="7098"/>
  </conditionalFormatting>
  <conditionalFormatting sqref="B110">
    <cfRule type="duplicateValues" dxfId="6929" priority="7097"/>
  </conditionalFormatting>
  <conditionalFormatting sqref="B111">
    <cfRule type="duplicateValues" dxfId="6928" priority="7096"/>
  </conditionalFormatting>
  <conditionalFormatting sqref="B110">
    <cfRule type="duplicateValues" dxfId="6927" priority="7095"/>
  </conditionalFormatting>
  <conditionalFormatting sqref="B110">
    <cfRule type="duplicateValues" dxfId="6926" priority="7094"/>
  </conditionalFormatting>
  <conditionalFormatting sqref="B111">
    <cfRule type="duplicateValues" dxfId="6925" priority="7093"/>
  </conditionalFormatting>
  <conditionalFormatting sqref="B110">
    <cfRule type="duplicateValues" dxfId="6924" priority="7092"/>
  </conditionalFormatting>
  <conditionalFormatting sqref="B111">
    <cfRule type="duplicateValues" dxfId="6923" priority="7091"/>
  </conditionalFormatting>
  <conditionalFormatting sqref="B111">
    <cfRule type="duplicateValues" dxfId="6922" priority="7090"/>
  </conditionalFormatting>
  <conditionalFormatting sqref="B112">
    <cfRule type="duplicateValues" dxfId="6921" priority="7089"/>
  </conditionalFormatting>
  <conditionalFormatting sqref="B111">
    <cfRule type="duplicateValues" dxfId="6920" priority="7088"/>
  </conditionalFormatting>
  <conditionalFormatting sqref="B111">
    <cfRule type="duplicateValues" dxfId="6919" priority="7087"/>
  </conditionalFormatting>
  <conditionalFormatting sqref="B111">
    <cfRule type="duplicateValues" dxfId="6918" priority="7086"/>
  </conditionalFormatting>
  <conditionalFormatting sqref="B112">
    <cfRule type="duplicateValues" dxfId="6917" priority="7085"/>
  </conditionalFormatting>
  <conditionalFormatting sqref="B111">
    <cfRule type="duplicateValues" dxfId="6916" priority="7084"/>
  </conditionalFormatting>
  <conditionalFormatting sqref="B111">
    <cfRule type="duplicateValues" dxfId="6915" priority="7083"/>
  </conditionalFormatting>
  <conditionalFormatting sqref="B112">
    <cfRule type="duplicateValues" dxfId="6914" priority="7082"/>
  </conditionalFormatting>
  <conditionalFormatting sqref="B111">
    <cfRule type="duplicateValues" dxfId="6913" priority="7081"/>
  </conditionalFormatting>
  <conditionalFormatting sqref="B112">
    <cfRule type="duplicateValues" dxfId="6912" priority="7080"/>
  </conditionalFormatting>
  <conditionalFormatting sqref="B112">
    <cfRule type="duplicateValues" dxfId="6911" priority="7079"/>
  </conditionalFormatting>
  <conditionalFormatting sqref="B113">
    <cfRule type="duplicateValues" dxfId="6910" priority="7078"/>
  </conditionalFormatting>
  <conditionalFormatting sqref="B110">
    <cfRule type="duplicateValues" dxfId="6909" priority="7077"/>
  </conditionalFormatting>
  <conditionalFormatting sqref="B111">
    <cfRule type="duplicateValues" dxfId="6908" priority="7076"/>
  </conditionalFormatting>
  <conditionalFormatting sqref="B111">
    <cfRule type="duplicateValues" dxfId="6907" priority="7075"/>
  </conditionalFormatting>
  <conditionalFormatting sqref="B111">
    <cfRule type="duplicateValues" dxfId="6906" priority="7074"/>
  </conditionalFormatting>
  <conditionalFormatting sqref="B112">
    <cfRule type="duplicateValues" dxfId="6905" priority="7073"/>
  </conditionalFormatting>
  <conditionalFormatting sqref="B111">
    <cfRule type="duplicateValues" dxfId="6904" priority="7072"/>
  </conditionalFormatting>
  <conditionalFormatting sqref="B111">
    <cfRule type="duplicateValues" dxfId="6903" priority="7071"/>
  </conditionalFormatting>
  <conditionalFormatting sqref="B112">
    <cfRule type="duplicateValues" dxfId="6902" priority="7070"/>
  </conditionalFormatting>
  <conditionalFormatting sqref="B111">
    <cfRule type="duplicateValues" dxfId="6901" priority="7069"/>
  </conditionalFormatting>
  <conditionalFormatting sqref="B112">
    <cfRule type="duplicateValues" dxfId="6900" priority="7068"/>
  </conditionalFormatting>
  <conditionalFormatting sqref="B112">
    <cfRule type="duplicateValues" dxfId="6899" priority="7067"/>
  </conditionalFormatting>
  <conditionalFormatting sqref="B113">
    <cfRule type="duplicateValues" dxfId="6898" priority="7066"/>
  </conditionalFormatting>
  <conditionalFormatting sqref="B110">
    <cfRule type="duplicateValues" dxfId="6897" priority="7065"/>
  </conditionalFormatting>
  <conditionalFormatting sqref="B110">
    <cfRule type="duplicateValues" dxfId="6896" priority="7064"/>
  </conditionalFormatting>
  <conditionalFormatting sqref="B112">
    <cfRule type="duplicateValues" dxfId="6895" priority="7063"/>
  </conditionalFormatting>
  <conditionalFormatting sqref="B112">
    <cfRule type="duplicateValues" dxfId="6894" priority="7062"/>
  </conditionalFormatting>
  <conditionalFormatting sqref="B112">
    <cfRule type="duplicateValues" dxfId="6893" priority="7061"/>
  </conditionalFormatting>
  <conditionalFormatting sqref="B113">
    <cfRule type="duplicateValues" dxfId="6892" priority="7060"/>
  </conditionalFormatting>
  <conditionalFormatting sqref="B112">
    <cfRule type="duplicateValues" dxfId="6891" priority="7059"/>
  </conditionalFormatting>
  <conditionalFormatting sqref="B112">
    <cfRule type="duplicateValues" dxfId="6890" priority="7058"/>
  </conditionalFormatting>
  <conditionalFormatting sqref="B113">
    <cfRule type="duplicateValues" dxfId="6889" priority="7057"/>
  </conditionalFormatting>
  <conditionalFormatting sqref="B112">
    <cfRule type="duplicateValues" dxfId="6888" priority="7056"/>
  </conditionalFormatting>
  <conditionalFormatting sqref="B113">
    <cfRule type="duplicateValues" dxfId="6887" priority="7055"/>
  </conditionalFormatting>
  <conditionalFormatting sqref="B113">
    <cfRule type="duplicateValues" dxfId="6886" priority="7054"/>
  </conditionalFormatting>
  <conditionalFormatting sqref="B114">
    <cfRule type="duplicateValues" dxfId="6885" priority="7053"/>
  </conditionalFormatting>
  <conditionalFormatting sqref="B111">
    <cfRule type="duplicateValues" dxfId="6884" priority="7052"/>
  </conditionalFormatting>
  <conditionalFormatting sqref="B115">
    <cfRule type="duplicateValues" dxfId="6883" priority="7051"/>
  </conditionalFormatting>
  <conditionalFormatting sqref="B110">
    <cfRule type="duplicateValues" dxfId="6882" priority="7050"/>
  </conditionalFormatting>
  <conditionalFormatting sqref="B110">
    <cfRule type="duplicateValues" dxfId="6881" priority="7049"/>
  </conditionalFormatting>
  <conditionalFormatting sqref="B110">
    <cfRule type="duplicateValues" dxfId="6880" priority="7048"/>
  </conditionalFormatting>
  <conditionalFormatting sqref="B111">
    <cfRule type="duplicateValues" dxfId="6879" priority="7047"/>
  </conditionalFormatting>
  <conditionalFormatting sqref="B110">
    <cfRule type="duplicateValues" dxfId="6878" priority="7046"/>
  </conditionalFormatting>
  <conditionalFormatting sqref="B110">
    <cfRule type="duplicateValues" dxfId="6877" priority="7045"/>
  </conditionalFormatting>
  <conditionalFormatting sqref="B111">
    <cfRule type="duplicateValues" dxfId="6876" priority="7044"/>
  </conditionalFormatting>
  <conditionalFormatting sqref="B110">
    <cfRule type="duplicateValues" dxfId="6875" priority="7043"/>
  </conditionalFormatting>
  <conditionalFormatting sqref="B111">
    <cfRule type="duplicateValues" dxfId="6874" priority="7042"/>
  </conditionalFormatting>
  <conditionalFormatting sqref="B111">
    <cfRule type="duplicateValues" dxfId="6873" priority="7041"/>
  </conditionalFormatting>
  <conditionalFormatting sqref="B112">
    <cfRule type="duplicateValues" dxfId="6872" priority="7040"/>
  </conditionalFormatting>
  <conditionalFormatting sqref="B111">
    <cfRule type="duplicateValues" dxfId="6871" priority="7039"/>
  </conditionalFormatting>
  <conditionalFormatting sqref="B111">
    <cfRule type="duplicateValues" dxfId="6870" priority="7038"/>
  </conditionalFormatting>
  <conditionalFormatting sqref="B111">
    <cfRule type="duplicateValues" dxfId="6869" priority="7037"/>
  </conditionalFormatting>
  <conditionalFormatting sqref="B112">
    <cfRule type="duplicateValues" dxfId="6868" priority="7036"/>
  </conditionalFormatting>
  <conditionalFormatting sqref="B111">
    <cfRule type="duplicateValues" dxfId="6867" priority="7035"/>
  </conditionalFormatting>
  <conditionalFormatting sqref="B111">
    <cfRule type="duplicateValues" dxfId="6866" priority="7034"/>
  </conditionalFormatting>
  <conditionalFormatting sqref="B112">
    <cfRule type="duplicateValues" dxfId="6865" priority="7033"/>
  </conditionalFormatting>
  <conditionalFormatting sqref="B111">
    <cfRule type="duplicateValues" dxfId="6864" priority="7032"/>
  </conditionalFormatting>
  <conditionalFormatting sqref="B112">
    <cfRule type="duplicateValues" dxfId="6863" priority="7031"/>
  </conditionalFormatting>
  <conditionalFormatting sqref="B112">
    <cfRule type="duplicateValues" dxfId="6862" priority="7030"/>
  </conditionalFormatting>
  <conditionalFormatting sqref="B113">
    <cfRule type="duplicateValues" dxfId="6861" priority="7029"/>
  </conditionalFormatting>
  <conditionalFormatting sqref="B110">
    <cfRule type="duplicateValues" dxfId="6860" priority="7028"/>
  </conditionalFormatting>
  <conditionalFormatting sqref="B111">
    <cfRule type="duplicateValues" dxfId="6859" priority="7027"/>
  </conditionalFormatting>
  <conditionalFormatting sqref="B111">
    <cfRule type="duplicateValues" dxfId="6858" priority="7026"/>
  </conditionalFormatting>
  <conditionalFormatting sqref="B111">
    <cfRule type="duplicateValues" dxfId="6857" priority="7025"/>
  </conditionalFormatting>
  <conditionalFormatting sqref="B112">
    <cfRule type="duplicateValues" dxfId="6856" priority="7024"/>
  </conditionalFormatting>
  <conditionalFormatting sqref="B111">
    <cfRule type="duplicateValues" dxfId="6855" priority="7023"/>
  </conditionalFormatting>
  <conditionalFormatting sqref="B111">
    <cfRule type="duplicateValues" dxfId="6854" priority="7022"/>
  </conditionalFormatting>
  <conditionalFormatting sqref="B112">
    <cfRule type="duplicateValues" dxfId="6853" priority="7021"/>
  </conditionalFormatting>
  <conditionalFormatting sqref="B111">
    <cfRule type="duplicateValues" dxfId="6852" priority="7020"/>
  </conditionalFormatting>
  <conditionalFormatting sqref="B112">
    <cfRule type="duplicateValues" dxfId="6851" priority="7019"/>
  </conditionalFormatting>
  <conditionalFormatting sqref="B112">
    <cfRule type="duplicateValues" dxfId="6850" priority="7018"/>
  </conditionalFormatting>
  <conditionalFormatting sqref="B113">
    <cfRule type="duplicateValues" dxfId="6849" priority="7017"/>
  </conditionalFormatting>
  <conditionalFormatting sqref="B110">
    <cfRule type="duplicateValues" dxfId="6848" priority="7016"/>
  </conditionalFormatting>
  <conditionalFormatting sqref="B110">
    <cfRule type="duplicateValues" dxfId="6847" priority="7015"/>
  </conditionalFormatting>
  <conditionalFormatting sqref="B112">
    <cfRule type="duplicateValues" dxfId="6846" priority="7014"/>
  </conditionalFormatting>
  <conditionalFormatting sqref="B112">
    <cfRule type="duplicateValues" dxfId="6845" priority="7013"/>
  </conditionalFormatting>
  <conditionalFormatting sqref="B112">
    <cfRule type="duplicateValues" dxfId="6844" priority="7012"/>
  </conditionalFormatting>
  <conditionalFormatting sqref="B113">
    <cfRule type="duplicateValues" dxfId="6843" priority="7011"/>
  </conditionalFormatting>
  <conditionalFormatting sqref="B112">
    <cfRule type="duplicateValues" dxfId="6842" priority="7010"/>
  </conditionalFormatting>
  <conditionalFormatting sqref="B112">
    <cfRule type="duplicateValues" dxfId="6841" priority="7009"/>
  </conditionalFormatting>
  <conditionalFormatting sqref="B113">
    <cfRule type="duplicateValues" dxfId="6840" priority="7008"/>
  </conditionalFormatting>
  <conditionalFormatting sqref="B112">
    <cfRule type="duplicateValues" dxfId="6839" priority="7007"/>
  </conditionalFormatting>
  <conditionalFormatting sqref="B113">
    <cfRule type="duplicateValues" dxfId="6838" priority="7006"/>
  </conditionalFormatting>
  <conditionalFormatting sqref="B113">
    <cfRule type="duplicateValues" dxfId="6837" priority="7005"/>
  </conditionalFormatting>
  <conditionalFormatting sqref="B114">
    <cfRule type="duplicateValues" dxfId="6836" priority="7004"/>
  </conditionalFormatting>
  <conditionalFormatting sqref="B111">
    <cfRule type="duplicateValues" dxfId="6835" priority="7003"/>
  </conditionalFormatting>
  <conditionalFormatting sqref="B111">
    <cfRule type="duplicateValues" dxfId="6834" priority="7002"/>
  </conditionalFormatting>
  <conditionalFormatting sqref="B111">
    <cfRule type="duplicateValues" dxfId="6833" priority="7001"/>
  </conditionalFormatting>
  <conditionalFormatting sqref="B111">
    <cfRule type="duplicateValues" dxfId="6832" priority="7000"/>
  </conditionalFormatting>
  <conditionalFormatting sqref="B112">
    <cfRule type="duplicateValues" dxfId="6831" priority="6999"/>
  </conditionalFormatting>
  <conditionalFormatting sqref="B111">
    <cfRule type="duplicateValues" dxfId="6830" priority="6998"/>
  </conditionalFormatting>
  <conditionalFormatting sqref="B111">
    <cfRule type="duplicateValues" dxfId="6829" priority="6997"/>
  </conditionalFormatting>
  <conditionalFormatting sqref="B112">
    <cfRule type="duplicateValues" dxfId="6828" priority="6996"/>
  </conditionalFormatting>
  <conditionalFormatting sqref="B111">
    <cfRule type="duplicateValues" dxfId="6827" priority="6995"/>
  </conditionalFormatting>
  <conditionalFormatting sqref="B112">
    <cfRule type="duplicateValues" dxfId="6826" priority="6994"/>
  </conditionalFormatting>
  <conditionalFormatting sqref="B112">
    <cfRule type="duplicateValues" dxfId="6825" priority="6993"/>
  </conditionalFormatting>
  <conditionalFormatting sqref="B113">
    <cfRule type="duplicateValues" dxfId="6824" priority="6992"/>
  </conditionalFormatting>
  <conditionalFormatting sqref="B110">
    <cfRule type="duplicateValues" dxfId="6823" priority="6991"/>
  </conditionalFormatting>
  <conditionalFormatting sqref="B110">
    <cfRule type="duplicateValues" dxfId="6822" priority="6990"/>
  </conditionalFormatting>
  <conditionalFormatting sqref="B112">
    <cfRule type="duplicateValues" dxfId="6821" priority="6989"/>
  </conditionalFormatting>
  <conditionalFormatting sqref="B112">
    <cfRule type="duplicateValues" dxfId="6820" priority="6988"/>
  </conditionalFormatting>
  <conditionalFormatting sqref="B112">
    <cfRule type="duplicateValues" dxfId="6819" priority="6987"/>
  </conditionalFormatting>
  <conditionalFormatting sqref="B113">
    <cfRule type="duplicateValues" dxfId="6818" priority="6986"/>
  </conditionalFormatting>
  <conditionalFormatting sqref="B112">
    <cfRule type="duplicateValues" dxfId="6817" priority="6985"/>
  </conditionalFormatting>
  <conditionalFormatting sqref="B112">
    <cfRule type="duplicateValues" dxfId="6816" priority="6984"/>
  </conditionalFormatting>
  <conditionalFormatting sqref="B113">
    <cfRule type="duplicateValues" dxfId="6815" priority="6983"/>
  </conditionalFormatting>
  <conditionalFormatting sqref="B112">
    <cfRule type="duplicateValues" dxfId="6814" priority="6982"/>
  </conditionalFormatting>
  <conditionalFormatting sqref="B113">
    <cfRule type="duplicateValues" dxfId="6813" priority="6981"/>
  </conditionalFormatting>
  <conditionalFormatting sqref="B113">
    <cfRule type="duplicateValues" dxfId="6812" priority="6980"/>
  </conditionalFormatting>
  <conditionalFormatting sqref="B114">
    <cfRule type="duplicateValues" dxfId="6811" priority="6979"/>
  </conditionalFormatting>
  <conditionalFormatting sqref="B111">
    <cfRule type="duplicateValues" dxfId="6810" priority="6978"/>
  </conditionalFormatting>
  <conditionalFormatting sqref="B110">
    <cfRule type="duplicateValues" dxfId="6809" priority="6977"/>
  </conditionalFormatting>
  <conditionalFormatting sqref="B112">
    <cfRule type="duplicateValues" dxfId="6808" priority="6976"/>
  </conditionalFormatting>
  <conditionalFormatting sqref="B112">
    <cfRule type="duplicateValues" dxfId="6807" priority="6975"/>
  </conditionalFormatting>
  <conditionalFormatting sqref="B112">
    <cfRule type="duplicateValues" dxfId="6806" priority="6974"/>
  </conditionalFormatting>
  <conditionalFormatting sqref="B113">
    <cfRule type="duplicateValues" dxfId="6805" priority="6973"/>
  </conditionalFormatting>
  <conditionalFormatting sqref="B112">
    <cfRule type="duplicateValues" dxfId="6804" priority="6972"/>
  </conditionalFormatting>
  <conditionalFormatting sqref="B112">
    <cfRule type="duplicateValues" dxfId="6803" priority="6971"/>
  </conditionalFormatting>
  <conditionalFormatting sqref="B113">
    <cfRule type="duplicateValues" dxfId="6802" priority="6970"/>
  </conditionalFormatting>
  <conditionalFormatting sqref="B112">
    <cfRule type="duplicateValues" dxfId="6801" priority="6969"/>
  </conditionalFormatting>
  <conditionalFormatting sqref="B113">
    <cfRule type="duplicateValues" dxfId="6800" priority="6968"/>
  </conditionalFormatting>
  <conditionalFormatting sqref="B113">
    <cfRule type="duplicateValues" dxfId="6799" priority="6967"/>
  </conditionalFormatting>
  <conditionalFormatting sqref="B114">
    <cfRule type="duplicateValues" dxfId="6798" priority="6966"/>
  </conditionalFormatting>
  <conditionalFormatting sqref="B111">
    <cfRule type="duplicateValues" dxfId="6797" priority="6965"/>
  </conditionalFormatting>
  <conditionalFormatting sqref="B111">
    <cfRule type="duplicateValues" dxfId="6796" priority="6964"/>
  </conditionalFormatting>
  <conditionalFormatting sqref="B113">
    <cfRule type="duplicateValues" dxfId="6795" priority="6963"/>
  </conditionalFormatting>
  <conditionalFormatting sqref="B113">
    <cfRule type="duplicateValues" dxfId="6794" priority="6962"/>
  </conditionalFormatting>
  <conditionalFormatting sqref="B113">
    <cfRule type="duplicateValues" dxfId="6793" priority="6961"/>
  </conditionalFormatting>
  <conditionalFormatting sqref="B114">
    <cfRule type="duplicateValues" dxfId="6792" priority="6960"/>
  </conditionalFormatting>
  <conditionalFormatting sqref="B113">
    <cfRule type="duplicateValues" dxfId="6791" priority="6959"/>
  </conditionalFormatting>
  <conditionalFormatting sqref="B113">
    <cfRule type="duplicateValues" dxfId="6790" priority="6958"/>
  </conditionalFormatting>
  <conditionalFormatting sqref="B114">
    <cfRule type="duplicateValues" dxfId="6789" priority="6957"/>
  </conditionalFormatting>
  <conditionalFormatting sqref="B113">
    <cfRule type="duplicateValues" dxfId="6788" priority="6956"/>
  </conditionalFormatting>
  <conditionalFormatting sqref="B114">
    <cfRule type="duplicateValues" dxfId="6787" priority="6955"/>
  </conditionalFormatting>
  <conditionalFormatting sqref="B114">
    <cfRule type="duplicateValues" dxfId="6786" priority="6954"/>
  </conditionalFormatting>
  <conditionalFormatting sqref="B115">
    <cfRule type="duplicateValues" dxfId="6785" priority="6953"/>
  </conditionalFormatting>
  <conditionalFormatting sqref="B112">
    <cfRule type="duplicateValues" dxfId="6784" priority="6952"/>
  </conditionalFormatting>
  <conditionalFormatting sqref="B110">
    <cfRule type="duplicateValues" dxfId="6783" priority="6949"/>
  </conditionalFormatting>
  <conditionalFormatting sqref="B110">
    <cfRule type="duplicateValues" dxfId="6782" priority="6948"/>
  </conditionalFormatting>
  <conditionalFormatting sqref="B110">
    <cfRule type="duplicateValues" dxfId="6781" priority="6947"/>
  </conditionalFormatting>
  <conditionalFormatting sqref="B111">
    <cfRule type="duplicateValues" dxfId="6780" priority="6946"/>
  </conditionalFormatting>
  <conditionalFormatting sqref="B110">
    <cfRule type="duplicateValues" dxfId="6779" priority="6945"/>
  </conditionalFormatting>
  <conditionalFormatting sqref="B110">
    <cfRule type="duplicateValues" dxfId="6778" priority="6944"/>
  </conditionalFormatting>
  <conditionalFormatting sqref="B111">
    <cfRule type="duplicateValues" dxfId="6777" priority="6943"/>
  </conditionalFormatting>
  <conditionalFormatting sqref="B110">
    <cfRule type="duplicateValues" dxfId="6776" priority="6942"/>
  </conditionalFormatting>
  <conditionalFormatting sqref="B111">
    <cfRule type="duplicateValues" dxfId="6775" priority="6941"/>
  </conditionalFormatting>
  <conditionalFormatting sqref="B111">
    <cfRule type="duplicateValues" dxfId="6774" priority="6940"/>
  </conditionalFormatting>
  <conditionalFormatting sqref="B112">
    <cfRule type="duplicateValues" dxfId="6773" priority="6939"/>
  </conditionalFormatting>
  <conditionalFormatting sqref="B111">
    <cfRule type="duplicateValues" dxfId="6772" priority="6938"/>
  </conditionalFormatting>
  <conditionalFormatting sqref="B111">
    <cfRule type="duplicateValues" dxfId="6771" priority="6937"/>
  </conditionalFormatting>
  <conditionalFormatting sqref="B111">
    <cfRule type="duplicateValues" dxfId="6770" priority="6936"/>
  </conditionalFormatting>
  <conditionalFormatting sqref="B112">
    <cfRule type="duplicateValues" dxfId="6769" priority="6935"/>
  </conditionalFormatting>
  <conditionalFormatting sqref="B111">
    <cfRule type="duplicateValues" dxfId="6768" priority="6934"/>
  </conditionalFormatting>
  <conditionalFormatting sqref="B111">
    <cfRule type="duplicateValues" dxfId="6767" priority="6933"/>
  </conditionalFormatting>
  <conditionalFormatting sqref="B112">
    <cfRule type="duplicateValues" dxfId="6766" priority="6932"/>
  </conditionalFormatting>
  <conditionalFormatting sqref="B111">
    <cfRule type="duplicateValues" dxfId="6765" priority="6931"/>
  </conditionalFormatting>
  <conditionalFormatting sqref="B112">
    <cfRule type="duplicateValues" dxfId="6764" priority="6930"/>
  </conditionalFormatting>
  <conditionalFormatting sqref="B112">
    <cfRule type="duplicateValues" dxfId="6763" priority="6929"/>
  </conditionalFormatting>
  <conditionalFormatting sqref="B113">
    <cfRule type="duplicateValues" dxfId="6762" priority="6928"/>
  </conditionalFormatting>
  <conditionalFormatting sqref="B110">
    <cfRule type="duplicateValues" dxfId="6761" priority="6927"/>
  </conditionalFormatting>
  <conditionalFormatting sqref="B111">
    <cfRule type="duplicateValues" dxfId="6760" priority="6926"/>
  </conditionalFormatting>
  <conditionalFormatting sqref="B111">
    <cfRule type="duplicateValues" dxfId="6759" priority="6925"/>
  </conditionalFormatting>
  <conditionalFormatting sqref="B111">
    <cfRule type="duplicateValues" dxfId="6758" priority="6924"/>
  </conditionalFormatting>
  <conditionalFormatting sqref="B112">
    <cfRule type="duplicateValues" dxfId="6757" priority="6923"/>
  </conditionalFormatting>
  <conditionalFormatting sqref="B111">
    <cfRule type="duplicateValues" dxfId="6756" priority="6922"/>
  </conditionalFormatting>
  <conditionalFormatting sqref="B111">
    <cfRule type="duplicateValues" dxfId="6755" priority="6921"/>
  </conditionalFormatting>
  <conditionalFormatting sqref="B112">
    <cfRule type="duplicateValues" dxfId="6754" priority="6920"/>
  </conditionalFormatting>
  <conditionalFormatting sqref="B111">
    <cfRule type="duplicateValues" dxfId="6753" priority="6919"/>
  </conditionalFormatting>
  <conditionalFormatting sqref="B112">
    <cfRule type="duplicateValues" dxfId="6752" priority="6918"/>
  </conditionalFormatting>
  <conditionalFormatting sqref="B112">
    <cfRule type="duplicateValues" dxfId="6751" priority="6917"/>
  </conditionalFormatting>
  <conditionalFormatting sqref="B113">
    <cfRule type="duplicateValues" dxfId="6750" priority="6916"/>
  </conditionalFormatting>
  <conditionalFormatting sqref="B110">
    <cfRule type="duplicateValues" dxfId="6749" priority="6915"/>
  </conditionalFormatting>
  <conditionalFormatting sqref="B110">
    <cfRule type="duplicateValues" dxfId="6748" priority="6914"/>
  </conditionalFormatting>
  <conditionalFormatting sqref="B112">
    <cfRule type="duplicateValues" dxfId="6747" priority="6913"/>
  </conditionalFormatting>
  <conditionalFormatting sqref="B112">
    <cfRule type="duplicateValues" dxfId="6746" priority="6912"/>
  </conditionalFormatting>
  <conditionalFormatting sqref="B112">
    <cfRule type="duplicateValues" dxfId="6745" priority="6911"/>
  </conditionalFormatting>
  <conditionalFormatting sqref="B113">
    <cfRule type="duplicateValues" dxfId="6744" priority="6910"/>
  </conditionalFormatting>
  <conditionalFormatting sqref="B112">
    <cfRule type="duplicateValues" dxfId="6743" priority="6909"/>
  </conditionalFormatting>
  <conditionalFormatting sqref="B112">
    <cfRule type="duplicateValues" dxfId="6742" priority="6908"/>
  </conditionalFormatting>
  <conditionalFormatting sqref="B113">
    <cfRule type="duplicateValues" dxfId="6741" priority="6907"/>
  </conditionalFormatting>
  <conditionalFormatting sqref="B112">
    <cfRule type="duplicateValues" dxfId="6740" priority="6906"/>
  </conditionalFormatting>
  <conditionalFormatting sqref="B113">
    <cfRule type="duplicateValues" dxfId="6739" priority="6905"/>
  </conditionalFormatting>
  <conditionalFormatting sqref="B113">
    <cfRule type="duplicateValues" dxfId="6738" priority="6904"/>
  </conditionalFormatting>
  <conditionalFormatting sqref="B114">
    <cfRule type="duplicateValues" dxfId="6737" priority="6903"/>
  </conditionalFormatting>
  <conditionalFormatting sqref="B111">
    <cfRule type="duplicateValues" dxfId="6736" priority="6902"/>
  </conditionalFormatting>
  <conditionalFormatting sqref="B111">
    <cfRule type="duplicateValues" dxfId="6735" priority="6901"/>
  </conditionalFormatting>
  <conditionalFormatting sqref="B111">
    <cfRule type="duplicateValues" dxfId="6734" priority="6900"/>
  </conditionalFormatting>
  <conditionalFormatting sqref="B111">
    <cfRule type="duplicateValues" dxfId="6733" priority="6899"/>
  </conditionalFormatting>
  <conditionalFormatting sqref="B112">
    <cfRule type="duplicateValues" dxfId="6732" priority="6898"/>
  </conditionalFormatting>
  <conditionalFormatting sqref="B111">
    <cfRule type="duplicateValues" dxfId="6731" priority="6897"/>
  </conditionalFormatting>
  <conditionalFormatting sqref="B111">
    <cfRule type="duplicateValues" dxfId="6730" priority="6896"/>
  </conditionalFormatting>
  <conditionalFormatting sqref="B112">
    <cfRule type="duplicateValues" dxfId="6729" priority="6895"/>
  </conditionalFormatting>
  <conditionalFormatting sqref="B111">
    <cfRule type="duplicateValues" dxfId="6728" priority="6894"/>
  </conditionalFormatting>
  <conditionalFormatting sqref="B112">
    <cfRule type="duplicateValues" dxfId="6727" priority="6893"/>
  </conditionalFormatting>
  <conditionalFormatting sqref="B112">
    <cfRule type="duplicateValues" dxfId="6726" priority="6892"/>
  </conditionalFormatting>
  <conditionalFormatting sqref="B113">
    <cfRule type="duplicateValues" dxfId="6725" priority="6891"/>
  </conditionalFormatting>
  <conditionalFormatting sqref="B110">
    <cfRule type="duplicateValues" dxfId="6724" priority="6890"/>
  </conditionalFormatting>
  <conditionalFormatting sqref="B110">
    <cfRule type="duplicateValues" dxfId="6723" priority="6889"/>
  </conditionalFormatting>
  <conditionalFormatting sqref="B112">
    <cfRule type="duplicateValues" dxfId="6722" priority="6888"/>
  </conditionalFormatting>
  <conditionalFormatting sqref="B112">
    <cfRule type="duplicateValues" dxfId="6721" priority="6887"/>
  </conditionalFormatting>
  <conditionalFormatting sqref="B112">
    <cfRule type="duplicateValues" dxfId="6720" priority="6886"/>
  </conditionalFormatting>
  <conditionalFormatting sqref="B113">
    <cfRule type="duplicateValues" dxfId="6719" priority="6885"/>
  </conditionalFormatting>
  <conditionalFormatting sqref="B112">
    <cfRule type="duplicateValues" dxfId="6718" priority="6884"/>
  </conditionalFormatting>
  <conditionalFormatting sqref="B112">
    <cfRule type="duplicateValues" dxfId="6717" priority="6883"/>
  </conditionalFormatting>
  <conditionalFormatting sqref="B113">
    <cfRule type="duplicateValues" dxfId="6716" priority="6882"/>
  </conditionalFormatting>
  <conditionalFormatting sqref="B112">
    <cfRule type="duplicateValues" dxfId="6715" priority="6881"/>
  </conditionalFormatting>
  <conditionalFormatting sqref="B113">
    <cfRule type="duplicateValues" dxfId="6714" priority="6880"/>
  </conditionalFormatting>
  <conditionalFormatting sqref="B113">
    <cfRule type="duplicateValues" dxfId="6713" priority="6879"/>
  </conditionalFormatting>
  <conditionalFormatting sqref="B114">
    <cfRule type="duplicateValues" dxfId="6712" priority="6878"/>
  </conditionalFormatting>
  <conditionalFormatting sqref="B111">
    <cfRule type="duplicateValues" dxfId="6711" priority="6877"/>
  </conditionalFormatting>
  <conditionalFormatting sqref="B110">
    <cfRule type="duplicateValues" dxfId="6710" priority="6876"/>
  </conditionalFormatting>
  <conditionalFormatting sqref="B112">
    <cfRule type="duplicateValues" dxfId="6709" priority="6875"/>
  </conditionalFormatting>
  <conditionalFormatting sqref="B112">
    <cfRule type="duplicateValues" dxfId="6708" priority="6874"/>
  </conditionalFormatting>
  <conditionalFormatting sqref="B112">
    <cfRule type="duplicateValues" dxfId="6707" priority="6873"/>
  </conditionalFormatting>
  <conditionalFormatting sqref="B113">
    <cfRule type="duplicateValues" dxfId="6706" priority="6872"/>
  </conditionalFormatting>
  <conditionalFormatting sqref="B112">
    <cfRule type="duplicateValues" dxfId="6705" priority="6871"/>
  </conditionalFormatting>
  <conditionalFormatting sqref="B112">
    <cfRule type="duplicateValues" dxfId="6704" priority="6870"/>
  </conditionalFormatting>
  <conditionalFormatting sqref="B113">
    <cfRule type="duplicateValues" dxfId="6703" priority="6869"/>
  </conditionalFormatting>
  <conditionalFormatting sqref="B112">
    <cfRule type="duplicateValues" dxfId="6702" priority="6868"/>
  </conditionalFormatting>
  <conditionalFormatting sqref="B113">
    <cfRule type="duplicateValues" dxfId="6701" priority="6867"/>
  </conditionalFormatting>
  <conditionalFormatting sqref="B113">
    <cfRule type="duplicateValues" dxfId="6700" priority="6866"/>
  </conditionalFormatting>
  <conditionalFormatting sqref="B114">
    <cfRule type="duplicateValues" dxfId="6699" priority="6865"/>
  </conditionalFormatting>
  <conditionalFormatting sqref="B111">
    <cfRule type="duplicateValues" dxfId="6698" priority="6864"/>
  </conditionalFormatting>
  <conditionalFormatting sqref="B111">
    <cfRule type="duplicateValues" dxfId="6697" priority="6863"/>
  </conditionalFormatting>
  <conditionalFormatting sqref="B113">
    <cfRule type="duplicateValues" dxfId="6696" priority="6862"/>
  </conditionalFormatting>
  <conditionalFormatting sqref="B113">
    <cfRule type="duplicateValues" dxfId="6695" priority="6861"/>
  </conditionalFormatting>
  <conditionalFormatting sqref="B113">
    <cfRule type="duplicateValues" dxfId="6694" priority="6860"/>
  </conditionalFormatting>
  <conditionalFormatting sqref="B114">
    <cfRule type="duplicateValues" dxfId="6693" priority="6859"/>
  </conditionalFormatting>
  <conditionalFormatting sqref="B113">
    <cfRule type="duplicateValues" dxfId="6692" priority="6858"/>
  </conditionalFormatting>
  <conditionalFormatting sqref="B113">
    <cfRule type="duplicateValues" dxfId="6691" priority="6857"/>
  </conditionalFormatting>
  <conditionalFormatting sqref="B114">
    <cfRule type="duplicateValues" dxfId="6690" priority="6856"/>
  </conditionalFormatting>
  <conditionalFormatting sqref="B113">
    <cfRule type="duplicateValues" dxfId="6689" priority="6855"/>
  </conditionalFormatting>
  <conditionalFormatting sqref="B114">
    <cfRule type="duplicateValues" dxfId="6688" priority="6854"/>
  </conditionalFormatting>
  <conditionalFormatting sqref="B114">
    <cfRule type="duplicateValues" dxfId="6687" priority="6853"/>
  </conditionalFormatting>
  <conditionalFormatting sqref="B115">
    <cfRule type="duplicateValues" dxfId="6686" priority="6852"/>
  </conditionalFormatting>
  <conditionalFormatting sqref="B112">
    <cfRule type="duplicateValues" dxfId="6685" priority="6851"/>
  </conditionalFormatting>
  <conditionalFormatting sqref="B111">
    <cfRule type="duplicateValues" dxfId="6684" priority="6849"/>
  </conditionalFormatting>
  <conditionalFormatting sqref="B111">
    <cfRule type="duplicateValues" dxfId="6683" priority="6848"/>
  </conditionalFormatting>
  <conditionalFormatting sqref="B111">
    <cfRule type="duplicateValues" dxfId="6682" priority="6847"/>
  </conditionalFormatting>
  <conditionalFormatting sqref="B112">
    <cfRule type="duplicateValues" dxfId="6681" priority="6846"/>
  </conditionalFormatting>
  <conditionalFormatting sqref="B111">
    <cfRule type="duplicateValues" dxfId="6680" priority="6845"/>
  </conditionalFormatting>
  <conditionalFormatting sqref="B111">
    <cfRule type="duplicateValues" dxfId="6679" priority="6844"/>
  </conditionalFormatting>
  <conditionalFormatting sqref="B112">
    <cfRule type="duplicateValues" dxfId="6678" priority="6843"/>
  </conditionalFormatting>
  <conditionalFormatting sqref="B111">
    <cfRule type="duplicateValues" dxfId="6677" priority="6842"/>
  </conditionalFormatting>
  <conditionalFormatting sqref="B112">
    <cfRule type="duplicateValues" dxfId="6676" priority="6841"/>
  </conditionalFormatting>
  <conditionalFormatting sqref="B112">
    <cfRule type="duplicateValues" dxfId="6675" priority="6840"/>
  </conditionalFormatting>
  <conditionalFormatting sqref="B113">
    <cfRule type="duplicateValues" dxfId="6674" priority="6839"/>
  </conditionalFormatting>
  <conditionalFormatting sqref="B110">
    <cfRule type="duplicateValues" dxfId="6673" priority="6838"/>
  </conditionalFormatting>
  <conditionalFormatting sqref="B110">
    <cfRule type="duplicateValues" dxfId="6672" priority="6837"/>
  </conditionalFormatting>
  <conditionalFormatting sqref="B112">
    <cfRule type="duplicateValues" dxfId="6671" priority="6836"/>
  </conditionalFormatting>
  <conditionalFormatting sqref="B112">
    <cfRule type="duplicateValues" dxfId="6670" priority="6835"/>
  </conditionalFormatting>
  <conditionalFormatting sqref="B112">
    <cfRule type="duplicateValues" dxfId="6669" priority="6834"/>
  </conditionalFormatting>
  <conditionalFormatting sqref="B113">
    <cfRule type="duplicateValues" dxfId="6668" priority="6833"/>
  </conditionalFormatting>
  <conditionalFormatting sqref="B112">
    <cfRule type="duplicateValues" dxfId="6667" priority="6832"/>
  </conditionalFormatting>
  <conditionalFormatting sqref="B112">
    <cfRule type="duplicateValues" dxfId="6666" priority="6831"/>
  </conditionalFormatting>
  <conditionalFormatting sqref="B113">
    <cfRule type="duplicateValues" dxfId="6665" priority="6830"/>
  </conditionalFormatting>
  <conditionalFormatting sqref="B112">
    <cfRule type="duplicateValues" dxfId="6664" priority="6829"/>
  </conditionalFormatting>
  <conditionalFormatting sqref="B113">
    <cfRule type="duplicateValues" dxfId="6663" priority="6828"/>
  </conditionalFormatting>
  <conditionalFormatting sqref="B113">
    <cfRule type="duplicateValues" dxfId="6662" priority="6827"/>
  </conditionalFormatting>
  <conditionalFormatting sqref="B114">
    <cfRule type="duplicateValues" dxfId="6661" priority="6826"/>
  </conditionalFormatting>
  <conditionalFormatting sqref="B111">
    <cfRule type="duplicateValues" dxfId="6660" priority="6825"/>
  </conditionalFormatting>
  <conditionalFormatting sqref="B110">
    <cfRule type="duplicateValues" dxfId="6659" priority="6824"/>
  </conditionalFormatting>
  <conditionalFormatting sqref="B112">
    <cfRule type="duplicateValues" dxfId="6658" priority="6823"/>
  </conditionalFormatting>
  <conditionalFormatting sqref="B112">
    <cfRule type="duplicateValues" dxfId="6657" priority="6822"/>
  </conditionalFormatting>
  <conditionalFormatting sqref="B112">
    <cfRule type="duplicateValues" dxfId="6656" priority="6821"/>
  </conditionalFormatting>
  <conditionalFormatting sqref="B113">
    <cfRule type="duplicateValues" dxfId="6655" priority="6820"/>
  </conditionalFormatting>
  <conditionalFormatting sqref="B112">
    <cfRule type="duplicateValues" dxfId="6654" priority="6819"/>
  </conditionalFormatting>
  <conditionalFormatting sqref="B112">
    <cfRule type="duplicateValues" dxfId="6653" priority="6818"/>
  </conditionalFormatting>
  <conditionalFormatting sqref="B113">
    <cfRule type="duplicateValues" dxfId="6652" priority="6817"/>
  </conditionalFormatting>
  <conditionalFormatting sqref="B112">
    <cfRule type="duplicateValues" dxfId="6651" priority="6816"/>
  </conditionalFormatting>
  <conditionalFormatting sqref="B113">
    <cfRule type="duplicateValues" dxfId="6650" priority="6815"/>
  </conditionalFormatting>
  <conditionalFormatting sqref="B113">
    <cfRule type="duplicateValues" dxfId="6649" priority="6814"/>
  </conditionalFormatting>
  <conditionalFormatting sqref="B114">
    <cfRule type="duplicateValues" dxfId="6648" priority="6813"/>
  </conditionalFormatting>
  <conditionalFormatting sqref="B111">
    <cfRule type="duplicateValues" dxfId="6647" priority="6812"/>
  </conditionalFormatting>
  <conditionalFormatting sqref="B111">
    <cfRule type="duplicateValues" dxfId="6646" priority="6811"/>
  </conditionalFormatting>
  <conditionalFormatting sqref="B113">
    <cfRule type="duplicateValues" dxfId="6645" priority="6810"/>
  </conditionalFormatting>
  <conditionalFormatting sqref="B113">
    <cfRule type="duplicateValues" dxfId="6644" priority="6809"/>
  </conditionalFormatting>
  <conditionalFormatting sqref="B113">
    <cfRule type="duplicateValues" dxfId="6643" priority="6808"/>
  </conditionalFormatting>
  <conditionalFormatting sqref="B114">
    <cfRule type="duplicateValues" dxfId="6642" priority="6807"/>
  </conditionalFormatting>
  <conditionalFormatting sqref="B113">
    <cfRule type="duplicateValues" dxfId="6641" priority="6806"/>
  </conditionalFormatting>
  <conditionalFormatting sqref="B113">
    <cfRule type="duplicateValues" dxfId="6640" priority="6805"/>
  </conditionalFormatting>
  <conditionalFormatting sqref="B114">
    <cfRule type="duplicateValues" dxfId="6639" priority="6804"/>
  </conditionalFormatting>
  <conditionalFormatting sqref="B113">
    <cfRule type="duplicateValues" dxfId="6638" priority="6803"/>
  </conditionalFormatting>
  <conditionalFormatting sqref="B114">
    <cfRule type="duplicateValues" dxfId="6637" priority="6802"/>
  </conditionalFormatting>
  <conditionalFormatting sqref="B114">
    <cfRule type="duplicateValues" dxfId="6636" priority="6801"/>
  </conditionalFormatting>
  <conditionalFormatting sqref="B115">
    <cfRule type="duplicateValues" dxfId="6635" priority="6800"/>
  </conditionalFormatting>
  <conditionalFormatting sqref="B112">
    <cfRule type="duplicateValues" dxfId="6634" priority="6799"/>
  </conditionalFormatting>
  <conditionalFormatting sqref="B110">
    <cfRule type="duplicateValues" dxfId="6633" priority="6798"/>
  </conditionalFormatting>
  <conditionalFormatting sqref="B112">
    <cfRule type="duplicateValues" dxfId="6632" priority="6797"/>
  </conditionalFormatting>
  <conditionalFormatting sqref="B112">
    <cfRule type="duplicateValues" dxfId="6631" priority="6796"/>
  </conditionalFormatting>
  <conditionalFormatting sqref="B112">
    <cfRule type="duplicateValues" dxfId="6630" priority="6795"/>
  </conditionalFormatting>
  <conditionalFormatting sqref="B113">
    <cfRule type="duplicateValues" dxfId="6629" priority="6794"/>
  </conditionalFormatting>
  <conditionalFormatting sqref="B112">
    <cfRule type="duplicateValues" dxfId="6628" priority="6793"/>
  </conditionalFormatting>
  <conditionalFormatting sqref="B112">
    <cfRule type="duplicateValues" dxfId="6627" priority="6792"/>
  </conditionalFormatting>
  <conditionalFormatting sqref="B113">
    <cfRule type="duplicateValues" dxfId="6626" priority="6791"/>
  </conditionalFormatting>
  <conditionalFormatting sqref="B112">
    <cfRule type="duplicateValues" dxfId="6625" priority="6790"/>
  </conditionalFormatting>
  <conditionalFormatting sqref="B113">
    <cfRule type="duplicateValues" dxfId="6624" priority="6789"/>
  </conditionalFormatting>
  <conditionalFormatting sqref="B113">
    <cfRule type="duplicateValues" dxfId="6623" priority="6788"/>
  </conditionalFormatting>
  <conditionalFormatting sqref="B114">
    <cfRule type="duplicateValues" dxfId="6622" priority="6787"/>
  </conditionalFormatting>
  <conditionalFormatting sqref="B111">
    <cfRule type="duplicateValues" dxfId="6621" priority="6786"/>
  </conditionalFormatting>
  <conditionalFormatting sqref="B111">
    <cfRule type="duplicateValues" dxfId="6620" priority="6785"/>
  </conditionalFormatting>
  <conditionalFormatting sqref="B113">
    <cfRule type="duplicateValues" dxfId="6619" priority="6784"/>
  </conditionalFormatting>
  <conditionalFormatting sqref="B113">
    <cfRule type="duplicateValues" dxfId="6618" priority="6783"/>
  </conditionalFormatting>
  <conditionalFormatting sqref="B113">
    <cfRule type="duplicateValues" dxfId="6617" priority="6782"/>
  </conditionalFormatting>
  <conditionalFormatting sqref="B114">
    <cfRule type="duplicateValues" dxfId="6616" priority="6781"/>
  </conditionalFormatting>
  <conditionalFormatting sqref="B113">
    <cfRule type="duplicateValues" dxfId="6615" priority="6780"/>
  </conditionalFormatting>
  <conditionalFormatting sqref="B113">
    <cfRule type="duplicateValues" dxfId="6614" priority="6779"/>
  </conditionalFormatting>
  <conditionalFormatting sqref="B114">
    <cfRule type="duplicateValues" dxfId="6613" priority="6778"/>
  </conditionalFormatting>
  <conditionalFormatting sqref="B113">
    <cfRule type="duplicateValues" dxfId="6612" priority="6777"/>
  </conditionalFormatting>
  <conditionalFormatting sqref="B114">
    <cfRule type="duplicateValues" dxfId="6611" priority="6776"/>
  </conditionalFormatting>
  <conditionalFormatting sqref="B114">
    <cfRule type="duplicateValues" dxfId="6610" priority="6775"/>
  </conditionalFormatting>
  <conditionalFormatting sqref="B115">
    <cfRule type="duplicateValues" dxfId="6609" priority="6774"/>
  </conditionalFormatting>
  <conditionalFormatting sqref="B112">
    <cfRule type="duplicateValues" dxfId="6608" priority="6773"/>
  </conditionalFormatting>
  <conditionalFormatting sqref="B111">
    <cfRule type="duplicateValues" dxfId="6607" priority="6772"/>
  </conditionalFormatting>
  <conditionalFormatting sqref="B113">
    <cfRule type="duplicateValues" dxfId="6606" priority="6771"/>
  </conditionalFormatting>
  <conditionalFormatting sqref="B113">
    <cfRule type="duplicateValues" dxfId="6605" priority="6770"/>
  </conditionalFormatting>
  <conditionalFormatting sqref="B113">
    <cfRule type="duplicateValues" dxfId="6604" priority="6769"/>
  </conditionalFormatting>
  <conditionalFormatting sqref="B114">
    <cfRule type="duplicateValues" dxfId="6603" priority="6768"/>
  </conditionalFormatting>
  <conditionalFormatting sqref="B113">
    <cfRule type="duplicateValues" dxfId="6602" priority="6767"/>
  </conditionalFormatting>
  <conditionalFormatting sqref="B113">
    <cfRule type="duplicateValues" dxfId="6601" priority="6766"/>
  </conditionalFormatting>
  <conditionalFormatting sqref="B114">
    <cfRule type="duplicateValues" dxfId="6600" priority="6765"/>
  </conditionalFormatting>
  <conditionalFormatting sqref="B113">
    <cfRule type="duplicateValues" dxfId="6599" priority="6764"/>
  </conditionalFormatting>
  <conditionalFormatting sqref="B114">
    <cfRule type="duplicateValues" dxfId="6598" priority="6763"/>
  </conditionalFormatting>
  <conditionalFormatting sqref="B114">
    <cfRule type="duplicateValues" dxfId="6597" priority="6762"/>
  </conditionalFormatting>
  <conditionalFormatting sqref="B115">
    <cfRule type="duplicateValues" dxfId="6596" priority="6761"/>
  </conditionalFormatting>
  <conditionalFormatting sqref="B112">
    <cfRule type="duplicateValues" dxfId="6595" priority="6760"/>
  </conditionalFormatting>
  <conditionalFormatting sqref="B112">
    <cfRule type="duplicateValues" dxfId="6594" priority="6759"/>
  </conditionalFormatting>
  <conditionalFormatting sqref="B110">
    <cfRule type="duplicateValues" dxfId="6593" priority="6758"/>
  </conditionalFormatting>
  <conditionalFormatting sqref="B114">
    <cfRule type="duplicateValues" dxfId="6592" priority="6757"/>
  </conditionalFormatting>
  <conditionalFormatting sqref="B114">
    <cfRule type="duplicateValues" dxfId="6591" priority="6756"/>
  </conditionalFormatting>
  <conditionalFormatting sqref="B114">
    <cfRule type="duplicateValues" dxfId="6590" priority="6755"/>
  </conditionalFormatting>
  <conditionalFormatting sqref="B115">
    <cfRule type="duplicateValues" dxfId="6589" priority="6754"/>
  </conditionalFormatting>
  <conditionalFormatting sqref="B114">
    <cfRule type="duplicateValues" dxfId="6588" priority="6753"/>
  </conditionalFormatting>
  <conditionalFormatting sqref="B114">
    <cfRule type="duplicateValues" dxfId="6587" priority="6752"/>
  </conditionalFormatting>
  <conditionalFormatting sqref="B115">
    <cfRule type="duplicateValues" dxfId="6586" priority="6751"/>
  </conditionalFormatting>
  <conditionalFormatting sqref="B114">
    <cfRule type="duplicateValues" dxfId="6585" priority="6750"/>
  </conditionalFormatting>
  <conditionalFormatting sqref="B115">
    <cfRule type="duplicateValues" dxfId="6584" priority="6749"/>
  </conditionalFormatting>
  <conditionalFormatting sqref="B115">
    <cfRule type="duplicateValues" dxfId="6583" priority="6748"/>
  </conditionalFormatting>
  <conditionalFormatting sqref="B113">
    <cfRule type="duplicateValues" dxfId="6582" priority="6746"/>
  </conditionalFormatting>
  <conditionalFormatting sqref="B113">
    <cfRule type="duplicateValues" dxfId="6581" priority="6742"/>
  </conditionalFormatting>
  <conditionalFormatting sqref="B113">
    <cfRule type="duplicateValues" dxfId="6580" priority="6741"/>
  </conditionalFormatting>
  <conditionalFormatting sqref="B113">
    <cfRule type="duplicateValues" dxfId="6579" priority="6740"/>
  </conditionalFormatting>
  <conditionalFormatting sqref="B113">
    <cfRule type="duplicateValues" dxfId="6578" priority="6739"/>
  </conditionalFormatting>
  <conditionalFormatting sqref="B113">
    <cfRule type="duplicateValues" dxfId="6577" priority="6738"/>
  </conditionalFormatting>
  <conditionalFormatting sqref="B113">
    <cfRule type="duplicateValues" dxfId="6576" priority="6737"/>
  </conditionalFormatting>
  <conditionalFormatting sqref="B114">
    <cfRule type="duplicateValues" dxfId="6575" priority="6736"/>
  </conditionalFormatting>
  <conditionalFormatting sqref="B113">
    <cfRule type="duplicateValues" dxfId="6574" priority="6735"/>
  </conditionalFormatting>
  <conditionalFormatting sqref="B113">
    <cfRule type="duplicateValues" dxfId="6573" priority="6734"/>
  </conditionalFormatting>
  <conditionalFormatting sqref="B113">
    <cfRule type="duplicateValues" dxfId="6572" priority="6733"/>
  </conditionalFormatting>
  <conditionalFormatting sqref="B113">
    <cfRule type="duplicateValues" dxfId="6571" priority="6732"/>
  </conditionalFormatting>
  <conditionalFormatting sqref="B113">
    <cfRule type="duplicateValues" dxfId="6570" priority="6731"/>
  </conditionalFormatting>
  <conditionalFormatting sqref="B114">
    <cfRule type="duplicateValues" dxfId="6569" priority="6730"/>
  </conditionalFormatting>
  <conditionalFormatting sqref="B113">
    <cfRule type="duplicateValues" dxfId="6568" priority="6729"/>
  </conditionalFormatting>
  <conditionalFormatting sqref="B113">
    <cfRule type="duplicateValues" dxfId="6567" priority="6728"/>
  </conditionalFormatting>
  <conditionalFormatting sqref="B113">
    <cfRule type="duplicateValues" dxfId="6566" priority="6727"/>
  </conditionalFormatting>
  <conditionalFormatting sqref="B113">
    <cfRule type="duplicateValues" dxfId="6565" priority="6726"/>
  </conditionalFormatting>
  <conditionalFormatting sqref="B114">
    <cfRule type="duplicateValues" dxfId="6564" priority="6725"/>
  </conditionalFormatting>
  <conditionalFormatting sqref="B113">
    <cfRule type="duplicateValues" dxfId="6563" priority="6724"/>
  </conditionalFormatting>
  <conditionalFormatting sqref="B113">
    <cfRule type="duplicateValues" dxfId="6562" priority="6723"/>
  </conditionalFormatting>
  <conditionalFormatting sqref="B113">
    <cfRule type="duplicateValues" dxfId="6561" priority="6722"/>
  </conditionalFormatting>
  <conditionalFormatting sqref="B114">
    <cfRule type="duplicateValues" dxfId="6560" priority="6721"/>
  </conditionalFormatting>
  <conditionalFormatting sqref="B113">
    <cfRule type="duplicateValues" dxfId="6559" priority="6720"/>
  </conditionalFormatting>
  <conditionalFormatting sqref="B113">
    <cfRule type="duplicateValues" dxfId="6558" priority="6719"/>
  </conditionalFormatting>
  <conditionalFormatting sqref="B114">
    <cfRule type="duplicateValues" dxfId="6557" priority="6718"/>
  </conditionalFormatting>
  <conditionalFormatting sqref="B113">
    <cfRule type="duplicateValues" dxfId="6556" priority="6717"/>
  </conditionalFormatting>
  <conditionalFormatting sqref="B114">
    <cfRule type="duplicateValues" dxfId="6555" priority="6716"/>
  </conditionalFormatting>
  <conditionalFormatting sqref="B114">
    <cfRule type="duplicateValues" dxfId="6554" priority="6715"/>
  </conditionalFormatting>
  <conditionalFormatting sqref="B115">
    <cfRule type="duplicateValues" dxfId="6553" priority="6714"/>
  </conditionalFormatting>
  <conditionalFormatting sqref="B113">
    <cfRule type="duplicateValues" dxfId="6552" priority="6712"/>
  </conditionalFormatting>
  <conditionalFormatting sqref="B113">
    <cfRule type="duplicateValues" dxfId="6551" priority="6711"/>
  </conditionalFormatting>
  <conditionalFormatting sqref="B113">
    <cfRule type="duplicateValues" dxfId="6550" priority="6710"/>
  </conditionalFormatting>
  <conditionalFormatting sqref="B113">
    <cfRule type="duplicateValues" dxfId="6549" priority="6709"/>
  </conditionalFormatting>
  <conditionalFormatting sqref="B113">
    <cfRule type="duplicateValues" dxfId="6548" priority="6708"/>
  </conditionalFormatting>
  <conditionalFormatting sqref="B114">
    <cfRule type="duplicateValues" dxfId="6547" priority="6707"/>
  </conditionalFormatting>
  <conditionalFormatting sqref="B113">
    <cfRule type="duplicateValues" dxfId="6546" priority="6706"/>
  </conditionalFormatting>
  <conditionalFormatting sqref="B113">
    <cfRule type="duplicateValues" dxfId="6545" priority="6705"/>
  </conditionalFormatting>
  <conditionalFormatting sqref="B113">
    <cfRule type="duplicateValues" dxfId="6544" priority="6704"/>
  </conditionalFormatting>
  <conditionalFormatting sqref="B113">
    <cfRule type="duplicateValues" dxfId="6543" priority="6703"/>
  </conditionalFormatting>
  <conditionalFormatting sqref="B114">
    <cfRule type="duplicateValues" dxfId="6542" priority="6702"/>
  </conditionalFormatting>
  <conditionalFormatting sqref="B113">
    <cfRule type="duplicateValues" dxfId="6541" priority="6701"/>
  </conditionalFormatting>
  <conditionalFormatting sqref="B113">
    <cfRule type="duplicateValues" dxfId="6540" priority="6700"/>
  </conditionalFormatting>
  <conditionalFormatting sqref="B113">
    <cfRule type="duplicateValues" dxfId="6539" priority="6699"/>
  </conditionalFormatting>
  <conditionalFormatting sqref="B114">
    <cfRule type="duplicateValues" dxfId="6538" priority="6698"/>
  </conditionalFormatting>
  <conditionalFormatting sqref="B113">
    <cfRule type="duplicateValues" dxfId="6537" priority="6697"/>
  </conditionalFormatting>
  <conditionalFormatting sqref="B113">
    <cfRule type="duplicateValues" dxfId="6536" priority="6696"/>
  </conditionalFormatting>
  <conditionalFormatting sqref="B114">
    <cfRule type="duplicateValues" dxfId="6535" priority="6695"/>
  </conditionalFormatting>
  <conditionalFormatting sqref="B113">
    <cfRule type="duplicateValues" dxfId="6534" priority="6694"/>
  </conditionalFormatting>
  <conditionalFormatting sqref="B114">
    <cfRule type="duplicateValues" dxfId="6533" priority="6693"/>
  </conditionalFormatting>
  <conditionalFormatting sqref="B114">
    <cfRule type="duplicateValues" dxfId="6532" priority="6692"/>
  </conditionalFormatting>
  <conditionalFormatting sqref="B115">
    <cfRule type="duplicateValues" dxfId="6531" priority="6691"/>
  </conditionalFormatting>
  <conditionalFormatting sqref="B113">
    <cfRule type="duplicateValues" dxfId="6530" priority="6690"/>
  </conditionalFormatting>
  <conditionalFormatting sqref="B113">
    <cfRule type="duplicateValues" dxfId="6529" priority="6689"/>
  </conditionalFormatting>
  <conditionalFormatting sqref="B113">
    <cfRule type="duplicateValues" dxfId="6528" priority="6688"/>
  </conditionalFormatting>
  <conditionalFormatting sqref="B113">
    <cfRule type="duplicateValues" dxfId="6527" priority="6687"/>
  </conditionalFormatting>
  <conditionalFormatting sqref="B114">
    <cfRule type="duplicateValues" dxfId="6526" priority="6686"/>
  </conditionalFormatting>
  <conditionalFormatting sqref="B113">
    <cfRule type="duplicateValues" dxfId="6525" priority="6685"/>
  </conditionalFormatting>
  <conditionalFormatting sqref="B113">
    <cfRule type="duplicateValues" dxfId="6524" priority="6684"/>
  </conditionalFormatting>
  <conditionalFormatting sqref="B113">
    <cfRule type="duplicateValues" dxfId="6523" priority="6683"/>
  </conditionalFormatting>
  <conditionalFormatting sqref="B114">
    <cfRule type="duplicateValues" dxfId="6522" priority="6682"/>
  </conditionalFormatting>
  <conditionalFormatting sqref="B113">
    <cfRule type="duplicateValues" dxfId="6521" priority="6681"/>
  </conditionalFormatting>
  <conditionalFormatting sqref="B113">
    <cfRule type="duplicateValues" dxfId="6520" priority="6680"/>
  </conditionalFormatting>
  <conditionalFormatting sqref="B114">
    <cfRule type="duplicateValues" dxfId="6519" priority="6679"/>
  </conditionalFormatting>
  <conditionalFormatting sqref="B113">
    <cfRule type="duplicateValues" dxfId="6518" priority="6678"/>
  </conditionalFormatting>
  <conditionalFormatting sqref="B114">
    <cfRule type="duplicateValues" dxfId="6517" priority="6677"/>
  </conditionalFormatting>
  <conditionalFormatting sqref="B114">
    <cfRule type="duplicateValues" dxfId="6516" priority="6676"/>
  </conditionalFormatting>
  <conditionalFormatting sqref="B115">
    <cfRule type="duplicateValues" dxfId="6515" priority="6675"/>
  </conditionalFormatting>
  <conditionalFormatting sqref="B113">
    <cfRule type="duplicateValues" dxfId="6514" priority="6674"/>
  </conditionalFormatting>
  <conditionalFormatting sqref="B113">
    <cfRule type="duplicateValues" dxfId="6513" priority="6673"/>
  </conditionalFormatting>
  <conditionalFormatting sqref="B113">
    <cfRule type="duplicateValues" dxfId="6512" priority="6672"/>
  </conditionalFormatting>
  <conditionalFormatting sqref="B114">
    <cfRule type="duplicateValues" dxfId="6511" priority="6671"/>
  </conditionalFormatting>
  <conditionalFormatting sqref="B113">
    <cfRule type="duplicateValues" dxfId="6510" priority="6670"/>
  </conditionalFormatting>
  <conditionalFormatting sqref="B113">
    <cfRule type="duplicateValues" dxfId="6509" priority="6669"/>
  </conditionalFormatting>
  <conditionalFormatting sqref="B114">
    <cfRule type="duplicateValues" dxfId="6508" priority="6668"/>
  </conditionalFormatting>
  <conditionalFormatting sqref="B113">
    <cfRule type="duplicateValues" dxfId="6507" priority="6667"/>
  </conditionalFormatting>
  <conditionalFormatting sqref="B114">
    <cfRule type="duplicateValues" dxfId="6506" priority="6666"/>
  </conditionalFormatting>
  <conditionalFormatting sqref="B114">
    <cfRule type="duplicateValues" dxfId="6505" priority="6665"/>
  </conditionalFormatting>
  <conditionalFormatting sqref="B115">
    <cfRule type="duplicateValues" dxfId="6504" priority="6664"/>
  </conditionalFormatting>
  <conditionalFormatting sqref="B114">
    <cfRule type="duplicateValues" dxfId="6503" priority="6663"/>
  </conditionalFormatting>
  <conditionalFormatting sqref="B114">
    <cfRule type="duplicateValues" dxfId="6502" priority="6662"/>
  </conditionalFormatting>
  <conditionalFormatting sqref="B114">
    <cfRule type="duplicateValues" dxfId="6501" priority="6661"/>
  </conditionalFormatting>
  <conditionalFormatting sqref="B115">
    <cfRule type="duplicateValues" dxfId="6500" priority="6660"/>
  </conditionalFormatting>
  <conditionalFormatting sqref="B114">
    <cfRule type="duplicateValues" dxfId="6499" priority="6659"/>
  </conditionalFormatting>
  <conditionalFormatting sqref="B114">
    <cfRule type="duplicateValues" dxfId="6498" priority="6658"/>
  </conditionalFormatting>
  <conditionalFormatting sqref="B115">
    <cfRule type="duplicateValues" dxfId="6497" priority="6657"/>
  </conditionalFormatting>
  <conditionalFormatting sqref="B114">
    <cfRule type="duplicateValues" dxfId="6496" priority="6656"/>
  </conditionalFormatting>
  <conditionalFormatting sqref="B115">
    <cfRule type="duplicateValues" dxfId="6495" priority="6655"/>
  </conditionalFormatting>
  <conditionalFormatting sqref="B115">
    <cfRule type="duplicateValues" dxfId="6494" priority="6654"/>
  </conditionalFormatting>
  <conditionalFormatting sqref="B113">
    <cfRule type="duplicateValues" dxfId="6493" priority="6652"/>
  </conditionalFormatting>
  <conditionalFormatting sqref="B113">
    <cfRule type="duplicateValues" dxfId="6492" priority="6649"/>
  </conditionalFormatting>
  <conditionalFormatting sqref="B113">
    <cfRule type="duplicateValues" dxfId="6491" priority="6648"/>
  </conditionalFormatting>
  <conditionalFormatting sqref="B113">
    <cfRule type="duplicateValues" dxfId="6490" priority="6647"/>
  </conditionalFormatting>
  <conditionalFormatting sqref="B113">
    <cfRule type="duplicateValues" dxfId="6489" priority="6646"/>
  </conditionalFormatting>
  <conditionalFormatting sqref="B113">
    <cfRule type="duplicateValues" dxfId="6488" priority="6645"/>
  </conditionalFormatting>
  <conditionalFormatting sqref="B114">
    <cfRule type="duplicateValues" dxfId="6487" priority="6644"/>
  </conditionalFormatting>
  <conditionalFormatting sqref="B113">
    <cfRule type="duplicateValues" dxfId="6486" priority="6643"/>
  </conditionalFormatting>
  <conditionalFormatting sqref="B113">
    <cfRule type="duplicateValues" dxfId="6485" priority="6642"/>
  </conditionalFormatting>
  <conditionalFormatting sqref="B113">
    <cfRule type="duplicateValues" dxfId="6484" priority="6641"/>
  </conditionalFormatting>
  <conditionalFormatting sqref="B113">
    <cfRule type="duplicateValues" dxfId="6483" priority="6640"/>
  </conditionalFormatting>
  <conditionalFormatting sqref="B114">
    <cfRule type="duplicateValues" dxfId="6482" priority="6639"/>
  </conditionalFormatting>
  <conditionalFormatting sqref="B113">
    <cfRule type="duplicateValues" dxfId="6481" priority="6638"/>
  </conditionalFormatting>
  <conditionalFormatting sqref="B113">
    <cfRule type="duplicateValues" dxfId="6480" priority="6637"/>
  </conditionalFormatting>
  <conditionalFormatting sqref="B113">
    <cfRule type="duplicateValues" dxfId="6479" priority="6636"/>
  </conditionalFormatting>
  <conditionalFormatting sqref="B114">
    <cfRule type="duplicateValues" dxfId="6478" priority="6635"/>
  </conditionalFormatting>
  <conditionalFormatting sqref="B113">
    <cfRule type="duplicateValues" dxfId="6477" priority="6634"/>
  </conditionalFormatting>
  <conditionalFormatting sqref="B113">
    <cfRule type="duplicateValues" dxfId="6476" priority="6633"/>
  </conditionalFormatting>
  <conditionalFormatting sqref="B114">
    <cfRule type="duplicateValues" dxfId="6475" priority="6632"/>
  </conditionalFormatting>
  <conditionalFormatting sqref="B113">
    <cfRule type="duplicateValues" dxfId="6474" priority="6631"/>
  </conditionalFormatting>
  <conditionalFormatting sqref="B114">
    <cfRule type="duplicateValues" dxfId="6473" priority="6630"/>
  </conditionalFormatting>
  <conditionalFormatting sqref="B114">
    <cfRule type="duplicateValues" dxfId="6472" priority="6629"/>
  </conditionalFormatting>
  <conditionalFormatting sqref="B115">
    <cfRule type="duplicateValues" dxfId="6471" priority="6628"/>
  </conditionalFormatting>
  <conditionalFormatting sqref="B113">
    <cfRule type="duplicateValues" dxfId="6470" priority="6627"/>
  </conditionalFormatting>
  <conditionalFormatting sqref="B113">
    <cfRule type="duplicateValues" dxfId="6469" priority="6626"/>
  </conditionalFormatting>
  <conditionalFormatting sqref="B113">
    <cfRule type="duplicateValues" dxfId="6468" priority="6625"/>
  </conditionalFormatting>
  <conditionalFormatting sqref="B113">
    <cfRule type="duplicateValues" dxfId="6467" priority="6624"/>
  </conditionalFormatting>
  <conditionalFormatting sqref="B114">
    <cfRule type="duplicateValues" dxfId="6466" priority="6623"/>
  </conditionalFormatting>
  <conditionalFormatting sqref="B113">
    <cfRule type="duplicateValues" dxfId="6465" priority="6622"/>
  </conditionalFormatting>
  <conditionalFormatting sqref="B113">
    <cfRule type="duplicateValues" dxfId="6464" priority="6621"/>
  </conditionalFormatting>
  <conditionalFormatting sqref="B113">
    <cfRule type="duplicateValues" dxfId="6463" priority="6620"/>
  </conditionalFormatting>
  <conditionalFormatting sqref="B114">
    <cfRule type="duplicateValues" dxfId="6462" priority="6619"/>
  </conditionalFormatting>
  <conditionalFormatting sqref="B113">
    <cfRule type="duplicateValues" dxfId="6461" priority="6618"/>
  </conditionalFormatting>
  <conditionalFormatting sqref="B113">
    <cfRule type="duplicateValues" dxfId="6460" priority="6617"/>
  </conditionalFormatting>
  <conditionalFormatting sqref="B114">
    <cfRule type="duplicateValues" dxfId="6459" priority="6616"/>
  </conditionalFormatting>
  <conditionalFormatting sqref="B113">
    <cfRule type="duplicateValues" dxfId="6458" priority="6615"/>
  </conditionalFormatting>
  <conditionalFormatting sqref="B114">
    <cfRule type="duplicateValues" dxfId="6457" priority="6614"/>
  </conditionalFormatting>
  <conditionalFormatting sqref="B114">
    <cfRule type="duplicateValues" dxfId="6456" priority="6613"/>
  </conditionalFormatting>
  <conditionalFormatting sqref="B115">
    <cfRule type="duplicateValues" dxfId="6455" priority="6612"/>
  </conditionalFormatting>
  <conditionalFormatting sqref="B113">
    <cfRule type="duplicateValues" dxfId="6454" priority="6611"/>
  </conditionalFormatting>
  <conditionalFormatting sqref="B113">
    <cfRule type="duplicateValues" dxfId="6453" priority="6610"/>
  </conditionalFormatting>
  <conditionalFormatting sqref="B113">
    <cfRule type="duplicateValues" dxfId="6452" priority="6609"/>
  </conditionalFormatting>
  <conditionalFormatting sqref="B114">
    <cfRule type="duplicateValues" dxfId="6451" priority="6608"/>
  </conditionalFormatting>
  <conditionalFormatting sqref="B113">
    <cfRule type="duplicateValues" dxfId="6450" priority="6607"/>
  </conditionalFormatting>
  <conditionalFormatting sqref="B113">
    <cfRule type="duplicateValues" dxfId="6449" priority="6606"/>
  </conditionalFormatting>
  <conditionalFormatting sqref="B114">
    <cfRule type="duplicateValues" dxfId="6448" priority="6605"/>
  </conditionalFormatting>
  <conditionalFormatting sqref="B113">
    <cfRule type="duplicateValues" dxfId="6447" priority="6604"/>
  </conditionalFormatting>
  <conditionalFormatting sqref="B114">
    <cfRule type="duplicateValues" dxfId="6446" priority="6603"/>
  </conditionalFormatting>
  <conditionalFormatting sqref="B114">
    <cfRule type="duplicateValues" dxfId="6445" priority="6602"/>
  </conditionalFormatting>
  <conditionalFormatting sqref="B115">
    <cfRule type="duplicateValues" dxfId="6444" priority="6601"/>
  </conditionalFormatting>
  <conditionalFormatting sqref="B114">
    <cfRule type="duplicateValues" dxfId="6443" priority="6600"/>
  </conditionalFormatting>
  <conditionalFormatting sqref="B114">
    <cfRule type="duplicateValues" dxfId="6442" priority="6599"/>
  </conditionalFormatting>
  <conditionalFormatting sqref="B114">
    <cfRule type="duplicateValues" dxfId="6441" priority="6598"/>
  </conditionalFormatting>
  <conditionalFormatting sqref="B115">
    <cfRule type="duplicateValues" dxfId="6440" priority="6597"/>
  </conditionalFormatting>
  <conditionalFormatting sqref="B114">
    <cfRule type="duplicateValues" dxfId="6439" priority="6596"/>
  </conditionalFormatting>
  <conditionalFormatting sqref="B114">
    <cfRule type="duplicateValues" dxfId="6438" priority="6595"/>
  </conditionalFormatting>
  <conditionalFormatting sqref="B115">
    <cfRule type="duplicateValues" dxfId="6437" priority="6594"/>
  </conditionalFormatting>
  <conditionalFormatting sqref="B114">
    <cfRule type="duplicateValues" dxfId="6436" priority="6593"/>
  </conditionalFormatting>
  <conditionalFormatting sqref="B115">
    <cfRule type="duplicateValues" dxfId="6435" priority="6592"/>
  </conditionalFormatting>
  <conditionalFormatting sqref="B115">
    <cfRule type="duplicateValues" dxfId="6434" priority="6591"/>
  </conditionalFormatting>
  <conditionalFormatting sqref="B113">
    <cfRule type="duplicateValues" dxfId="6433" priority="6589"/>
  </conditionalFormatting>
  <conditionalFormatting sqref="B113">
    <cfRule type="duplicateValues" dxfId="6432" priority="6587"/>
  </conditionalFormatting>
  <conditionalFormatting sqref="B113">
    <cfRule type="duplicateValues" dxfId="6431" priority="6586"/>
  </conditionalFormatting>
  <conditionalFormatting sqref="B113">
    <cfRule type="duplicateValues" dxfId="6430" priority="6585"/>
  </conditionalFormatting>
  <conditionalFormatting sqref="B113">
    <cfRule type="duplicateValues" dxfId="6429" priority="6584"/>
  </conditionalFormatting>
  <conditionalFormatting sqref="B114">
    <cfRule type="duplicateValues" dxfId="6428" priority="6583"/>
  </conditionalFormatting>
  <conditionalFormatting sqref="B113">
    <cfRule type="duplicateValues" dxfId="6427" priority="6582"/>
  </conditionalFormatting>
  <conditionalFormatting sqref="B113">
    <cfRule type="duplicateValues" dxfId="6426" priority="6581"/>
  </conditionalFormatting>
  <conditionalFormatting sqref="B113">
    <cfRule type="duplicateValues" dxfId="6425" priority="6580"/>
  </conditionalFormatting>
  <conditionalFormatting sqref="B114">
    <cfRule type="duplicateValues" dxfId="6424" priority="6579"/>
  </conditionalFormatting>
  <conditionalFormatting sqref="B113">
    <cfRule type="duplicateValues" dxfId="6423" priority="6578"/>
  </conditionalFormatting>
  <conditionalFormatting sqref="B113">
    <cfRule type="duplicateValues" dxfId="6422" priority="6577"/>
  </conditionalFormatting>
  <conditionalFormatting sqref="B114">
    <cfRule type="duplicateValues" dxfId="6421" priority="6576"/>
  </conditionalFormatting>
  <conditionalFormatting sqref="B113">
    <cfRule type="duplicateValues" dxfId="6420" priority="6575"/>
  </conditionalFormatting>
  <conditionalFormatting sqref="B114">
    <cfRule type="duplicateValues" dxfId="6419" priority="6574"/>
  </conditionalFormatting>
  <conditionalFormatting sqref="B114">
    <cfRule type="duplicateValues" dxfId="6418" priority="6573"/>
  </conditionalFormatting>
  <conditionalFormatting sqref="B115">
    <cfRule type="duplicateValues" dxfId="6417" priority="6572"/>
  </conditionalFormatting>
  <conditionalFormatting sqref="B113">
    <cfRule type="duplicateValues" dxfId="6416" priority="6571"/>
  </conditionalFormatting>
  <conditionalFormatting sqref="B113">
    <cfRule type="duplicateValues" dxfId="6415" priority="6570"/>
  </conditionalFormatting>
  <conditionalFormatting sqref="B113">
    <cfRule type="duplicateValues" dxfId="6414" priority="6569"/>
  </conditionalFormatting>
  <conditionalFormatting sqref="B114">
    <cfRule type="duplicateValues" dxfId="6413" priority="6568"/>
  </conditionalFormatting>
  <conditionalFormatting sqref="B113">
    <cfRule type="duplicateValues" dxfId="6412" priority="6567"/>
  </conditionalFormatting>
  <conditionalFormatting sqref="B113">
    <cfRule type="duplicateValues" dxfId="6411" priority="6566"/>
  </conditionalFormatting>
  <conditionalFormatting sqref="B114">
    <cfRule type="duplicateValues" dxfId="6410" priority="6565"/>
  </conditionalFormatting>
  <conditionalFormatting sqref="B113">
    <cfRule type="duplicateValues" dxfId="6409" priority="6564"/>
  </conditionalFormatting>
  <conditionalFormatting sqref="B114">
    <cfRule type="duplicateValues" dxfId="6408" priority="6563"/>
  </conditionalFormatting>
  <conditionalFormatting sqref="B114">
    <cfRule type="duplicateValues" dxfId="6407" priority="6562"/>
  </conditionalFormatting>
  <conditionalFormatting sqref="B115">
    <cfRule type="duplicateValues" dxfId="6406" priority="6561"/>
  </conditionalFormatting>
  <conditionalFormatting sqref="B114">
    <cfRule type="duplicateValues" dxfId="6405" priority="6560"/>
  </conditionalFormatting>
  <conditionalFormatting sqref="B114">
    <cfRule type="duplicateValues" dxfId="6404" priority="6559"/>
  </conditionalFormatting>
  <conditionalFormatting sqref="B114">
    <cfRule type="duplicateValues" dxfId="6403" priority="6558"/>
  </conditionalFormatting>
  <conditionalFormatting sqref="B115">
    <cfRule type="duplicateValues" dxfId="6402" priority="6557"/>
  </conditionalFormatting>
  <conditionalFormatting sqref="B114">
    <cfRule type="duplicateValues" dxfId="6401" priority="6556"/>
  </conditionalFormatting>
  <conditionalFormatting sqref="B114">
    <cfRule type="duplicateValues" dxfId="6400" priority="6555"/>
  </conditionalFormatting>
  <conditionalFormatting sqref="B115">
    <cfRule type="duplicateValues" dxfId="6399" priority="6554"/>
  </conditionalFormatting>
  <conditionalFormatting sqref="B114">
    <cfRule type="duplicateValues" dxfId="6398" priority="6553"/>
  </conditionalFormatting>
  <conditionalFormatting sqref="B115">
    <cfRule type="duplicateValues" dxfId="6397" priority="6552"/>
  </conditionalFormatting>
  <conditionalFormatting sqref="B115">
    <cfRule type="duplicateValues" dxfId="6396" priority="6551"/>
  </conditionalFormatting>
  <conditionalFormatting sqref="B113">
    <cfRule type="duplicateValues" dxfId="6395" priority="6549"/>
  </conditionalFormatting>
  <conditionalFormatting sqref="B113">
    <cfRule type="duplicateValues" dxfId="6394" priority="6548"/>
  </conditionalFormatting>
  <conditionalFormatting sqref="B113">
    <cfRule type="duplicateValues" dxfId="6393" priority="6547"/>
  </conditionalFormatting>
  <conditionalFormatting sqref="B113">
    <cfRule type="duplicateValues" dxfId="6392" priority="6546"/>
  </conditionalFormatting>
  <conditionalFormatting sqref="B114">
    <cfRule type="duplicateValues" dxfId="6391" priority="6545"/>
  </conditionalFormatting>
  <conditionalFormatting sqref="B113">
    <cfRule type="duplicateValues" dxfId="6390" priority="6544"/>
  </conditionalFormatting>
  <conditionalFormatting sqref="B113">
    <cfRule type="duplicateValues" dxfId="6389" priority="6543"/>
  </conditionalFormatting>
  <conditionalFormatting sqref="B114">
    <cfRule type="duplicateValues" dxfId="6388" priority="6542"/>
  </conditionalFormatting>
  <conditionalFormatting sqref="B113">
    <cfRule type="duplicateValues" dxfId="6387" priority="6541"/>
  </conditionalFormatting>
  <conditionalFormatting sqref="B114">
    <cfRule type="duplicateValues" dxfId="6386" priority="6540"/>
  </conditionalFormatting>
  <conditionalFormatting sqref="B114">
    <cfRule type="duplicateValues" dxfId="6385" priority="6539"/>
  </conditionalFormatting>
  <conditionalFormatting sqref="B115">
    <cfRule type="duplicateValues" dxfId="6384" priority="6538"/>
  </conditionalFormatting>
  <conditionalFormatting sqref="B114">
    <cfRule type="duplicateValues" dxfId="6383" priority="6537"/>
  </conditionalFormatting>
  <conditionalFormatting sqref="B114">
    <cfRule type="duplicateValues" dxfId="6382" priority="6536"/>
  </conditionalFormatting>
  <conditionalFormatting sqref="B114">
    <cfRule type="duplicateValues" dxfId="6381" priority="6535"/>
  </conditionalFormatting>
  <conditionalFormatting sqref="B115">
    <cfRule type="duplicateValues" dxfId="6380" priority="6534"/>
  </conditionalFormatting>
  <conditionalFormatting sqref="B114">
    <cfRule type="duplicateValues" dxfId="6379" priority="6533"/>
  </conditionalFormatting>
  <conditionalFormatting sqref="B114">
    <cfRule type="duplicateValues" dxfId="6378" priority="6532"/>
  </conditionalFormatting>
  <conditionalFormatting sqref="B115">
    <cfRule type="duplicateValues" dxfId="6377" priority="6531"/>
  </conditionalFormatting>
  <conditionalFormatting sqref="B114">
    <cfRule type="duplicateValues" dxfId="6376" priority="6530"/>
  </conditionalFormatting>
  <conditionalFormatting sqref="B115">
    <cfRule type="duplicateValues" dxfId="6375" priority="6529"/>
  </conditionalFormatting>
  <conditionalFormatting sqref="B115">
    <cfRule type="duplicateValues" dxfId="6374" priority="6528"/>
  </conditionalFormatting>
  <conditionalFormatting sqref="B113">
    <cfRule type="duplicateValues" dxfId="6373" priority="6526"/>
  </conditionalFormatting>
  <conditionalFormatting sqref="B114">
    <cfRule type="duplicateValues" dxfId="6372" priority="6525"/>
  </conditionalFormatting>
  <conditionalFormatting sqref="B114">
    <cfRule type="duplicateValues" dxfId="6371" priority="6524"/>
  </conditionalFormatting>
  <conditionalFormatting sqref="B114">
    <cfRule type="duplicateValues" dxfId="6370" priority="6523"/>
  </conditionalFormatting>
  <conditionalFormatting sqref="B115">
    <cfRule type="duplicateValues" dxfId="6369" priority="6522"/>
  </conditionalFormatting>
  <conditionalFormatting sqref="B114">
    <cfRule type="duplicateValues" dxfId="6368" priority="6521"/>
  </conditionalFormatting>
  <conditionalFormatting sqref="B114">
    <cfRule type="duplicateValues" dxfId="6367" priority="6520"/>
  </conditionalFormatting>
  <conditionalFormatting sqref="B115">
    <cfRule type="duplicateValues" dxfId="6366" priority="6519"/>
  </conditionalFormatting>
  <conditionalFormatting sqref="B114">
    <cfRule type="duplicateValues" dxfId="6365" priority="6518"/>
  </conditionalFormatting>
  <conditionalFormatting sqref="B115">
    <cfRule type="duplicateValues" dxfId="6364" priority="6517"/>
  </conditionalFormatting>
  <conditionalFormatting sqref="B115">
    <cfRule type="duplicateValues" dxfId="6363" priority="6516"/>
  </conditionalFormatting>
  <conditionalFormatting sqref="B113">
    <cfRule type="duplicateValues" dxfId="6362" priority="6514"/>
  </conditionalFormatting>
  <conditionalFormatting sqref="B113">
    <cfRule type="duplicateValues" dxfId="6361" priority="6513"/>
  </conditionalFormatting>
  <conditionalFormatting sqref="B115">
    <cfRule type="duplicateValues" dxfId="6360" priority="6512"/>
  </conditionalFormatting>
  <conditionalFormatting sqref="B115">
    <cfRule type="duplicateValues" dxfId="6359" priority="6511"/>
  </conditionalFormatting>
  <conditionalFormatting sqref="B115">
    <cfRule type="duplicateValues" dxfId="6358" priority="6510"/>
  </conditionalFormatting>
  <conditionalFormatting sqref="B115">
    <cfRule type="duplicateValues" dxfId="6357" priority="6508"/>
  </conditionalFormatting>
  <conditionalFormatting sqref="B115">
    <cfRule type="duplicateValues" dxfId="6356" priority="6507"/>
  </conditionalFormatting>
  <conditionalFormatting sqref="B115">
    <cfRule type="duplicateValues" dxfId="6355" priority="6505"/>
  </conditionalFormatting>
  <conditionalFormatting sqref="B114">
    <cfRule type="duplicateValues" dxfId="6354" priority="6501"/>
  </conditionalFormatting>
  <conditionalFormatting sqref="B105">
    <cfRule type="duplicateValues" dxfId="6353" priority="6497"/>
  </conditionalFormatting>
  <conditionalFormatting sqref="B103">
    <cfRule type="duplicateValues" dxfId="6352" priority="6496"/>
  </conditionalFormatting>
  <conditionalFormatting sqref="B107">
    <cfRule type="duplicateValues" dxfId="6351" priority="6495"/>
  </conditionalFormatting>
  <conditionalFormatting sqref="B107">
    <cfRule type="duplicateValues" dxfId="6350" priority="6494"/>
  </conditionalFormatting>
  <conditionalFormatting sqref="B107">
    <cfRule type="duplicateValues" dxfId="6349" priority="6493"/>
  </conditionalFormatting>
  <conditionalFormatting sqref="B108">
    <cfRule type="duplicateValues" dxfId="6348" priority="6492"/>
  </conditionalFormatting>
  <conditionalFormatting sqref="B107">
    <cfRule type="duplicateValues" dxfId="6347" priority="6491"/>
  </conditionalFormatting>
  <conditionalFormatting sqref="B107">
    <cfRule type="duplicateValues" dxfId="6346" priority="6490"/>
  </conditionalFormatting>
  <conditionalFormatting sqref="B108">
    <cfRule type="duplicateValues" dxfId="6345" priority="6489"/>
  </conditionalFormatting>
  <conditionalFormatting sqref="B107">
    <cfRule type="duplicateValues" dxfId="6344" priority="6488"/>
  </conditionalFormatting>
  <conditionalFormatting sqref="B108">
    <cfRule type="duplicateValues" dxfId="6343" priority="6487"/>
  </conditionalFormatting>
  <conditionalFormatting sqref="B108">
    <cfRule type="duplicateValues" dxfId="6342" priority="6486"/>
  </conditionalFormatting>
  <conditionalFormatting sqref="B109">
    <cfRule type="duplicateValues" dxfId="6341" priority="6485"/>
  </conditionalFormatting>
  <conditionalFormatting sqref="B106">
    <cfRule type="duplicateValues" dxfId="6340" priority="6484"/>
  </conditionalFormatting>
  <conditionalFormatting sqref="B106">
    <cfRule type="duplicateValues" dxfId="6339" priority="6483"/>
  </conditionalFormatting>
  <conditionalFormatting sqref="B103">
    <cfRule type="duplicateValues" dxfId="6338" priority="6482"/>
  </conditionalFormatting>
  <conditionalFormatting sqref="B103">
    <cfRule type="duplicateValues" dxfId="6337" priority="6481"/>
  </conditionalFormatting>
  <conditionalFormatting sqref="B104">
    <cfRule type="duplicateValues" dxfId="6336" priority="6480"/>
  </conditionalFormatting>
  <conditionalFormatting sqref="B108">
    <cfRule type="duplicateValues" dxfId="6335" priority="6479"/>
  </conditionalFormatting>
  <conditionalFormatting sqref="B108">
    <cfRule type="duplicateValues" dxfId="6334" priority="6478"/>
  </conditionalFormatting>
  <conditionalFormatting sqref="B108">
    <cfRule type="duplicateValues" dxfId="6333" priority="6477"/>
  </conditionalFormatting>
  <conditionalFormatting sqref="B109">
    <cfRule type="duplicateValues" dxfId="6332" priority="6476"/>
  </conditionalFormatting>
  <conditionalFormatting sqref="B108">
    <cfRule type="duplicateValues" dxfId="6331" priority="6475"/>
  </conditionalFormatting>
  <conditionalFormatting sqref="B108">
    <cfRule type="duplicateValues" dxfId="6330" priority="6474"/>
  </conditionalFormatting>
  <conditionalFormatting sqref="B109">
    <cfRule type="duplicateValues" dxfId="6329" priority="6473"/>
  </conditionalFormatting>
  <conditionalFormatting sqref="B108">
    <cfRule type="duplicateValues" dxfId="6328" priority="6472"/>
  </conditionalFormatting>
  <conditionalFormatting sqref="B109">
    <cfRule type="duplicateValues" dxfId="6327" priority="6471"/>
  </conditionalFormatting>
  <conditionalFormatting sqref="B109">
    <cfRule type="duplicateValues" dxfId="6326" priority="6470"/>
  </conditionalFormatting>
  <conditionalFormatting sqref="B110">
    <cfRule type="duplicateValues" dxfId="6325" priority="6469"/>
  </conditionalFormatting>
  <conditionalFormatting sqref="B107">
    <cfRule type="duplicateValues" dxfId="6324" priority="6468"/>
  </conditionalFormatting>
  <conditionalFormatting sqref="B106">
    <cfRule type="duplicateValues" dxfId="6323" priority="6467"/>
  </conditionalFormatting>
  <conditionalFormatting sqref="B108">
    <cfRule type="duplicateValues" dxfId="6322" priority="6466"/>
  </conditionalFormatting>
  <conditionalFormatting sqref="B108">
    <cfRule type="duplicateValues" dxfId="6321" priority="6465"/>
  </conditionalFormatting>
  <conditionalFormatting sqref="B108">
    <cfRule type="duplicateValues" dxfId="6320" priority="6464"/>
  </conditionalFormatting>
  <conditionalFormatting sqref="B109">
    <cfRule type="duplicateValues" dxfId="6319" priority="6463"/>
  </conditionalFormatting>
  <conditionalFormatting sqref="B108">
    <cfRule type="duplicateValues" dxfId="6318" priority="6462"/>
  </conditionalFormatting>
  <conditionalFormatting sqref="B108">
    <cfRule type="duplicateValues" dxfId="6317" priority="6461"/>
  </conditionalFormatting>
  <conditionalFormatting sqref="B109">
    <cfRule type="duplicateValues" dxfId="6316" priority="6460"/>
  </conditionalFormatting>
  <conditionalFormatting sqref="B108">
    <cfRule type="duplicateValues" dxfId="6315" priority="6459"/>
  </conditionalFormatting>
  <conditionalFormatting sqref="B109">
    <cfRule type="duplicateValues" dxfId="6314" priority="6458"/>
  </conditionalFormatting>
  <conditionalFormatting sqref="B109">
    <cfRule type="duplicateValues" dxfId="6313" priority="6457"/>
  </conditionalFormatting>
  <conditionalFormatting sqref="B110">
    <cfRule type="duplicateValues" dxfId="6312" priority="6456"/>
  </conditionalFormatting>
  <conditionalFormatting sqref="B107">
    <cfRule type="duplicateValues" dxfId="6311" priority="6455"/>
  </conditionalFormatting>
  <conditionalFormatting sqref="B107">
    <cfRule type="duplicateValues" dxfId="6310" priority="6454"/>
  </conditionalFormatting>
  <conditionalFormatting sqref="B105">
    <cfRule type="duplicateValues" dxfId="6309" priority="6453"/>
  </conditionalFormatting>
  <conditionalFormatting sqref="B109">
    <cfRule type="duplicateValues" dxfId="6308" priority="6452"/>
  </conditionalFormatting>
  <conditionalFormatting sqref="B109">
    <cfRule type="duplicateValues" dxfId="6307" priority="6451"/>
  </conditionalFormatting>
  <conditionalFormatting sqref="B109">
    <cfRule type="duplicateValues" dxfId="6306" priority="6450"/>
  </conditionalFormatting>
  <conditionalFormatting sqref="B110">
    <cfRule type="duplicateValues" dxfId="6305" priority="6449"/>
  </conditionalFormatting>
  <conditionalFormatting sqref="B109">
    <cfRule type="duplicateValues" dxfId="6304" priority="6448"/>
  </conditionalFormatting>
  <conditionalFormatting sqref="B109">
    <cfRule type="duplicateValues" dxfId="6303" priority="6447"/>
  </conditionalFormatting>
  <conditionalFormatting sqref="B110">
    <cfRule type="duplicateValues" dxfId="6302" priority="6446"/>
  </conditionalFormatting>
  <conditionalFormatting sqref="B109">
    <cfRule type="duplicateValues" dxfId="6301" priority="6445"/>
  </conditionalFormatting>
  <conditionalFormatting sqref="B110">
    <cfRule type="duplicateValues" dxfId="6300" priority="6444"/>
  </conditionalFormatting>
  <conditionalFormatting sqref="B110">
    <cfRule type="duplicateValues" dxfId="6299" priority="6443"/>
  </conditionalFormatting>
  <conditionalFormatting sqref="B111">
    <cfRule type="duplicateValues" dxfId="6298" priority="6442"/>
  </conditionalFormatting>
  <conditionalFormatting sqref="B108">
    <cfRule type="duplicateValues" dxfId="6297" priority="6441"/>
  </conditionalFormatting>
  <conditionalFormatting sqref="B106">
    <cfRule type="duplicateValues" dxfId="6296" priority="6440"/>
  </conditionalFormatting>
  <conditionalFormatting sqref="B103">
    <cfRule type="duplicateValues" dxfId="6295" priority="6439"/>
  </conditionalFormatting>
  <conditionalFormatting sqref="B103">
    <cfRule type="duplicateValues" dxfId="6294" priority="6438"/>
  </conditionalFormatting>
  <conditionalFormatting sqref="B104">
    <cfRule type="duplicateValues" dxfId="6293" priority="6437"/>
  </conditionalFormatting>
  <conditionalFormatting sqref="B108">
    <cfRule type="duplicateValues" dxfId="6292" priority="6436"/>
  </conditionalFormatting>
  <conditionalFormatting sqref="B108">
    <cfRule type="duplicateValues" dxfId="6291" priority="6435"/>
  </conditionalFormatting>
  <conditionalFormatting sqref="B108">
    <cfRule type="duplicateValues" dxfId="6290" priority="6434"/>
  </conditionalFormatting>
  <conditionalFormatting sqref="B109">
    <cfRule type="duplicateValues" dxfId="6289" priority="6433"/>
  </conditionalFormatting>
  <conditionalFormatting sqref="B108">
    <cfRule type="duplicateValues" dxfId="6288" priority="6432"/>
  </conditionalFormatting>
  <conditionalFormatting sqref="B108">
    <cfRule type="duplicateValues" dxfId="6287" priority="6431"/>
  </conditionalFormatting>
  <conditionalFormatting sqref="B109">
    <cfRule type="duplicateValues" dxfId="6286" priority="6430"/>
  </conditionalFormatting>
  <conditionalFormatting sqref="B108">
    <cfRule type="duplicateValues" dxfId="6285" priority="6429"/>
  </conditionalFormatting>
  <conditionalFormatting sqref="B109">
    <cfRule type="duplicateValues" dxfId="6284" priority="6428"/>
  </conditionalFormatting>
  <conditionalFormatting sqref="B109">
    <cfRule type="duplicateValues" dxfId="6283" priority="6427"/>
  </conditionalFormatting>
  <conditionalFormatting sqref="B110">
    <cfRule type="duplicateValues" dxfId="6282" priority="6426"/>
  </conditionalFormatting>
  <conditionalFormatting sqref="B107">
    <cfRule type="duplicateValues" dxfId="6281" priority="6425"/>
  </conditionalFormatting>
  <conditionalFormatting sqref="B103">
    <cfRule type="duplicateValues" dxfId="6280" priority="6424"/>
  </conditionalFormatting>
  <conditionalFormatting sqref="B107">
    <cfRule type="duplicateValues" dxfId="6279" priority="6423"/>
  </conditionalFormatting>
  <conditionalFormatting sqref="B104">
    <cfRule type="duplicateValues" dxfId="6278" priority="6422"/>
  </conditionalFormatting>
  <conditionalFormatting sqref="B103">
    <cfRule type="duplicateValues" dxfId="6277" priority="6421"/>
  </conditionalFormatting>
  <conditionalFormatting sqref="B103">
    <cfRule type="duplicateValues" dxfId="6276" priority="6420"/>
  </conditionalFormatting>
  <conditionalFormatting sqref="B104">
    <cfRule type="duplicateValues" dxfId="6275" priority="6419"/>
  </conditionalFormatting>
  <conditionalFormatting sqref="B103">
    <cfRule type="duplicateValues" dxfId="6274" priority="6418"/>
  </conditionalFormatting>
  <conditionalFormatting sqref="B105">
    <cfRule type="duplicateValues" dxfId="6273" priority="6417"/>
  </conditionalFormatting>
  <conditionalFormatting sqref="B109">
    <cfRule type="duplicateValues" dxfId="6272" priority="6416"/>
  </conditionalFormatting>
  <conditionalFormatting sqref="B109">
    <cfRule type="duplicateValues" dxfId="6271" priority="6415"/>
  </conditionalFormatting>
  <conditionalFormatting sqref="B109">
    <cfRule type="duplicateValues" dxfId="6270" priority="6414"/>
  </conditionalFormatting>
  <conditionalFormatting sqref="B110">
    <cfRule type="duplicateValues" dxfId="6269" priority="6413"/>
  </conditionalFormatting>
  <conditionalFormatting sqref="B109">
    <cfRule type="duplicateValues" dxfId="6268" priority="6412"/>
  </conditionalFormatting>
  <conditionalFormatting sqref="B109">
    <cfRule type="duplicateValues" dxfId="6267" priority="6411"/>
  </conditionalFormatting>
  <conditionalFormatting sqref="B110">
    <cfRule type="duplicateValues" dxfId="6266" priority="6410"/>
  </conditionalFormatting>
  <conditionalFormatting sqref="B109">
    <cfRule type="duplicateValues" dxfId="6265" priority="6409"/>
  </conditionalFormatting>
  <conditionalFormatting sqref="B110">
    <cfRule type="duplicateValues" dxfId="6264" priority="6408"/>
  </conditionalFormatting>
  <conditionalFormatting sqref="B110">
    <cfRule type="duplicateValues" dxfId="6263" priority="6407"/>
  </conditionalFormatting>
  <conditionalFormatting sqref="B111">
    <cfRule type="duplicateValues" dxfId="6262" priority="6406"/>
  </conditionalFormatting>
  <conditionalFormatting sqref="B108">
    <cfRule type="duplicateValues" dxfId="6261" priority="6405"/>
  </conditionalFormatting>
  <conditionalFormatting sqref="B107">
    <cfRule type="duplicateValues" dxfId="6260" priority="6404"/>
  </conditionalFormatting>
  <conditionalFormatting sqref="B109">
    <cfRule type="duplicateValues" dxfId="6259" priority="6403"/>
  </conditionalFormatting>
  <conditionalFormatting sqref="B109">
    <cfRule type="duplicateValues" dxfId="6258" priority="6402"/>
  </conditionalFormatting>
  <conditionalFormatting sqref="B109">
    <cfRule type="duplicateValues" dxfId="6257" priority="6401"/>
  </conditionalFormatting>
  <conditionalFormatting sqref="B110">
    <cfRule type="duplicateValues" dxfId="6256" priority="6400"/>
  </conditionalFormatting>
  <conditionalFormatting sqref="B109">
    <cfRule type="duplicateValues" dxfId="6255" priority="6399"/>
  </conditionalFormatting>
  <conditionalFormatting sqref="B109">
    <cfRule type="duplicateValues" dxfId="6254" priority="6398"/>
  </conditionalFormatting>
  <conditionalFormatting sqref="B110">
    <cfRule type="duplicateValues" dxfId="6253" priority="6397"/>
  </conditionalFormatting>
  <conditionalFormatting sqref="B109">
    <cfRule type="duplicateValues" dxfId="6252" priority="6396"/>
  </conditionalFormatting>
  <conditionalFormatting sqref="B110">
    <cfRule type="duplicateValues" dxfId="6251" priority="6395"/>
  </conditionalFormatting>
  <conditionalFormatting sqref="B110">
    <cfRule type="duplicateValues" dxfId="6250" priority="6394"/>
  </conditionalFormatting>
  <conditionalFormatting sqref="B111">
    <cfRule type="duplicateValues" dxfId="6249" priority="6393"/>
  </conditionalFormatting>
  <conditionalFormatting sqref="B108">
    <cfRule type="duplicateValues" dxfId="6248" priority="6392"/>
  </conditionalFormatting>
  <conditionalFormatting sqref="B108">
    <cfRule type="duplicateValues" dxfId="6247" priority="6391"/>
  </conditionalFormatting>
  <conditionalFormatting sqref="B106">
    <cfRule type="duplicateValues" dxfId="6246" priority="6390"/>
  </conditionalFormatting>
  <conditionalFormatting sqref="B110">
    <cfRule type="duplicateValues" dxfId="6245" priority="6389"/>
  </conditionalFormatting>
  <conditionalFormatting sqref="B110">
    <cfRule type="duplicateValues" dxfId="6244" priority="6388"/>
  </conditionalFormatting>
  <conditionalFormatting sqref="B110">
    <cfRule type="duplicateValues" dxfId="6243" priority="6387"/>
  </conditionalFormatting>
  <conditionalFormatting sqref="B111">
    <cfRule type="duplicateValues" dxfId="6242" priority="6386"/>
  </conditionalFormatting>
  <conditionalFormatting sqref="B110">
    <cfRule type="duplicateValues" dxfId="6241" priority="6385"/>
  </conditionalFormatting>
  <conditionalFormatting sqref="B110">
    <cfRule type="duplicateValues" dxfId="6240" priority="6384"/>
  </conditionalFormatting>
  <conditionalFormatting sqref="B111">
    <cfRule type="duplicateValues" dxfId="6239" priority="6383"/>
  </conditionalFormatting>
  <conditionalFormatting sqref="B110">
    <cfRule type="duplicateValues" dxfId="6238" priority="6382"/>
  </conditionalFormatting>
  <conditionalFormatting sqref="B111">
    <cfRule type="duplicateValues" dxfId="6237" priority="6381"/>
  </conditionalFormatting>
  <conditionalFormatting sqref="B111">
    <cfRule type="duplicateValues" dxfId="6236" priority="6380"/>
  </conditionalFormatting>
  <conditionalFormatting sqref="B112">
    <cfRule type="duplicateValues" dxfId="6235" priority="6379"/>
  </conditionalFormatting>
  <conditionalFormatting sqref="B109">
    <cfRule type="duplicateValues" dxfId="6234" priority="6378"/>
  </conditionalFormatting>
  <conditionalFormatting sqref="B113">
    <cfRule type="duplicateValues" dxfId="6233" priority="6377"/>
  </conditionalFormatting>
  <conditionalFormatting sqref="B108">
    <cfRule type="duplicateValues" dxfId="6232" priority="6376"/>
  </conditionalFormatting>
  <conditionalFormatting sqref="B108">
    <cfRule type="duplicateValues" dxfId="6231" priority="6375"/>
  </conditionalFormatting>
  <conditionalFormatting sqref="B108">
    <cfRule type="duplicateValues" dxfId="6230" priority="6374"/>
  </conditionalFormatting>
  <conditionalFormatting sqref="B109">
    <cfRule type="duplicateValues" dxfId="6229" priority="6373"/>
  </conditionalFormatting>
  <conditionalFormatting sqref="B108">
    <cfRule type="duplicateValues" dxfId="6228" priority="6372"/>
  </conditionalFormatting>
  <conditionalFormatting sqref="B108">
    <cfRule type="duplicateValues" dxfId="6227" priority="6371"/>
  </conditionalFormatting>
  <conditionalFormatting sqref="B109">
    <cfRule type="duplicateValues" dxfId="6226" priority="6370"/>
  </conditionalFormatting>
  <conditionalFormatting sqref="B108">
    <cfRule type="duplicateValues" dxfId="6225" priority="6369"/>
  </conditionalFormatting>
  <conditionalFormatting sqref="B109">
    <cfRule type="duplicateValues" dxfId="6224" priority="6368"/>
  </conditionalFormatting>
  <conditionalFormatting sqref="B109">
    <cfRule type="duplicateValues" dxfId="6223" priority="6367"/>
  </conditionalFormatting>
  <conditionalFormatting sqref="B110">
    <cfRule type="duplicateValues" dxfId="6222" priority="6366"/>
  </conditionalFormatting>
  <conditionalFormatting sqref="B107">
    <cfRule type="duplicateValues" dxfId="6221" priority="6365"/>
  </conditionalFormatting>
  <conditionalFormatting sqref="B107">
    <cfRule type="duplicateValues" dxfId="6220" priority="6364"/>
  </conditionalFormatting>
  <conditionalFormatting sqref="B109">
    <cfRule type="duplicateValues" dxfId="6219" priority="6363"/>
  </conditionalFormatting>
  <conditionalFormatting sqref="B109">
    <cfRule type="duplicateValues" dxfId="6218" priority="6362"/>
  </conditionalFormatting>
  <conditionalFormatting sqref="B109">
    <cfRule type="duplicateValues" dxfId="6217" priority="6361"/>
  </conditionalFormatting>
  <conditionalFormatting sqref="B110">
    <cfRule type="duplicateValues" dxfId="6216" priority="6360"/>
  </conditionalFormatting>
  <conditionalFormatting sqref="B109">
    <cfRule type="duplicateValues" dxfId="6215" priority="6359"/>
  </conditionalFormatting>
  <conditionalFormatting sqref="B109">
    <cfRule type="duplicateValues" dxfId="6214" priority="6358"/>
  </conditionalFormatting>
  <conditionalFormatting sqref="B110">
    <cfRule type="duplicateValues" dxfId="6213" priority="6357"/>
  </conditionalFormatting>
  <conditionalFormatting sqref="B109">
    <cfRule type="duplicateValues" dxfId="6212" priority="6356"/>
  </conditionalFormatting>
  <conditionalFormatting sqref="B110">
    <cfRule type="duplicateValues" dxfId="6211" priority="6355"/>
  </conditionalFormatting>
  <conditionalFormatting sqref="B110">
    <cfRule type="duplicateValues" dxfId="6210" priority="6354"/>
  </conditionalFormatting>
  <conditionalFormatting sqref="B111">
    <cfRule type="duplicateValues" dxfId="6209" priority="6353"/>
  </conditionalFormatting>
  <conditionalFormatting sqref="B108">
    <cfRule type="duplicateValues" dxfId="6208" priority="6352"/>
  </conditionalFormatting>
  <conditionalFormatting sqref="B107">
    <cfRule type="duplicateValues" dxfId="6207" priority="6351"/>
  </conditionalFormatting>
  <conditionalFormatting sqref="B109">
    <cfRule type="duplicateValues" dxfId="6206" priority="6350"/>
  </conditionalFormatting>
  <conditionalFormatting sqref="B109">
    <cfRule type="duplicateValues" dxfId="6205" priority="6349"/>
  </conditionalFormatting>
  <conditionalFormatting sqref="B109">
    <cfRule type="duplicateValues" dxfId="6204" priority="6348"/>
  </conditionalFormatting>
  <conditionalFormatting sqref="B110">
    <cfRule type="duplicateValues" dxfId="6203" priority="6347"/>
  </conditionalFormatting>
  <conditionalFormatting sqref="B109">
    <cfRule type="duplicateValues" dxfId="6202" priority="6346"/>
  </conditionalFormatting>
  <conditionalFormatting sqref="B109">
    <cfRule type="duplicateValues" dxfId="6201" priority="6345"/>
  </conditionalFormatting>
  <conditionalFormatting sqref="B110">
    <cfRule type="duplicateValues" dxfId="6200" priority="6344"/>
  </conditionalFormatting>
  <conditionalFormatting sqref="B109">
    <cfRule type="duplicateValues" dxfId="6199" priority="6343"/>
  </conditionalFormatting>
  <conditionalFormatting sqref="B110">
    <cfRule type="duplicateValues" dxfId="6198" priority="6342"/>
  </conditionalFormatting>
  <conditionalFormatting sqref="B110">
    <cfRule type="duplicateValues" dxfId="6197" priority="6341"/>
  </conditionalFormatting>
  <conditionalFormatting sqref="B111">
    <cfRule type="duplicateValues" dxfId="6196" priority="6340"/>
  </conditionalFormatting>
  <conditionalFormatting sqref="B108">
    <cfRule type="duplicateValues" dxfId="6195" priority="6339"/>
  </conditionalFormatting>
  <conditionalFormatting sqref="B108">
    <cfRule type="duplicateValues" dxfId="6194" priority="6338"/>
  </conditionalFormatting>
  <conditionalFormatting sqref="B110">
    <cfRule type="duplicateValues" dxfId="6193" priority="6337"/>
  </conditionalFormatting>
  <conditionalFormatting sqref="B110">
    <cfRule type="duplicateValues" dxfId="6192" priority="6336"/>
  </conditionalFormatting>
  <conditionalFormatting sqref="B110">
    <cfRule type="duplicateValues" dxfId="6191" priority="6335"/>
  </conditionalFormatting>
  <conditionalFormatting sqref="B111">
    <cfRule type="duplicateValues" dxfId="6190" priority="6334"/>
  </conditionalFormatting>
  <conditionalFormatting sqref="B110">
    <cfRule type="duplicateValues" dxfId="6189" priority="6333"/>
  </conditionalFormatting>
  <conditionalFormatting sqref="B110">
    <cfRule type="duplicateValues" dxfId="6188" priority="6332"/>
  </conditionalFormatting>
  <conditionalFormatting sqref="B111">
    <cfRule type="duplicateValues" dxfId="6187" priority="6331"/>
  </conditionalFormatting>
  <conditionalFormatting sqref="B110">
    <cfRule type="duplicateValues" dxfId="6186" priority="6330"/>
  </conditionalFormatting>
  <conditionalFormatting sqref="B111">
    <cfRule type="duplicateValues" dxfId="6185" priority="6329"/>
  </conditionalFormatting>
  <conditionalFormatting sqref="B111">
    <cfRule type="duplicateValues" dxfId="6184" priority="6328"/>
  </conditionalFormatting>
  <conditionalFormatting sqref="B112">
    <cfRule type="duplicateValues" dxfId="6183" priority="6327"/>
  </conditionalFormatting>
  <conditionalFormatting sqref="B109">
    <cfRule type="duplicateValues" dxfId="6182" priority="6326"/>
  </conditionalFormatting>
  <conditionalFormatting sqref="B107">
    <cfRule type="duplicateValues" dxfId="6181" priority="6325"/>
  </conditionalFormatting>
  <conditionalFormatting sqref="B109">
    <cfRule type="duplicateValues" dxfId="6180" priority="6324"/>
  </conditionalFormatting>
  <conditionalFormatting sqref="B109">
    <cfRule type="duplicateValues" dxfId="6179" priority="6323"/>
  </conditionalFormatting>
  <conditionalFormatting sqref="B109">
    <cfRule type="duplicateValues" dxfId="6178" priority="6322"/>
  </conditionalFormatting>
  <conditionalFormatting sqref="B110">
    <cfRule type="duplicateValues" dxfId="6177" priority="6321"/>
  </conditionalFormatting>
  <conditionalFormatting sqref="B109">
    <cfRule type="duplicateValues" dxfId="6176" priority="6320"/>
  </conditionalFormatting>
  <conditionalFormatting sqref="B109">
    <cfRule type="duplicateValues" dxfId="6175" priority="6319"/>
  </conditionalFormatting>
  <conditionalFormatting sqref="B110">
    <cfRule type="duplicateValues" dxfId="6174" priority="6318"/>
  </conditionalFormatting>
  <conditionalFormatting sqref="B109">
    <cfRule type="duplicateValues" dxfId="6173" priority="6317"/>
  </conditionalFormatting>
  <conditionalFormatting sqref="B110">
    <cfRule type="duplicateValues" dxfId="6172" priority="6316"/>
  </conditionalFormatting>
  <conditionalFormatting sqref="B110">
    <cfRule type="duplicateValues" dxfId="6171" priority="6315"/>
  </conditionalFormatting>
  <conditionalFormatting sqref="B111">
    <cfRule type="duplicateValues" dxfId="6170" priority="6314"/>
  </conditionalFormatting>
  <conditionalFormatting sqref="B108">
    <cfRule type="duplicateValues" dxfId="6169" priority="6313"/>
  </conditionalFormatting>
  <conditionalFormatting sqref="B108">
    <cfRule type="duplicateValues" dxfId="6168" priority="6312"/>
  </conditionalFormatting>
  <conditionalFormatting sqref="B110">
    <cfRule type="duplicateValues" dxfId="6167" priority="6311"/>
  </conditionalFormatting>
  <conditionalFormatting sqref="B110">
    <cfRule type="duplicateValues" dxfId="6166" priority="6310"/>
  </conditionalFormatting>
  <conditionalFormatting sqref="B110">
    <cfRule type="duplicateValues" dxfId="6165" priority="6309"/>
  </conditionalFormatting>
  <conditionalFormatting sqref="B111">
    <cfRule type="duplicateValues" dxfId="6164" priority="6308"/>
  </conditionalFormatting>
  <conditionalFormatting sqref="B110">
    <cfRule type="duplicateValues" dxfId="6163" priority="6307"/>
  </conditionalFormatting>
  <conditionalFormatting sqref="B110">
    <cfRule type="duplicateValues" dxfId="6162" priority="6306"/>
  </conditionalFormatting>
  <conditionalFormatting sqref="B111">
    <cfRule type="duplicateValues" dxfId="6161" priority="6305"/>
  </conditionalFormatting>
  <conditionalFormatting sqref="B110">
    <cfRule type="duplicateValues" dxfId="6160" priority="6304"/>
  </conditionalFormatting>
  <conditionalFormatting sqref="B111">
    <cfRule type="duplicateValues" dxfId="6159" priority="6303"/>
  </conditionalFormatting>
  <conditionalFormatting sqref="B111">
    <cfRule type="duplicateValues" dxfId="6158" priority="6302"/>
  </conditionalFormatting>
  <conditionalFormatting sqref="B112">
    <cfRule type="duplicateValues" dxfId="6157" priority="6301"/>
  </conditionalFormatting>
  <conditionalFormatting sqref="B109">
    <cfRule type="duplicateValues" dxfId="6156" priority="6300"/>
  </conditionalFormatting>
  <conditionalFormatting sqref="B108">
    <cfRule type="duplicateValues" dxfId="6155" priority="6299"/>
  </conditionalFormatting>
  <conditionalFormatting sqref="B110">
    <cfRule type="duplicateValues" dxfId="6154" priority="6298"/>
  </conditionalFormatting>
  <conditionalFormatting sqref="B110">
    <cfRule type="duplicateValues" dxfId="6153" priority="6297"/>
  </conditionalFormatting>
  <conditionalFormatting sqref="B110">
    <cfRule type="duplicateValues" dxfId="6152" priority="6296"/>
  </conditionalFormatting>
  <conditionalFormatting sqref="B111">
    <cfRule type="duplicateValues" dxfId="6151" priority="6295"/>
  </conditionalFormatting>
  <conditionalFormatting sqref="B110">
    <cfRule type="duplicateValues" dxfId="6150" priority="6294"/>
  </conditionalFormatting>
  <conditionalFormatting sqref="B110">
    <cfRule type="duplicateValues" dxfId="6149" priority="6293"/>
  </conditionalFormatting>
  <conditionalFormatting sqref="B111">
    <cfRule type="duplicateValues" dxfId="6148" priority="6292"/>
  </conditionalFormatting>
  <conditionalFormatting sqref="B110">
    <cfRule type="duplicateValues" dxfId="6147" priority="6291"/>
  </conditionalFormatting>
  <conditionalFormatting sqref="B111">
    <cfRule type="duplicateValues" dxfId="6146" priority="6290"/>
  </conditionalFormatting>
  <conditionalFormatting sqref="B111">
    <cfRule type="duplicateValues" dxfId="6145" priority="6289"/>
  </conditionalFormatting>
  <conditionalFormatting sqref="B112">
    <cfRule type="duplicateValues" dxfId="6144" priority="6288"/>
  </conditionalFormatting>
  <conditionalFormatting sqref="B109">
    <cfRule type="duplicateValues" dxfId="6143" priority="6287"/>
  </conditionalFormatting>
  <conditionalFormatting sqref="B109">
    <cfRule type="duplicateValues" dxfId="6142" priority="6286"/>
  </conditionalFormatting>
  <conditionalFormatting sqref="B107">
    <cfRule type="duplicateValues" dxfId="6141" priority="6285"/>
  </conditionalFormatting>
  <conditionalFormatting sqref="B111">
    <cfRule type="duplicateValues" dxfId="6140" priority="6284"/>
  </conditionalFormatting>
  <conditionalFormatting sqref="B111">
    <cfRule type="duplicateValues" dxfId="6139" priority="6283"/>
  </conditionalFormatting>
  <conditionalFormatting sqref="B111">
    <cfRule type="duplicateValues" dxfId="6138" priority="6282"/>
  </conditionalFormatting>
  <conditionalFormatting sqref="B112">
    <cfRule type="duplicateValues" dxfId="6137" priority="6281"/>
  </conditionalFormatting>
  <conditionalFormatting sqref="B111">
    <cfRule type="duplicateValues" dxfId="6136" priority="6280"/>
  </conditionalFormatting>
  <conditionalFormatting sqref="B111">
    <cfRule type="duplicateValues" dxfId="6135" priority="6279"/>
  </conditionalFormatting>
  <conditionalFormatting sqref="B112">
    <cfRule type="duplicateValues" dxfId="6134" priority="6278"/>
  </conditionalFormatting>
  <conditionalFormatting sqref="B111">
    <cfRule type="duplicateValues" dxfId="6133" priority="6277"/>
  </conditionalFormatting>
  <conditionalFormatting sqref="B112">
    <cfRule type="duplicateValues" dxfId="6132" priority="6276"/>
  </conditionalFormatting>
  <conditionalFormatting sqref="B112">
    <cfRule type="duplicateValues" dxfId="6131" priority="6275"/>
  </conditionalFormatting>
  <conditionalFormatting sqref="B113">
    <cfRule type="duplicateValues" dxfId="6130" priority="6274"/>
  </conditionalFormatting>
  <conditionalFormatting sqref="B110">
    <cfRule type="duplicateValues" dxfId="6129" priority="6273"/>
  </conditionalFormatting>
  <conditionalFormatting sqref="B114">
    <cfRule type="duplicateValues" dxfId="6128" priority="6272"/>
  </conditionalFormatting>
  <conditionalFormatting sqref="B115">
    <cfRule type="duplicateValues" dxfId="6127" priority="6271"/>
  </conditionalFormatting>
  <conditionalFormatting sqref="B106">
    <cfRule type="duplicateValues" dxfId="6126" priority="6270"/>
  </conditionalFormatting>
  <conditionalFormatting sqref="B103">
    <cfRule type="duplicateValues" dxfId="6125" priority="6269"/>
  </conditionalFormatting>
  <conditionalFormatting sqref="B103">
    <cfRule type="duplicateValues" dxfId="6124" priority="6268"/>
  </conditionalFormatting>
  <conditionalFormatting sqref="B104">
    <cfRule type="duplicateValues" dxfId="6123" priority="6267"/>
  </conditionalFormatting>
  <conditionalFormatting sqref="B108">
    <cfRule type="duplicateValues" dxfId="6122" priority="6266"/>
  </conditionalFormatting>
  <conditionalFormatting sqref="B108">
    <cfRule type="duplicateValues" dxfId="6121" priority="6265"/>
  </conditionalFormatting>
  <conditionalFormatting sqref="B108">
    <cfRule type="duplicateValues" dxfId="6120" priority="6264"/>
  </conditionalFormatting>
  <conditionalFormatting sqref="B109">
    <cfRule type="duplicateValues" dxfId="6119" priority="6263"/>
  </conditionalFormatting>
  <conditionalFormatting sqref="B108">
    <cfRule type="duplicateValues" dxfId="6118" priority="6262"/>
  </conditionalFormatting>
  <conditionalFormatting sqref="B108">
    <cfRule type="duplicateValues" dxfId="6117" priority="6261"/>
  </conditionalFormatting>
  <conditionalFormatting sqref="B109">
    <cfRule type="duplicateValues" dxfId="6116" priority="6260"/>
  </conditionalFormatting>
  <conditionalFormatting sqref="B108">
    <cfRule type="duplicateValues" dxfId="6115" priority="6259"/>
  </conditionalFormatting>
  <conditionalFormatting sqref="B109">
    <cfRule type="duplicateValues" dxfId="6114" priority="6258"/>
  </conditionalFormatting>
  <conditionalFormatting sqref="B109">
    <cfRule type="duplicateValues" dxfId="6113" priority="6257"/>
  </conditionalFormatting>
  <conditionalFormatting sqref="B110">
    <cfRule type="duplicateValues" dxfId="6112" priority="6256"/>
  </conditionalFormatting>
  <conditionalFormatting sqref="B107">
    <cfRule type="duplicateValues" dxfId="6111" priority="6255"/>
  </conditionalFormatting>
  <conditionalFormatting sqref="B103">
    <cfRule type="duplicateValues" dxfId="6110" priority="6254"/>
  </conditionalFormatting>
  <conditionalFormatting sqref="B107">
    <cfRule type="duplicateValues" dxfId="6109" priority="6253"/>
  </conditionalFormatting>
  <conditionalFormatting sqref="B104">
    <cfRule type="duplicateValues" dxfId="6108" priority="6252"/>
  </conditionalFormatting>
  <conditionalFormatting sqref="B103">
    <cfRule type="duplicateValues" dxfId="6107" priority="6251"/>
  </conditionalFormatting>
  <conditionalFormatting sqref="B103">
    <cfRule type="duplicateValues" dxfId="6106" priority="6250"/>
  </conditionalFormatting>
  <conditionalFormatting sqref="B104">
    <cfRule type="duplicateValues" dxfId="6105" priority="6249"/>
  </conditionalFormatting>
  <conditionalFormatting sqref="B103">
    <cfRule type="duplicateValues" dxfId="6104" priority="6248"/>
  </conditionalFormatting>
  <conditionalFormatting sqref="B105">
    <cfRule type="duplicateValues" dxfId="6103" priority="6247"/>
  </conditionalFormatting>
  <conditionalFormatting sqref="B109">
    <cfRule type="duplicateValues" dxfId="6102" priority="6246"/>
  </conditionalFormatting>
  <conditionalFormatting sqref="B109">
    <cfRule type="duplicateValues" dxfId="6101" priority="6245"/>
  </conditionalFormatting>
  <conditionalFormatting sqref="B109">
    <cfRule type="duplicateValues" dxfId="6100" priority="6244"/>
  </conditionalFormatting>
  <conditionalFormatting sqref="B110">
    <cfRule type="duplicateValues" dxfId="6099" priority="6243"/>
  </conditionalFormatting>
  <conditionalFormatting sqref="B109">
    <cfRule type="duplicateValues" dxfId="6098" priority="6242"/>
  </conditionalFormatting>
  <conditionalFormatting sqref="B109">
    <cfRule type="duplicateValues" dxfId="6097" priority="6241"/>
  </conditionalFormatting>
  <conditionalFormatting sqref="B110">
    <cfRule type="duplicateValues" dxfId="6096" priority="6240"/>
  </conditionalFormatting>
  <conditionalFormatting sqref="B109">
    <cfRule type="duplicateValues" dxfId="6095" priority="6239"/>
  </conditionalFormatting>
  <conditionalFormatting sqref="B110">
    <cfRule type="duplicateValues" dxfId="6094" priority="6238"/>
  </conditionalFormatting>
  <conditionalFormatting sqref="B110">
    <cfRule type="duplicateValues" dxfId="6093" priority="6237"/>
  </conditionalFormatting>
  <conditionalFormatting sqref="B111">
    <cfRule type="duplicateValues" dxfId="6092" priority="6236"/>
  </conditionalFormatting>
  <conditionalFormatting sqref="B108">
    <cfRule type="duplicateValues" dxfId="6091" priority="6235"/>
  </conditionalFormatting>
  <conditionalFormatting sqref="B107">
    <cfRule type="duplicateValues" dxfId="6090" priority="6234"/>
  </conditionalFormatting>
  <conditionalFormatting sqref="B109">
    <cfRule type="duplicateValues" dxfId="6089" priority="6233"/>
  </conditionalFormatting>
  <conditionalFormatting sqref="B109">
    <cfRule type="duplicateValues" dxfId="6088" priority="6232"/>
  </conditionalFormatting>
  <conditionalFormatting sqref="B109">
    <cfRule type="duplicateValues" dxfId="6087" priority="6231"/>
  </conditionalFormatting>
  <conditionalFormatting sqref="B110">
    <cfRule type="duplicateValues" dxfId="6086" priority="6230"/>
  </conditionalFormatting>
  <conditionalFormatting sqref="B109">
    <cfRule type="duplicateValues" dxfId="6085" priority="6229"/>
  </conditionalFormatting>
  <conditionalFormatting sqref="B109">
    <cfRule type="duplicateValues" dxfId="6084" priority="6228"/>
  </conditionalFormatting>
  <conditionalFormatting sqref="B110">
    <cfRule type="duplicateValues" dxfId="6083" priority="6227"/>
  </conditionalFormatting>
  <conditionalFormatting sqref="B109">
    <cfRule type="duplicateValues" dxfId="6082" priority="6226"/>
  </conditionalFormatting>
  <conditionalFormatting sqref="B110">
    <cfRule type="duplicateValues" dxfId="6081" priority="6225"/>
  </conditionalFormatting>
  <conditionalFormatting sqref="B110">
    <cfRule type="duplicateValues" dxfId="6080" priority="6224"/>
  </conditionalFormatting>
  <conditionalFormatting sqref="B111">
    <cfRule type="duplicateValues" dxfId="6079" priority="6223"/>
  </conditionalFormatting>
  <conditionalFormatting sqref="B108">
    <cfRule type="duplicateValues" dxfId="6078" priority="6222"/>
  </conditionalFormatting>
  <conditionalFormatting sqref="B108">
    <cfRule type="duplicateValues" dxfId="6077" priority="6221"/>
  </conditionalFormatting>
  <conditionalFormatting sqref="B106">
    <cfRule type="duplicateValues" dxfId="6076" priority="6220"/>
  </conditionalFormatting>
  <conditionalFormatting sqref="B110">
    <cfRule type="duplicateValues" dxfId="6075" priority="6219"/>
  </conditionalFormatting>
  <conditionalFormatting sqref="B110">
    <cfRule type="duplicateValues" dxfId="6074" priority="6218"/>
  </conditionalFormatting>
  <conditionalFormatting sqref="B110">
    <cfRule type="duplicateValues" dxfId="6073" priority="6217"/>
  </conditionalFormatting>
  <conditionalFormatting sqref="B111">
    <cfRule type="duplicateValues" dxfId="6072" priority="6216"/>
  </conditionalFormatting>
  <conditionalFormatting sqref="B110">
    <cfRule type="duplicateValues" dxfId="6071" priority="6215"/>
  </conditionalFormatting>
  <conditionalFormatting sqref="B110">
    <cfRule type="duplicateValues" dxfId="6070" priority="6214"/>
  </conditionalFormatting>
  <conditionalFormatting sqref="B111">
    <cfRule type="duplicateValues" dxfId="6069" priority="6213"/>
  </conditionalFormatting>
  <conditionalFormatting sqref="B110">
    <cfRule type="duplicateValues" dxfId="6068" priority="6212"/>
  </conditionalFormatting>
  <conditionalFormatting sqref="B111">
    <cfRule type="duplicateValues" dxfId="6067" priority="6211"/>
  </conditionalFormatting>
  <conditionalFormatting sqref="B111">
    <cfRule type="duplicateValues" dxfId="6066" priority="6210"/>
  </conditionalFormatting>
  <conditionalFormatting sqref="B112">
    <cfRule type="duplicateValues" dxfId="6065" priority="6209"/>
  </conditionalFormatting>
  <conditionalFormatting sqref="B109">
    <cfRule type="duplicateValues" dxfId="6064" priority="6208"/>
  </conditionalFormatting>
  <conditionalFormatting sqref="B103">
    <cfRule type="duplicateValues" dxfId="6063" priority="6207"/>
  </conditionalFormatting>
  <conditionalFormatting sqref="B107">
    <cfRule type="duplicateValues" dxfId="6062" priority="6206"/>
  </conditionalFormatting>
  <conditionalFormatting sqref="B104">
    <cfRule type="duplicateValues" dxfId="6061" priority="6205"/>
  </conditionalFormatting>
  <conditionalFormatting sqref="B103">
    <cfRule type="duplicateValues" dxfId="6060" priority="6204"/>
  </conditionalFormatting>
  <conditionalFormatting sqref="B103">
    <cfRule type="duplicateValues" dxfId="6059" priority="6203"/>
  </conditionalFormatting>
  <conditionalFormatting sqref="B104">
    <cfRule type="duplicateValues" dxfId="6058" priority="6202"/>
  </conditionalFormatting>
  <conditionalFormatting sqref="B103">
    <cfRule type="duplicateValues" dxfId="6057" priority="6201"/>
  </conditionalFormatting>
  <conditionalFormatting sqref="B105">
    <cfRule type="duplicateValues" dxfId="6056" priority="6200"/>
  </conditionalFormatting>
  <conditionalFormatting sqref="B109">
    <cfRule type="duplicateValues" dxfId="6055" priority="6199"/>
  </conditionalFormatting>
  <conditionalFormatting sqref="B109">
    <cfRule type="duplicateValues" dxfId="6054" priority="6198"/>
  </conditionalFormatting>
  <conditionalFormatting sqref="B109">
    <cfRule type="duplicateValues" dxfId="6053" priority="6197"/>
  </conditionalFormatting>
  <conditionalFormatting sqref="B110">
    <cfRule type="duplicateValues" dxfId="6052" priority="6196"/>
  </conditionalFormatting>
  <conditionalFormatting sqref="B109">
    <cfRule type="duplicateValues" dxfId="6051" priority="6195"/>
  </conditionalFormatting>
  <conditionalFormatting sqref="B109">
    <cfRule type="duplicateValues" dxfId="6050" priority="6194"/>
  </conditionalFormatting>
  <conditionalFormatting sqref="B110">
    <cfRule type="duplicateValues" dxfId="6049" priority="6193"/>
  </conditionalFormatting>
  <conditionalFormatting sqref="B109">
    <cfRule type="duplicateValues" dxfId="6048" priority="6192"/>
  </conditionalFormatting>
  <conditionalFormatting sqref="B110">
    <cfRule type="duplicateValues" dxfId="6047" priority="6191"/>
  </conditionalFormatting>
  <conditionalFormatting sqref="B110">
    <cfRule type="duplicateValues" dxfId="6046" priority="6190"/>
  </conditionalFormatting>
  <conditionalFormatting sqref="B111">
    <cfRule type="duplicateValues" dxfId="6045" priority="6189"/>
  </conditionalFormatting>
  <conditionalFormatting sqref="B108">
    <cfRule type="duplicateValues" dxfId="6044" priority="6188"/>
  </conditionalFormatting>
  <conditionalFormatting sqref="B103">
    <cfRule type="duplicateValues" dxfId="6043" priority="6187"/>
  </conditionalFormatting>
  <conditionalFormatting sqref="B103">
    <cfRule type="duplicateValues" dxfId="6042" priority="6186"/>
  </conditionalFormatting>
  <conditionalFormatting sqref="B104">
    <cfRule type="duplicateValues" dxfId="6041" priority="6185"/>
  </conditionalFormatting>
  <conditionalFormatting sqref="B103">
    <cfRule type="duplicateValues" dxfId="6040" priority="6184"/>
  </conditionalFormatting>
  <conditionalFormatting sqref="B108">
    <cfRule type="duplicateValues" dxfId="6039" priority="6183"/>
  </conditionalFormatting>
  <conditionalFormatting sqref="B105">
    <cfRule type="duplicateValues" dxfId="6038" priority="6182"/>
  </conditionalFormatting>
  <conditionalFormatting sqref="B103">
    <cfRule type="duplicateValues" dxfId="6037" priority="6181"/>
  </conditionalFormatting>
  <conditionalFormatting sqref="B104">
    <cfRule type="duplicateValues" dxfId="6036" priority="6180"/>
  </conditionalFormatting>
  <conditionalFormatting sqref="B103">
    <cfRule type="duplicateValues" dxfId="6035" priority="6179"/>
  </conditionalFormatting>
  <conditionalFormatting sqref="B104">
    <cfRule type="duplicateValues" dxfId="6034" priority="6178"/>
  </conditionalFormatting>
  <conditionalFormatting sqref="B103">
    <cfRule type="duplicateValues" dxfId="6033" priority="6177"/>
  </conditionalFormatting>
  <conditionalFormatting sqref="B103">
    <cfRule type="duplicateValues" dxfId="6032" priority="6176"/>
  </conditionalFormatting>
  <conditionalFormatting sqref="B103">
    <cfRule type="duplicateValues" dxfId="6031" priority="6175"/>
  </conditionalFormatting>
  <conditionalFormatting sqref="B105">
    <cfRule type="duplicateValues" dxfId="6030" priority="6174"/>
  </conditionalFormatting>
  <conditionalFormatting sqref="B104">
    <cfRule type="duplicateValues" dxfId="6029" priority="6173"/>
  </conditionalFormatting>
  <conditionalFormatting sqref="B106">
    <cfRule type="duplicateValues" dxfId="6028" priority="6172"/>
  </conditionalFormatting>
  <conditionalFormatting sqref="B110">
    <cfRule type="duplicateValues" dxfId="6027" priority="6171"/>
  </conditionalFormatting>
  <conditionalFormatting sqref="B110">
    <cfRule type="duplicateValues" dxfId="6026" priority="6170"/>
  </conditionalFormatting>
  <conditionalFormatting sqref="B110">
    <cfRule type="duplicateValues" dxfId="6025" priority="6169"/>
  </conditionalFormatting>
  <conditionalFormatting sqref="B111">
    <cfRule type="duplicateValues" dxfId="6024" priority="6168"/>
  </conditionalFormatting>
  <conditionalFormatting sqref="B110">
    <cfRule type="duplicateValues" dxfId="6023" priority="6167"/>
  </conditionalFormatting>
  <conditionalFormatting sqref="B110">
    <cfRule type="duplicateValues" dxfId="6022" priority="6166"/>
  </conditionalFormatting>
  <conditionalFormatting sqref="B111">
    <cfRule type="duplicateValues" dxfId="6021" priority="6165"/>
  </conditionalFormatting>
  <conditionalFormatting sqref="B110">
    <cfRule type="duplicateValues" dxfId="6020" priority="6164"/>
  </conditionalFormatting>
  <conditionalFormatting sqref="B111">
    <cfRule type="duplicateValues" dxfId="6019" priority="6163"/>
  </conditionalFormatting>
  <conditionalFormatting sqref="B111">
    <cfRule type="duplicateValues" dxfId="6018" priority="6162"/>
  </conditionalFormatting>
  <conditionalFormatting sqref="B112">
    <cfRule type="duplicateValues" dxfId="6017" priority="6161"/>
  </conditionalFormatting>
  <conditionalFormatting sqref="B109">
    <cfRule type="duplicateValues" dxfId="6016" priority="6160"/>
  </conditionalFormatting>
  <conditionalFormatting sqref="B108">
    <cfRule type="duplicateValues" dxfId="6015" priority="6159"/>
  </conditionalFormatting>
  <conditionalFormatting sqref="B110">
    <cfRule type="duplicateValues" dxfId="6014" priority="6158"/>
  </conditionalFormatting>
  <conditionalFormatting sqref="B110">
    <cfRule type="duplicateValues" dxfId="6013" priority="6157"/>
  </conditionalFormatting>
  <conditionalFormatting sqref="B110">
    <cfRule type="duplicateValues" dxfId="6012" priority="6156"/>
  </conditionalFormatting>
  <conditionalFormatting sqref="B111">
    <cfRule type="duplicateValues" dxfId="6011" priority="6155"/>
  </conditionalFormatting>
  <conditionalFormatting sqref="B110">
    <cfRule type="duplicateValues" dxfId="6010" priority="6154"/>
  </conditionalFormatting>
  <conditionalFormatting sqref="B110">
    <cfRule type="duplicateValues" dxfId="6009" priority="6153"/>
  </conditionalFormatting>
  <conditionalFormatting sqref="B111">
    <cfRule type="duplicateValues" dxfId="6008" priority="6152"/>
  </conditionalFormatting>
  <conditionalFormatting sqref="B110">
    <cfRule type="duplicateValues" dxfId="6007" priority="6151"/>
  </conditionalFormatting>
  <conditionalFormatting sqref="B111">
    <cfRule type="duplicateValues" dxfId="6006" priority="6150"/>
  </conditionalFormatting>
  <conditionalFormatting sqref="B111">
    <cfRule type="duplicateValues" dxfId="6005" priority="6149"/>
  </conditionalFormatting>
  <conditionalFormatting sqref="B112">
    <cfRule type="duplicateValues" dxfId="6004" priority="6148"/>
  </conditionalFormatting>
  <conditionalFormatting sqref="B109">
    <cfRule type="duplicateValues" dxfId="6003" priority="6147"/>
  </conditionalFormatting>
  <conditionalFormatting sqref="B109">
    <cfRule type="duplicateValues" dxfId="6002" priority="6146"/>
  </conditionalFormatting>
  <conditionalFormatting sqref="B107">
    <cfRule type="duplicateValues" dxfId="6001" priority="6145"/>
  </conditionalFormatting>
  <conditionalFormatting sqref="B111">
    <cfRule type="duplicateValues" dxfId="6000" priority="6144"/>
  </conditionalFormatting>
  <conditionalFormatting sqref="B111">
    <cfRule type="duplicateValues" dxfId="5999" priority="6143"/>
  </conditionalFormatting>
  <conditionalFormatting sqref="B111">
    <cfRule type="duplicateValues" dxfId="5998" priority="6142"/>
  </conditionalFormatting>
  <conditionalFormatting sqref="B112">
    <cfRule type="duplicateValues" dxfId="5997" priority="6141"/>
  </conditionalFormatting>
  <conditionalFormatting sqref="B111">
    <cfRule type="duplicateValues" dxfId="5996" priority="6140"/>
  </conditionalFormatting>
  <conditionalFormatting sqref="B111">
    <cfRule type="duplicateValues" dxfId="5995" priority="6139"/>
  </conditionalFormatting>
  <conditionalFormatting sqref="B112">
    <cfRule type="duplicateValues" dxfId="5994" priority="6138"/>
  </conditionalFormatting>
  <conditionalFormatting sqref="B111">
    <cfRule type="duplicateValues" dxfId="5993" priority="6137"/>
  </conditionalFormatting>
  <conditionalFormatting sqref="B112">
    <cfRule type="duplicateValues" dxfId="5992" priority="6136"/>
  </conditionalFormatting>
  <conditionalFormatting sqref="B112">
    <cfRule type="duplicateValues" dxfId="5991" priority="6135"/>
  </conditionalFormatting>
  <conditionalFormatting sqref="B113">
    <cfRule type="duplicateValues" dxfId="5990" priority="6134"/>
  </conditionalFormatting>
  <conditionalFormatting sqref="B110">
    <cfRule type="duplicateValues" dxfId="5989" priority="6133"/>
  </conditionalFormatting>
  <conditionalFormatting sqref="B114">
    <cfRule type="duplicateValues" dxfId="5988" priority="6132"/>
  </conditionalFormatting>
  <conditionalFormatting sqref="B109">
    <cfRule type="duplicateValues" dxfId="5987" priority="6131"/>
  </conditionalFormatting>
  <conditionalFormatting sqref="B109">
    <cfRule type="duplicateValues" dxfId="5986" priority="6130"/>
  </conditionalFormatting>
  <conditionalFormatting sqref="B109">
    <cfRule type="duplicateValues" dxfId="5985" priority="6129"/>
  </conditionalFormatting>
  <conditionalFormatting sqref="B110">
    <cfRule type="duplicateValues" dxfId="5984" priority="6128"/>
  </conditionalFormatting>
  <conditionalFormatting sqref="B109">
    <cfRule type="duplicateValues" dxfId="5983" priority="6127"/>
  </conditionalFormatting>
  <conditionalFormatting sqref="B109">
    <cfRule type="duplicateValues" dxfId="5982" priority="6126"/>
  </conditionalFormatting>
  <conditionalFormatting sqref="B110">
    <cfRule type="duplicateValues" dxfId="5981" priority="6125"/>
  </conditionalFormatting>
  <conditionalFormatting sqref="B109">
    <cfRule type="duplicateValues" dxfId="5980" priority="6124"/>
  </conditionalFormatting>
  <conditionalFormatting sqref="B110">
    <cfRule type="duplicateValues" dxfId="5979" priority="6123"/>
  </conditionalFormatting>
  <conditionalFormatting sqref="B110">
    <cfRule type="duplicateValues" dxfId="5978" priority="6122"/>
  </conditionalFormatting>
  <conditionalFormatting sqref="B111">
    <cfRule type="duplicateValues" dxfId="5977" priority="6121"/>
  </conditionalFormatting>
  <conditionalFormatting sqref="B108">
    <cfRule type="duplicateValues" dxfId="5976" priority="6120"/>
  </conditionalFormatting>
  <conditionalFormatting sqref="B108">
    <cfRule type="duplicateValues" dxfId="5975" priority="6119"/>
  </conditionalFormatting>
  <conditionalFormatting sqref="B110">
    <cfRule type="duplicateValues" dxfId="5974" priority="6118"/>
  </conditionalFormatting>
  <conditionalFormatting sqref="B110">
    <cfRule type="duplicateValues" dxfId="5973" priority="6117"/>
  </conditionalFormatting>
  <conditionalFormatting sqref="B110">
    <cfRule type="duplicateValues" dxfId="5972" priority="6116"/>
  </conditionalFormatting>
  <conditionalFormatting sqref="B111">
    <cfRule type="duplicateValues" dxfId="5971" priority="6115"/>
  </conditionalFormatting>
  <conditionalFormatting sqref="B110">
    <cfRule type="duplicateValues" dxfId="5970" priority="6114"/>
  </conditionalFormatting>
  <conditionalFormatting sqref="B110">
    <cfRule type="duplicateValues" dxfId="5969" priority="6113"/>
  </conditionalFormatting>
  <conditionalFormatting sqref="B111">
    <cfRule type="duplicateValues" dxfId="5968" priority="6112"/>
  </conditionalFormatting>
  <conditionalFormatting sqref="B110">
    <cfRule type="duplicateValues" dxfId="5967" priority="6111"/>
  </conditionalFormatting>
  <conditionalFormatting sqref="B111">
    <cfRule type="duplicateValues" dxfId="5966" priority="6110"/>
  </conditionalFormatting>
  <conditionalFormatting sqref="B111">
    <cfRule type="duplicateValues" dxfId="5965" priority="6109"/>
  </conditionalFormatting>
  <conditionalFormatting sqref="B112">
    <cfRule type="duplicateValues" dxfId="5964" priority="6108"/>
  </conditionalFormatting>
  <conditionalFormatting sqref="B109">
    <cfRule type="duplicateValues" dxfId="5963" priority="6107"/>
  </conditionalFormatting>
  <conditionalFormatting sqref="B108">
    <cfRule type="duplicateValues" dxfId="5962" priority="6106"/>
  </conditionalFormatting>
  <conditionalFormatting sqref="B110">
    <cfRule type="duplicateValues" dxfId="5961" priority="6105"/>
  </conditionalFormatting>
  <conditionalFormatting sqref="B110">
    <cfRule type="duplicateValues" dxfId="5960" priority="6104"/>
  </conditionalFormatting>
  <conditionalFormatting sqref="B110">
    <cfRule type="duplicateValues" dxfId="5959" priority="6103"/>
  </conditionalFormatting>
  <conditionalFormatting sqref="B111">
    <cfRule type="duplicateValues" dxfId="5958" priority="6102"/>
  </conditionalFormatting>
  <conditionalFormatting sqref="B110">
    <cfRule type="duplicateValues" dxfId="5957" priority="6101"/>
  </conditionalFormatting>
  <conditionalFormatting sqref="B110">
    <cfRule type="duplicateValues" dxfId="5956" priority="6100"/>
  </conditionalFormatting>
  <conditionalFormatting sqref="B111">
    <cfRule type="duplicateValues" dxfId="5955" priority="6099"/>
  </conditionalFormatting>
  <conditionalFormatting sqref="B110">
    <cfRule type="duplicateValues" dxfId="5954" priority="6098"/>
  </conditionalFormatting>
  <conditionalFormatting sqref="B111">
    <cfRule type="duplicateValues" dxfId="5953" priority="6097"/>
  </conditionalFormatting>
  <conditionalFormatting sqref="B111">
    <cfRule type="duplicateValues" dxfId="5952" priority="6096"/>
  </conditionalFormatting>
  <conditionalFormatting sqref="B112">
    <cfRule type="duplicateValues" dxfId="5951" priority="6095"/>
  </conditionalFormatting>
  <conditionalFormatting sqref="B109">
    <cfRule type="duplicateValues" dxfId="5950" priority="6094"/>
  </conditionalFormatting>
  <conditionalFormatting sqref="B109">
    <cfRule type="duplicateValues" dxfId="5949" priority="6093"/>
  </conditionalFormatting>
  <conditionalFormatting sqref="B111">
    <cfRule type="duplicateValues" dxfId="5948" priority="6092"/>
  </conditionalFormatting>
  <conditionalFormatting sqref="B111">
    <cfRule type="duplicateValues" dxfId="5947" priority="6091"/>
  </conditionalFormatting>
  <conditionalFormatting sqref="B111">
    <cfRule type="duplicateValues" dxfId="5946" priority="6090"/>
  </conditionalFormatting>
  <conditionalFormatting sqref="B112">
    <cfRule type="duplicateValues" dxfId="5945" priority="6089"/>
  </conditionalFormatting>
  <conditionalFormatting sqref="B111">
    <cfRule type="duplicateValues" dxfId="5944" priority="6088"/>
  </conditionalFormatting>
  <conditionalFormatting sqref="B111">
    <cfRule type="duplicateValues" dxfId="5943" priority="6087"/>
  </conditionalFormatting>
  <conditionalFormatting sqref="B112">
    <cfRule type="duplicateValues" dxfId="5942" priority="6086"/>
  </conditionalFormatting>
  <conditionalFormatting sqref="B111">
    <cfRule type="duplicateValues" dxfId="5941" priority="6085"/>
  </conditionalFormatting>
  <conditionalFormatting sqref="B112">
    <cfRule type="duplicateValues" dxfId="5940" priority="6084"/>
  </conditionalFormatting>
  <conditionalFormatting sqref="B112">
    <cfRule type="duplicateValues" dxfId="5939" priority="6083"/>
  </conditionalFormatting>
  <conditionalFormatting sqref="B113">
    <cfRule type="duplicateValues" dxfId="5938" priority="6082"/>
  </conditionalFormatting>
  <conditionalFormatting sqref="B110">
    <cfRule type="duplicateValues" dxfId="5937" priority="6081"/>
  </conditionalFormatting>
  <conditionalFormatting sqref="B108">
    <cfRule type="duplicateValues" dxfId="5936" priority="6080"/>
  </conditionalFormatting>
  <conditionalFormatting sqref="B110">
    <cfRule type="duplicateValues" dxfId="5935" priority="6079"/>
  </conditionalFormatting>
  <conditionalFormatting sqref="B110">
    <cfRule type="duplicateValues" dxfId="5934" priority="6078"/>
  </conditionalFormatting>
  <conditionalFormatting sqref="B110">
    <cfRule type="duplicateValues" dxfId="5933" priority="6077"/>
  </conditionalFormatting>
  <conditionalFormatting sqref="B111">
    <cfRule type="duplicateValues" dxfId="5932" priority="6076"/>
  </conditionalFormatting>
  <conditionalFormatting sqref="B110">
    <cfRule type="duplicateValues" dxfId="5931" priority="6075"/>
  </conditionalFormatting>
  <conditionalFormatting sqref="B110">
    <cfRule type="duplicateValues" dxfId="5930" priority="6074"/>
  </conditionalFormatting>
  <conditionalFormatting sqref="B111">
    <cfRule type="duplicateValues" dxfId="5929" priority="6073"/>
  </conditionalFormatting>
  <conditionalFormatting sqref="B110">
    <cfRule type="duplicateValues" dxfId="5928" priority="6072"/>
  </conditionalFormatting>
  <conditionalFormatting sqref="B111">
    <cfRule type="duplicateValues" dxfId="5927" priority="6071"/>
  </conditionalFormatting>
  <conditionalFormatting sqref="B111">
    <cfRule type="duplicateValues" dxfId="5926" priority="6070"/>
  </conditionalFormatting>
  <conditionalFormatting sqref="B112">
    <cfRule type="duplicateValues" dxfId="5925" priority="6069"/>
  </conditionalFormatting>
  <conditionalFormatting sqref="B109">
    <cfRule type="duplicateValues" dxfId="5924" priority="6068"/>
  </conditionalFormatting>
  <conditionalFormatting sqref="B109">
    <cfRule type="duplicateValues" dxfId="5923" priority="6067"/>
  </conditionalFormatting>
  <conditionalFormatting sqref="B111">
    <cfRule type="duplicateValues" dxfId="5922" priority="6066"/>
  </conditionalFormatting>
  <conditionalFormatting sqref="B111">
    <cfRule type="duplicateValues" dxfId="5921" priority="6065"/>
  </conditionalFormatting>
  <conditionalFormatting sqref="B111">
    <cfRule type="duplicateValues" dxfId="5920" priority="6064"/>
  </conditionalFormatting>
  <conditionalFormatting sqref="B112">
    <cfRule type="duplicateValues" dxfId="5919" priority="6063"/>
  </conditionalFormatting>
  <conditionalFormatting sqref="B111">
    <cfRule type="duplicateValues" dxfId="5918" priority="6062"/>
  </conditionalFormatting>
  <conditionalFormatting sqref="B111">
    <cfRule type="duplicateValues" dxfId="5917" priority="6061"/>
  </conditionalFormatting>
  <conditionalFormatting sqref="B112">
    <cfRule type="duplicateValues" dxfId="5916" priority="6060"/>
  </conditionalFormatting>
  <conditionalFormatting sqref="B111">
    <cfRule type="duplicateValues" dxfId="5915" priority="6059"/>
  </conditionalFormatting>
  <conditionalFormatting sqref="B112">
    <cfRule type="duplicateValues" dxfId="5914" priority="6058"/>
  </conditionalFormatting>
  <conditionalFormatting sqref="B112">
    <cfRule type="duplicateValues" dxfId="5913" priority="6057"/>
  </conditionalFormatting>
  <conditionalFormatting sqref="B113">
    <cfRule type="duplicateValues" dxfId="5912" priority="6056"/>
  </conditionalFormatting>
  <conditionalFormatting sqref="B110">
    <cfRule type="duplicateValues" dxfId="5911" priority="6055"/>
  </conditionalFormatting>
  <conditionalFormatting sqref="B109">
    <cfRule type="duplicateValues" dxfId="5910" priority="6054"/>
  </conditionalFormatting>
  <conditionalFormatting sqref="B111">
    <cfRule type="duplicateValues" dxfId="5909" priority="6053"/>
  </conditionalFormatting>
  <conditionalFormatting sqref="B111">
    <cfRule type="duplicateValues" dxfId="5908" priority="6052"/>
  </conditionalFormatting>
  <conditionalFormatting sqref="B111">
    <cfRule type="duplicateValues" dxfId="5907" priority="6051"/>
  </conditionalFormatting>
  <conditionalFormatting sqref="B112">
    <cfRule type="duplicateValues" dxfId="5906" priority="6050"/>
  </conditionalFormatting>
  <conditionalFormatting sqref="B111">
    <cfRule type="duplicateValues" dxfId="5905" priority="6049"/>
  </conditionalFormatting>
  <conditionalFormatting sqref="B111">
    <cfRule type="duplicateValues" dxfId="5904" priority="6048"/>
  </conditionalFormatting>
  <conditionalFormatting sqref="B112">
    <cfRule type="duplicateValues" dxfId="5903" priority="6047"/>
  </conditionalFormatting>
  <conditionalFormatting sqref="B111">
    <cfRule type="duplicateValues" dxfId="5902" priority="6046"/>
  </conditionalFormatting>
  <conditionalFormatting sqref="B112">
    <cfRule type="duplicateValues" dxfId="5901" priority="6045"/>
  </conditionalFormatting>
  <conditionalFormatting sqref="B112">
    <cfRule type="duplicateValues" dxfId="5900" priority="6044"/>
  </conditionalFormatting>
  <conditionalFormatting sqref="B113">
    <cfRule type="duplicateValues" dxfId="5899" priority="6043"/>
  </conditionalFormatting>
  <conditionalFormatting sqref="B110">
    <cfRule type="duplicateValues" dxfId="5898" priority="6042"/>
  </conditionalFormatting>
  <conditionalFormatting sqref="B110">
    <cfRule type="duplicateValues" dxfId="5897" priority="6041"/>
  </conditionalFormatting>
  <conditionalFormatting sqref="B108">
    <cfRule type="duplicateValues" dxfId="5896" priority="6040"/>
  </conditionalFormatting>
  <conditionalFormatting sqref="B112">
    <cfRule type="duplicateValues" dxfId="5895" priority="6039"/>
  </conditionalFormatting>
  <conditionalFormatting sqref="B112">
    <cfRule type="duplicateValues" dxfId="5894" priority="6038"/>
  </conditionalFormatting>
  <conditionalFormatting sqref="B112">
    <cfRule type="duplicateValues" dxfId="5893" priority="6037"/>
  </conditionalFormatting>
  <conditionalFormatting sqref="B113">
    <cfRule type="duplicateValues" dxfId="5892" priority="6036"/>
  </conditionalFormatting>
  <conditionalFormatting sqref="B112">
    <cfRule type="duplicateValues" dxfId="5891" priority="6035"/>
  </conditionalFormatting>
  <conditionalFormatting sqref="B112">
    <cfRule type="duplicateValues" dxfId="5890" priority="6034"/>
  </conditionalFormatting>
  <conditionalFormatting sqref="B113">
    <cfRule type="duplicateValues" dxfId="5889" priority="6033"/>
  </conditionalFormatting>
  <conditionalFormatting sqref="B112">
    <cfRule type="duplicateValues" dxfId="5888" priority="6032"/>
  </conditionalFormatting>
  <conditionalFormatting sqref="B113">
    <cfRule type="duplicateValues" dxfId="5887" priority="6031"/>
  </conditionalFormatting>
  <conditionalFormatting sqref="B113">
    <cfRule type="duplicateValues" dxfId="5886" priority="6030"/>
  </conditionalFormatting>
  <conditionalFormatting sqref="B114">
    <cfRule type="duplicateValues" dxfId="5885" priority="6029"/>
  </conditionalFormatting>
  <conditionalFormatting sqref="B111">
    <cfRule type="duplicateValues" dxfId="5884" priority="6028"/>
  </conditionalFormatting>
  <conditionalFormatting sqref="B115">
    <cfRule type="duplicateValues" dxfId="5883" priority="6027"/>
  </conditionalFormatting>
  <conditionalFormatting sqref="B111">
    <cfRule type="duplicateValues" dxfId="5882" priority="6024"/>
  </conditionalFormatting>
  <conditionalFormatting sqref="B111">
    <cfRule type="duplicateValues" dxfId="5881" priority="6023"/>
  </conditionalFormatting>
  <conditionalFormatting sqref="B111">
    <cfRule type="duplicateValues" dxfId="5880" priority="6022"/>
  </conditionalFormatting>
  <conditionalFormatting sqref="B111">
    <cfRule type="duplicateValues" dxfId="5879" priority="6021"/>
  </conditionalFormatting>
  <conditionalFormatting sqref="B111">
    <cfRule type="duplicateValues" dxfId="5878" priority="6020"/>
  </conditionalFormatting>
  <conditionalFormatting sqref="B111">
    <cfRule type="duplicateValues" dxfId="5877" priority="6019"/>
  </conditionalFormatting>
  <conditionalFormatting sqref="B112">
    <cfRule type="duplicateValues" dxfId="5876" priority="6018"/>
  </conditionalFormatting>
  <conditionalFormatting sqref="B111">
    <cfRule type="duplicateValues" dxfId="5875" priority="6017"/>
  </conditionalFormatting>
  <conditionalFormatting sqref="B111">
    <cfRule type="duplicateValues" dxfId="5874" priority="6016"/>
  </conditionalFormatting>
  <conditionalFormatting sqref="B111">
    <cfRule type="duplicateValues" dxfId="5873" priority="6015"/>
  </conditionalFormatting>
  <conditionalFormatting sqref="B111">
    <cfRule type="duplicateValues" dxfId="5872" priority="6014"/>
  </conditionalFormatting>
  <conditionalFormatting sqref="B111">
    <cfRule type="duplicateValues" dxfId="5871" priority="6013"/>
  </conditionalFormatting>
  <conditionalFormatting sqref="B112">
    <cfRule type="duplicateValues" dxfId="5870" priority="6012"/>
  </conditionalFormatting>
  <conditionalFormatting sqref="B111">
    <cfRule type="duplicateValues" dxfId="5869" priority="6011"/>
  </conditionalFormatting>
  <conditionalFormatting sqref="B111">
    <cfRule type="duplicateValues" dxfId="5868" priority="6010"/>
  </conditionalFormatting>
  <conditionalFormatting sqref="B111">
    <cfRule type="duplicateValues" dxfId="5867" priority="6009"/>
  </conditionalFormatting>
  <conditionalFormatting sqref="B111">
    <cfRule type="duplicateValues" dxfId="5866" priority="6008"/>
  </conditionalFormatting>
  <conditionalFormatting sqref="B112">
    <cfRule type="duplicateValues" dxfId="5865" priority="6007"/>
  </conditionalFormatting>
  <conditionalFormatting sqref="B111">
    <cfRule type="duplicateValues" dxfId="5864" priority="6006"/>
  </conditionalFormatting>
  <conditionalFormatting sqref="B111">
    <cfRule type="duplicateValues" dxfId="5863" priority="6005"/>
  </conditionalFormatting>
  <conditionalFormatting sqref="B111">
    <cfRule type="duplicateValues" dxfId="5862" priority="6004"/>
  </conditionalFormatting>
  <conditionalFormatting sqref="B112">
    <cfRule type="duplicateValues" dxfId="5861" priority="6003"/>
  </conditionalFormatting>
  <conditionalFormatting sqref="B111">
    <cfRule type="duplicateValues" dxfId="5860" priority="6002"/>
  </conditionalFormatting>
  <conditionalFormatting sqref="B111">
    <cfRule type="duplicateValues" dxfId="5859" priority="6001"/>
  </conditionalFormatting>
  <conditionalFormatting sqref="B112">
    <cfRule type="duplicateValues" dxfId="5858" priority="6000"/>
  </conditionalFormatting>
  <conditionalFormatting sqref="B111">
    <cfRule type="duplicateValues" dxfId="5857" priority="5999"/>
  </conditionalFormatting>
  <conditionalFormatting sqref="B112">
    <cfRule type="duplicateValues" dxfId="5856" priority="5998"/>
  </conditionalFormatting>
  <conditionalFormatting sqref="B112">
    <cfRule type="duplicateValues" dxfId="5855" priority="5997"/>
  </conditionalFormatting>
  <conditionalFormatting sqref="B113">
    <cfRule type="duplicateValues" dxfId="5854" priority="5996"/>
  </conditionalFormatting>
  <conditionalFormatting sqref="B114">
    <cfRule type="duplicateValues" dxfId="5853" priority="5995"/>
  </conditionalFormatting>
  <conditionalFormatting sqref="B111">
    <cfRule type="duplicateValues" dxfId="5852" priority="5994"/>
  </conditionalFormatting>
  <conditionalFormatting sqref="B111">
    <cfRule type="duplicateValues" dxfId="5851" priority="5993"/>
  </conditionalFormatting>
  <conditionalFormatting sqref="B111">
    <cfRule type="duplicateValues" dxfId="5850" priority="5992"/>
  </conditionalFormatting>
  <conditionalFormatting sqref="B111">
    <cfRule type="duplicateValues" dxfId="5849" priority="5991"/>
  </conditionalFormatting>
  <conditionalFormatting sqref="B111">
    <cfRule type="duplicateValues" dxfId="5848" priority="5990"/>
  </conditionalFormatting>
  <conditionalFormatting sqref="B112">
    <cfRule type="duplicateValues" dxfId="5847" priority="5989"/>
  </conditionalFormatting>
  <conditionalFormatting sqref="B111">
    <cfRule type="duplicateValues" dxfId="5846" priority="5988"/>
  </conditionalFormatting>
  <conditionalFormatting sqref="B111">
    <cfRule type="duplicateValues" dxfId="5845" priority="5987"/>
  </conditionalFormatting>
  <conditionalFormatting sqref="B111">
    <cfRule type="duplicateValues" dxfId="5844" priority="5986"/>
  </conditionalFormatting>
  <conditionalFormatting sqref="B111">
    <cfRule type="duplicateValues" dxfId="5843" priority="5985"/>
  </conditionalFormatting>
  <conditionalFormatting sqref="B112">
    <cfRule type="duplicateValues" dxfId="5842" priority="5984"/>
  </conditionalFormatting>
  <conditionalFormatting sqref="B111">
    <cfRule type="duplicateValues" dxfId="5841" priority="5983"/>
  </conditionalFormatting>
  <conditionalFormatting sqref="B111">
    <cfRule type="duplicateValues" dxfId="5840" priority="5982"/>
  </conditionalFormatting>
  <conditionalFormatting sqref="B111">
    <cfRule type="duplicateValues" dxfId="5839" priority="5981"/>
  </conditionalFormatting>
  <conditionalFormatting sqref="B112">
    <cfRule type="duplicateValues" dxfId="5838" priority="5980"/>
  </conditionalFormatting>
  <conditionalFormatting sqref="B111">
    <cfRule type="duplicateValues" dxfId="5837" priority="5979"/>
  </conditionalFormatting>
  <conditionalFormatting sqref="B111">
    <cfRule type="duplicateValues" dxfId="5836" priority="5978"/>
  </conditionalFormatting>
  <conditionalFormatting sqref="B112">
    <cfRule type="duplicateValues" dxfId="5835" priority="5977"/>
  </conditionalFormatting>
  <conditionalFormatting sqref="B111">
    <cfRule type="duplicateValues" dxfId="5834" priority="5976"/>
  </conditionalFormatting>
  <conditionalFormatting sqref="B112">
    <cfRule type="duplicateValues" dxfId="5833" priority="5975"/>
  </conditionalFormatting>
  <conditionalFormatting sqref="B112">
    <cfRule type="duplicateValues" dxfId="5832" priority="5974"/>
  </conditionalFormatting>
  <conditionalFormatting sqref="B113">
    <cfRule type="duplicateValues" dxfId="5831" priority="5973"/>
  </conditionalFormatting>
  <conditionalFormatting sqref="B111">
    <cfRule type="duplicateValues" dxfId="5830" priority="5972"/>
  </conditionalFormatting>
  <conditionalFormatting sqref="B111">
    <cfRule type="duplicateValues" dxfId="5829" priority="5971"/>
  </conditionalFormatting>
  <conditionalFormatting sqref="B111">
    <cfRule type="duplicateValues" dxfId="5828" priority="5970"/>
  </conditionalFormatting>
  <conditionalFormatting sqref="B111">
    <cfRule type="duplicateValues" dxfId="5827" priority="5969"/>
  </conditionalFormatting>
  <conditionalFormatting sqref="B112">
    <cfRule type="duplicateValues" dxfId="5826" priority="5968"/>
  </conditionalFormatting>
  <conditionalFormatting sqref="B111">
    <cfRule type="duplicateValues" dxfId="5825" priority="5967"/>
  </conditionalFormatting>
  <conditionalFormatting sqref="B111">
    <cfRule type="duplicateValues" dxfId="5824" priority="5966"/>
  </conditionalFormatting>
  <conditionalFormatting sqref="B111">
    <cfRule type="duplicateValues" dxfId="5823" priority="5965"/>
  </conditionalFormatting>
  <conditionalFormatting sqref="B112">
    <cfRule type="duplicateValues" dxfId="5822" priority="5964"/>
  </conditionalFormatting>
  <conditionalFormatting sqref="B111">
    <cfRule type="duplicateValues" dxfId="5821" priority="5963"/>
  </conditionalFormatting>
  <conditionalFormatting sqref="B111">
    <cfRule type="duplicateValues" dxfId="5820" priority="5962"/>
  </conditionalFormatting>
  <conditionalFormatting sqref="B112">
    <cfRule type="duplicateValues" dxfId="5819" priority="5961"/>
  </conditionalFormatting>
  <conditionalFormatting sqref="B111">
    <cfRule type="duplicateValues" dxfId="5818" priority="5960"/>
  </conditionalFormatting>
  <conditionalFormatting sqref="B112">
    <cfRule type="duplicateValues" dxfId="5817" priority="5959"/>
  </conditionalFormatting>
  <conditionalFormatting sqref="B112">
    <cfRule type="duplicateValues" dxfId="5816" priority="5958"/>
  </conditionalFormatting>
  <conditionalFormatting sqref="B113">
    <cfRule type="duplicateValues" dxfId="5815" priority="5957"/>
  </conditionalFormatting>
  <conditionalFormatting sqref="B111">
    <cfRule type="duplicateValues" dxfId="5814" priority="5956"/>
  </conditionalFormatting>
  <conditionalFormatting sqref="B111">
    <cfRule type="duplicateValues" dxfId="5813" priority="5955"/>
  </conditionalFormatting>
  <conditionalFormatting sqref="B111">
    <cfRule type="duplicateValues" dxfId="5812" priority="5954"/>
  </conditionalFormatting>
  <conditionalFormatting sqref="B112">
    <cfRule type="duplicateValues" dxfId="5811" priority="5953"/>
  </conditionalFormatting>
  <conditionalFormatting sqref="B111">
    <cfRule type="duplicateValues" dxfId="5810" priority="5952"/>
  </conditionalFormatting>
  <conditionalFormatting sqref="B111">
    <cfRule type="duplicateValues" dxfId="5809" priority="5951"/>
  </conditionalFormatting>
  <conditionalFormatting sqref="B112">
    <cfRule type="duplicateValues" dxfId="5808" priority="5950"/>
  </conditionalFormatting>
  <conditionalFormatting sqref="B111">
    <cfRule type="duplicateValues" dxfId="5807" priority="5949"/>
  </conditionalFormatting>
  <conditionalFormatting sqref="B112">
    <cfRule type="duplicateValues" dxfId="5806" priority="5948"/>
  </conditionalFormatting>
  <conditionalFormatting sqref="B112">
    <cfRule type="duplicateValues" dxfId="5805" priority="5947"/>
  </conditionalFormatting>
  <conditionalFormatting sqref="B113">
    <cfRule type="duplicateValues" dxfId="5804" priority="5946"/>
  </conditionalFormatting>
  <conditionalFormatting sqref="B112">
    <cfRule type="duplicateValues" dxfId="5803" priority="5945"/>
  </conditionalFormatting>
  <conditionalFormatting sqref="B112">
    <cfRule type="duplicateValues" dxfId="5802" priority="5944"/>
  </conditionalFormatting>
  <conditionalFormatting sqref="B112">
    <cfRule type="duplicateValues" dxfId="5801" priority="5943"/>
  </conditionalFormatting>
  <conditionalFormatting sqref="B113">
    <cfRule type="duplicateValues" dxfId="5800" priority="5942"/>
  </conditionalFormatting>
  <conditionalFormatting sqref="B112">
    <cfRule type="duplicateValues" dxfId="5799" priority="5941"/>
  </conditionalFormatting>
  <conditionalFormatting sqref="B112">
    <cfRule type="duplicateValues" dxfId="5798" priority="5940"/>
  </conditionalFormatting>
  <conditionalFormatting sqref="B113">
    <cfRule type="duplicateValues" dxfId="5797" priority="5939"/>
  </conditionalFormatting>
  <conditionalFormatting sqref="B112">
    <cfRule type="duplicateValues" dxfId="5796" priority="5938"/>
  </conditionalFormatting>
  <conditionalFormatting sqref="B113">
    <cfRule type="duplicateValues" dxfId="5795" priority="5937"/>
  </conditionalFormatting>
  <conditionalFormatting sqref="B113">
    <cfRule type="duplicateValues" dxfId="5794" priority="5936"/>
  </conditionalFormatting>
  <conditionalFormatting sqref="B114">
    <cfRule type="duplicateValues" dxfId="5793" priority="5935"/>
  </conditionalFormatting>
  <conditionalFormatting sqref="B111">
    <cfRule type="duplicateValues" dxfId="5792" priority="5934"/>
  </conditionalFormatting>
  <conditionalFormatting sqref="B115">
    <cfRule type="duplicateValues" dxfId="5791" priority="5933"/>
  </conditionalFormatting>
  <conditionalFormatting sqref="B111">
    <cfRule type="duplicateValues" dxfId="5790" priority="5931"/>
  </conditionalFormatting>
  <conditionalFormatting sqref="B111">
    <cfRule type="duplicateValues" dxfId="5789" priority="5930"/>
  </conditionalFormatting>
  <conditionalFormatting sqref="B111">
    <cfRule type="duplicateValues" dxfId="5788" priority="5929"/>
  </conditionalFormatting>
  <conditionalFormatting sqref="B111">
    <cfRule type="duplicateValues" dxfId="5787" priority="5928"/>
  </conditionalFormatting>
  <conditionalFormatting sqref="B111">
    <cfRule type="duplicateValues" dxfId="5786" priority="5927"/>
  </conditionalFormatting>
  <conditionalFormatting sqref="B112">
    <cfRule type="duplicateValues" dxfId="5785" priority="5926"/>
  </conditionalFormatting>
  <conditionalFormatting sqref="B111">
    <cfRule type="duplicateValues" dxfId="5784" priority="5925"/>
  </conditionalFormatting>
  <conditionalFormatting sqref="B111">
    <cfRule type="duplicateValues" dxfId="5783" priority="5924"/>
  </conditionalFormatting>
  <conditionalFormatting sqref="B111">
    <cfRule type="duplicateValues" dxfId="5782" priority="5923"/>
  </conditionalFormatting>
  <conditionalFormatting sqref="B111">
    <cfRule type="duplicateValues" dxfId="5781" priority="5922"/>
  </conditionalFormatting>
  <conditionalFormatting sqref="B112">
    <cfRule type="duplicateValues" dxfId="5780" priority="5921"/>
  </conditionalFormatting>
  <conditionalFormatting sqref="B111">
    <cfRule type="duplicateValues" dxfId="5779" priority="5920"/>
  </conditionalFormatting>
  <conditionalFormatting sqref="B111">
    <cfRule type="duplicateValues" dxfId="5778" priority="5919"/>
  </conditionalFormatting>
  <conditionalFormatting sqref="B111">
    <cfRule type="duplicateValues" dxfId="5777" priority="5918"/>
  </conditionalFormatting>
  <conditionalFormatting sqref="B112">
    <cfRule type="duplicateValues" dxfId="5776" priority="5917"/>
  </conditionalFormatting>
  <conditionalFormatting sqref="B111">
    <cfRule type="duplicateValues" dxfId="5775" priority="5916"/>
  </conditionalFormatting>
  <conditionalFormatting sqref="B111">
    <cfRule type="duplicateValues" dxfId="5774" priority="5915"/>
  </conditionalFormatting>
  <conditionalFormatting sqref="B112">
    <cfRule type="duplicateValues" dxfId="5773" priority="5914"/>
  </conditionalFormatting>
  <conditionalFormatting sqref="B111">
    <cfRule type="duplicateValues" dxfId="5772" priority="5913"/>
  </conditionalFormatting>
  <conditionalFormatting sqref="B112">
    <cfRule type="duplicateValues" dxfId="5771" priority="5912"/>
  </conditionalFormatting>
  <conditionalFormatting sqref="B112">
    <cfRule type="duplicateValues" dxfId="5770" priority="5911"/>
  </conditionalFormatting>
  <conditionalFormatting sqref="B113">
    <cfRule type="duplicateValues" dxfId="5769" priority="5910"/>
  </conditionalFormatting>
  <conditionalFormatting sqref="B111">
    <cfRule type="duplicateValues" dxfId="5768" priority="5909"/>
  </conditionalFormatting>
  <conditionalFormatting sqref="B111">
    <cfRule type="duplicateValues" dxfId="5767" priority="5908"/>
  </conditionalFormatting>
  <conditionalFormatting sqref="B111">
    <cfRule type="duplicateValues" dxfId="5766" priority="5907"/>
  </conditionalFormatting>
  <conditionalFormatting sqref="B111">
    <cfRule type="duplicateValues" dxfId="5765" priority="5906"/>
  </conditionalFormatting>
  <conditionalFormatting sqref="B112">
    <cfRule type="duplicateValues" dxfId="5764" priority="5905"/>
  </conditionalFormatting>
  <conditionalFormatting sqref="B111">
    <cfRule type="duplicateValues" dxfId="5763" priority="5904"/>
  </conditionalFormatting>
  <conditionalFormatting sqref="B111">
    <cfRule type="duplicateValues" dxfId="5762" priority="5903"/>
  </conditionalFormatting>
  <conditionalFormatting sqref="B111">
    <cfRule type="duplicateValues" dxfId="5761" priority="5902"/>
  </conditionalFormatting>
  <conditionalFormatting sqref="B112">
    <cfRule type="duplicateValues" dxfId="5760" priority="5901"/>
  </conditionalFormatting>
  <conditionalFormatting sqref="B111">
    <cfRule type="duplicateValues" dxfId="5759" priority="5900"/>
  </conditionalFormatting>
  <conditionalFormatting sqref="B111">
    <cfRule type="duplicateValues" dxfId="5758" priority="5899"/>
  </conditionalFormatting>
  <conditionalFormatting sqref="B112">
    <cfRule type="duplicateValues" dxfId="5757" priority="5898"/>
  </conditionalFormatting>
  <conditionalFormatting sqref="B111">
    <cfRule type="duplicateValues" dxfId="5756" priority="5897"/>
  </conditionalFormatting>
  <conditionalFormatting sqref="B112">
    <cfRule type="duplicateValues" dxfId="5755" priority="5896"/>
  </conditionalFormatting>
  <conditionalFormatting sqref="B112">
    <cfRule type="duplicateValues" dxfId="5754" priority="5895"/>
  </conditionalFormatting>
  <conditionalFormatting sqref="B113">
    <cfRule type="duplicateValues" dxfId="5753" priority="5894"/>
  </conditionalFormatting>
  <conditionalFormatting sqref="B111">
    <cfRule type="duplicateValues" dxfId="5752" priority="5893"/>
  </conditionalFormatting>
  <conditionalFormatting sqref="B111">
    <cfRule type="duplicateValues" dxfId="5751" priority="5892"/>
  </conditionalFormatting>
  <conditionalFormatting sqref="B111">
    <cfRule type="duplicateValues" dxfId="5750" priority="5891"/>
  </conditionalFormatting>
  <conditionalFormatting sqref="B112">
    <cfRule type="duplicateValues" dxfId="5749" priority="5890"/>
  </conditionalFormatting>
  <conditionalFormatting sqref="B111">
    <cfRule type="duplicateValues" dxfId="5748" priority="5889"/>
  </conditionalFormatting>
  <conditionalFormatting sqref="B111">
    <cfRule type="duplicateValues" dxfId="5747" priority="5888"/>
  </conditionalFormatting>
  <conditionalFormatting sqref="B112">
    <cfRule type="duplicateValues" dxfId="5746" priority="5887"/>
  </conditionalFormatting>
  <conditionalFormatting sqref="B111">
    <cfRule type="duplicateValues" dxfId="5745" priority="5886"/>
  </conditionalFormatting>
  <conditionalFormatting sqref="B112">
    <cfRule type="duplicateValues" dxfId="5744" priority="5885"/>
  </conditionalFormatting>
  <conditionalFormatting sqref="B112">
    <cfRule type="duplicateValues" dxfId="5743" priority="5884"/>
  </conditionalFormatting>
  <conditionalFormatting sqref="B113">
    <cfRule type="duplicateValues" dxfId="5742" priority="5883"/>
  </conditionalFormatting>
  <conditionalFormatting sqref="B112">
    <cfRule type="duplicateValues" dxfId="5741" priority="5882"/>
  </conditionalFormatting>
  <conditionalFormatting sqref="B112">
    <cfRule type="duplicateValues" dxfId="5740" priority="5881"/>
  </conditionalFormatting>
  <conditionalFormatting sqref="B112">
    <cfRule type="duplicateValues" dxfId="5739" priority="5880"/>
  </conditionalFormatting>
  <conditionalFormatting sqref="B113">
    <cfRule type="duplicateValues" dxfId="5738" priority="5879"/>
  </conditionalFormatting>
  <conditionalFormatting sqref="B112">
    <cfRule type="duplicateValues" dxfId="5737" priority="5878"/>
  </conditionalFormatting>
  <conditionalFormatting sqref="B112">
    <cfRule type="duplicateValues" dxfId="5736" priority="5877"/>
  </conditionalFormatting>
  <conditionalFormatting sqref="B113">
    <cfRule type="duplicateValues" dxfId="5735" priority="5876"/>
  </conditionalFormatting>
  <conditionalFormatting sqref="B112">
    <cfRule type="duplicateValues" dxfId="5734" priority="5875"/>
  </conditionalFormatting>
  <conditionalFormatting sqref="B113">
    <cfRule type="duplicateValues" dxfId="5733" priority="5874"/>
  </conditionalFormatting>
  <conditionalFormatting sqref="B113">
    <cfRule type="duplicateValues" dxfId="5732" priority="5873"/>
  </conditionalFormatting>
  <conditionalFormatting sqref="B114">
    <cfRule type="duplicateValues" dxfId="5731" priority="5872"/>
  </conditionalFormatting>
  <conditionalFormatting sqref="B111">
    <cfRule type="duplicateValues" dxfId="5730" priority="5871"/>
  </conditionalFormatting>
  <conditionalFormatting sqref="B115">
    <cfRule type="duplicateValues" dxfId="5729" priority="5870"/>
  </conditionalFormatting>
  <conditionalFormatting sqref="B111">
    <cfRule type="duplicateValues" dxfId="5728" priority="5869"/>
  </conditionalFormatting>
  <conditionalFormatting sqref="B111">
    <cfRule type="duplicateValues" dxfId="5727" priority="5868"/>
  </conditionalFormatting>
  <conditionalFormatting sqref="B111">
    <cfRule type="duplicateValues" dxfId="5726" priority="5867"/>
  </conditionalFormatting>
  <conditionalFormatting sqref="B111">
    <cfRule type="duplicateValues" dxfId="5725" priority="5866"/>
  </conditionalFormatting>
  <conditionalFormatting sqref="B112">
    <cfRule type="duplicateValues" dxfId="5724" priority="5865"/>
  </conditionalFormatting>
  <conditionalFormatting sqref="B111">
    <cfRule type="duplicateValues" dxfId="5723" priority="5864"/>
  </conditionalFormatting>
  <conditionalFormatting sqref="B111">
    <cfRule type="duplicateValues" dxfId="5722" priority="5863"/>
  </conditionalFormatting>
  <conditionalFormatting sqref="B111">
    <cfRule type="duplicateValues" dxfId="5721" priority="5862"/>
  </conditionalFormatting>
  <conditionalFormatting sqref="B112">
    <cfRule type="duplicateValues" dxfId="5720" priority="5861"/>
  </conditionalFormatting>
  <conditionalFormatting sqref="B111">
    <cfRule type="duplicateValues" dxfId="5719" priority="5860"/>
  </conditionalFormatting>
  <conditionalFormatting sqref="B111">
    <cfRule type="duplicateValues" dxfId="5718" priority="5859"/>
  </conditionalFormatting>
  <conditionalFormatting sqref="B112">
    <cfRule type="duplicateValues" dxfId="5717" priority="5858"/>
  </conditionalFormatting>
  <conditionalFormatting sqref="B111">
    <cfRule type="duplicateValues" dxfId="5716" priority="5857"/>
  </conditionalFormatting>
  <conditionalFormatting sqref="B112">
    <cfRule type="duplicateValues" dxfId="5715" priority="5856"/>
  </conditionalFormatting>
  <conditionalFormatting sqref="B112">
    <cfRule type="duplicateValues" dxfId="5714" priority="5855"/>
  </conditionalFormatting>
  <conditionalFormatting sqref="B113">
    <cfRule type="duplicateValues" dxfId="5713" priority="5854"/>
  </conditionalFormatting>
  <conditionalFormatting sqref="B111">
    <cfRule type="duplicateValues" dxfId="5712" priority="5853"/>
  </conditionalFormatting>
  <conditionalFormatting sqref="B111">
    <cfRule type="duplicateValues" dxfId="5711" priority="5852"/>
  </conditionalFormatting>
  <conditionalFormatting sqref="B111">
    <cfRule type="duplicateValues" dxfId="5710" priority="5851"/>
  </conditionalFormatting>
  <conditionalFormatting sqref="B112">
    <cfRule type="duplicateValues" dxfId="5709" priority="5850"/>
  </conditionalFormatting>
  <conditionalFormatting sqref="B111">
    <cfRule type="duplicateValues" dxfId="5708" priority="5849"/>
  </conditionalFormatting>
  <conditionalFormatting sqref="B111">
    <cfRule type="duplicateValues" dxfId="5707" priority="5848"/>
  </conditionalFormatting>
  <conditionalFormatting sqref="B112">
    <cfRule type="duplicateValues" dxfId="5706" priority="5847"/>
  </conditionalFormatting>
  <conditionalFormatting sqref="B111">
    <cfRule type="duplicateValues" dxfId="5705" priority="5846"/>
  </conditionalFormatting>
  <conditionalFormatting sqref="B112">
    <cfRule type="duplicateValues" dxfId="5704" priority="5845"/>
  </conditionalFormatting>
  <conditionalFormatting sqref="B112">
    <cfRule type="duplicateValues" dxfId="5703" priority="5844"/>
  </conditionalFormatting>
  <conditionalFormatting sqref="B113">
    <cfRule type="duplicateValues" dxfId="5702" priority="5843"/>
  </conditionalFormatting>
  <conditionalFormatting sqref="B112">
    <cfRule type="duplicateValues" dxfId="5701" priority="5842"/>
  </conditionalFormatting>
  <conditionalFormatting sqref="B112">
    <cfRule type="duplicateValues" dxfId="5700" priority="5841"/>
  </conditionalFormatting>
  <conditionalFormatting sqref="B112">
    <cfRule type="duplicateValues" dxfId="5699" priority="5840"/>
  </conditionalFormatting>
  <conditionalFormatting sqref="B113">
    <cfRule type="duplicateValues" dxfId="5698" priority="5839"/>
  </conditionalFormatting>
  <conditionalFormatting sqref="B112">
    <cfRule type="duplicateValues" dxfId="5697" priority="5838"/>
  </conditionalFormatting>
  <conditionalFormatting sqref="B112">
    <cfRule type="duplicateValues" dxfId="5696" priority="5837"/>
  </conditionalFormatting>
  <conditionalFormatting sqref="B113">
    <cfRule type="duplicateValues" dxfId="5695" priority="5836"/>
  </conditionalFormatting>
  <conditionalFormatting sqref="B112">
    <cfRule type="duplicateValues" dxfId="5694" priority="5835"/>
  </conditionalFormatting>
  <conditionalFormatting sqref="B113">
    <cfRule type="duplicateValues" dxfId="5693" priority="5834"/>
  </conditionalFormatting>
  <conditionalFormatting sqref="B113">
    <cfRule type="duplicateValues" dxfId="5692" priority="5833"/>
  </conditionalFormatting>
  <conditionalFormatting sqref="B114">
    <cfRule type="duplicateValues" dxfId="5691" priority="5832"/>
  </conditionalFormatting>
  <conditionalFormatting sqref="B111">
    <cfRule type="duplicateValues" dxfId="5690" priority="5831"/>
  </conditionalFormatting>
  <conditionalFormatting sqref="B111">
    <cfRule type="duplicateValues" dxfId="5689" priority="5830"/>
  </conditionalFormatting>
  <conditionalFormatting sqref="B111">
    <cfRule type="duplicateValues" dxfId="5688" priority="5829"/>
  </conditionalFormatting>
  <conditionalFormatting sqref="B111">
    <cfRule type="duplicateValues" dxfId="5687" priority="5828"/>
  </conditionalFormatting>
  <conditionalFormatting sqref="B112">
    <cfRule type="duplicateValues" dxfId="5686" priority="5827"/>
  </conditionalFormatting>
  <conditionalFormatting sqref="B111">
    <cfRule type="duplicateValues" dxfId="5685" priority="5826"/>
  </conditionalFormatting>
  <conditionalFormatting sqref="B111">
    <cfRule type="duplicateValues" dxfId="5684" priority="5825"/>
  </conditionalFormatting>
  <conditionalFormatting sqref="B112">
    <cfRule type="duplicateValues" dxfId="5683" priority="5824"/>
  </conditionalFormatting>
  <conditionalFormatting sqref="B111">
    <cfRule type="duplicateValues" dxfId="5682" priority="5823"/>
  </conditionalFormatting>
  <conditionalFormatting sqref="B112">
    <cfRule type="duplicateValues" dxfId="5681" priority="5822"/>
  </conditionalFormatting>
  <conditionalFormatting sqref="B112">
    <cfRule type="duplicateValues" dxfId="5680" priority="5821"/>
  </conditionalFormatting>
  <conditionalFormatting sqref="B113">
    <cfRule type="duplicateValues" dxfId="5679" priority="5820"/>
  </conditionalFormatting>
  <conditionalFormatting sqref="B112">
    <cfRule type="duplicateValues" dxfId="5678" priority="5819"/>
  </conditionalFormatting>
  <conditionalFormatting sqref="B112">
    <cfRule type="duplicateValues" dxfId="5677" priority="5818"/>
  </conditionalFormatting>
  <conditionalFormatting sqref="B112">
    <cfRule type="duplicateValues" dxfId="5676" priority="5817"/>
  </conditionalFormatting>
  <conditionalFormatting sqref="B113">
    <cfRule type="duplicateValues" dxfId="5675" priority="5816"/>
  </conditionalFormatting>
  <conditionalFormatting sqref="B112">
    <cfRule type="duplicateValues" dxfId="5674" priority="5815"/>
  </conditionalFormatting>
  <conditionalFormatting sqref="B112">
    <cfRule type="duplicateValues" dxfId="5673" priority="5814"/>
  </conditionalFormatting>
  <conditionalFormatting sqref="B113">
    <cfRule type="duplicateValues" dxfId="5672" priority="5813"/>
  </conditionalFormatting>
  <conditionalFormatting sqref="B112">
    <cfRule type="duplicateValues" dxfId="5671" priority="5812"/>
  </conditionalFormatting>
  <conditionalFormatting sqref="B113">
    <cfRule type="duplicateValues" dxfId="5670" priority="5811"/>
  </conditionalFormatting>
  <conditionalFormatting sqref="B113">
    <cfRule type="duplicateValues" dxfId="5669" priority="5810"/>
  </conditionalFormatting>
  <conditionalFormatting sqref="B114">
    <cfRule type="duplicateValues" dxfId="5668" priority="5809"/>
  </conditionalFormatting>
  <conditionalFormatting sqref="B111">
    <cfRule type="duplicateValues" dxfId="5667" priority="5808"/>
  </conditionalFormatting>
  <conditionalFormatting sqref="B112">
    <cfRule type="duplicateValues" dxfId="5666" priority="5807"/>
  </conditionalFormatting>
  <conditionalFormatting sqref="B112">
    <cfRule type="duplicateValues" dxfId="5665" priority="5806"/>
  </conditionalFormatting>
  <conditionalFormatting sqref="B112">
    <cfRule type="duplicateValues" dxfId="5664" priority="5805"/>
  </conditionalFormatting>
  <conditionalFormatting sqref="B113">
    <cfRule type="duplicateValues" dxfId="5663" priority="5804"/>
  </conditionalFormatting>
  <conditionalFormatting sqref="B112">
    <cfRule type="duplicateValues" dxfId="5662" priority="5803"/>
  </conditionalFormatting>
  <conditionalFormatting sqref="B112">
    <cfRule type="duplicateValues" dxfId="5661" priority="5802"/>
  </conditionalFormatting>
  <conditionalFormatting sqref="B113">
    <cfRule type="duplicateValues" dxfId="5660" priority="5801"/>
  </conditionalFormatting>
  <conditionalFormatting sqref="B112">
    <cfRule type="duplicateValues" dxfId="5659" priority="5800"/>
  </conditionalFormatting>
  <conditionalFormatting sqref="B113">
    <cfRule type="duplicateValues" dxfId="5658" priority="5799"/>
  </conditionalFormatting>
  <conditionalFormatting sqref="B113">
    <cfRule type="duplicateValues" dxfId="5657" priority="5798"/>
  </conditionalFormatting>
  <conditionalFormatting sqref="B114">
    <cfRule type="duplicateValues" dxfId="5656" priority="5797"/>
  </conditionalFormatting>
  <conditionalFormatting sqref="B111">
    <cfRule type="duplicateValues" dxfId="5655" priority="5796"/>
  </conditionalFormatting>
  <conditionalFormatting sqref="B111">
    <cfRule type="duplicateValues" dxfId="5654" priority="5795"/>
  </conditionalFormatting>
  <conditionalFormatting sqref="B113">
    <cfRule type="duplicateValues" dxfId="5653" priority="5794"/>
  </conditionalFormatting>
  <conditionalFormatting sqref="B113">
    <cfRule type="duplicateValues" dxfId="5652" priority="5793"/>
  </conditionalFormatting>
  <conditionalFormatting sqref="B113">
    <cfRule type="duplicateValues" dxfId="5651" priority="5792"/>
  </conditionalFormatting>
  <conditionalFormatting sqref="B114">
    <cfRule type="duplicateValues" dxfId="5650" priority="5791"/>
  </conditionalFormatting>
  <conditionalFormatting sqref="B113">
    <cfRule type="duplicateValues" dxfId="5649" priority="5790"/>
  </conditionalFormatting>
  <conditionalFormatting sqref="B113">
    <cfRule type="duplicateValues" dxfId="5648" priority="5789"/>
  </conditionalFormatting>
  <conditionalFormatting sqref="B114">
    <cfRule type="duplicateValues" dxfId="5647" priority="5788"/>
  </conditionalFormatting>
  <conditionalFormatting sqref="B113">
    <cfRule type="duplicateValues" dxfId="5646" priority="5787"/>
  </conditionalFormatting>
  <conditionalFormatting sqref="B114">
    <cfRule type="duplicateValues" dxfId="5645" priority="5786"/>
  </conditionalFormatting>
  <conditionalFormatting sqref="B114">
    <cfRule type="duplicateValues" dxfId="5644" priority="5785"/>
  </conditionalFormatting>
  <conditionalFormatting sqref="B115">
    <cfRule type="duplicateValues" dxfId="5643" priority="5784"/>
  </conditionalFormatting>
  <conditionalFormatting sqref="B112">
    <cfRule type="duplicateValues" dxfId="5642" priority="5783"/>
  </conditionalFormatting>
  <conditionalFormatting sqref="B106">
    <cfRule type="duplicateValues" dxfId="5641" priority="5779"/>
  </conditionalFormatting>
  <conditionalFormatting sqref="B103">
    <cfRule type="duplicateValues" dxfId="5640" priority="5778"/>
  </conditionalFormatting>
  <conditionalFormatting sqref="B103">
    <cfRule type="duplicateValues" dxfId="5639" priority="5777"/>
  </conditionalFormatting>
  <conditionalFormatting sqref="B104">
    <cfRule type="duplicateValues" dxfId="5638" priority="5776"/>
  </conditionalFormatting>
  <conditionalFormatting sqref="B108">
    <cfRule type="duplicateValues" dxfId="5637" priority="5775"/>
  </conditionalFormatting>
  <conditionalFormatting sqref="B108">
    <cfRule type="duplicateValues" dxfId="5636" priority="5774"/>
  </conditionalFormatting>
  <conditionalFormatting sqref="B108">
    <cfRule type="duplicateValues" dxfId="5635" priority="5773"/>
  </conditionalFormatting>
  <conditionalFormatting sqref="B109">
    <cfRule type="duplicateValues" dxfId="5634" priority="5772"/>
  </conditionalFormatting>
  <conditionalFormatting sqref="B108">
    <cfRule type="duplicateValues" dxfId="5633" priority="5771"/>
  </conditionalFormatting>
  <conditionalFormatting sqref="B108">
    <cfRule type="duplicateValues" dxfId="5632" priority="5770"/>
  </conditionalFormatting>
  <conditionalFormatting sqref="B109">
    <cfRule type="duplicateValues" dxfId="5631" priority="5769"/>
  </conditionalFormatting>
  <conditionalFormatting sqref="B108">
    <cfRule type="duplicateValues" dxfId="5630" priority="5768"/>
  </conditionalFormatting>
  <conditionalFormatting sqref="B109">
    <cfRule type="duplicateValues" dxfId="5629" priority="5767"/>
  </conditionalFormatting>
  <conditionalFormatting sqref="B109">
    <cfRule type="duplicateValues" dxfId="5628" priority="5766"/>
  </conditionalFormatting>
  <conditionalFormatting sqref="B110">
    <cfRule type="duplicateValues" dxfId="5627" priority="5765"/>
  </conditionalFormatting>
  <conditionalFormatting sqref="B107">
    <cfRule type="duplicateValues" dxfId="5626" priority="5764"/>
  </conditionalFormatting>
  <conditionalFormatting sqref="B103">
    <cfRule type="duplicateValues" dxfId="5625" priority="5763"/>
  </conditionalFormatting>
  <conditionalFormatting sqref="B107">
    <cfRule type="duplicateValues" dxfId="5624" priority="5762"/>
  </conditionalFormatting>
  <conditionalFormatting sqref="B104">
    <cfRule type="duplicateValues" dxfId="5623" priority="5761"/>
  </conditionalFormatting>
  <conditionalFormatting sqref="B103">
    <cfRule type="duplicateValues" dxfId="5622" priority="5760"/>
  </conditionalFormatting>
  <conditionalFormatting sqref="B103">
    <cfRule type="duplicateValues" dxfId="5621" priority="5759"/>
  </conditionalFormatting>
  <conditionalFormatting sqref="B104">
    <cfRule type="duplicateValues" dxfId="5620" priority="5758"/>
  </conditionalFormatting>
  <conditionalFormatting sqref="B103">
    <cfRule type="duplicateValues" dxfId="5619" priority="5757"/>
  </conditionalFormatting>
  <conditionalFormatting sqref="B105">
    <cfRule type="duplicateValues" dxfId="5618" priority="5756"/>
  </conditionalFormatting>
  <conditionalFormatting sqref="B109">
    <cfRule type="duplicateValues" dxfId="5617" priority="5755"/>
  </conditionalFormatting>
  <conditionalFormatting sqref="B109">
    <cfRule type="duplicateValues" dxfId="5616" priority="5754"/>
  </conditionalFormatting>
  <conditionalFormatting sqref="B109">
    <cfRule type="duplicateValues" dxfId="5615" priority="5753"/>
  </conditionalFormatting>
  <conditionalFormatting sqref="B110">
    <cfRule type="duplicateValues" dxfId="5614" priority="5752"/>
  </conditionalFormatting>
  <conditionalFormatting sqref="B109">
    <cfRule type="duplicateValues" dxfId="5613" priority="5751"/>
  </conditionalFormatting>
  <conditionalFormatting sqref="B109">
    <cfRule type="duplicateValues" dxfId="5612" priority="5750"/>
  </conditionalFormatting>
  <conditionalFormatting sqref="B110">
    <cfRule type="duplicateValues" dxfId="5611" priority="5749"/>
  </conditionalFormatting>
  <conditionalFormatting sqref="B109">
    <cfRule type="duplicateValues" dxfId="5610" priority="5748"/>
  </conditionalFormatting>
  <conditionalFormatting sqref="B110">
    <cfRule type="duplicateValues" dxfId="5609" priority="5747"/>
  </conditionalFormatting>
  <conditionalFormatting sqref="B110">
    <cfRule type="duplicateValues" dxfId="5608" priority="5746"/>
  </conditionalFormatting>
  <conditionalFormatting sqref="B111">
    <cfRule type="duplicateValues" dxfId="5607" priority="5745"/>
  </conditionalFormatting>
  <conditionalFormatting sqref="B108">
    <cfRule type="duplicateValues" dxfId="5606" priority="5744"/>
  </conditionalFormatting>
  <conditionalFormatting sqref="B107">
    <cfRule type="duplicateValues" dxfId="5605" priority="5743"/>
  </conditionalFormatting>
  <conditionalFormatting sqref="B109">
    <cfRule type="duplicateValues" dxfId="5604" priority="5742"/>
  </conditionalFormatting>
  <conditionalFormatting sqref="B109">
    <cfRule type="duplicateValues" dxfId="5603" priority="5741"/>
  </conditionalFormatting>
  <conditionalFormatting sqref="B109">
    <cfRule type="duplicateValues" dxfId="5602" priority="5740"/>
  </conditionalFormatting>
  <conditionalFormatting sqref="B110">
    <cfRule type="duplicateValues" dxfId="5601" priority="5739"/>
  </conditionalFormatting>
  <conditionalFormatting sqref="B109">
    <cfRule type="duplicateValues" dxfId="5600" priority="5738"/>
  </conditionalFormatting>
  <conditionalFormatting sqref="B109">
    <cfRule type="duplicateValues" dxfId="5599" priority="5737"/>
  </conditionalFormatting>
  <conditionalFormatting sqref="B110">
    <cfRule type="duplicateValues" dxfId="5598" priority="5736"/>
  </conditionalFormatting>
  <conditionalFormatting sqref="B109">
    <cfRule type="duplicateValues" dxfId="5597" priority="5735"/>
  </conditionalFormatting>
  <conditionalFormatting sqref="B110">
    <cfRule type="duplicateValues" dxfId="5596" priority="5734"/>
  </conditionalFormatting>
  <conditionalFormatting sqref="B110">
    <cfRule type="duplicateValues" dxfId="5595" priority="5733"/>
  </conditionalFormatting>
  <conditionalFormatting sqref="B111">
    <cfRule type="duplicateValues" dxfId="5594" priority="5732"/>
  </conditionalFormatting>
  <conditionalFormatting sqref="B108">
    <cfRule type="duplicateValues" dxfId="5593" priority="5731"/>
  </conditionalFormatting>
  <conditionalFormatting sqref="B108">
    <cfRule type="duplicateValues" dxfId="5592" priority="5730"/>
  </conditionalFormatting>
  <conditionalFormatting sqref="B106">
    <cfRule type="duplicateValues" dxfId="5591" priority="5729"/>
  </conditionalFormatting>
  <conditionalFormatting sqref="B110">
    <cfRule type="duplicateValues" dxfId="5590" priority="5728"/>
  </conditionalFormatting>
  <conditionalFormatting sqref="B110">
    <cfRule type="duplicateValues" dxfId="5589" priority="5727"/>
  </conditionalFormatting>
  <conditionalFormatting sqref="B110">
    <cfRule type="duplicateValues" dxfId="5588" priority="5726"/>
  </conditionalFormatting>
  <conditionalFormatting sqref="B111">
    <cfRule type="duplicateValues" dxfId="5587" priority="5725"/>
  </conditionalFormatting>
  <conditionalFormatting sqref="B110">
    <cfRule type="duplicateValues" dxfId="5586" priority="5724"/>
  </conditionalFormatting>
  <conditionalFormatting sqref="B110">
    <cfRule type="duplicateValues" dxfId="5585" priority="5723"/>
  </conditionalFormatting>
  <conditionalFormatting sqref="B111">
    <cfRule type="duplicateValues" dxfId="5584" priority="5722"/>
  </conditionalFormatting>
  <conditionalFormatting sqref="B110">
    <cfRule type="duplicateValues" dxfId="5583" priority="5721"/>
  </conditionalFormatting>
  <conditionalFormatting sqref="B111">
    <cfRule type="duplicateValues" dxfId="5582" priority="5720"/>
  </conditionalFormatting>
  <conditionalFormatting sqref="B111">
    <cfRule type="duplicateValues" dxfId="5581" priority="5719"/>
  </conditionalFormatting>
  <conditionalFormatting sqref="B112">
    <cfRule type="duplicateValues" dxfId="5580" priority="5718"/>
  </conditionalFormatting>
  <conditionalFormatting sqref="B109">
    <cfRule type="duplicateValues" dxfId="5579" priority="5717"/>
  </conditionalFormatting>
  <conditionalFormatting sqref="B103">
    <cfRule type="duplicateValues" dxfId="5578" priority="5716"/>
  </conditionalFormatting>
  <conditionalFormatting sqref="B107">
    <cfRule type="duplicateValues" dxfId="5577" priority="5715"/>
  </conditionalFormatting>
  <conditionalFormatting sqref="B104">
    <cfRule type="duplicateValues" dxfId="5576" priority="5714"/>
  </conditionalFormatting>
  <conditionalFormatting sqref="B103">
    <cfRule type="duplicateValues" dxfId="5575" priority="5713"/>
  </conditionalFormatting>
  <conditionalFormatting sqref="B103">
    <cfRule type="duplicateValues" dxfId="5574" priority="5712"/>
  </conditionalFormatting>
  <conditionalFormatting sqref="B104">
    <cfRule type="duplicateValues" dxfId="5573" priority="5711"/>
  </conditionalFormatting>
  <conditionalFormatting sqref="B103">
    <cfRule type="duplicateValues" dxfId="5572" priority="5710"/>
  </conditionalFormatting>
  <conditionalFormatting sqref="B105">
    <cfRule type="duplicateValues" dxfId="5571" priority="5709"/>
  </conditionalFormatting>
  <conditionalFormatting sqref="B109">
    <cfRule type="duplicateValues" dxfId="5570" priority="5708"/>
  </conditionalFormatting>
  <conditionalFormatting sqref="B109">
    <cfRule type="duplicateValues" dxfId="5569" priority="5707"/>
  </conditionalFormatting>
  <conditionalFormatting sqref="B109">
    <cfRule type="duplicateValues" dxfId="5568" priority="5706"/>
  </conditionalFormatting>
  <conditionalFormatting sqref="B110">
    <cfRule type="duplicateValues" dxfId="5567" priority="5705"/>
  </conditionalFormatting>
  <conditionalFormatting sqref="B109">
    <cfRule type="duplicateValues" dxfId="5566" priority="5704"/>
  </conditionalFormatting>
  <conditionalFormatting sqref="B109">
    <cfRule type="duplicateValues" dxfId="5565" priority="5703"/>
  </conditionalFormatting>
  <conditionalFormatting sqref="B110">
    <cfRule type="duplicateValues" dxfId="5564" priority="5702"/>
  </conditionalFormatting>
  <conditionalFormatting sqref="B109">
    <cfRule type="duplicateValues" dxfId="5563" priority="5701"/>
  </conditionalFormatting>
  <conditionalFormatting sqref="B110">
    <cfRule type="duplicateValues" dxfId="5562" priority="5700"/>
  </conditionalFormatting>
  <conditionalFormatting sqref="B110">
    <cfRule type="duplicateValues" dxfId="5561" priority="5699"/>
  </conditionalFormatting>
  <conditionalFormatting sqref="B111">
    <cfRule type="duplicateValues" dxfId="5560" priority="5698"/>
  </conditionalFormatting>
  <conditionalFormatting sqref="B108">
    <cfRule type="duplicateValues" dxfId="5559" priority="5697"/>
  </conditionalFormatting>
  <conditionalFormatting sqref="B103">
    <cfRule type="duplicateValues" dxfId="5558" priority="5696"/>
  </conditionalFormatting>
  <conditionalFormatting sqref="B103">
    <cfRule type="duplicateValues" dxfId="5557" priority="5695"/>
  </conditionalFormatting>
  <conditionalFormatting sqref="B104">
    <cfRule type="duplicateValues" dxfId="5556" priority="5694"/>
  </conditionalFormatting>
  <conditionalFormatting sqref="B103">
    <cfRule type="duplicateValues" dxfId="5555" priority="5693"/>
  </conditionalFormatting>
  <conditionalFormatting sqref="B108">
    <cfRule type="duplicateValues" dxfId="5554" priority="5692"/>
  </conditionalFormatting>
  <conditionalFormatting sqref="B105">
    <cfRule type="duplicateValues" dxfId="5553" priority="5691"/>
  </conditionalFormatting>
  <conditionalFormatting sqref="B103">
    <cfRule type="duplicateValues" dxfId="5552" priority="5690"/>
  </conditionalFormatting>
  <conditionalFormatting sqref="B104">
    <cfRule type="duplicateValues" dxfId="5551" priority="5689"/>
  </conditionalFormatting>
  <conditionalFormatting sqref="B103">
    <cfRule type="duplicateValues" dxfId="5550" priority="5688"/>
  </conditionalFormatting>
  <conditionalFormatting sqref="B104">
    <cfRule type="duplicateValues" dxfId="5549" priority="5687"/>
  </conditionalFormatting>
  <conditionalFormatting sqref="B103">
    <cfRule type="duplicateValues" dxfId="5548" priority="5686"/>
  </conditionalFormatting>
  <conditionalFormatting sqref="B103">
    <cfRule type="duplicateValues" dxfId="5547" priority="5685"/>
  </conditionalFormatting>
  <conditionalFormatting sqref="B103">
    <cfRule type="duplicateValues" dxfId="5546" priority="5684"/>
  </conditionalFormatting>
  <conditionalFormatting sqref="B105">
    <cfRule type="duplicateValues" dxfId="5545" priority="5683"/>
  </conditionalFormatting>
  <conditionalFormatting sqref="B104">
    <cfRule type="duplicateValues" dxfId="5544" priority="5682"/>
  </conditionalFormatting>
  <conditionalFormatting sqref="B106">
    <cfRule type="duplicateValues" dxfId="5543" priority="5681"/>
  </conditionalFormatting>
  <conditionalFormatting sqref="B110">
    <cfRule type="duplicateValues" dxfId="5542" priority="5680"/>
  </conditionalFormatting>
  <conditionalFormatting sqref="B110">
    <cfRule type="duplicateValues" dxfId="5541" priority="5679"/>
  </conditionalFormatting>
  <conditionalFormatting sqref="B110">
    <cfRule type="duplicateValues" dxfId="5540" priority="5678"/>
  </conditionalFormatting>
  <conditionalFormatting sqref="B111">
    <cfRule type="duplicateValues" dxfId="5539" priority="5677"/>
  </conditionalFormatting>
  <conditionalFormatting sqref="B110">
    <cfRule type="duplicateValues" dxfId="5538" priority="5676"/>
  </conditionalFormatting>
  <conditionalFormatting sqref="B110">
    <cfRule type="duplicateValues" dxfId="5537" priority="5675"/>
  </conditionalFormatting>
  <conditionalFormatting sqref="B111">
    <cfRule type="duplicateValues" dxfId="5536" priority="5674"/>
  </conditionalFormatting>
  <conditionalFormatting sqref="B110">
    <cfRule type="duplicateValues" dxfId="5535" priority="5673"/>
  </conditionalFormatting>
  <conditionalFormatting sqref="B111">
    <cfRule type="duplicateValues" dxfId="5534" priority="5672"/>
  </conditionalFormatting>
  <conditionalFormatting sqref="B111">
    <cfRule type="duplicateValues" dxfId="5533" priority="5671"/>
  </conditionalFormatting>
  <conditionalFormatting sqref="B112">
    <cfRule type="duplicateValues" dxfId="5532" priority="5670"/>
  </conditionalFormatting>
  <conditionalFormatting sqref="B109">
    <cfRule type="duplicateValues" dxfId="5531" priority="5669"/>
  </conditionalFormatting>
  <conditionalFormatting sqref="B108">
    <cfRule type="duplicateValues" dxfId="5530" priority="5668"/>
  </conditionalFormatting>
  <conditionalFormatting sqref="B110">
    <cfRule type="duplicateValues" dxfId="5529" priority="5667"/>
  </conditionalFormatting>
  <conditionalFormatting sqref="B110">
    <cfRule type="duplicateValues" dxfId="5528" priority="5666"/>
  </conditionalFormatting>
  <conditionalFormatting sqref="B110">
    <cfRule type="duplicateValues" dxfId="5527" priority="5665"/>
  </conditionalFormatting>
  <conditionalFormatting sqref="B111">
    <cfRule type="duplicateValues" dxfId="5526" priority="5664"/>
  </conditionalFormatting>
  <conditionalFormatting sqref="B110">
    <cfRule type="duplicateValues" dxfId="5525" priority="5663"/>
  </conditionalFormatting>
  <conditionalFormatting sqref="B110">
    <cfRule type="duplicateValues" dxfId="5524" priority="5662"/>
  </conditionalFormatting>
  <conditionalFormatting sqref="B111">
    <cfRule type="duplicateValues" dxfId="5523" priority="5661"/>
  </conditionalFormatting>
  <conditionalFormatting sqref="B110">
    <cfRule type="duplicateValues" dxfId="5522" priority="5660"/>
  </conditionalFormatting>
  <conditionalFormatting sqref="B111">
    <cfRule type="duplicateValues" dxfId="5521" priority="5659"/>
  </conditionalFormatting>
  <conditionalFormatting sqref="B111">
    <cfRule type="duplicateValues" dxfId="5520" priority="5658"/>
  </conditionalFormatting>
  <conditionalFormatting sqref="B112">
    <cfRule type="duplicateValues" dxfId="5519" priority="5657"/>
  </conditionalFormatting>
  <conditionalFormatting sqref="B109">
    <cfRule type="duplicateValues" dxfId="5518" priority="5656"/>
  </conditionalFormatting>
  <conditionalFormatting sqref="B109">
    <cfRule type="duplicateValues" dxfId="5517" priority="5655"/>
  </conditionalFormatting>
  <conditionalFormatting sqref="B107">
    <cfRule type="duplicateValues" dxfId="5516" priority="5654"/>
  </conditionalFormatting>
  <conditionalFormatting sqref="B111">
    <cfRule type="duplicateValues" dxfId="5515" priority="5653"/>
  </conditionalFormatting>
  <conditionalFormatting sqref="B111">
    <cfRule type="duplicateValues" dxfId="5514" priority="5652"/>
  </conditionalFormatting>
  <conditionalFormatting sqref="B111">
    <cfRule type="duplicateValues" dxfId="5513" priority="5651"/>
  </conditionalFormatting>
  <conditionalFormatting sqref="B112">
    <cfRule type="duplicateValues" dxfId="5512" priority="5650"/>
  </conditionalFormatting>
  <conditionalFormatting sqref="B111">
    <cfRule type="duplicateValues" dxfId="5511" priority="5649"/>
  </conditionalFormatting>
  <conditionalFormatting sqref="B111">
    <cfRule type="duplicateValues" dxfId="5510" priority="5648"/>
  </conditionalFormatting>
  <conditionalFormatting sqref="B112">
    <cfRule type="duplicateValues" dxfId="5509" priority="5647"/>
  </conditionalFormatting>
  <conditionalFormatting sqref="B111">
    <cfRule type="duplicateValues" dxfId="5508" priority="5646"/>
  </conditionalFormatting>
  <conditionalFormatting sqref="B112">
    <cfRule type="duplicateValues" dxfId="5507" priority="5645"/>
  </conditionalFormatting>
  <conditionalFormatting sqref="B112">
    <cfRule type="duplicateValues" dxfId="5506" priority="5644"/>
  </conditionalFormatting>
  <conditionalFormatting sqref="B113">
    <cfRule type="duplicateValues" dxfId="5505" priority="5643"/>
  </conditionalFormatting>
  <conditionalFormatting sqref="B110">
    <cfRule type="duplicateValues" dxfId="5504" priority="5642"/>
  </conditionalFormatting>
  <conditionalFormatting sqref="B114">
    <cfRule type="duplicateValues" dxfId="5503" priority="5641"/>
  </conditionalFormatting>
  <conditionalFormatting sqref="B109">
    <cfRule type="duplicateValues" dxfId="5502" priority="5640"/>
  </conditionalFormatting>
  <conditionalFormatting sqref="B109">
    <cfRule type="duplicateValues" dxfId="5501" priority="5639"/>
  </conditionalFormatting>
  <conditionalFormatting sqref="B109">
    <cfRule type="duplicateValues" dxfId="5500" priority="5638"/>
  </conditionalFormatting>
  <conditionalFormatting sqref="B110">
    <cfRule type="duplicateValues" dxfId="5499" priority="5637"/>
  </conditionalFormatting>
  <conditionalFormatting sqref="B109">
    <cfRule type="duplicateValues" dxfId="5498" priority="5636"/>
  </conditionalFormatting>
  <conditionalFormatting sqref="B109">
    <cfRule type="duplicateValues" dxfId="5497" priority="5635"/>
  </conditionalFormatting>
  <conditionalFormatting sqref="B110">
    <cfRule type="duplicateValues" dxfId="5496" priority="5634"/>
  </conditionalFormatting>
  <conditionalFormatting sqref="B109">
    <cfRule type="duplicateValues" dxfId="5495" priority="5633"/>
  </conditionalFormatting>
  <conditionalFormatting sqref="B110">
    <cfRule type="duplicateValues" dxfId="5494" priority="5632"/>
  </conditionalFormatting>
  <conditionalFormatting sqref="B110">
    <cfRule type="duplicateValues" dxfId="5493" priority="5631"/>
  </conditionalFormatting>
  <conditionalFormatting sqref="B111">
    <cfRule type="duplicateValues" dxfId="5492" priority="5630"/>
  </conditionalFormatting>
  <conditionalFormatting sqref="B108">
    <cfRule type="duplicateValues" dxfId="5491" priority="5629"/>
  </conditionalFormatting>
  <conditionalFormatting sqref="B108">
    <cfRule type="duplicateValues" dxfId="5490" priority="5628"/>
  </conditionalFormatting>
  <conditionalFormatting sqref="B110">
    <cfRule type="duplicateValues" dxfId="5489" priority="5627"/>
  </conditionalFormatting>
  <conditionalFormatting sqref="B110">
    <cfRule type="duplicateValues" dxfId="5488" priority="5626"/>
  </conditionalFormatting>
  <conditionalFormatting sqref="B110">
    <cfRule type="duplicateValues" dxfId="5487" priority="5625"/>
  </conditionalFormatting>
  <conditionalFormatting sqref="B111">
    <cfRule type="duplicateValues" dxfId="5486" priority="5624"/>
  </conditionalFormatting>
  <conditionalFormatting sqref="B110">
    <cfRule type="duplicateValues" dxfId="5485" priority="5623"/>
  </conditionalFormatting>
  <conditionalFormatting sqref="B110">
    <cfRule type="duplicateValues" dxfId="5484" priority="5622"/>
  </conditionalFormatting>
  <conditionalFormatting sqref="B111">
    <cfRule type="duplicateValues" dxfId="5483" priority="5621"/>
  </conditionalFormatting>
  <conditionalFormatting sqref="B110">
    <cfRule type="duplicateValues" dxfId="5482" priority="5620"/>
  </conditionalFormatting>
  <conditionalFormatting sqref="B111">
    <cfRule type="duplicateValues" dxfId="5481" priority="5619"/>
  </conditionalFormatting>
  <conditionalFormatting sqref="B111">
    <cfRule type="duplicateValues" dxfId="5480" priority="5618"/>
  </conditionalFormatting>
  <conditionalFormatting sqref="B112">
    <cfRule type="duplicateValues" dxfId="5479" priority="5617"/>
  </conditionalFormatting>
  <conditionalFormatting sqref="B109">
    <cfRule type="duplicateValues" dxfId="5478" priority="5616"/>
  </conditionalFormatting>
  <conditionalFormatting sqref="B108">
    <cfRule type="duplicateValues" dxfId="5477" priority="5615"/>
  </conditionalFormatting>
  <conditionalFormatting sqref="B110">
    <cfRule type="duplicateValues" dxfId="5476" priority="5614"/>
  </conditionalFormatting>
  <conditionalFormatting sqref="B110">
    <cfRule type="duplicateValues" dxfId="5475" priority="5613"/>
  </conditionalFormatting>
  <conditionalFormatting sqref="B110">
    <cfRule type="duplicateValues" dxfId="5474" priority="5612"/>
  </conditionalFormatting>
  <conditionalFormatting sqref="B111">
    <cfRule type="duplicateValues" dxfId="5473" priority="5611"/>
  </conditionalFormatting>
  <conditionalFormatting sqref="B110">
    <cfRule type="duplicateValues" dxfId="5472" priority="5610"/>
  </conditionalFormatting>
  <conditionalFormatting sqref="B110">
    <cfRule type="duplicateValues" dxfId="5471" priority="5609"/>
  </conditionalFormatting>
  <conditionalFormatting sqref="B111">
    <cfRule type="duplicateValues" dxfId="5470" priority="5608"/>
  </conditionalFormatting>
  <conditionalFormatting sqref="B110">
    <cfRule type="duplicateValues" dxfId="5469" priority="5607"/>
  </conditionalFormatting>
  <conditionalFormatting sqref="B111">
    <cfRule type="duplicateValues" dxfId="5468" priority="5606"/>
  </conditionalFormatting>
  <conditionalFormatting sqref="B111">
    <cfRule type="duplicateValues" dxfId="5467" priority="5605"/>
  </conditionalFormatting>
  <conditionalFormatting sqref="B112">
    <cfRule type="duplicateValues" dxfId="5466" priority="5604"/>
  </conditionalFormatting>
  <conditionalFormatting sqref="B109">
    <cfRule type="duplicateValues" dxfId="5465" priority="5603"/>
  </conditionalFormatting>
  <conditionalFormatting sqref="B109">
    <cfRule type="duplicateValues" dxfId="5464" priority="5602"/>
  </conditionalFormatting>
  <conditionalFormatting sqref="B111">
    <cfRule type="duplicateValues" dxfId="5463" priority="5601"/>
  </conditionalFormatting>
  <conditionalFormatting sqref="B111">
    <cfRule type="duplicateValues" dxfId="5462" priority="5600"/>
  </conditionalFormatting>
  <conditionalFormatting sqref="B111">
    <cfRule type="duplicateValues" dxfId="5461" priority="5599"/>
  </conditionalFormatting>
  <conditionalFormatting sqref="B112">
    <cfRule type="duplicateValues" dxfId="5460" priority="5598"/>
  </conditionalFormatting>
  <conditionalFormatting sqref="B111">
    <cfRule type="duplicateValues" dxfId="5459" priority="5597"/>
  </conditionalFormatting>
  <conditionalFormatting sqref="B111">
    <cfRule type="duplicateValues" dxfId="5458" priority="5596"/>
  </conditionalFormatting>
  <conditionalFormatting sqref="B112">
    <cfRule type="duplicateValues" dxfId="5457" priority="5595"/>
  </conditionalFormatting>
  <conditionalFormatting sqref="B111">
    <cfRule type="duplicateValues" dxfId="5456" priority="5594"/>
  </conditionalFormatting>
  <conditionalFormatting sqref="B112">
    <cfRule type="duplicateValues" dxfId="5455" priority="5593"/>
  </conditionalFormatting>
  <conditionalFormatting sqref="B112">
    <cfRule type="duplicateValues" dxfId="5454" priority="5592"/>
  </conditionalFormatting>
  <conditionalFormatting sqref="B113">
    <cfRule type="duplicateValues" dxfId="5453" priority="5591"/>
  </conditionalFormatting>
  <conditionalFormatting sqref="B110">
    <cfRule type="duplicateValues" dxfId="5452" priority="5590"/>
  </conditionalFormatting>
  <conditionalFormatting sqref="B108">
    <cfRule type="duplicateValues" dxfId="5451" priority="5589"/>
  </conditionalFormatting>
  <conditionalFormatting sqref="B110">
    <cfRule type="duplicateValues" dxfId="5450" priority="5588"/>
  </conditionalFormatting>
  <conditionalFormatting sqref="B110">
    <cfRule type="duplicateValues" dxfId="5449" priority="5587"/>
  </conditionalFormatting>
  <conditionalFormatting sqref="B110">
    <cfRule type="duplicateValues" dxfId="5448" priority="5586"/>
  </conditionalFormatting>
  <conditionalFormatting sqref="B111">
    <cfRule type="duplicateValues" dxfId="5447" priority="5585"/>
  </conditionalFormatting>
  <conditionalFormatting sqref="B110">
    <cfRule type="duplicateValues" dxfId="5446" priority="5584"/>
  </conditionalFormatting>
  <conditionalFormatting sqref="B110">
    <cfRule type="duplicateValues" dxfId="5445" priority="5583"/>
  </conditionalFormatting>
  <conditionalFormatting sqref="B111">
    <cfRule type="duplicateValues" dxfId="5444" priority="5582"/>
  </conditionalFormatting>
  <conditionalFormatting sqref="B110">
    <cfRule type="duplicateValues" dxfId="5443" priority="5581"/>
  </conditionalFormatting>
  <conditionalFormatting sqref="B111">
    <cfRule type="duplicateValues" dxfId="5442" priority="5580"/>
  </conditionalFormatting>
  <conditionalFormatting sqref="B111">
    <cfRule type="duplicateValues" dxfId="5441" priority="5579"/>
  </conditionalFormatting>
  <conditionalFormatting sqref="B112">
    <cfRule type="duplicateValues" dxfId="5440" priority="5578"/>
  </conditionalFormatting>
  <conditionalFormatting sqref="B109">
    <cfRule type="duplicateValues" dxfId="5439" priority="5577"/>
  </conditionalFormatting>
  <conditionalFormatting sqref="B109">
    <cfRule type="duplicateValues" dxfId="5438" priority="5576"/>
  </conditionalFormatting>
  <conditionalFormatting sqref="B111">
    <cfRule type="duplicateValues" dxfId="5437" priority="5575"/>
  </conditionalFormatting>
  <conditionalFormatting sqref="B111">
    <cfRule type="duplicateValues" dxfId="5436" priority="5574"/>
  </conditionalFormatting>
  <conditionalFormatting sqref="B111">
    <cfRule type="duplicateValues" dxfId="5435" priority="5573"/>
  </conditionalFormatting>
  <conditionalFormatting sqref="B112">
    <cfRule type="duplicateValues" dxfId="5434" priority="5572"/>
  </conditionalFormatting>
  <conditionalFormatting sqref="B111">
    <cfRule type="duplicateValues" dxfId="5433" priority="5571"/>
  </conditionalFormatting>
  <conditionalFormatting sqref="B111">
    <cfRule type="duplicateValues" dxfId="5432" priority="5570"/>
  </conditionalFormatting>
  <conditionalFormatting sqref="B112">
    <cfRule type="duplicateValues" dxfId="5431" priority="5569"/>
  </conditionalFormatting>
  <conditionalFormatting sqref="B111">
    <cfRule type="duplicateValues" dxfId="5430" priority="5568"/>
  </conditionalFormatting>
  <conditionalFormatting sqref="B112">
    <cfRule type="duplicateValues" dxfId="5429" priority="5567"/>
  </conditionalFormatting>
  <conditionalFormatting sqref="B112">
    <cfRule type="duplicateValues" dxfId="5428" priority="5566"/>
  </conditionalFormatting>
  <conditionalFormatting sqref="B113">
    <cfRule type="duplicateValues" dxfId="5427" priority="5565"/>
  </conditionalFormatting>
  <conditionalFormatting sqref="B110">
    <cfRule type="duplicateValues" dxfId="5426" priority="5564"/>
  </conditionalFormatting>
  <conditionalFormatting sqref="B109">
    <cfRule type="duplicateValues" dxfId="5425" priority="5563"/>
  </conditionalFormatting>
  <conditionalFormatting sqref="B111">
    <cfRule type="duplicateValues" dxfId="5424" priority="5562"/>
  </conditionalFormatting>
  <conditionalFormatting sqref="B111">
    <cfRule type="duplicateValues" dxfId="5423" priority="5561"/>
  </conditionalFormatting>
  <conditionalFormatting sqref="B111">
    <cfRule type="duplicateValues" dxfId="5422" priority="5560"/>
  </conditionalFormatting>
  <conditionalFormatting sqref="B112">
    <cfRule type="duplicateValues" dxfId="5421" priority="5559"/>
  </conditionalFormatting>
  <conditionalFormatting sqref="B111">
    <cfRule type="duplicateValues" dxfId="5420" priority="5558"/>
  </conditionalFormatting>
  <conditionalFormatting sqref="B111">
    <cfRule type="duplicateValues" dxfId="5419" priority="5557"/>
  </conditionalFormatting>
  <conditionalFormatting sqref="B112">
    <cfRule type="duplicateValues" dxfId="5418" priority="5556"/>
  </conditionalFormatting>
  <conditionalFormatting sqref="B111">
    <cfRule type="duplicateValues" dxfId="5417" priority="5555"/>
  </conditionalFormatting>
  <conditionalFormatting sqref="B112">
    <cfRule type="duplicateValues" dxfId="5416" priority="5554"/>
  </conditionalFormatting>
  <conditionalFormatting sqref="B112">
    <cfRule type="duplicateValues" dxfId="5415" priority="5553"/>
  </conditionalFormatting>
  <conditionalFormatting sqref="B113">
    <cfRule type="duplicateValues" dxfId="5414" priority="5552"/>
  </conditionalFormatting>
  <conditionalFormatting sqref="B110">
    <cfRule type="duplicateValues" dxfId="5413" priority="5551"/>
  </conditionalFormatting>
  <conditionalFormatting sqref="B110">
    <cfRule type="duplicateValues" dxfId="5412" priority="5550"/>
  </conditionalFormatting>
  <conditionalFormatting sqref="B108">
    <cfRule type="duplicateValues" dxfId="5411" priority="5549"/>
  </conditionalFormatting>
  <conditionalFormatting sqref="B112">
    <cfRule type="duplicateValues" dxfId="5410" priority="5548"/>
  </conditionalFormatting>
  <conditionalFormatting sqref="B112">
    <cfRule type="duplicateValues" dxfId="5409" priority="5547"/>
  </conditionalFormatting>
  <conditionalFormatting sqref="B112">
    <cfRule type="duplicateValues" dxfId="5408" priority="5546"/>
  </conditionalFormatting>
  <conditionalFormatting sqref="B113">
    <cfRule type="duplicateValues" dxfId="5407" priority="5545"/>
  </conditionalFormatting>
  <conditionalFormatting sqref="B112">
    <cfRule type="duplicateValues" dxfId="5406" priority="5544"/>
  </conditionalFormatting>
  <conditionalFormatting sqref="B112">
    <cfRule type="duplicateValues" dxfId="5405" priority="5543"/>
  </conditionalFormatting>
  <conditionalFormatting sqref="B113">
    <cfRule type="duplicateValues" dxfId="5404" priority="5542"/>
  </conditionalFormatting>
  <conditionalFormatting sqref="B112">
    <cfRule type="duplicateValues" dxfId="5403" priority="5541"/>
  </conditionalFormatting>
  <conditionalFormatting sqref="B113">
    <cfRule type="duplicateValues" dxfId="5402" priority="5540"/>
  </conditionalFormatting>
  <conditionalFormatting sqref="B113">
    <cfRule type="duplicateValues" dxfId="5401" priority="5539"/>
  </conditionalFormatting>
  <conditionalFormatting sqref="B114">
    <cfRule type="duplicateValues" dxfId="5400" priority="5538"/>
  </conditionalFormatting>
  <conditionalFormatting sqref="B111">
    <cfRule type="duplicateValues" dxfId="5399" priority="5537"/>
  </conditionalFormatting>
  <conditionalFormatting sqref="B115">
    <cfRule type="duplicateValues" dxfId="5398" priority="5536"/>
  </conditionalFormatting>
  <conditionalFormatting sqref="B103">
    <cfRule type="duplicateValues" dxfId="5397" priority="5534"/>
  </conditionalFormatting>
  <conditionalFormatting sqref="B107">
    <cfRule type="duplicateValues" dxfId="5396" priority="5533"/>
  </conditionalFormatting>
  <conditionalFormatting sqref="B104">
    <cfRule type="duplicateValues" dxfId="5395" priority="5532"/>
  </conditionalFormatting>
  <conditionalFormatting sqref="B103">
    <cfRule type="duplicateValues" dxfId="5394" priority="5531"/>
  </conditionalFormatting>
  <conditionalFormatting sqref="B103">
    <cfRule type="duplicateValues" dxfId="5393" priority="5530"/>
  </conditionalFormatting>
  <conditionalFormatting sqref="B104">
    <cfRule type="duplicateValues" dxfId="5392" priority="5529"/>
  </conditionalFormatting>
  <conditionalFormatting sqref="B103">
    <cfRule type="duplicateValues" dxfId="5391" priority="5528"/>
  </conditionalFormatting>
  <conditionalFormatting sqref="B105">
    <cfRule type="duplicateValues" dxfId="5390" priority="5527"/>
  </conditionalFormatting>
  <conditionalFormatting sqref="B109">
    <cfRule type="duplicateValues" dxfId="5389" priority="5526"/>
  </conditionalFormatting>
  <conditionalFormatting sqref="B109">
    <cfRule type="duplicateValues" dxfId="5388" priority="5525"/>
  </conditionalFormatting>
  <conditionalFormatting sqref="B109">
    <cfRule type="duplicateValues" dxfId="5387" priority="5524"/>
  </conditionalFormatting>
  <conditionalFormatting sqref="B110">
    <cfRule type="duplicateValues" dxfId="5386" priority="5523"/>
  </conditionalFormatting>
  <conditionalFormatting sqref="B109">
    <cfRule type="duplicateValues" dxfId="5385" priority="5522"/>
  </conditionalFormatting>
  <conditionalFormatting sqref="B109">
    <cfRule type="duplicateValues" dxfId="5384" priority="5521"/>
  </conditionalFormatting>
  <conditionalFormatting sqref="B110">
    <cfRule type="duplicateValues" dxfId="5383" priority="5520"/>
  </conditionalFormatting>
  <conditionalFormatting sqref="B109">
    <cfRule type="duplicateValues" dxfId="5382" priority="5519"/>
  </conditionalFormatting>
  <conditionalFormatting sqref="B110">
    <cfRule type="duplicateValues" dxfId="5381" priority="5518"/>
  </conditionalFormatting>
  <conditionalFormatting sqref="B110">
    <cfRule type="duplicateValues" dxfId="5380" priority="5517"/>
  </conditionalFormatting>
  <conditionalFormatting sqref="B111">
    <cfRule type="duplicateValues" dxfId="5379" priority="5516"/>
  </conditionalFormatting>
  <conditionalFormatting sqref="B108">
    <cfRule type="duplicateValues" dxfId="5378" priority="5515"/>
  </conditionalFormatting>
  <conditionalFormatting sqref="B103">
    <cfRule type="duplicateValues" dxfId="5377" priority="5514"/>
  </conditionalFormatting>
  <conditionalFormatting sqref="B103">
    <cfRule type="duplicateValues" dxfId="5376" priority="5513"/>
  </conditionalFormatting>
  <conditionalFormatting sqref="B104">
    <cfRule type="duplicateValues" dxfId="5375" priority="5512"/>
  </conditionalFormatting>
  <conditionalFormatting sqref="B103">
    <cfRule type="duplicateValues" dxfId="5374" priority="5511"/>
  </conditionalFormatting>
  <conditionalFormatting sqref="B108">
    <cfRule type="duplicateValues" dxfId="5373" priority="5510"/>
  </conditionalFormatting>
  <conditionalFormatting sqref="B105">
    <cfRule type="duplicateValues" dxfId="5372" priority="5509"/>
  </conditionalFormatting>
  <conditionalFormatting sqref="B103">
    <cfRule type="duplicateValues" dxfId="5371" priority="5508"/>
  </conditionalFormatting>
  <conditionalFormatting sqref="B104">
    <cfRule type="duplicateValues" dxfId="5370" priority="5507"/>
  </conditionalFormatting>
  <conditionalFormatting sqref="B103">
    <cfRule type="duplicateValues" dxfId="5369" priority="5506"/>
  </conditionalFormatting>
  <conditionalFormatting sqref="B104">
    <cfRule type="duplicateValues" dxfId="5368" priority="5505"/>
  </conditionalFormatting>
  <conditionalFormatting sqref="B103">
    <cfRule type="duplicateValues" dxfId="5367" priority="5504"/>
  </conditionalFormatting>
  <conditionalFormatting sqref="B103">
    <cfRule type="duplicateValues" dxfId="5366" priority="5503"/>
  </conditionalFormatting>
  <conditionalFormatting sqref="B103">
    <cfRule type="duplicateValues" dxfId="5365" priority="5502"/>
  </conditionalFormatting>
  <conditionalFormatting sqref="B105">
    <cfRule type="duplicateValues" dxfId="5364" priority="5501"/>
  </conditionalFormatting>
  <conditionalFormatting sqref="B104">
    <cfRule type="duplicateValues" dxfId="5363" priority="5500"/>
  </conditionalFormatting>
  <conditionalFormatting sqref="B106">
    <cfRule type="duplicateValues" dxfId="5362" priority="5499"/>
  </conditionalFormatting>
  <conditionalFormatting sqref="B110">
    <cfRule type="duplicateValues" dxfId="5361" priority="5498"/>
  </conditionalFormatting>
  <conditionalFormatting sqref="B110">
    <cfRule type="duplicateValues" dxfId="5360" priority="5497"/>
  </conditionalFormatting>
  <conditionalFormatting sqref="B110">
    <cfRule type="duplicateValues" dxfId="5359" priority="5496"/>
  </conditionalFormatting>
  <conditionalFormatting sqref="B111">
    <cfRule type="duplicateValues" dxfId="5358" priority="5495"/>
  </conditionalFormatting>
  <conditionalFormatting sqref="B110">
    <cfRule type="duplicateValues" dxfId="5357" priority="5494"/>
  </conditionalFormatting>
  <conditionalFormatting sqref="B110">
    <cfRule type="duplicateValues" dxfId="5356" priority="5493"/>
  </conditionalFormatting>
  <conditionalFormatting sqref="B111">
    <cfRule type="duplicateValues" dxfId="5355" priority="5492"/>
  </conditionalFormatting>
  <conditionalFormatting sqref="B110">
    <cfRule type="duplicateValues" dxfId="5354" priority="5491"/>
  </conditionalFormatting>
  <conditionalFormatting sqref="B111">
    <cfRule type="duplicateValues" dxfId="5353" priority="5490"/>
  </conditionalFormatting>
  <conditionalFormatting sqref="B111">
    <cfRule type="duplicateValues" dxfId="5352" priority="5489"/>
  </conditionalFormatting>
  <conditionalFormatting sqref="B112">
    <cfRule type="duplicateValues" dxfId="5351" priority="5488"/>
  </conditionalFormatting>
  <conditionalFormatting sqref="B109">
    <cfRule type="duplicateValues" dxfId="5350" priority="5487"/>
  </conditionalFormatting>
  <conditionalFormatting sqref="B108">
    <cfRule type="duplicateValues" dxfId="5349" priority="5486"/>
  </conditionalFormatting>
  <conditionalFormatting sqref="B110">
    <cfRule type="duplicateValues" dxfId="5348" priority="5485"/>
  </conditionalFormatting>
  <conditionalFormatting sqref="B110">
    <cfRule type="duplicateValues" dxfId="5347" priority="5484"/>
  </conditionalFormatting>
  <conditionalFormatting sqref="B110">
    <cfRule type="duplicateValues" dxfId="5346" priority="5483"/>
  </conditionalFormatting>
  <conditionalFormatting sqref="B111">
    <cfRule type="duplicateValues" dxfId="5345" priority="5482"/>
  </conditionalFormatting>
  <conditionalFormatting sqref="B110">
    <cfRule type="duplicateValues" dxfId="5344" priority="5481"/>
  </conditionalFormatting>
  <conditionalFormatting sqref="B110">
    <cfRule type="duplicateValues" dxfId="5343" priority="5480"/>
  </conditionalFormatting>
  <conditionalFormatting sqref="B111">
    <cfRule type="duplicateValues" dxfId="5342" priority="5479"/>
  </conditionalFormatting>
  <conditionalFormatting sqref="B110">
    <cfRule type="duplicateValues" dxfId="5341" priority="5478"/>
  </conditionalFormatting>
  <conditionalFormatting sqref="B111">
    <cfRule type="duplicateValues" dxfId="5340" priority="5477"/>
  </conditionalFormatting>
  <conditionalFormatting sqref="B111">
    <cfRule type="duplicateValues" dxfId="5339" priority="5476"/>
  </conditionalFormatting>
  <conditionalFormatting sqref="B112">
    <cfRule type="duplicateValues" dxfId="5338" priority="5475"/>
  </conditionalFormatting>
  <conditionalFormatting sqref="B109">
    <cfRule type="duplicateValues" dxfId="5337" priority="5474"/>
  </conditionalFormatting>
  <conditionalFormatting sqref="B109">
    <cfRule type="duplicateValues" dxfId="5336" priority="5473"/>
  </conditionalFormatting>
  <conditionalFormatting sqref="B107">
    <cfRule type="duplicateValues" dxfId="5335" priority="5472"/>
  </conditionalFormatting>
  <conditionalFormatting sqref="B111">
    <cfRule type="duplicateValues" dxfId="5334" priority="5471"/>
  </conditionalFormatting>
  <conditionalFormatting sqref="B111">
    <cfRule type="duplicateValues" dxfId="5333" priority="5470"/>
  </conditionalFormatting>
  <conditionalFormatting sqref="B111">
    <cfRule type="duplicateValues" dxfId="5332" priority="5469"/>
  </conditionalFormatting>
  <conditionalFormatting sqref="B112">
    <cfRule type="duplicateValues" dxfId="5331" priority="5468"/>
  </conditionalFormatting>
  <conditionalFormatting sqref="B111">
    <cfRule type="duplicateValues" dxfId="5330" priority="5467"/>
  </conditionalFormatting>
  <conditionalFormatting sqref="B111">
    <cfRule type="duplicateValues" dxfId="5329" priority="5466"/>
  </conditionalFormatting>
  <conditionalFormatting sqref="B112">
    <cfRule type="duplicateValues" dxfId="5328" priority="5465"/>
  </conditionalFormatting>
  <conditionalFormatting sqref="B111">
    <cfRule type="duplicateValues" dxfId="5327" priority="5464"/>
  </conditionalFormatting>
  <conditionalFormatting sqref="B112">
    <cfRule type="duplicateValues" dxfId="5326" priority="5463"/>
  </conditionalFormatting>
  <conditionalFormatting sqref="B112">
    <cfRule type="duplicateValues" dxfId="5325" priority="5462"/>
  </conditionalFormatting>
  <conditionalFormatting sqref="B113">
    <cfRule type="duplicateValues" dxfId="5324" priority="5461"/>
  </conditionalFormatting>
  <conditionalFormatting sqref="B110">
    <cfRule type="duplicateValues" dxfId="5323" priority="5460"/>
  </conditionalFormatting>
  <conditionalFormatting sqref="B103">
    <cfRule type="duplicateValues" dxfId="5322" priority="5459"/>
  </conditionalFormatting>
  <conditionalFormatting sqref="B103">
    <cfRule type="duplicateValues" dxfId="5321" priority="5458"/>
  </conditionalFormatting>
  <conditionalFormatting sqref="B104">
    <cfRule type="duplicateValues" dxfId="5320" priority="5457"/>
  </conditionalFormatting>
  <conditionalFormatting sqref="B103">
    <cfRule type="duplicateValues" dxfId="5319" priority="5456"/>
  </conditionalFormatting>
  <conditionalFormatting sqref="B108">
    <cfRule type="duplicateValues" dxfId="5318" priority="5455"/>
  </conditionalFormatting>
  <conditionalFormatting sqref="B105">
    <cfRule type="duplicateValues" dxfId="5317" priority="5454"/>
  </conditionalFormatting>
  <conditionalFormatting sqref="B103">
    <cfRule type="duplicateValues" dxfId="5316" priority="5453"/>
  </conditionalFormatting>
  <conditionalFormatting sqref="B104">
    <cfRule type="duplicateValues" dxfId="5315" priority="5452"/>
  </conditionalFormatting>
  <conditionalFormatting sqref="B103">
    <cfRule type="duplicateValues" dxfId="5314" priority="5451"/>
  </conditionalFormatting>
  <conditionalFormatting sqref="B104">
    <cfRule type="duplicateValues" dxfId="5313" priority="5450"/>
  </conditionalFormatting>
  <conditionalFormatting sqref="B103">
    <cfRule type="duplicateValues" dxfId="5312" priority="5449"/>
  </conditionalFormatting>
  <conditionalFormatting sqref="B103">
    <cfRule type="duplicateValues" dxfId="5311" priority="5448"/>
  </conditionalFormatting>
  <conditionalFormatting sqref="B103">
    <cfRule type="duplicateValues" dxfId="5310" priority="5447"/>
  </conditionalFormatting>
  <conditionalFormatting sqref="B105">
    <cfRule type="duplicateValues" dxfId="5309" priority="5446"/>
  </conditionalFormatting>
  <conditionalFormatting sqref="B104">
    <cfRule type="duplicateValues" dxfId="5308" priority="5445"/>
  </conditionalFormatting>
  <conditionalFormatting sqref="B106">
    <cfRule type="duplicateValues" dxfId="5307" priority="5444"/>
  </conditionalFormatting>
  <conditionalFormatting sqref="B110">
    <cfRule type="duplicateValues" dxfId="5306" priority="5443"/>
  </conditionalFormatting>
  <conditionalFormatting sqref="B110">
    <cfRule type="duplicateValues" dxfId="5305" priority="5442"/>
  </conditionalFormatting>
  <conditionalFormatting sqref="B110">
    <cfRule type="duplicateValues" dxfId="5304" priority="5441"/>
  </conditionalFormatting>
  <conditionalFormatting sqref="B111">
    <cfRule type="duplicateValues" dxfId="5303" priority="5440"/>
  </conditionalFormatting>
  <conditionalFormatting sqref="B110">
    <cfRule type="duplicateValues" dxfId="5302" priority="5439"/>
  </conditionalFormatting>
  <conditionalFormatting sqref="B110">
    <cfRule type="duplicateValues" dxfId="5301" priority="5438"/>
  </conditionalFormatting>
  <conditionalFormatting sqref="B111">
    <cfRule type="duplicateValues" dxfId="5300" priority="5437"/>
  </conditionalFormatting>
  <conditionalFormatting sqref="B110">
    <cfRule type="duplicateValues" dxfId="5299" priority="5436"/>
  </conditionalFormatting>
  <conditionalFormatting sqref="B111">
    <cfRule type="duplicateValues" dxfId="5298" priority="5435"/>
  </conditionalFormatting>
  <conditionalFormatting sqref="B111">
    <cfRule type="duplicateValues" dxfId="5297" priority="5434"/>
  </conditionalFormatting>
  <conditionalFormatting sqref="B112">
    <cfRule type="duplicateValues" dxfId="5296" priority="5433"/>
  </conditionalFormatting>
  <conditionalFormatting sqref="B109">
    <cfRule type="duplicateValues" dxfId="5295" priority="5432"/>
  </conditionalFormatting>
  <conditionalFormatting sqref="B103">
    <cfRule type="duplicateValues" dxfId="5294" priority="5431"/>
  </conditionalFormatting>
  <conditionalFormatting sqref="B104">
    <cfRule type="duplicateValues" dxfId="5293" priority="5430"/>
  </conditionalFormatting>
  <conditionalFormatting sqref="B103">
    <cfRule type="duplicateValues" dxfId="5292" priority="5429"/>
  </conditionalFormatting>
  <conditionalFormatting sqref="B104">
    <cfRule type="duplicateValues" dxfId="5291" priority="5428"/>
  </conditionalFormatting>
  <conditionalFormatting sqref="B103">
    <cfRule type="duplicateValues" dxfId="5290" priority="5427"/>
  </conditionalFormatting>
  <conditionalFormatting sqref="B103">
    <cfRule type="duplicateValues" dxfId="5289" priority="5426"/>
  </conditionalFormatting>
  <conditionalFormatting sqref="B103">
    <cfRule type="duplicateValues" dxfId="5288" priority="5425"/>
  </conditionalFormatting>
  <conditionalFormatting sqref="B105">
    <cfRule type="duplicateValues" dxfId="5287" priority="5424"/>
  </conditionalFormatting>
  <conditionalFormatting sqref="B104">
    <cfRule type="duplicateValues" dxfId="5286" priority="5423"/>
  </conditionalFormatting>
  <conditionalFormatting sqref="B109">
    <cfRule type="duplicateValues" dxfId="5285" priority="5422"/>
  </conditionalFormatting>
  <conditionalFormatting sqref="B106">
    <cfRule type="duplicateValues" dxfId="5284" priority="5421"/>
  </conditionalFormatting>
  <conditionalFormatting sqref="B104">
    <cfRule type="duplicateValues" dxfId="5283" priority="5420"/>
  </conditionalFormatting>
  <conditionalFormatting sqref="B103">
    <cfRule type="duplicateValues" dxfId="5282" priority="5419"/>
  </conditionalFormatting>
  <conditionalFormatting sqref="B103">
    <cfRule type="duplicateValues" dxfId="5281" priority="5418"/>
  </conditionalFormatting>
  <conditionalFormatting sqref="B103">
    <cfRule type="duplicateValues" dxfId="5280" priority="5417"/>
  </conditionalFormatting>
  <conditionalFormatting sqref="B105">
    <cfRule type="duplicateValues" dxfId="5279" priority="5416"/>
  </conditionalFormatting>
  <conditionalFormatting sqref="B104">
    <cfRule type="duplicateValues" dxfId="5278" priority="5415"/>
  </conditionalFormatting>
  <conditionalFormatting sqref="B103">
    <cfRule type="duplicateValues" dxfId="5277" priority="5414"/>
  </conditionalFormatting>
  <conditionalFormatting sqref="B103">
    <cfRule type="duplicateValues" dxfId="5276" priority="5413"/>
  </conditionalFormatting>
  <conditionalFormatting sqref="B105">
    <cfRule type="duplicateValues" dxfId="5275" priority="5412"/>
  </conditionalFormatting>
  <conditionalFormatting sqref="B104">
    <cfRule type="duplicateValues" dxfId="5274" priority="5411"/>
  </conditionalFormatting>
  <conditionalFormatting sqref="B103">
    <cfRule type="duplicateValues" dxfId="5273" priority="5410"/>
  </conditionalFormatting>
  <conditionalFormatting sqref="B104">
    <cfRule type="duplicateValues" dxfId="5272" priority="5409"/>
  </conditionalFormatting>
  <conditionalFormatting sqref="B104">
    <cfRule type="duplicateValues" dxfId="5271" priority="5408"/>
  </conditionalFormatting>
  <conditionalFormatting sqref="B106">
    <cfRule type="duplicateValues" dxfId="5270" priority="5407"/>
  </conditionalFormatting>
  <conditionalFormatting sqref="B105">
    <cfRule type="duplicateValues" dxfId="5269" priority="5406"/>
  </conditionalFormatting>
  <conditionalFormatting sqref="B107">
    <cfRule type="duplicateValues" dxfId="5268" priority="5405"/>
  </conditionalFormatting>
  <conditionalFormatting sqref="B111">
    <cfRule type="duplicateValues" dxfId="5267" priority="5404"/>
  </conditionalFormatting>
  <conditionalFormatting sqref="B111">
    <cfRule type="duplicateValues" dxfId="5266" priority="5403"/>
  </conditionalFormatting>
  <conditionalFormatting sqref="B111">
    <cfRule type="duplicateValues" dxfId="5265" priority="5402"/>
  </conditionalFormatting>
  <conditionalFormatting sqref="B112">
    <cfRule type="duplicateValues" dxfId="5264" priority="5401"/>
  </conditionalFormatting>
  <conditionalFormatting sqref="B111">
    <cfRule type="duplicateValues" dxfId="5263" priority="5400"/>
  </conditionalFormatting>
  <conditionalFormatting sqref="B111">
    <cfRule type="duplicateValues" dxfId="5262" priority="5399"/>
  </conditionalFormatting>
  <conditionalFormatting sqref="B112">
    <cfRule type="duplicateValues" dxfId="5261" priority="5398"/>
  </conditionalFormatting>
  <conditionalFormatting sqref="B111">
    <cfRule type="duplicateValues" dxfId="5260" priority="5397"/>
  </conditionalFormatting>
  <conditionalFormatting sqref="B112">
    <cfRule type="duplicateValues" dxfId="5259" priority="5396"/>
  </conditionalFormatting>
  <conditionalFormatting sqref="B112">
    <cfRule type="duplicateValues" dxfId="5258" priority="5395"/>
  </conditionalFormatting>
  <conditionalFormatting sqref="B113">
    <cfRule type="duplicateValues" dxfId="5257" priority="5394"/>
  </conditionalFormatting>
  <conditionalFormatting sqref="B110">
    <cfRule type="duplicateValues" dxfId="5256" priority="5393"/>
  </conditionalFormatting>
  <conditionalFormatting sqref="B109">
    <cfRule type="duplicateValues" dxfId="5255" priority="5392"/>
  </conditionalFormatting>
  <conditionalFormatting sqref="B111">
    <cfRule type="duplicateValues" dxfId="5254" priority="5391"/>
  </conditionalFormatting>
  <conditionalFormatting sqref="B111">
    <cfRule type="duplicateValues" dxfId="5253" priority="5390"/>
  </conditionalFormatting>
  <conditionalFormatting sqref="B111">
    <cfRule type="duplicateValues" dxfId="5252" priority="5389"/>
  </conditionalFormatting>
  <conditionalFormatting sqref="B112">
    <cfRule type="duplicateValues" dxfId="5251" priority="5388"/>
  </conditionalFormatting>
  <conditionalFormatting sqref="B111">
    <cfRule type="duplicateValues" dxfId="5250" priority="5387"/>
  </conditionalFormatting>
  <conditionalFormatting sqref="B111">
    <cfRule type="duplicateValues" dxfId="5249" priority="5386"/>
  </conditionalFormatting>
  <conditionalFormatting sqref="B112">
    <cfRule type="duplicateValues" dxfId="5248" priority="5385"/>
  </conditionalFormatting>
  <conditionalFormatting sqref="B111">
    <cfRule type="duplicateValues" dxfId="5247" priority="5384"/>
  </conditionalFormatting>
  <conditionalFormatting sqref="B112">
    <cfRule type="duplicateValues" dxfId="5246" priority="5383"/>
  </conditionalFormatting>
  <conditionalFormatting sqref="B112">
    <cfRule type="duplicateValues" dxfId="5245" priority="5382"/>
  </conditionalFormatting>
  <conditionalFormatting sqref="B113">
    <cfRule type="duplicateValues" dxfId="5244" priority="5381"/>
  </conditionalFormatting>
  <conditionalFormatting sqref="B110">
    <cfRule type="duplicateValues" dxfId="5243" priority="5380"/>
  </conditionalFormatting>
  <conditionalFormatting sqref="B110">
    <cfRule type="duplicateValues" dxfId="5242" priority="5379"/>
  </conditionalFormatting>
  <conditionalFormatting sqref="B108">
    <cfRule type="duplicateValues" dxfId="5241" priority="5378"/>
  </conditionalFormatting>
  <conditionalFormatting sqref="B112">
    <cfRule type="duplicateValues" dxfId="5240" priority="5377"/>
  </conditionalFormatting>
  <conditionalFormatting sqref="B112">
    <cfRule type="duplicateValues" dxfId="5239" priority="5376"/>
  </conditionalFormatting>
  <conditionalFormatting sqref="B112">
    <cfRule type="duplicateValues" dxfId="5238" priority="5375"/>
  </conditionalFormatting>
  <conditionalFormatting sqref="B113">
    <cfRule type="duplicateValues" dxfId="5237" priority="5374"/>
  </conditionalFormatting>
  <conditionalFormatting sqref="B112">
    <cfRule type="duplicateValues" dxfId="5236" priority="5373"/>
  </conditionalFormatting>
  <conditionalFormatting sqref="B112">
    <cfRule type="duplicateValues" dxfId="5235" priority="5372"/>
  </conditionalFormatting>
  <conditionalFormatting sqref="B113">
    <cfRule type="duplicateValues" dxfId="5234" priority="5371"/>
  </conditionalFormatting>
  <conditionalFormatting sqref="B112">
    <cfRule type="duplicateValues" dxfId="5233" priority="5370"/>
  </conditionalFormatting>
  <conditionalFormatting sqref="B113">
    <cfRule type="duplicateValues" dxfId="5232" priority="5369"/>
  </conditionalFormatting>
  <conditionalFormatting sqref="B113">
    <cfRule type="duplicateValues" dxfId="5231" priority="5368"/>
  </conditionalFormatting>
  <conditionalFormatting sqref="B114">
    <cfRule type="duplicateValues" dxfId="5230" priority="5367"/>
  </conditionalFormatting>
  <conditionalFormatting sqref="B111">
    <cfRule type="duplicateValues" dxfId="5229" priority="5366"/>
  </conditionalFormatting>
  <conditionalFormatting sqref="B115">
    <cfRule type="duplicateValues" dxfId="5228" priority="5365"/>
  </conditionalFormatting>
  <conditionalFormatting sqref="B110">
    <cfRule type="duplicateValues" dxfId="5227" priority="5364"/>
  </conditionalFormatting>
  <conditionalFormatting sqref="B110">
    <cfRule type="duplicateValues" dxfId="5226" priority="5363"/>
  </conditionalFormatting>
  <conditionalFormatting sqref="B110">
    <cfRule type="duplicateValues" dxfId="5225" priority="5362"/>
  </conditionalFormatting>
  <conditionalFormatting sqref="B111">
    <cfRule type="duplicateValues" dxfId="5224" priority="5361"/>
  </conditionalFormatting>
  <conditionalFormatting sqref="B110">
    <cfRule type="duplicateValues" dxfId="5223" priority="5360"/>
  </conditionalFormatting>
  <conditionalFormatting sqref="B110">
    <cfRule type="duplicateValues" dxfId="5222" priority="5359"/>
  </conditionalFormatting>
  <conditionalFormatting sqref="B111">
    <cfRule type="duplicateValues" dxfId="5221" priority="5358"/>
  </conditionalFormatting>
  <conditionalFormatting sqref="B110">
    <cfRule type="duplicateValues" dxfId="5220" priority="5357"/>
  </conditionalFormatting>
  <conditionalFormatting sqref="B111">
    <cfRule type="duplicateValues" dxfId="5219" priority="5356"/>
  </conditionalFormatting>
  <conditionalFormatting sqref="B111">
    <cfRule type="duplicateValues" dxfId="5218" priority="5355"/>
  </conditionalFormatting>
  <conditionalFormatting sqref="B112">
    <cfRule type="duplicateValues" dxfId="5217" priority="5354"/>
  </conditionalFormatting>
  <conditionalFormatting sqref="B109">
    <cfRule type="duplicateValues" dxfId="5216" priority="5353"/>
  </conditionalFormatting>
  <conditionalFormatting sqref="B109">
    <cfRule type="duplicateValues" dxfId="5215" priority="5352"/>
  </conditionalFormatting>
  <conditionalFormatting sqref="B111">
    <cfRule type="duplicateValues" dxfId="5214" priority="5351"/>
  </conditionalFormatting>
  <conditionalFormatting sqref="B111">
    <cfRule type="duplicateValues" dxfId="5213" priority="5350"/>
  </conditionalFormatting>
  <conditionalFormatting sqref="B111">
    <cfRule type="duplicateValues" dxfId="5212" priority="5349"/>
  </conditionalFormatting>
  <conditionalFormatting sqref="B112">
    <cfRule type="duplicateValues" dxfId="5211" priority="5348"/>
  </conditionalFormatting>
  <conditionalFormatting sqref="B111">
    <cfRule type="duplicateValues" dxfId="5210" priority="5347"/>
  </conditionalFormatting>
  <conditionalFormatting sqref="B111">
    <cfRule type="duplicateValues" dxfId="5209" priority="5346"/>
  </conditionalFormatting>
  <conditionalFormatting sqref="B112">
    <cfRule type="duplicateValues" dxfId="5208" priority="5345"/>
  </conditionalFormatting>
  <conditionalFormatting sqref="B111">
    <cfRule type="duplicateValues" dxfId="5207" priority="5344"/>
  </conditionalFormatting>
  <conditionalFormatting sqref="B112">
    <cfRule type="duplicateValues" dxfId="5206" priority="5343"/>
  </conditionalFormatting>
  <conditionalFormatting sqref="B112">
    <cfRule type="duplicateValues" dxfId="5205" priority="5342"/>
  </conditionalFormatting>
  <conditionalFormatting sqref="B113">
    <cfRule type="duplicateValues" dxfId="5204" priority="5341"/>
  </conditionalFormatting>
  <conditionalFormatting sqref="B110">
    <cfRule type="duplicateValues" dxfId="5203" priority="5340"/>
  </conditionalFormatting>
  <conditionalFormatting sqref="B109">
    <cfRule type="duplicateValues" dxfId="5202" priority="5339"/>
  </conditionalFormatting>
  <conditionalFormatting sqref="B111">
    <cfRule type="duplicateValues" dxfId="5201" priority="5338"/>
  </conditionalFormatting>
  <conditionalFormatting sqref="B111">
    <cfRule type="duplicateValues" dxfId="5200" priority="5337"/>
  </conditionalFormatting>
  <conditionalFormatting sqref="B111">
    <cfRule type="duplicateValues" dxfId="5199" priority="5336"/>
  </conditionalFormatting>
  <conditionalFormatting sqref="B112">
    <cfRule type="duplicateValues" dxfId="5198" priority="5335"/>
  </conditionalFormatting>
  <conditionalFormatting sqref="B111">
    <cfRule type="duplicateValues" dxfId="5197" priority="5334"/>
  </conditionalFormatting>
  <conditionalFormatting sqref="B111">
    <cfRule type="duplicateValues" dxfId="5196" priority="5333"/>
  </conditionalFormatting>
  <conditionalFormatting sqref="B112">
    <cfRule type="duplicateValues" dxfId="5195" priority="5332"/>
  </conditionalFormatting>
  <conditionalFormatting sqref="B111">
    <cfRule type="duplicateValues" dxfId="5194" priority="5331"/>
  </conditionalFormatting>
  <conditionalFormatting sqref="B112">
    <cfRule type="duplicateValues" dxfId="5193" priority="5330"/>
  </conditionalFormatting>
  <conditionalFormatting sqref="B112">
    <cfRule type="duplicateValues" dxfId="5192" priority="5329"/>
  </conditionalFormatting>
  <conditionalFormatting sqref="B113">
    <cfRule type="duplicateValues" dxfId="5191" priority="5328"/>
  </conditionalFormatting>
  <conditionalFormatting sqref="B110">
    <cfRule type="duplicateValues" dxfId="5190" priority="5327"/>
  </conditionalFormatting>
  <conditionalFormatting sqref="B110">
    <cfRule type="duplicateValues" dxfId="5189" priority="5326"/>
  </conditionalFormatting>
  <conditionalFormatting sqref="B112">
    <cfRule type="duplicateValues" dxfId="5188" priority="5325"/>
  </conditionalFormatting>
  <conditionalFormatting sqref="B112">
    <cfRule type="duplicateValues" dxfId="5187" priority="5324"/>
  </conditionalFormatting>
  <conditionalFormatting sqref="B112">
    <cfRule type="duplicateValues" dxfId="5186" priority="5323"/>
  </conditionalFormatting>
  <conditionalFormatting sqref="B113">
    <cfRule type="duplicateValues" dxfId="5185" priority="5322"/>
  </conditionalFormatting>
  <conditionalFormatting sqref="B112">
    <cfRule type="duplicateValues" dxfId="5184" priority="5321"/>
  </conditionalFormatting>
  <conditionalFormatting sqref="B112">
    <cfRule type="duplicateValues" dxfId="5183" priority="5320"/>
  </conditionalFormatting>
  <conditionalFormatting sqref="B113">
    <cfRule type="duplicateValues" dxfId="5182" priority="5319"/>
  </conditionalFormatting>
  <conditionalFormatting sqref="B112">
    <cfRule type="duplicateValues" dxfId="5181" priority="5318"/>
  </conditionalFormatting>
  <conditionalFormatting sqref="B113">
    <cfRule type="duplicateValues" dxfId="5180" priority="5317"/>
  </conditionalFormatting>
  <conditionalFormatting sqref="B113">
    <cfRule type="duplicateValues" dxfId="5179" priority="5316"/>
  </conditionalFormatting>
  <conditionalFormatting sqref="B114">
    <cfRule type="duplicateValues" dxfId="5178" priority="5315"/>
  </conditionalFormatting>
  <conditionalFormatting sqref="B111">
    <cfRule type="duplicateValues" dxfId="5177" priority="5314"/>
  </conditionalFormatting>
  <conditionalFormatting sqref="B109">
    <cfRule type="duplicateValues" dxfId="5176" priority="5313"/>
  </conditionalFormatting>
  <conditionalFormatting sqref="B111">
    <cfRule type="duplicateValues" dxfId="5175" priority="5312"/>
  </conditionalFormatting>
  <conditionalFormatting sqref="B111">
    <cfRule type="duplicateValues" dxfId="5174" priority="5311"/>
  </conditionalFormatting>
  <conditionalFormatting sqref="B111">
    <cfRule type="duplicateValues" dxfId="5173" priority="5310"/>
  </conditionalFormatting>
  <conditionalFormatting sqref="B112">
    <cfRule type="duplicateValues" dxfId="5172" priority="5309"/>
  </conditionalFormatting>
  <conditionalFormatting sqref="B111">
    <cfRule type="duplicateValues" dxfId="5171" priority="5308"/>
  </conditionalFormatting>
  <conditionalFormatting sqref="B111">
    <cfRule type="duplicateValues" dxfId="5170" priority="5307"/>
  </conditionalFormatting>
  <conditionalFormatting sqref="B112">
    <cfRule type="duplicateValues" dxfId="5169" priority="5306"/>
  </conditionalFormatting>
  <conditionalFormatting sqref="B111">
    <cfRule type="duplicateValues" dxfId="5168" priority="5305"/>
  </conditionalFormatting>
  <conditionalFormatting sqref="B112">
    <cfRule type="duplicateValues" dxfId="5167" priority="5304"/>
  </conditionalFormatting>
  <conditionalFormatting sqref="B112">
    <cfRule type="duplicateValues" dxfId="5166" priority="5303"/>
  </conditionalFormatting>
  <conditionalFormatting sqref="B113">
    <cfRule type="duplicateValues" dxfId="5165" priority="5302"/>
  </conditionalFormatting>
  <conditionalFormatting sqref="B110">
    <cfRule type="duplicateValues" dxfId="5164" priority="5301"/>
  </conditionalFormatting>
  <conditionalFormatting sqref="B110">
    <cfRule type="duplicateValues" dxfId="5163" priority="5300"/>
  </conditionalFormatting>
  <conditionalFormatting sqref="B112">
    <cfRule type="duplicateValues" dxfId="5162" priority="5299"/>
  </conditionalFormatting>
  <conditionalFormatting sqref="B112">
    <cfRule type="duplicateValues" dxfId="5161" priority="5298"/>
  </conditionalFormatting>
  <conditionalFormatting sqref="B112">
    <cfRule type="duplicateValues" dxfId="5160" priority="5297"/>
  </conditionalFormatting>
  <conditionalFormatting sqref="B113">
    <cfRule type="duplicateValues" dxfId="5159" priority="5296"/>
  </conditionalFormatting>
  <conditionalFormatting sqref="B112">
    <cfRule type="duplicateValues" dxfId="5158" priority="5295"/>
  </conditionalFormatting>
  <conditionalFormatting sqref="B112">
    <cfRule type="duplicateValues" dxfId="5157" priority="5294"/>
  </conditionalFormatting>
  <conditionalFormatting sqref="B113">
    <cfRule type="duplicateValues" dxfId="5156" priority="5293"/>
  </conditionalFormatting>
  <conditionalFormatting sqref="B112">
    <cfRule type="duplicateValues" dxfId="5155" priority="5292"/>
  </conditionalFormatting>
  <conditionalFormatting sqref="B113">
    <cfRule type="duplicateValues" dxfId="5154" priority="5291"/>
  </conditionalFormatting>
  <conditionalFormatting sqref="B113">
    <cfRule type="duplicateValues" dxfId="5153" priority="5290"/>
  </conditionalFormatting>
  <conditionalFormatting sqref="B114">
    <cfRule type="duplicateValues" dxfId="5152" priority="5289"/>
  </conditionalFormatting>
  <conditionalFormatting sqref="B111">
    <cfRule type="duplicateValues" dxfId="5151" priority="5288"/>
  </conditionalFormatting>
  <conditionalFormatting sqref="B110">
    <cfRule type="duplicateValues" dxfId="5150" priority="5287"/>
  </conditionalFormatting>
  <conditionalFormatting sqref="B112">
    <cfRule type="duplicateValues" dxfId="5149" priority="5286"/>
  </conditionalFormatting>
  <conditionalFormatting sqref="B112">
    <cfRule type="duplicateValues" dxfId="5148" priority="5285"/>
  </conditionalFormatting>
  <conditionalFormatting sqref="B112">
    <cfRule type="duplicateValues" dxfId="5147" priority="5284"/>
  </conditionalFormatting>
  <conditionalFormatting sqref="B113">
    <cfRule type="duplicateValues" dxfId="5146" priority="5283"/>
  </conditionalFormatting>
  <conditionalFormatting sqref="B112">
    <cfRule type="duplicateValues" dxfId="5145" priority="5282"/>
  </conditionalFormatting>
  <conditionalFormatting sqref="B112">
    <cfRule type="duplicateValues" dxfId="5144" priority="5281"/>
  </conditionalFormatting>
  <conditionalFormatting sqref="B113">
    <cfRule type="duplicateValues" dxfId="5143" priority="5280"/>
  </conditionalFormatting>
  <conditionalFormatting sqref="B112">
    <cfRule type="duplicateValues" dxfId="5142" priority="5279"/>
  </conditionalFormatting>
  <conditionalFormatting sqref="B113">
    <cfRule type="duplicateValues" dxfId="5141" priority="5278"/>
  </conditionalFormatting>
  <conditionalFormatting sqref="B113">
    <cfRule type="duplicateValues" dxfId="5140" priority="5277"/>
  </conditionalFormatting>
  <conditionalFormatting sqref="B114">
    <cfRule type="duplicateValues" dxfId="5139" priority="5276"/>
  </conditionalFormatting>
  <conditionalFormatting sqref="B111">
    <cfRule type="duplicateValues" dxfId="5138" priority="5275"/>
  </conditionalFormatting>
  <conditionalFormatting sqref="B111">
    <cfRule type="duplicateValues" dxfId="5137" priority="5274"/>
  </conditionalFormatting>
  <conditionalFormatting sqref="B109">
    <cfRule type="duplicateValues" dxfId="5136" priority="5273"/>
  </conditionalFormatting>
  <conditionalFormatting sqref="B113">
    <cfRule type="duplicateValues" dxfId="5135" priority="5272"/>
  </conditionalFormatting>
  <conditionalFormatting sqref="B113">
    <cfRule type="duplicateValues" dxfId="5134" priority="5271"/>
  </conditionalFormatting>
  <conditionalFormatting sqref="B113">
    <cfRule type="duplicateValues" dxfId="5133" priority="5270"/>
  </conditionalFormatting>
  <conditionalFormatting sqref="B114">
    <cfRule type="duplicateValues" dxfId="5132" priority="5269"/>
  </conditionalFormatting>
  <conditionalFormatting sqref="B113">
    <cfRule type="duplicateValues" dxfId="5131" priority="5268"/>
  </conditionalFormatting>
  <conditionalFormatting sqref="B113">
    <cfRule type="duplicateValues" dxfId="5130" priority="5267"/>
  </conditionalFormatting>
  <conditionalFormatting sqref="B114">
    <cfRule type="duplicateValues" dxfId="5129" priority="5266"/>
  </conditionalFormatting>
  <conditionalFormatting sqref="B113">
    <cfRule type="duplicateValues" dxfId="5128" priority="5265"/>
  </conditionalFormatting>
  <conditionalFormatting sqref="B114">
    <cfRule type="duplicateValues" dxfId="5127" priority="5264"/>
  </conditionalFormatting>
  <conditionalFormatting sqref="B114">
    <cfRule type="duplicateValues" dxfId="5126" priority="5263"/>
  </conditionalFormatting>
  <conditionalFormatting sqref="B115">
    <cfRule type="duplicateValues" dxfId="5125" priority="5262"/>
  </conditionalFormatting>
  <conditionalFormatting sqref="B112">
    <cfRule type="duplicateValues" dxfId="5124" priority="5261"/>
  </conditionalFormatting>
  <conditionalFormatting sqref="B112">
    <cfRule type="duplicateValues" dxfId="5123" priority="5257"/>
  </conditionalFormatting>
  <conditionalFormatting sqref="B112">
    <cfRule type="duplicateValues" dxfId="5122" priority="5256"/>
  </conditionalFormatting>
  <conditionalFormatting sqref="B112">
    <cfRule type="duplicateValues" dxfId="5121" priority="5255"/>
  </conditionalFormatting>
  <conditionalFormatting sqref="B112">
    <cfRule type="duplicateValues" dxfId="5120" priority="5254"/>
  </conditionalFormatting>
  <conditionalFormatting sqref="B112">
    <cfRule type="duplicateValues" dxfId="5119" priority="5253"/>
  </conditionalFormatting>
  <conditionalFormatting sqref="B112">
    <cfRule type="duplicateValues" dxfId="5118" priority="5252"/>
  </conditionalFormatting>
  <conditionalFormatting sqref="B113">
    <cfRule type="duplicateValues" dxfId="5117" priority="5251"/>
  </conditionalFormatting>
  <conditionalFormatting sqref="B112">
    <cfRule type="duplicateValues" dxfId="5116" priority="5250"/>
  </conditionalFormatting>
  <conditionalFormatting sqref="B112">
    <cfRule type="duplicateValues" dxfId="5115" priority="5249"/>
  </conditionalFormatting>
  <conditionalFormatting sqref="B112">
    <cfRule type="duplicateValues" dxfId="5114" priority="5248"/>
  </conditionalFormatting>
  <conditionalFormatting sqref="B112">
    <cfRule type="duplicateValues" dxfId="5113" priority="5247"/>
  </conditionalFormatting>
  <conditionalFormatting sqref="B112">
    <cfRule type="duplicateValues" dxfId="5112" priority="5246"/>
  </conditionalFormatting>
  <conditionalFormatting sqref="B113">
    <cfRule type="duplicateValues" dxfId="5111" priority="5245"/>
  </conditionalFormatting>
  <conditionalFormatting sqref="B112">
    <cfRule type="duplicateValues" dxfId="5110" priority="5244"/>
  </conditionalFormatting>
  <conditionalFormatting sqref="B112">
    <cfRule type="duplicateValues" dxfId="5109" priority="5243"/>
  </conditionalFormatting>
  <conditionalFormatting sqref="B112">
    <cfRule type="duplicateValues" dxfId="5108" priority="5242"/>
  </conditionalFormatting>
  <conditionalFormatting sqref="B112">
    <cfRule type="duplicateValues" dxfId="5107" priority="5241"/>
  </conditionalFormatting>
  <conditionalFormatting sqref="B113">
    <cfRule type="duplicateValues" dxfId="5106" priority="5240"/>
  </conditionalFormatting>
  <conditionalFormatting sqref="B112">
    <cfRule type="duplicateValues" dxfId="5105" priority="5239"/>
  </conditionalFormatting>
  <conditionalFormatting sqref="B112">
    <cfRule type="duplicateValues" dxfId="5104" priority="5238"/>
  </conditionalFormatting>
  <conditionalFormatting sqref="B112">
    <cfRule type="duplicateValues" dxfId="5103" priority="5237"/>
  </conditionalFormatting>
  <conditionalFormatting sqref="B113">
    <cfRule type="duplicateValues" dxfId="5102" priority="5236"/>
  </conditionalFormatting>
  <conditionalFormatting sqref="B112">
    <cfRule type="duplicateValues" dxfId="5101" priority="5235"/>
  </conditionalFormatting>
  <conditionalFormatting sqref="B112">
    <cfRule type="duplicateValues" dxfId="5100" priority="5234"/>
  </conditionalFormatting>
  <conditionalFormatting sqref="B113">
    <cfRule type="duplicateValues" dxfId="5099" priority="5233"/>
  </conditionalFormatting>
  <conditionalFormatting sqref="B112">
    <cfRule type="duplicateValues" dxfId="5098" priority="5232"/>
  </conditionalFormatting>
  <conditionalFormatting sqref="B113">
    <cfRule type="duplicateValues" dxfId="5097" priority="5231"/>
  </conditionalFormatting>
  <conditionalFormatting sqref="B113">
    <cfRule type="duplicateValues" dxfId="5096" priority="5230"/>
  </conditionalFormatting>
  <conditionalFormatting sqref="B114">
    <cfRule type="duplicateValues" dxfId="5095" priority="5229"/>
  </conditionalFormatting>
  <conditionalFormatting sqref="B115">
    <cfRule type="duplicateValues" dxfId="5094" priority="5228"/>
  </conditionalFormatting>
  <conditionalFormatting sqref="B112">
    <cfRule type="duplicateValues" dxfId="5093" priority="5227"/>
  </conditionalFormatting>
  <conditionalFormatting sqref="B112">
    <cfRule type="duplicateValues" dxfId="5092" priority="5226"/>
  </conditionalFormatting>
  <conditionalFormatting sqref="B112">
    <cfRule type="duplicateValues" dxfId="5091" priority="5225"/>
  </conditionalFormatting>
  <conditionalFormatting sqref="B112">
    <cfRule type="duplicateValues" dxfId="5090" priority="5224"/>
  </conditionalFormatting>
  <conditionalFormatting sqref="B112">
    <cfRule type="duplicateValues" dxfId="5089" priority="5223"/>
  </conditionalFormatting>
  <conditionalFormatting sqref="B113">
    <cfRule type="duplicateValues" dxfId="5088" priority="5222"/>
  </conditionalFormatting>
  <conditionalFormatting sqref="B112">
    <cfRule type="duplicateValues" dxfId="5087" priority="5221"/>
  </conditionalFormatting>
  <conditionalFormatting sqref="B112">
    <cfRule type="duplicateValues" dxfId="5086" priority="5220"/>
  </conditionalFormatting>
  <conditionalFormatting sqref="B112">
    <cfRule type="duplicateValues" dxfId="5085" priority="5219"/>
  </conditionalFormatting>
  <conditionalFormatting sqref="B112">
    <cfRule type="duplicateValues" dxfId="5084" priority="5218"/>
  </conditionalFormatting>
  <conditionalFormatting sqref="B113">
    <cfRule type="duplicateValues" dxfId="5083" priority="5217"/>
  </conditionalFormatting>
  <conditionalFormatting sqref="B112">
    <cfRule type="duplicateValues" dxfId="5082" priority="5216"/>
  </conditionalFormatting>
  <conditionalFormatting sqref="B112">
    <cfRule type="duplicateValues" dxfId="5081" priority="5215"/>
  </conditionalFormatting>
  <conditionalFormatting sqref="B112">
    <cfRule type="duplicateValues" dxfId="5080" priority="5214"/>
  </conditionalFormatting>
  <conditionalFormatting sqref="B113">
    <cfRule type="duplicateValues" dxfId="5079" priority="5213"/>
  </conditionalFormatting>
  <conditionalFormatting sqref="B112">
    <cfRule type="duplicateValues" dxfId="5078" priority="5212"/>
  </conditionalFormatting>
  <conditionalFormatting sqref="B112">
    <cfRule type="duplicateValues" dxfId="5077" priority="5211"/>
  </conditionalFormatting>
  <conditionalFormatting sqref="B113">
    <cfRule type="duplicateValues" dxfId="5076" priority="5210"/>
  </conditionalFormatting>
  <conditionalFormatting sqref="B112">
    <cfRule type="duplicateValues" dxfId="5075" priority="5209"/>
  </conditionalFormatting>
  <conditionalFormatting sqref="B113">
    <cfRule type="duplicateValues" dxfId="5074" priority="5208"/>
  </conditionalFormatting>
  <conditionalFormatting sqref="B113">
    <cfRule type="duplicateValues" dxfId="5073" priority="5207"/>
  </conditionalFormatting>
  <conditionalFormatting sqref="B114">
    <cfRule type="duplicateValues" dxfId="5072" priority="5206"/>
  </conditionalFormatting>
  <conditionalFormatting sqref="B112">
    <cfRule type="duplicateValues" dxfId="5071" priority="5205"/>
  </conditionalFormatting>
  <conditionalFormatting sqref="B112">
    <cfRule type="duplicateValues" dxfId="5070" priority="5204"/>
  </conditionalFormatting>
  <conditionalFormatting sqref="B112">
    <cfRule type="duplicateValues" dxfId="5069" priority="5203"/>
  </conditionalFormatting>
  <conditionalFormatting sqref="B112">
    <cfRule type="duplicateValues" dxfId="5068" priority="5202"/>
  </conditionalFormatting>
  <conditionalFormatting sqref="B113">
    <cfRule type="duplicateValues" dxfId="5067" priority="5201"/>
  </conditionalFormatting>
  <conditionalFormatting sqref="B112">
    <cfRule type="duplicateValues" dxfId="5066" priority="5200"/>
  </conditionalFormatting>
  <conditionalFormatting sqref="B112">
    <cfRule type="duplicateValues" dxfId="5065" priority="5199"/>
  </conditionalFormatting>
  <conditionalFormatting sqref="B112">
    <cfRule type="duplicateValues" dxfId="5064" priority="5198"/>
  </conditionalFormatting>
  <conditionalFormatting sqref="B113">
    <cfRule type="duplicateValues" dxfId="5063" priority="5197"/>
  </conditionalFormatting>
  <conditionalFormatting sqref="B112">
    <cfRule type="duplicateValues" dxfId="5062" priority="5196"/>
  </conditionalFormatting>
  <conditionalFormatting sqref="B112">
    <cfRule type="duplicateValues" dxfId="5061" priority="5195"/>
  </conditionalFormatting>
  <conditionalFormatting sqref="B113">
    <cfRule type="duplicateValues" dxfId="5060" priority="5194"/>
  </conditionalFormatting>
  <conditionalFormatting sqref="B112">
    <cfRule type="duplicateValues" dxfId="5059" priority="5193"/>
  </conditionalFormatting>
  <conditionalFormatting sqref="B113">
    <cfRule type="duplicateValues" dxfId="5058" priority="5192"/>
  </conditionalFormatting>
  <conditionalFormatting sqref="B113">
    <cfRule type="duplicateValues" dxfId="5057" priority="5191"/>
  </conditionalFormatting>
  <conditionalFormatting sqref="B114">
    <cfRule type="duplicateValues" dxfId="5056" priority="5190"/>
  </conditionalFormatting>
  <conditionalFormatting sqref="B112">
    <cfRule type="duplicateValues" dxfId="5055" priority="5189"/>
  </conditionalFormatting>
  <conditionalFormatting sqref="B112">
    <cfRule type="duplicateValues" dxfId="5054" priority="5188"/>
  </conditionalFormatting>
  <conditionalFormatting sqref="B112">
    <cfRule type="duplicateValues" dxfId="5053" priority="5187"/>
  </conditionalFormatting>
  <conditionalFormatting sqref="B113">
    <cfRule type="duplicateValues" dxfId="5052" priority="5186"/>
  </conditionalFormatting>
  <conditionalFormatting sqref="B112">
    <cfRule type="duplicateValues" dxfId="5051" priority="5185"/>
  </conditionalFormatting>
  <conditionalFormatting sqref="B112">
    <cfRule type="duplicateValues" dxfId="5050" priority="5184"/>
  </conditionalFormatting>
  <conditionalFormatting sqref="B113">
    <cfRule type="duplicateValues" dxfId="5049" priority="5183"/>
  </conditionalFormatting>
  <conditionalFormatting sqref="B112">
    <cfRule type="duplicateValues" dxfId="5048" priority="5182"/>
  </conditionalFormatting>
  <conditionalFormatting sqref="B113">
    <cfRule type="duplicateValues" dxfId="5047" priority="5181"/>
  </conditionalFormatting>
  <conditionalFormatting sqref="B113">
    <cfRule type="duplicateValues" dxfId="5046" priority="5180"/>
  </conditionalFormatting>
  <conditionalFormatting sqref="B114">
    <cfRule type="duplicateValues" dxfId="5045" priority="5179"/>
  </conditionalFormatting>
  <conditionalFormatting sqref="B113">
    <cfRule type="duplicateValues" dxfId="5044" priority="5178"/>
  </conditionalFormatting>
  <conditionalFormatting sqref="B113">
    <cfRule type="duplicateValues" dxfId="5043" priority="5177"/>
  </conditionalFormatting>
  <conditionalFormatting sqref="B113">
    <cfRule type="duplicateValues" dxfId="5042" priority="5176"/>
  </conditionalFormatting>
  <conditionalFormatting sqref="B114">
    <cfRule type="duplicateValues" dxfId="5041" priority="5175"/>
  </conditionalFormatting>
  <conditionalFormatting sqref="B113">
    <cfRule type="duplicateValues" dxfId="5040" priority="5174"/>
  </conditionalFormatting>
  <conditionalFormatting sqref="B113">
    <cfRule type="duplicateValues" dxfId="5039" priority="5173"/>
  </conditionalFormatting>
  <conditionalFormatting sqref="B114">
    <cfRule type="duplicateValues" dxfId="5038" priority="5172"/>
  </conditionalFormatting>
  <conditionalFormatting sqref="B113">
    <cfRule type="duplicateValues" dxfId="5037" priority="5171"/>
  </conditionalFormatting>
  <conditionalFormatting sqref="B114">
    <cfRule type="duplicateValues" dxfId="5036" priority="5170"/>
  </conditionalFormatting>
  <conditionalFormatting sqref="B114">
    <cfRule type="duplicateValues" dxfId="5035" priority="5169"/>
  </conditionalFormatting>
  <conditionalFormatting sqref="B115">
    <cfRule type="duplicateValues" dxfId="5034" priority="5168"/>
  </conditionalFormatting>
  <conditionalFormatting sqref="B112">
    <cfRule type="duplicateValues" dxfId="5033" priority="5167"/>
  </conditionalFormatting>
  <conditionalFormatting sqref="B112">
    <cfRule type="duplicateValues" dxfId="5032" priority="5164"/>
  </conditionalFormatting>
  <conditionalFormatting sqref="B112">
    <cfRule type="duplicateValues" dxfId="5031" priority="5163"/>
  </conditionalFormatting>
  <conditionalFormatting sqref="B112">
    <cfRule type="duplicateValues" dxfId="5030" priority="5162"/>
  </conditionalFormatting>
  <conditionalFormatting sqref="B112">
    <cfRule type="duplicateValues" dxfId="5029" priority="5161"/>
  </conditionalFormatting>
  <conditionalFormatting sqref="B112">
    <cfRule type="duplicateValues" dxfId="5028" priority="5160"/>
  </conditionalFormatting>
  <conditionalFormatting sqref="B113">
    <cfRule type="duplicateValues" dxfId="5027" priority="5159"/>
  </conditionalFormatting>
  <conditionalFormatting sqref="B112">
    <cfRule type="duplicateValues" dxfId="5026" priority="5158"/>
  </conditionalFormatting>
  <conditionalFormatting sqref="B112">
    <cfRule type="duplicateValues" dxfId="5025" priority="5157"/>
  </conditionalFormatting>
  <conditionalFormatting sqref="B112">
    <cfRule type="duplicateValues" dxfId="5024" priority="5156"/>
  </conditionalFormatting>
  <conditionalFormatting sqref="B112">
    <cfRule type="duplicateValues" dxfId="5023" priority="5155"/>
  </conditionalFormatting>
  <conditionalFormatting sqref="B113">
    <cfRule type="duplicateValues" dxfId="5022" priority="5154"/>
  </conditionalFormatting>
  <conditionalFormatting sqref="B112">
    <cfRule type="duplicateValues" dxfId="5021" priority="5153"/>
  </conditionalFormatting>
  <conditionalFormatting sqref="B112">
    <cfRule type="duplicateValues" dxfId="5020" priority="5152"/>
  </conditionalFormatting>
  <conditionalFormatting sqref="B112">
    <cfRule type="duplicateValues" dxfId="5019" priority="5151"/>
  </conditionalFormatting>
  <conditionalFormatting sqref="B113">
    <cfRule type="duplicateValues" dxfId="5018" priority="5150"/>
  </conditionalFormatting>
  <conditionalFormatting sqref="B112">
    <cfRule type="duplicateValues" dxfId="5017" priority="5149"/>
  </conditionalFormatting>
  <conditionalFormatting sqref="B112">
    <cfRule type="duplicateValues" dxfId="5016" priority="5148"/>
  </conditionalFormatting>
  <conditionalFormatting sqref="B113">
    <cfRule type="duplicateValues" dxfId="5015" priority="5147"/>
  </conditionalFormatting>
  <conditionalFormatting sqref="B112">
    <cfRule type="duplicateValues" dxfId="5014" priority="5146"/>
  </conditionalFormatting>
  <conditionalFormatting sqref="B113">
    <cfRule type="duplicateValues" dxfId="5013" priority="5145"/>
  </conditionalFormatting>
  <conditionalFormatting sqref="B113">
    <cfRule type="duplicateValues" dxfId="5012" priority="5144"/>
  </conditionalFormatting>
  <conditionalFormatting sqref="B114">
    <cfRule type="duplicateValues" dxfId="5011" priority="5143"/>
  </conditionalFormatting>
  <conditionalFormatting sqref="B112">
    <cfRule type="duplicateValues" dxfId="5010" priority="5142"/>
  </conditionalFormatting>
  <conditionalFormatting sqref="B112">
    <cfRule type="duplicateValues" dxfId="5009" priority="5141"/>
  </conditionalFormatting>
  <conditionalFormatting sqref="B112">
    <cfRule type="duplicateValues" dxfId="5008" priority="5140"/>
  </conditionalFormatting>
  <conditionalFormatting sqref="B112">
    <cfRule type="duplicateValues" dxfId="5007" priority="5139"/>
  </conditionalFormatting>
  <conditionalFormatting sqref="B113">
    <cfRule type="duplicateValues" dxfId="5006" priority="5138"/>
  </conditionalFormatting>
  <conditionalFormatting sqref="B112">
    <cfRule type="duplicateValues" dxfId="5005" priority="5137"/>
  </conditionalFormatting>
  <conditionalFormatting sqref="B112">
    <cfRule type="duplicateValues" dxfId="5004" priority="5136"/>
  </conditionalFormatting>
  <conditionalFormatting sqref="B112">
    <cfRule type="duplicateValues" dxfId="5003" priority="5135"/>
  </conditionalFormatting>
  <conditionalFormatting sqref="B113">
    <cfRule type="duplicateValues" dxfId="5002" priority="5134"/>
  </conditionalFormatting>
  <conditionalFormatting sqref="B112">
    <cfRule type="duplicateValues" dxfId="5001" priority="5133"/>
  </conditionalFormatting>
  <conditionalFormatting sqref="B112">
    <cfRule type="duplicateValues" dxfId="5000" priority="5132"/>
  </conditionalFormatting>
  <conditionalFormatting sqref="B113">
    <cfRule type="duplicateValues" dxfId="4999" priority="5131"/>
  </conditionalFormatting>
  <conditionalFormatting sqref="B112">
    <cfRule type="duplicateValues" dxfId="4998" priority="5130"/>
  </conditionalFormatting>
  <conditionalFormatting sqref="B113">
    <cfRule type="duplicateValues" dxfId="4997" priority="5129"/>
  </conditionalFormatting>
  <conditionalFormatting sqref="B113">
    <cfRule type="duplicateValues" dxfId="4996" priority="5128"/>
  </conditionalFormatting>
  <conditionalFormatting sqref="B114">
    <cfRule type="duplicateValues" dxfId="4995" priority="5127"/>
  </conditionalFormatting>
  <conditionalFormatting sqref="B112">
    <cfRule type="duplicateValues" dxfId="4994" priority="5126"/>
  </conditionalFormatting>
  <conditionalFormatting sqref="B112">
    <cfRule type="duplicateValues" dxfId="4993" priority="5125"/>
  </conditionalFormatting>
  <conditionalFormatting sqref="B112">
    <cfRule type="duplicateValues" dxfId="4992" priority="5124"/>
  </conditionalFormatting>
  <conditionalFormatting sqref="B113">
    <cfRule type="duplicateValues" dxfId="4991" priority="5123"/>
  </conditionalFormatting>
  <conditionalFormatting sqref="B112">
    <cfRule type="duplicateValues" dxfId="4990" priority="5122"/>
  </conditionalFormatting>
  <conditionalFormatting sqref="B112">
    <cfRule type="duplicateValues" dxfId="4989" priority="5121"/>
  </conditionalFormatting>
  <conditionalFormatting sqref="B113">
    <cfRule type="duplicateValues" dxfId="4988" priority="5120"/>
  </conditionalFormatting>
  <conditionalFormatting sqref="B112">
    <cfRule type="duplicateValues" dxfId="4987" priority="5119"/>
  </conditionalFormatting>
  <conditionalFormatting sqref="B113">
    <cfRule type="duplicateValues" dxfId="4986" priority="5118"/>
  </conditionalFormatting>
  <conditionalFormatting sqref="B113">
    <cfRule type="duplicateValues" dxfId="4985" priority="5117"/>
  </conditionalFormatting>
  <conditionalFormatting sqref="B114">
    <cfRule type="duplicateValues" dxfId="4984" priority="5116"/>
  </conditionalFormatting>
  <conditionalFormatting sqref="B113">
    <cfRule type="duplicateValues" dxfId="4983" priority="5115"/>
  </conditionalFormatting>
  <conditionalFormatting sqref="B113">
    <cfRule type="duplicateValues" dxfId="4982" priority="5114"/>
  </conditionalFormatting>
  <conditionalFormatting sqref="B113">
    <cfRule type="duplicateValues" dxfId="4981" priority="5113"/>
  </conditionalFormatting>
  <conditionalFormatting sqref="B114">
    <cfRule type="duplicateValues" dxfId="4980" priority="5112"/>
  </conditionalFormatting>
  <conditionalFormatting sqref="B113">
    <cfRule type="duplicateValues" dxfId="4979" priority="5111"/>
  </conditionalFormatting>
  <conditionalFormatting sqref="B113">
    <cfRule type="duplicateValues" dxfId="4978" priority="5110"/>
  </conditionalFormatting>
  <conditionalFormatting sqref="B114">
    <cfRule type="duplicateValues" dxfId="4977" priority="5109"/>
  </conditionalFormatting>
  <conditionalFormatting sqref="B113">
    <cfRule type="duplicateValues" dxfId="4976" priority="5108"/>
  </conditionalFormatting>
  <conditionalFormatting sqref="B114">
    <cfRule type="duplicateValues" dxfId="4975" priority="5107"/>
  </conditionalFormatting>
  <conditionalFormatting sqref="B114">
    <cfRule type="duplicateValues" dxfId="4974" priority="5106"/>
  </conditionalFormatting>
  <conditionalFormatting sqref="B115">
    <cfRule type="duplicateValues" dxfId="4973" priority="5105"/>
  </conditionalFormatting>
  <conditionalFormatting sqref="B112">
    <cfRule type="duplicateValues" dxfId="4972" priority="5104"/>
  </conditionalFormatting>
  <conditionalFormatting sqref="B112">
    <cfRule type="duplicateValues" dxfId="4971" priority="5102"/>
  </conditionalFormatting>
  <conditionalFormatting sqref="B112">
    <cfRule type="duplicateValues" dxfId="4970" priority="5101"/>
  </conditionalFormatting>
  <conditionalFormatting sqref="B112">
    <cfRule type="duplicateValues" dxfId="4969" priority="5100"/>
  </conditionalFormatting>
  <conditionalFormatting sqref="B112">
    <cfRule type="duplicateValues" dxfId="4968" priority="5099"/>
  </conditionalFormatting>
  <conditionalFormatting sqref="B113">
    <cfRule type="duplicateValues" dxfId="4967" priority="5098"/>
  </conditionalFormatting>
  <conditionalFormatting sqref="B112">
    <cfRule type="duplicateValues" dxfId="4966" priority="5097"/>
  </conditionalFormatting>
  <conditionalFormatting sqref="B112">
    <cfRule type="duplicateValues" dxfId="4965" priority="5096"/>
  </conditionalFormatting>
  <conditionalFormatting sqref="B112">
    <cfRule type="duplicateValues" dxfId="4964" priority="5095"/>
  </conditionalFormatting>
  <conditionalFormatting sqref="B113">
    <cfRule type="duplicateValues" dxfId="4963" priority="5094"/>
  </conditionalFormatting>
  <conditionalFormatting sqref="B112">
    <cfRule type="duplicateValues" dxfId="4962" priority="5093"/>
  </conditionalFormatting>
  <conditionalFormatting sqref="B112">
    <cfRule type="duplicateValues" dxfId="4961" priority="5092"/>
  </conditionalFormatting>
  <conditionalFormatting sqref="B113">
    <cfRule type="duplicateValues" dxfId="4960" priority="5091"/>
  </conditionalFormatting>
  <conditionalFormatting sqref="B112">
    <cfRule type="duplicateValues" dxfId="4959" priority="5090"/>
  </conditionalFormatting>
  <conditionalFormatting sqref="B113">
    <cfRule type="duplicateValues" dxfId="4958" priority="5089"/>
  </conditionalFormatting>
  <conditionalFormatting sqref="B113">
    <cfRule type="duplicateValues" dxfId="4957" priority="5088"/>
  </conditionalFormatting>
  <conditionalFormatting sqref="B114">
    <cfRule type="duplicateValues" dxfId="4956" priority="5087"/>
  </conditionalFormatting>
  <conditionalFormatting sqref="B112">
    <cfRule type="duplicateValues" dxfId="4955" priority="5086"/>
  </conditionalFormatting>
  <conditionalFormatting sqref="B112">
    <cfRule type="duplicateValues" dxfId="4954" priority="5085"/>
  </conditionalFormatting>
  <conditionalFormatting sqref="B112">
    <cfRule type="duplicateValues" dxfId="4953" priority="5084"/>
  </conditionalFormatting>
  <conditionalFormatting sqref="B113">
    <cfRule type="duplicateValues" dxfId="4952" priority="5083"/>
  </conditionalFormatting>
  <conditionalFormatting sqref="B112">
    <cfRule type="duplicateValues" dxfId="4951" priority="5082"/>
  </conditionalFormatting>
  <conditionalFormatting sqref="B112">
    <cfRule type="duplicateValues" dxfId="4950" priority="5081"/>
  </conditionalFormatting>
  <conditionalFormatting sqref="B113">
    <cfRule type="duplicateValues" dxfId="4949" priority="5080"/>
  </conditionalFormatting>
  <conditionalFormatting sqref="B112">
    <cfRule type="duplicateValues" dxfId="4948" priority="5079"/>
  </conditionalFormatting>
  <conditionalFormatting sqref="B113">
    <cfRule type="duplicateValues" dxfId="4947" priority="5078"/>
  </conditionalFormatting>
  <conditionalFormatting sqref="B113">
    <cfRule type="duplicateValues" dxfId="4946" priority="5077"/>
  </conditionalFormatting>
  <conditionalFormatting sqref="B114">
    <cfRule type="duplicateValues" dxfId="4945" priority="5076"/>
  </conditionalFormatting>
  <conditionalFormatting sqref="B113">
    <cfRule type="duplicateValues" dxfId="4944" priority="5075"/>
  </conditionalFormatting>
  <conditionalFormatting sqref="B113">
    <cfRule type="duplicateValues" dxfId="4943" priority="5074"/>
  </conditionalFormatting>
  <conditionalFormatting sqref="B113">
    <cfRule type="duplicateValues" dxfId="4942" priority="5073"/>
  </conditionalFormatting>
  <conditionalFormatting sqref="B114">
    <cfRule type="duplicateValues" dxfId="4941" priority="5072"/>
  </conditionalFormatting>
  <conditionalFormatting sqref="B113">
    <cfRule type="duplicateValues" dxfId="4940" priority="5071"/>
  </conditionalFormatting>
  <conditionalFormatting sqref="B113">
    <cfRule type="duplicateValues" dxfId="4939" priority="5070"/>
  </conditionalFormatting>
  <conditionalFormatting sqref="B114">
    <cfRule type="duplicateValues" dxfId="4938" priority="5069"/>
  </conditionalFormatting>
  <conditionalFormatting sqref="B113">
    <cfRule type="duplicateValues" dxfId="4937" priority="5068"/>
  </conditionalFormatting>
  <conditionalFormatting sqref="B114">
    <cfRule type="duplicateValues" dxfId="4936" priority="5067"/>
  </conditionalFormatting>
  <conditionalFormatting sqref="B114">
    <cfRule type="duplicateValues" dxfId="4935" priority="5066"/>
  </conditionalFormatting>
  <conditionalFormatting sqref="B115">
    <cfRule type="duplicateValues" dxfId="4934" priority="5065"/>
  </conditionalFormatting>
  <conditionalFormatting sqref="B112">
    <cfRule type="duplicateValues" dxfId="4933" priority="5064"/>
  </conditionalFormatting>
  <conditionalFormatting sqref="B112">
    <cfRule type="duplicateValues" dxfId="4932" priority="5063"/>
  </conditionalFormatting>
  <conditionalFormatting sqref="B112">
    <cfRule type="duplicateValues" dxfId="4931" priority="5062"/>
  </conditionalFormatting>
  <conditionalFormatting sqref="B112">
    <cfRule type="duplicateValues" dxfId="4930" priority="5061"/>
  </conditionalFormatting>
  <conditionalFormatting sqref="B113">
    <cfRule type="duplicateValues" dxfId="4929" priority="5060"/>
  </conditionalFormatting>
  <conditionalFormatting sqref="B112">
    <cfRule type="duplicateValues" dxfId="4928" priority="5059"/>
  </conditionalFormatting>
  <conditionalFormatting sqref="B112">
    <cfRule type="duplicateValues" dxfId="4927" priority="5058"/>
  </conditionalFormatting>
  <conditionalFormatting sqref="B113">
    <cfRule type="duplicateValues" dxfId="4926" priority="5057"/>
  </conditionalFormatting>
  <conditionalFormatting sqref="B112">
    <cfRule type="duplicateValues" dxfId="4925" priority="5056"/>
  </conditionalFormatting>
  <conditionalFormatting sqref="B113">
    <cfRule type="duplicateValues" dxfId="4924" priority="5055"/>
  </conditionalFormatting>
  <conditionalFormatting sqref="B113">
    <cfRule type="duplicateValues" dxfId="4923" priority="5054"/>
  </conditionalFormatting>
  <conditionalFormatting sqref="B114">
    <cfRule type="duplicateValues" dxfId="4922" priority="5053"/>
  </conditionalFormatting>
  <conditionalFormatting sqref="B113">
    <cfRule type="duplicateValues" dxfId="4921" priority="5052"/>
  </conditionalFormatting>
  <conditionalFormatting sqref="B113">
    <cfRule type="duplicateValues" dxfId="4920" priority="5051"/>
  </conditionalFormatting>
  <conditionalFormatting sqref="B113">
    <cfRule type="duplicateValues" dxfId="4919" priority="5050"/>
  </conditionalFormatting>
  <conditionalFormatting sqref="B114">
    <cfRule type="duplicateValues" dxfId="4918" priority="5049"/>
  </conditionalFormatting>
  <conditionalFormatting sqref="B113">
    <cfRule type="duplicateValues" dxfId="4917" priority="5048"/>
  </conditionalFormatting>
  <conditionalFormatting sqref="B113">
    <cfRule type="duplicateValues" dxfId="4916" priority="5047"/>
  </conditionalFormatting>
  <conditionalFormatting sqref="B114">
    <cfRule type="duplicateValues" dxfId="4915" priority="5046"/>
  </conditionalFormatting>
  <conditionalFormatting sqref="B113">
    <cfRule type="duplicateValues" dxfId="4914" priority="5045"/>
  </conditionalFormatting>
  <conditionalFormatting sqref="B114">
    <cfRule type="duplicateValues" dxfId="4913" priority="5044"/>
  </conditionalFormatting>
  <conditionalFormatting sqref="B114">
    <cfRule type="duplicateValues" dxfId="4912" priority="5043"/>
  </conditionalFormatting>
  <conditionalFormatting sqref="B115">
    <cfRule type="duplicateValues" dxfId="4911" priority="5042"/>
  </conditionalFormatting>
  <conditionalFormatting sqref="B112">
    <cfRule type="duplicateValues" dxfId="4910" priority="5041"/>
  </conditionalFormatting>
  <conditionalFormatting sqref="B113">
    <cfRule type="duplicateValues" dxfId="4909" priority="5040"/>
  </conditionalFormatting>
  <conditionalFormatting sqref="B113">
    <cfRule type="duplicateValues" dxfId="4908" priority="5039"/>
  </conditionalFormatting>
  <conditionalFormatting sqref="B113">
    <cfRule type="duplicateValues" dxfId="4907" priority="5038"/>
  </conditionalFormatting>
  <conditionalFormatting sqref="B114">
    <cfRule type="duplicateValues" dxfId="4906" priority="5037"/>
  </conditionalFormatting>
  <conditionalFormatting sqref="B113">
    <cfRule type="duplicateValues" dxfId="4905" priority="5036"/>
  </conditionalFormatting>
  <conditionalFormatting sqref="B113">
    <cfRule type="duplicateValues" dxfId="4904" priority="5035"/>
  </conditionalFormatting>
  <conditionalFormatting sqref="B114">
    <cfRule type="duplicateValues" dxfId="4903" priority="5034"/>
  </conditionalFormatting>
  <conditionalFormatting sqref="B113">
    <cfRule type="duplicateValues" dxfId="4902" priority="5033"/>
  </conditionalFormatting>
  <conditionalFormatting sqref="B114">
    <cfRule type="duplicateValues" dxfId="4901" priority="5032"/>
  </conditionalFormatting>
  <conditionalFormatting sqref="B114">
    <cfRule type="duplicateValues" dxfId="4900" priority="5031"/>
  </conditionalFormatting>
  <conditionalFormatting sqref="B115">
    <cfRule type="duplicateValues" dxfId="4899" priority="5030"/>
  </conditionalFormatting>
  <conditionalFormatting sqref="B112">
    <cfRule type="duplicateValues" dxfId="4898" priority="5029"/>
  </conditionalFormatting>
  <conditionalFormatting sqref="B112">
    <cfRule type="duplicateValues" dxfId="4897" priority="5028"/>
  </conditionalFormatting>
  <conditionalFormatting sqref="B114">
    <cfRule type="duplicateValues" dxfId="4896" priority="5027"/>
  </conditionalFormatting>
  <conditionalFormatting sqref="B114">
    <cfRule type="duplicateValues" dxfId="4895" priority="5026"/>
  </conditionalFormatting>
  <conditionalFormatting sqref="B114">
    <cfRule type="duplicateValues" dxfId="4894" priority="5025"/>
  </conditionalFormatting>
  <conditionalFormatting sqref="B115">
    <cfRule type="duplicateValues" dxfId="4893" priority="5024"/>
  </conditionalFormatting>
  <conditionalFormatting sqref="B114">
    <cfRule type="duplicateValues" dxfId="4892" priority="5023"/>
  </conditionalFormatting>
  <conditionalFormatting sqref="B114">
    <cfRule type="duplicateValues" dxfId="4891" priority="5022"/>
  </conditionalFormatting>
  <conditionalFormatting sqref="B115">
    <cfRule type="duplicateValues" dxfId="4890" priority="5021"/>
  </conditionalFormatting>
  <conditionalFormatting sqref="B114">
    <cfRule type="duplicateValues" dxfId="4889" priority="5020"/>
  </conditionalFormatting>
  <conditionalFormatting sqref="B115">
    <cfRule type="duplicateValues" dxfId="4888" priority="5019"/>
  </conditionalFormatting>
  <conditionalFormatting sqref="B115">
    <cfRule type="duplicateValues" dxfId="4887" priority="5018"/>
  </conditionalFormatting>
  <conditionalFormatting sqref="B113">
    <cfRule type="duplicateValues" dxfId="4886" priority="5016"/>
  </conditionalFormatting>
  <conditionalFormatting sqref="B110">
    <cfRule type="duplicateValues" dxfId="4885" priority="5012"/>
  </conditionalFormatting>
  <conditionalFormatting sqref="B110">
    <cfRule type="duplicateValues" dxfId="4884" priority="5011"/>
  </conditionalFormatting>
  <conditionalFormatting sqref="B110">
    <cfRule type="duplicateValues" dxfId="4883" priority="5010"/>
  </conditionalFormatting>
  <conditionalFormatting sqref="B110">
    <cfRule type="duplicateValues" dxfId="4882" priority="5009"/>
  </conditionalFormatting>
  <conditionalFormatting sqref="B110">
    <cfRule type="duplicateValues" dxfId="4881" priority="5008"/>
  </conditionalFormatting>
  <conditionalFormatting sqref="B111">
    <cfRule type="duplicateValues" dxfId="4880" priority="5007"/>
  </conditionalFormatting>
  <conditionalFormatting sqref="B110">
    <cfRule type="duplicateValues" dxfId="4879" priority="5006"/>
  </conditionalFormatting>
  <conditionalFormatting sqref="B110">
    <cfRule type="duplicateValues" dxfId="4878" priority="5005"/>
  </conditionalFormatting>
  <conditionalFormatting sqref="B110">
    <cfRule type="duplicateValues" dxfId="4877" priority="5004"/>
  </conditionalFormatting>
  <conditionalFormatting sqref="B110">
    <cfRule type="duplicateValues" dxfId="4876" priority="5003"/>
  </conditionalFormatting>
  <conditionalFormatting sqref="B111">
    <cfRule type="duplicateValues" dxfId="4875" priority="5002"/>
  </conditionalFormatting>
  <conditionalFormatting sqref="B110">
    <cfRule type="duplicateValues" dxfId="4874" priority="5001"/>
  </conditionalFormatting>
  <conditionalFormatting sqref="B110">
    <cfRule type="duplicateValues" dxfId="4873" priority="5000"/>
  </conditionalFormatting>
  <conditionalFormatting sqref="B110">
    <cfRule type="duplicateValues" dxfId="4872" priority="4999"/>
  </conditionalFormatting>
  <conditionalFormatting sqref="B111">
    <cfRule type="duplicateValues" dxfId="4871" priority="4998"/>
  </conditionalFormatting>
  <conditionalFormatting sqref="B110">
    <cfRule type="duplicateValues" dxfId="4870" priority="4997"/>
  </conditionalFormatting>
  <conditionalFormatting sqref="B110">
    <cfRule type="duplicateValues" dxfId="4869" priority="4996"/>
  </conditionalFormatting>
  <conditionalFormatting sqref="B111">
    <cfRule type="duplicateValues" dxfId="4868" priority="4995"/>
  </conditionalFormatting>
  <conditionalFormatting sqref="B110">
    <cfRule type="duplicateValues" dxfId="4867" priority="4994"/>
  </conditionalFormatting>
  <conditionalFormatting sqref="B111">
    <cfRule type="duplicateValues" dxfId="4866" priority="4993"/>
  </conditionalFormatting>
  <conditionalFormatting sqref="B111">
    <cfRule type="duplicateValues" dxfId="4865" priority="4992"/>
  </conditionalFormatting>
  <conditionalFormatting sqref="B112">
    <cfRule type="duplicateValues" dxfId="4864" priority="4991"/>
  </conditionalFormatting>
  <conditionalFormatting sqref="B110">
    <cfRule type="duplicateValues" dxfId="4863" priority="4990"/>
  </conditionalFormatting>
  <conditionalFormatting sqref="B110">
    <cfRule type="duplicateValues" dxfId="4862" priority="4989"/>
  </conditionalFormatting>
  <conditionalFormatting sqref="B110">
    <cfRule type="duplicateValues" dxfId="4861" priority="4988"/>
  </conditionalFormatting>
  <conditionalFormatting sqref="B110">
    <cfRule type="duplicateValues" dxfId="4860" priority="4987"/>
  </conditionalFormatting>
  <conditionalFormatting sqref="B111">
    <cfRule type="duplicateValues" dxfId="4859" priority="4986"/>
  </conditionalFormatting>
  <conditionalFormatting sqref="B110">
    <cfRule type="duplicateValues" dxfId="4858" priority="4985"/>
  </conditionalFormatting>
  <conditionalFormatting sqref="B110">
    <cfRule type="duplicateValues" dxfId="4857" priority="4984"/>
  </conditionalFormatting>
  <conditionalFormatting sqref="B110">
    <cfRule type="duplicateValues" dxfId="4856" priority="4983"/>
  </conditionalFormatting>
  <conditionalFormatting sqref="B111">
    <cfRule type="duplicateValues" dxfId="4855" priority="4982"/>
  </conditionalFormatting>
  <conditionalFormatting sqref="B110">
    <cfRule type="duplicateValues" dxfId="4854" priority="4981"/>
  </conditionalFormatting>
  <conditionalFormatting sqref="B110">
    <cfRule type="duplicateValues" dxfId="4853" priority="4980"/>
  </conditionalFormatting>
  <conditionalFormatting sqref="B111">
    <cfRule type="duplicateValues" dxfId="4852" priority="4979"/>
  </conditionalFormatting>
  <conditionalFormatting sqref="B110">
    <cfRule type="duplicateValues" dxfId="4851" priority="4978"/>
  </conditionalFormatting>
  <conditionalFormatting sqref="B111">
    <cfRule type="duplicateValues" dxfId="4850" priority="4977"/>
  </conditionalFormatting>
  <conditionalFormatting sqref="B111">
    <cfRule type="duplicateValues" dxfId="4849" priority="4976"/>
  </conditionalFormatting>
  <conditionalFormatting sqref="B112">
    <cfRule type="duplicateValues" dxfId="4848" priority="4975"/>
  </conditionalFormatting>
  <conditionalFormatting sqref="B110">
    <cfRule type="duplicateValues" dxfId="4847" priority="4974"/>
  </conditionalFormatting>
  <conditionalFormatting sqref="B110">
    <cfRule type="duplicateValues" dxfId="4846" priority="4973"/>
  </conditionalFormatting>
  <conditionalFormatting sqref="B110">
    <cfRule type="duplicateValues" dxfId="4845" priority="4972"/>
  </conditionalFormatting>
  <conditionalFormatting sqref="B111">
    <cfRule type="duplicateValues" dxfId="4844" priority="4971"/>
  </conditionalFormatting>
  <conditionalFormatting sqref="B110">
    <cfRule type="duplicateValues" dxfId="4843" priority="4970"/>
  </conditionalFormatting>
  <conditionalFormatting sqref="B110">
    <cfRule type="duplicateValues" dxfId="4842" priority="4969"/>
  </conditionalFormatting>
  <conditionalFormatting sqref="B111">
    <cfRule type="duplicateValues" dxfId="4841" priority="4968"/>
  </conditionalFormatting>
  <conditionalFormatting sqref="B110">
    <cfRule type="duplicateValues" dxfId="4840" priority="4967"/>
  </conditionalFormatting>
  <conditionalFormatting sqref="B111">
    <cfRule type="duplicateValues" dxfId="4839" priority="4966"/>
  </conditionalFormatting>
  <conditionalFormatting sqref="B111">
    <cfRule type="duplicateValues" dxfId="4838" priority="4965"/>
  </conditionalFormatting>
  <conditionalFormatting sqref="B112">
    <cfRule type="duplicateValues" dxfId="4837" priority="4964"/>
  </conditionalFormatting>
  <conditionalFormatting sqref="B111">
    <cfRule type="duplicateValues" dxfId="4836" priority="4963"/>
  </conditionalFormatting>
  <conditionalFormatting sqref="B111">
    <cfRule type="duplicateValues" dxfId="4835" priority="4962"/>
  </conditionalFormatting>
  <conditionalFormatting sqref="B111">
    <cfRule type="duplicateValues" dxfId="4834" priority="4961"/>
  </conditionalFormatting>
  <conditionalFormatting sqref="B112">
    <cfRule type="duplicateValues" dxfId="4833" priority="4960"/>
  </conditionalFormatting>
  <conditionalFormatting sqref="B111">
    <cfRule type="duplicateValues" dxfId="4832" priority="4959"/>
  </conditionalFormatting>
  <conditionalFormatting sqref="B111">
    <cfRule type="duplicateValues" dxfId="4831" priority="4958"/>
  </conditionalFormatting>
  <conditionalFormatting sqref="B112">
    <cfRule type="duplicateValues" dxfId="4830" priority="4957"/>
  </conditionalFormatting>
  <conditionalFormatting sqref="B111">
    <cfRule type="duplicateValues" dxfId="4829" priority="4956"/>
  </conditionalFormatting>
  <conditionalFormatting sqref="B112">
    <cfRule type="duplicateValues" dxfId="4828" priority="4955"/>
  </conditionalFormatting>
  <conditionalFormatting sqref="B112">
    <cfRule type="duplicateValues" dxfId="4827" priority="4954"/>
  </conditionalFormatting>
  <conditionalFormatting sqref="B113">
    <cfRule type="duplicateValues" dxfId="4826" priority="4953"/>
  </conditionalFormatting>
  <conditionalFormatting sqref="B110">
    <cfRule type="duplicateValues" dxfId="4825" priority="4952"/>
  </conditionalFormatting>
  <conditionalFormatting sqref="B114">
    <cfRule type="duplicateValues" dxfId="4824" priority="4951"/>
  </conditionalFormatting>
  <conditionalFormatting sqref="B110">
    <cfRule type="duplicateValues" dxfId="4823" priority="4950"/>
  </conditionalFormatting>
  <conditionalFormatting sqref="B110">
    <cfRule type="duplicateValues" dxfId="4822" priority="4949"/>
  </conditionalFormatting>
  <conditionalFormatting sqref="B110">
    <cfRule type="duplicateValues" dxfId="4821" priority="4948"/>
  </conditionalFormatting>
  <conditionalFormatting sqref="B110">
    <cfRule type="duplicateValues" dxfId="4820" priority="4947"/>
  </conditionalFormatting>
  <conditionalFormatting sqref="B111">
    <cfRule type="duplicateValues" dxfId="4819" priority="4946"/>
  </conditionalFormatting>
  <conditionalFormatting sqref="B110">
    <cfRule type="duplicateValues" dxfId="4818" priority="4945"/>
  </conditionalFormatting>
  <conditionalFormatting sqref="B110">
    <cfRule type="duplicateValues" dxfId="4817" priority="4944"/>
  </conditionalFormatting>
  <conditionalFormatting sqref="B110">
    <cfRule type="duplicateValues" dxfId="4816" priority="4943"/>
  </conditionalFormatting>
  <conditionalFormatting sqref="B111">
    <cfRule type="duplicateValues" dxfId="4815" priority="4942"/>
  </conditionalFormatting>
  <conditionalFormatting sqref="B110">
    <cfRule type="duplicateValues" dxfId="4814" priority="4941"/>
  </conditionalFormatting>
  <conditionalFormatting sqref="B110">
    <cfRule type="duplicateValues" dxfId="4813" priority="4940"/>
  </conditionalFormatting>
  <conditionalFormatting sqref="B111">
    <cfRule type="duplicateValues" dxfId="4812" priority="4939"/>
  </conditionalFormatting>
  <conditionalFormatting sqref="B110">
    <cfRule type="duplicateValues" dxfId="4811" priority="4938"/>
  </conditionalFormatting>
  <conditionalFormatting sqref="B111">
    <cfRule type="duplicateValues" dxfId="4810" priority="4937"/>
  </conditionalFormatting>
  <conditionalFormatting sqref="B111">
    <cfRule type="duplicateValues" dxfId="4809" priority="4936"/>
  </conditionalFormatting>
  <conditionalFormatting sqref="B112">
    <cfRule type="duplicateValues" dxfId="4808" priority="4935"/>
  </conditionalFormatting>
  <conditionalFormatting sqref="B110">
    <cfRule type="duplicateValues" dxfId="4807" priority="4934"/>
  </conditionalFormatting>
  <conditionalFormatting sqref="B110">
    <cfRule type="duplicateValues" dxfId="4806" priority="4933"/>
  </conditionalFormatting>
  <conditionalFormatting sqref="B110">
    <cfRule type="duplicateValues" dxfId="4805" priority="4932"/>
  </conditionalFormatting>
  <conditionalFormatting sqref="B111">
    <cfRule type="duplicateValues" dxfId="4804" priority="4931"/>
  </conditionalFormatting>
  <conditionalFormatting sqref="B110">
    <cfRule type="duplicateValues" dxfId="4803" priority="4930"/>
  </conditionalFormatting>
  <conditionalFormatting sqref="B110">
    <cfRule type="duplicateValues" dxfId="4802" priority="4929"/>
  </conditionalFormatting>
  <conditionalFormatting sqref="B111">
    <cfRule type="duplicateValues" dxfId="4801" priority="4928"/>
  </conditionalFormatting>
  <conditionalFormatting sqref="B110">
    <cfRule type="duplicateValues" dxfId="4800" priority="4927"/>
  </conditionalFormatting>
  <conditionalFormatting sqref="B111">
    <cfRule type="duplicateValues" dxfId="4799" priority="4926"/>
  </conditionalFormatting>
  <conditionalFormatting sqref="B111">
    <cfRule type="duplicateValues" dxfId="4798" priority="4925"/>
  </conditionalFormatting>
  <conditionalFormatting sqref="B112">
    <cfRule type="duplicateValues" dxfId="4797" priority="4924"/>
  </conditionalFormatting>
  <conditionalFormatting sqref="B111">
    <cfRule type="duplicateValues" dxfId="4796" priority="4923"/>
  </conditionalFormatting>
  <conditionalFormatting sqref="B111">
    <cfRule type="duplicateValues" dxfId="4795" priority="4922"/>
  </conditionalFormatting>
  <conditionalFormatting sqref="B111">
    <cfRule type="duplicateValues" dxfId="4794" priority="4921"/>
  </conditionalFormatting>
  <conditionalFormatting sqref="B112">
    <cfRule type="duplicateValues" dxfId="4793" priority="4920"/>
  </conditionalFormatting>
  <conditionalFormatting sqref="B111">
    <cfRule type="duplicateValues" dxfId="4792" priority="4919"/>
  </conditionalFormatting>
  <conditionalFormatting sqref="B111">
    <cfRule type="duplicateValues" dxfId="4791" priority="4918"/>
  </conditionalFormatting>
  <conditionalFormatting sqref="B112">
    <cfRule type="duplicateValues" dxfId="4790" priority="4917"/>
  </conditionalFormatting>
  <conditionalFormatting sqref="B111">
    <cfRule type="duplicateValues" dxfId="4789" priority="4916"/>
  </conditionalFormatting>
  <conditionalFormatting sqref="B112">
    <cfRule type="duplicateValues" dxfId="4788" priority="4915"/>
  </conditionalFormatting>
  <conditionalFormatting sqref="B112">
    <cfRule type="duplicateValues" dxfId="4787" priority="4914"/>
  </conditionalFormatting>
  <conditionalFormatting sqref="B113">
    <cfRule type="duplicateValues" dxfId="4786" priority="4913"/>
  </conditionalFormatting>
  <conditionalFormatting sqref="B110">
    <cfRule type="duplicateValues" dxfId="4785" priority="4912"/>
  </conditionalFormatting>
  <conditionalFormatting sqref="B110">
    <cfRule type="duplicateValues" dxfId="4784" priority="4911"/>
  </conditionalFormatting>
  <conditionalFormatting sqref="B110">
    <cfRule type="duplicateValues" dxfId="4783" priority="4910"/>
  </conditionalFormatting>
  <conditionalFormatting sqref="B110">
    <cfRule type="duplicateValues" dxfId="4782" priority="4909"/>
  </conditionalFormatting>
  <conditionalFormatting sqref="B111">
    <cfRule type="duplicateValues" dxfId="4781" priority="4908"/>
  </conditionalFormatting>
  <conditionalFormatting sqref="B110">
    <cfRule type="duplicateValues" dxfId="4780" priority="4907"/>
  </conditionalFormatting>
  <conditionalFormatting sqref="B110">
    <cfRule type="duplicateValues" dxfId="4779" priority="4906"/>
  </conditionalFormatting>
  <conditionalFormatting sqref="B111">
    <cfRule type="duplicateValues" dxfId="4778" priority="4905"/>
  </conditionalFormatting>
  <conditionalFormatting sqref="B110">
    <cfRule type="duplicateValues" dxfId="4777" priority="4904"/>
  </conditionalFormatting>
  <conditionalFormatting sqref="B111">
    <cfRule type="duplicateValues" dxfId="4776" priority="4903"/>
  </conditionalFormatting>
  <conditionalFormatting sqref="B111">
    <cfRule type="duplicateValues" dxfId="4775" priority="4902"/>
  </conditionalFormatting>
  <conditionalFormatting sqref="B112">
    <cfRule type="duplicateValues" dxfId="4774" priority="4901"/>
  </conditionalFormatting>
  <conditionalFormatting sqref="B111">
    <cfRule type="duplicateValues" dxfId="4773" priority="4900"/>
  </conditionalFormatting>
  <conditionalFormatting sqref="B111">
    <cfRule type="duplicateValues" dxfId="4772" priority="4899"/>
  </conditionalFormatting>
  <conditionalFormatting sqref="B111">
    <cfRule type="duplicateValues" dxfId="4771" priority="4898"/>
  </conditionalFormatting>
  <conditionalFormatting sqref="B112">
    <cfRule type="duplicateValues" dxfId="4770" priority="4897"/>
  </conditionalFormatting>
  <conditionalFormatting sqref="B111">
    <cfRule type="duplicateValues" dxfId="4769" priority="4896"/>
  </conditionalFormatting>
  <conditionalFormatting sqref="B111">
    <cfRule type="duplicateValues" dxfId="4768" priority="4895"/>
  </conditionalFormatting>
  <conditionalFormatting sqref="B112">
    <cfRule type="duplicateValues" dxfId="4767" priority="4894"/>
  </conditionalFormatting>
  <conditionalFormatting sqref="B111">
    <cfRule type="duplicateValues" dxfId="4766" priority="4893"/>
  </conditionalFormatting>
  <conditionalFormatting sqref="B112">
    <cfRule type="duplicateValues" dxfId="4765" priority="4892"/>
  </conditionalFormatting>
  <conditionalFormatting sqref="B112">
    <cfRule type="duplicateValues" dxfId="4764" priority="4891"/>
  </conditionalFormatting>
  <conditionalFormatting sqref="B113">
    <cfRule type="duplicateValues" dxfId="4763" priority="4890"/>
  </conditionalFormatting>
  <conditionalFormatting sqref="B110">
    <cfRule type="duplicateValues" dxfId="4762" priority="4889"/>
  </conditionalFormatting>
  <conditionalFormatting sqref="B111">
    <cfRule type="duplicateValues" dxfId="4761" priority="4888"/>
  </conditionalFormatting>
  <conditionalFormatting sqref="B111">
    <cfRule type="duplicateValues" dxfId="4760" priority="4887"/>
  </conditionalFormatting>
  <conditionalFormatting sqref="B111">
    <cfRule type="duplicateValues" dxfId="4759" priority="4886"/>
  </conditionalFormatting>
  <conditionalFormatting sqref="B112">
    <cfRule type="duplicateValues" dxfId="4758" priority="4885"/>
  </conditionalFormatting>
  <conditionalFormatting sqref="B111">
    <cfRule type="duplicateValues" dxfId="4757" priority="4884"/>
  </conditionalFormatting>
  <conditionalFormatting sqref="B111">
    <cfRule type="duplicateValues" dxfId="4756" priority="4883"/>
  </conditionalFormatting>
  <conditionalFormatting sqref="B112">
    <cfRule type="duplicateValues" dxfId="4755" priority="4882"/>
  </conditionalFormatting>
  <conditionalFormatting sqref="B111">
    <cfRule type="duplicateValues" dxfId="4754" priority="4881"/>
  </conditionalFormatting>
  <conditionalFormatting sqref="B112">
    <cfRule type="duplicateValues" dxfId="4753" priority="4880"/>
  </conditionalFormatting>
  <conditionalFormatting sqref="B112">
    <cfRule type="duplicateValues" dxfId="4752" priority="4879"/>
  </conditionalFormatting>
  <conditionalFormatting sqref="B113">
    <cfRule type="duplicateValues" dxfId="4751" priority="4878"/>
  </conditionalFormatting>
  <conditionalFormatting sqref="B110">
    <cfRule type="duplicateValues" dxfId="4750" priority="4877"/>
  </conditionalFormatting>
  <conditionalFormatting sqref="B110">
    <cfRule type="duplicateValues" dxfId="4749" priority="4876"/>
  </conditionalFormatting>
  <conditionalFormatting sqref="B112">
    <cfRule type="duplicateValues" dxfId="4748" priority="4875"/>
  </conditionalFormatting>
  <conditionalFormatting sqref="B112">
    <cfRule type="duplicateValues" dxfId="4747" priority="4874"/>
  </conditionalFormatting>
  <conditionalFormatting sqref="B112">
    <cfRule type="duplicateValues" dxfId="4746" priority="4873"/>
  </conditionalFormatting>
  <conditionalFormatting sqref="B113">
    <cfRule type="duplicateValues" dxfId="4745" priority="4872"/>
  </conditionalFormatting>
  <conditionalFormatting sqref="B112">
    <cfRule type="duplicateValues" dxfId="4744" priority="4871"/>
  </conditionalFormatting>
  <conditionalFormatting sqref="B112">
    <cfRule type="duplicateValues" dxfId="4743" priority="4870"/>
  </conditionalFormatting>
  <conditionalFormatting sqref="B113">
    <cfRule type="duplicateValues" dxfId="4742" priority="4869"/>
  </conditionalFormatting>
  <conditionalFormatting sqref="B112">
    <cfRule type="duplicateValues" dxfId="4741" priority="4868"/>
  </conditionalFormatting>
  <conditionalFormatting sqref="B113">
    <cfRule type="duplicateValues" dxfId="4740" priority="4867"/>
  </conditionalFormatting>
  <conditionalFormatting sqref="B113">
    <cfRule type="duplicateValues" dxfId="4739" priority="4866"/>
  </conditionalFormatting>
  <conditionalFormatting sqref="B114">
    <cfRule type="duplicateValues" dxfId="4738" priority="4865"/>
  </conditionalFormatting>
  <conditionalFormatting sqref="B111">
    <cfRule type="duplicateValues" dxfId="4737" priority="4864"/>
  </conditionalFormatting>
  <conditionalFormatting sqref="B115">
    <cfRule type="duplicateValues" dxfId="4736" priority="4863"/>
  </conditionalFormatting>
  <conditionalFormatting sqref="B110">
    <cfRule type="duplicateValues" dxfId="4735" priority="4861"/>
  </conditionalFormatting>
  <conditionalFormatting sqref="B110">
    <cfRule type="duplicateValues" dxfId="4734" priority="4860"/>
  </conditionalFormatting>
  <conditionalFormatting sqref="B110">
    <cfRule type="duplicateValues" dxfId="4733" priority="4859"/>
  </conditionalFormatting>
  <conditionalFormatting sqref="B110">
    <cfRule type="duplicateValues" dxfId="4732" priority="4858"/>
  </conditionalFormatting>
  <conditionalFormatting sqref="B111">
    <cfRule type="duplicateValues" dxfId="4731" priority="4857"/>
  </conditionalFormatting>
  <conditionalFormatting sqref="B110">
    <cfRule type="duplicateValues" dxfId="4730" priority="4856"/>
  </conditionalFormatting>
  <conditionalFormatting sqref="B110">
    <cfRule type="duplicateValues" dxfId="4729" priority="4855"/>
  </conditionalFormatting>
  <conditionalFormatting sqref="B110">
    <cfRule type="duplicateValues" dxfId="4728" priority="4854"/>
  </conditionalFormatting>
  <conditionalFormatting sqref="B111">
    <cfRule type="duplicateValues" dxfId="4727" priority="4853"/>
  </conditionalFormatting>
  <conditionalFormatting sqref="B110">
    <cfRule type="duplicateValues" dxfId="4726" priority="4852"/>
  </conditionalFormatting>
  <conditionalFormatting sqref="B110">
    <cfRule type="duplicateValues" dxfId="4725" priority="4851"/>
  </conditionalFormatting>
  <conditionalFormatting sqref="B111">
    <cfRule type="duplicateValues" dxfId="4724" priority="4850"/>
  </conditionalFormatting>
  <conditionalFormatting sqref="B110">
    <cfRule type="duplicateValues" dxfId="4723" priority="4849"/>
  </conditionalFormatting>
  <conditionalFormatting sqref="B111">
    <cfRule type="duplicateValues" dxfId="4722" priority="4848"/>
  </conditionalFormatting>
  <conditionalFormatting sqref="B111">
    <cfRule type="duplicateValues" dxfId="4721" priority="4847"/>
  </conditionalFormatting>
  <conditionalFormatting sqref="B112">
    <cfRule type="duplicateValues" dxfId="4720" priority="4846"/>
  </conditionalFormatting>
  <conditionalFormatting sqref="B110">
    <cfRule type="duplicateValues" dxfId="4719" priority="4845"/>
  </conditionalFormatting>
  <conditionalFormatting sqref="B110">
    <cfRule type="duplicateValues" dxfId="4718" priority="4844"/>
  </conditionalFormatting>
  <conditionalFormatting sqref="B110">
    <cfRule type="duplicateValues" dxfId="4717" priority="4843"/>
  </conditionalFormatting>
  <conditionalFormatting sqref="B111">
    <cfRule type="duplicateValues" dxfId="4716" priority="4842"/>
  </conditionalFormatting>
  <conditionalFormatting sqref="B110">
    <cfRule type="duplicateValues" dxfId="4715" priority="4841"/>
  </conditionalFormatting>
  <conditionalFormatting sqref="B110">
    <cfRule type="duplicateValues" dxfId="4714" priority="4840"/>
  </conditionalFormatting>
  <conditionalFormatting sqref="B111">
    <cfRule type="duplicateValues" dxfId="4713" priority="4839"/>
  </conditionalFormatting>
  <conditionalFormatting sqref="B110">
    <cfRule type="duplicateValues" dxfId="4712" priority="4838"/>
  </conditionalFormatting>
  <conditionalFormatting sqref="B111">
    <cfRule type="duplicateValues" dxfId="4711" priority="4837"/>
  </conditionalFormatting>
  <conditionalFormatting sqref="B111">
    <cfRule type="duplicateValues" dxfId="4710" priority="4836"/>
  </conditionalFormatting>
  <conditionalFormatting sqref="B112">
    <cfRule type="duplicateValues" dxfId="4709" priority="4835"/>
  </conditionalFormatting>
  <conditionalFormatting sqref="B111">
    <cfRule type="duplicateValues" dxfId="4708" priority="4834"/>
  </conditionalFormatting>
  <conditionalFormatting sqref="B111">
    <cfRule type="duplicateValues" dxfId="4707" priority="4833"/>
  </conditionalFormatting>
  <conditionalFormatting sqref="B111">
    <cfRule type="duplicateValues" dxfId="4706" priority="4832"/>
  </conditionalFormatting>
  <conditionalFormatting sqref="B112">
    <cfRule type="duplicateValues" dxfId="4705" priority="4831"/>
  </conditionalFormatting>
  <conditionalFormatting sqref="B111">
    <cfRule type="duplicateValues" dxfId="4704" priority="4830"/>
  </conditionalFormatting>
  <conditionalFormatting sqref="B111">
    <cfRule type="duplicateValues" dxfId="4703" priority="4829"/>
  </conditionalFormatting>
  <conditionalFormatting sqref="B112">
    <cfRule type="duplicateValues" dxfId="4702" priority="4828"/>
  </conditionalFormatting>
  <conditionalFormatting sqref="B111">
    <cfRule type="duplicateValues" dxfId="4701" priority="4827"/>
  </conditionalFormatting>
  <conditionalFormatting sqref="B112">
    <cfRule type="duplicateValues" dxfId="4700" priority="4826"/>
  </conditionalFormatting>
  <conditionalFormatting sqref="B112">
    <cfRule type="duplicateValues" dxfId="4699" priority="4825"/>
  </conditionalFormatting>
  <conditionalFormatting sqref="B113">
    <cfRule type="duplicateValues" dxfId="4698" priority="4824"/>
  </conditionalFormatting>
  <conditionalFormatting sqref="B110">
    <cfRule type="duplicateValues" dxfId="4697" priority="4823"/>
  </conditionalFormatting>
  <conditionalFormatting sqref="B110">
    <cfRule type="duplicateValues" dxfId="4696" priority="4822"/>
  </conditionalFormatting>
  <conditionalFormatting sqref="B110">
    <cfRule type="duplicateValues" dxfId="4695" priority="4821"/>
  </conditionalFormatting>
  <conditionalFormatting sqref="B110">
    <cfRule type="duplicateValues" dxfId="4694" priority="4820"/>
  </conditionalFormatting>
  <conditionalFormatting sqref="B111">
    <cfRule type="duplicateValues" dxfId="4693" priority="4819"/>
  </conditionalFormatting>
  <conditionalFormatting sqref="B110">
    <cfRule type="duplicateValues" dxfId="4692" priority="4818"/>
  </conditionalFormatting>
  <conditionalFormatting sqref="B110">
    <cfRule type="duplicateValues" dxfId="4691" priority="4817"/>
  </conditionalFormatting>
  <conditionalFormatting sqref="B111">
    <cfRule type="duplicateValues" dxfId="4690" priority="4816"/>
  </conditionalFormatting>
  <conditionalFormatting sqref="B110">
    <cfRule type="duplicateValues" dxfId="4689" priority="4815"/>
  </conditionalFormatting>
  <conditionalFormatting sqref="B111">
    <cfRule type="duplicateValues" dxfId="4688" priority="4814"/>
  </conditionalFormatting>
  <conditionalFormatting sqref="B111">
    <cfRule type="duplicateValues" dxfId="4687" priority="4813"/>
  </conditionalFormatting>
  <conditionalFormatting sqref="B112">
    <cfRule type="duplicateValues" dxfId="4686" priority="4812"/>
  </conditionalFormatting>
  <conditionalFormatting sqref="B111">
    <cfRule type="duplicateValues" dxfId="4685" priority="4811"/>
  </conditionalFormatting>
  <conditionalFormatting sqref="B111">
    <cfRule type="duplicateValues" dxfId="4684" priority="4810"/>
  </conditionalFormatting>
  <conditionalFormatting sqref="B111">
    <cfRule type="duplicateValues" dxfId="4683" priority="4809"/>
  </conditionalFormatting>
  <conditionalFormatting sqref="B112">
    <cfRule type="duplicateValues" dxfId="4682" priority="4808"/>
  </conditionalFormatting>
  <conditionalFormatting sqref="B111">
    <cfRule type="duplicateValues" dxfId="4681" priority="4807"/>
  </conditionalFormatting>
  <conditionalFormatting sqref="B111">
    <cfRule type="duplicateValues" dxfId="4680" priority="4806"/>
  </conditionalFormatting>
  <conditionalFormatting sqref="B112">
    <cfRule type="duplicateValues" dxfId="4679" priority="4805"/>
  </conditionalFormatting>
  <conditionalFormatting sqref="B111">
    <cfRule type="duplicateValues" dxfId="4678" priority="4804"/>
  </conditionalFormatting>
  <conditionalFormatting sqref="B112">
    <cfRule type="duplicateValues" dxfId="4677" priority="4803"/>
  </conditionalFormatting>
  <conditionalFormatting sqref="B112">
    <cfRule type="duplicateValues" dxfId="4676" priority="4802"/>
  </conditionalFormatting>
  <conditionalFormatting sqref="B113">
    <cfRule type="duplicateValues" dxfId="4675" priority="4801"/>
  </conditionalFormatting>
  <conditionalFormatting sqref="B110">
    <cfRule type="duplicateValues" dxfId="4674" priority="4800"/>
  </conditionalFormatting>
  <conditionalFormatting sqref="B111">
    <cfRule type="duplicateValues" dxfId="4673" priority="4799"/>
  </conditionalFormatting>
  <conditionalFormatting sqref="B111">
    <cfRule type="duplicateValues" dxfId="4672" priority="4798"/>
  </conditionalFormatting>
  <conditionalFormatting sqref="B111">
    <cfRule type="duplicateValues" dxfId="4671" priority="4797"/>
  </conditionalFormatting>
  <conditionalFormatting sqref="B112">
    <cfRule type="duplicateValues" dxfId="4670" priority="4796"/>
  </conditionalFormatting>
  <conditionalFormatting sqref="B111">
    <cfRule type="duplicateValues" dxfId="4669" priority="4795"/>
  </conditionalFormatting>
  <conditionalFormatting sqref="B111">
    <cfRule type="duplicateValues" dxfId="4668" priority="4794"/>
  </conditionalFormatting>
  <conditionalFormatting sqref="B112">
    <cfRule type="duplicateValues" dxfId="4667" priority="4793"/>
  </conditionalFormatting>
  <conditionalFormatting sqref="B111">
    <cfRule type="duplicateValues" dxfId="4666" priority="4792"/>
  </conditionalFormatting>
  <conditionalFormatting sqref="B112">
    <cfRule type="duplicateValues" dxfId="4665" priority="4791"/>
  </conditionalFormatting>
  <conditionalFormatting sqref="B112">
    <cfRule type="duplicateValues" dxfId="4664" priority="4790"/>
  </conditionalFormatting>
  <conditionalFormatting sqref="B113">
    <cfRule type="duplicateValues" dxfId="4663" priority="4789"/>
  </conditionalFormatting>
  <conditionalFormatting sqref="B110">
    <cfRule type="duplicateValues" dxfId="4662" priority="4788"/>
  </conditionalFormatting>
  <conditionalFormatting sqref="B110">
    <cfRule type="duplicateValues" dxfId="4661" priority="4787"/>
  </conditionalFormatting>
  <conditionalFormatting sqref="B112">
    <cfRule type="duplicateValues" dxfId="4660" priority="4786"/>
  </conditionalFormatting>
  <conditionalFormatting sqref="B112">
    <cfRule type="duplicateValues" dxfId="4659" priority="4785"/>
  </conditionalFormatting>
  <conditionalFormatting sqref="B112">
    <cfRule type="duplicateValues" dxfId="4658" priority="4784"/>
  </conditionalFormatting>
  <conditionalFormatting sqref="B113">
    <cfRule type="duplicateValues" dxfId="4657" priority="4783"/>
  </conditionalFormatting>
  <conditionalFormatting sqref="B112">
    <cfRule type="duplicateValues" dxfId="4656" priority="4782"/>
  </conditionalFormatting>
  <conditionalFormatting sqref="B112">
    <cfRule type="duplicateValues" dxfId="4655" priority="4781"/>
  </conditionalFormatting>
  <conditionalFormatting sqref="B113">
    <cfRule type="duplicateValues" dxfId="4654" priority="4780"/>
  </conditionalFormatting>
  <conditionalFormatting sqref="B112">
    <cfRule type="duplicateValues" dxfId="4653" priority="4779"/>
  </conditionalFormatting>
  <conditionalFormatting sqref="B113">
    <cfRule type="duplicateValues" dxfId="4652" priority="4778"/>
  </conditionalFormatting>
  <conditionalFormatting sqref="B113">
    <cfRule type="duplicateValues" dxfId="4651" priority="4777"/>
  </conditionalFormatting>
  <conditionalFormatting sqref="B114">
    <cfRule type="duplicateValues" dxfId="4650" priority="4776"/>
  </conditionalFormatting>
  <conditionalFormatting sqref="B111">
    <cfRule type="duplicateValues" dxfId="4649" priority="4775"/>
  </conditionalFormatting>
  <conditionalFormatting sqref="B115">
    <cfRule type="duplicateValues" dxfId="4648" priority="4774"/>
  </conditionalFormatting>
  <conditionalFormatting sqref="B110">
    <cfRule type="duplicateValues" dxfId="4647" priority="4773"/>
  </conditionalFormatting>
  <conditionalFormatting sqref="B110">
    <cfRule type="duplicateValues" dxfId="4646" priority="4772"/>
  </conditionalFormatting>
  <conditionalFormatting sqref="B110">
    <cfRule type="duplicateValues" dxfId="4645" priority="4771"/>
  </conditionalFormatting>
  <conditionalFormatting sqref="B111">
    <cfRule type="duplicateValues" dxfId="4644" priority="4770"/>
  </conditionalFormatting>
  <conditionalFormatting sqref="B110">
    <cfRule type="duplicateValues" dxfId="4643" priority="4769"/>
  </conditionalFormatting>
  <conditionalFormatting sqref="B110">
    <cfRule type="duplicateValues" dxfId="4642" priority="4768"/>
  </conditionalFormatting>
  <conditionalFormatting sqref="B111">
    <cfRule type="duplicateValues" dxfId="4641" priority="4767"/>
  </conditionalFormatting>
  <conditionalFormatting sqref="B110">
    <cfRule type="duplicateValues" dxfId="4640" priority="4766"/>
  </conditionalFormatting>
  <conditionalFormatting sqref="B111">
    <cfRule type="duplicateValues" dxfId="4639" priority="4765"/>
  </conditionalFormatting>
  <conditionalFormatting sqref="B111">
    <cfRule type="duplicateValues" dxfId="4638" priority="4764"/>
  </conditionalFormatting>
  <conditionalFormatting sqref="B112">
    <cfRule type="duplicateValues" dxfId="4637" priority="4763"/>
  </conditionalFormatting>
  <conditionalFormatting sqref="B111">
    <cfRule type="duplicateValues" dxfId="4636" priority="4762"/>
  </conditionalFormatting>
  <conditionalFormatting sqref="B111">
    <cfRule type="duplicateValues" dxfId="4635" priority="4761"/>
  </conditionalFormatting>
  <conditionalFormatting sqref="B111">
    <cfRule type="duplicateValues" dxfId="4634" priority="4760"/>
  </conditionalFormatting>
  <conditionalFormatting sqref="B112">
    <cfRule type="duplicateValues" dxfId="4633" priority="4759"/>
  </conditionalFormatting>
  <conditionalFormatting sqref="B111">
    <cfRule type="duplicateValues" dxfId="4632" priority="4758"/>
  </conditionalFormatting>
  <conditionalFormatting sqref="B111">
    <cfRule type="duplicateValues" dxfId="4631" priority="4757"/>
  </conditionalFormatting>
  <conditionalFormatting sqref="B112">
    <cfRule type="duplicateValues" dxfId="4630" priority="4756"/>
  </conditionalFormatting>
  <conditionalFormatting sqref="B111">
    <cfRule type="duplicateValues" dxfId="4629" priority="4755"/>
  </conditionalFormatting>
  <conditionalFormatting sqref="B112">
    <cfRule type="duplicateValues" dxfId="4628" priority="4754"/>
  </conditionalFormatting>
  <conditionalFormatting sqref="B112">
    <cfRule type="duplicateValues" dxfId="4627" priority="4753"/>
  </conditionalFormatting>
  <conditionalFormatting sqref="B113">
    <cfRule type="duplicateValues" dxfId="4626" priority="4752"/>
  </conditionalFormatting>
  <conditionalFormatting sqref="B110">
    <cfRule type="duplicateValues" dxfId="4625" priority="4751"/>
  </conditionalFormatting>
  <conditionalFormatting sqref="B111">
    <cfRule type="duplicateValues" dxfId="4624" priority="4750"/>
  </conditionalFormatting>
  <conditionalFormatting sqref="B111">
    <cfRule type="duplicateValues" dxfId="4623" priority="4749"/>
  </conditionalFormatting>
  <conditionalFormatting sqref="B111">
    <cfRule type="duplicateValues" dxfId="4622" priority="4748"/>
  </conditionalFormatting>
  <conditionalFormatting sqref="B112">
    <cfRule type="duplicateValues" dxfId="4621" priority="4747"/>
  </conditionalFormatting>
  <conditionalFormatting sqref="B111">
    <cfRule type="duplicateValues" dxfId="4620" priority="4746"/>
  </conditionalFormatting>
  <conditionalFormatting sqref="B111">
    <cfRule type="duplicateValues" dxfId="4619" priority="4745"/>
  </conditionalFormatting>
  <conditionalFormatting sqref="B112">
    <cfRule type="duplicateValues" dxfId="4618" priority="4744"/>
  </conditionalFormatting>
  <conditionalFormatting sqref="B111">
    <cfRule type="duplicateValues" dxfId="4617" priority="4743"/>
  </conditionalFormatting>
  <conditionalFormatting sqref="B112">
    <cfRule type="duplicateValues" dxfId="4616" priority="4742"/>
  </conditionalFormatting>
  <conditionalFormatting sqref="B112">
    <cfRule type="duplicateValues" dxfId="4615" priority="4741"/>
  </conditionalFormatting>
  <conditionalFormatting sqref="B113">
    <cfRule type="duplicateValues" dxfId="4614" priority="4740"/>
  </conditionalFormatting>
  <conditionalFormatting sqref="B110">
    <cfRule type="duplicateValues" dxfId="4613" priority="4739"/>
  </conditionalFormatting>
  <conditionalFormatting sqref="B110">
    <cfRule type="duplicateValues" dxfId="4612" priority="4738"/>
  </conditionalFormatting>
  <conditionalFormatting sqref="B112">
    <cfRule type="duplicateValues" dxfId="4611" priority="4737"/>
  </conditionalFormatting>
  <conditionalFormatting sqref="B112">
    <cfRule type="duplicateValues" dxfId="4610" priority="4736"/>
  </conditionalFormatting>
  <conditionalFormatting sqref="B112">
    <cfRule type="duplicateValues" dxfId="4609" priority="4735"/>
  </conditionalFormatting>
  <conditionalFormatting sqref="B113">
    <cfRule type="duplicateValues" dxfId="4608" priority="4734"/>
  </conditionalFormatting>
  <conditionalFormatting sqref="B112">
    <cfRule type="duplicateValues" dxfId="4607" priority="4733"/>
  </conditionalFormatting>
  <conditionalFormatting sqref="B112">
    <cfRule type="duplicateValues" dxfId="4606" priority="4732"/>
  </conditionalFormatting>
  <conditionalFormatting sqref="B113">
    <cfRule type="duplicateValues" dxfId="4605" priority="4731"/>
  </conditionalFormatting>
  <conditionalFormatting sqref="B112">
    <cfRule type="duplicateValues" dxfId="4604" priority="4730"/>
  </conditionalFormatting>
  <conditionalFormatting sqref="B113">
    <cfRule type="duplicateValues" dxfId="4603" priority="4729"/>
  </conditionalFormatting>
  <conditionalFormatting sqref="B113">
    <cfRule type="duplicateValues" dxfId="4602" priority="4728"/>
  </conditionalFormatting>
  <conditionalFormatting sqref="B114">
    <cfRule type="duplicateValues" dxfId="4601" priority="4727"/>
  </conditionalFormatting>
  <conditionalFormatting sqref="B111">
    <cfRule type="duplicateValues" dxfId="4600" priority="4726"/>
  </conditionalFormatting>
  <conditionalFormatting sqref="B111">
    <cfRule type="duplicateValues" dxfId="4599" priority="4725"/>
  </conditionalFormatting>
  <conditionalFormatting sqref="B111">
    <cfRule type="duplicateValues" dxfId="4598" priority="4724"/>
  </conditionalFormatting>
  <conditionalFormatting sqref="B111">
    <cfRule type="duplicateValues" dxfId="4597" priority="4723"/>
  </conditionalFormatting>
  <conditionalFormatting sqref="B112">
    <cfRule type="duplicateValues" dxfId="4596" priority="4722"/>
  </conditionalFormatting>
  <conditionalFormatting sqref="B111">
    <cfRule type="duplicateValues" dxfId="4595" priority="4721"/>
  </conditionalFormatting>
  <conditionalFormatting sqref="B111">
    <cfRule type="duplicateValues" dxfId="4594" priority="4720"/>
  </conditionalFormatting>
  <conditionalFormatting sqref="B112">
    <cfRule type="duplicateValues" dxfId="4593" priority="4719"/>
  </conditionalFormatting>
  <conditionalFormatting sqref="B111">
    <cfRule type="duplicateValues" dxfId="4592" priority="4718"/>
  </conditionalFormatting>
  <conditionalFormatting sqref="B112">
    <cfRule type="duplicateValues" dxfId="4591" priority="4717"/>
  </conditionalFormatting>
  <conditionalFormatting sqref="B112">
    <cfRule type="duplicateValues" dxfId="4590" priority="4716"/>
  </conditionalFormatting>
  <conditionalFormatting sqref="B113">
    <cfRule type="duplicateValues" dxfId="4589" priority="4715"/>
  </conditionalFormatting>
  <conditionalFormatting sqref="B110">
    <cfRule type="duplicateValues" dxfId="4588" priority="4714"/>
  </conditionalFormatting>
  <conditionalFormatting sqref="B110">
    <cfRule type="duplicateValues" dxfId="4587" priority="4713"/>
  </conditionalFormatting>
  <conditionalFormatting sqref="B112">
    <cfRule type="duplicateValues" dxfId="4586" priority="4712"/>
  </conditionalFormatting>
  <conditionalFormatting sqref="B112">
    <cfRule type="duplicateValues" dxfId="4585" priority="4711"/>
  </conditionalFormatting>
  <conditionalFormatting sqref="B112">
    <cfRule type="duplicateValues" dxfId="4584" priority="4710"/>
  </conditionalFormatting>
  <conditionalFormatting sqref="B113">
    <cfRule type="duplicateValues" dxfId="4583" priority="4709"/>
  </conditionalFormatting>
  <conditionalFormatting sqref="B112">
    <cfRule type="duplicateValues" dxfId="4582" priority="4708"/>
  </conditionalFormatting>
  <conditionalFormatting sqref="B112">
    <cfRule type="duplicateValues" dxfId="4581" priority="4707"/>
  </conditionalFormatting>
  <conditionalFormatting sqref="B113">
    <cfRule type="duplicateValues" dxfId="4580" priority="4706"/>
  </conditionalFormatting>
  <conditionalFormatting sqref="B112">
    <cfRule type="duplicateValues" dxfId="4579" priority="4705"/>
  </conditionalFormatting>
  <conditionalFormatting sqref="B113">
    <cfRule type="duplicateValues" dxfId="4578" priority="4704"/>
  </conditionalFormatting>
  <conditionalFormatting sqref="B113">
    <cfRule type="duplicateValues" dxfId="4577" priority="4703"/>
  </conditionalFormatting>
  <conditionalFormatting sqref="B114">
    <cfRule type="duplicateValues" dxfId="4576" priority="4702"/>
  </conditionalFormatting>
  <conditionalFormatting sqref="B111">
    <cfRule type="duplicateValues" dxfId="4575" priority="4701"/>
  </conditionalFormatting>
  <conditionalFormatting sqref="B110">
    <cfRule type="duplicateValues" dxfId="4574" priority="4700"/>
  </conditionalFormatting>
  <conditionalFormatting sqref="B112">
    <cfRule type="duplicateValues" dxfId="4573" priority="4699"/>
  </conditionalFormatting>
  <conditionalFormatting sqref="B112">
    <cfRule type="duplicateValues" dxfId="4572" priority="4698"/>
  </conditionalFormatting>
  <conditionalFormatting sqref="B112">
    <cfRule type="duplicateValues" dxfId="4571" priority="4697"/>
  </conditionalFormatting>
  <conditionalFormatting sqref="B113">
    <cfRule type="duplicateValues" dxfId="4570" priority="4696"/>
  </conditionalFormatting>
  <conditionalFormatting sqref="B112">
    <cfRule type="duplicateValues" dxfId="4569" priority="4695"/>
  </conditionalFormatting>
  <conditionalFormatting sqref="B112">
    <cfRule type="duplicateValues" dxfId="4568" priority="4694"/>
  </conditionalFormatting>
  <conditionalFormatting sqref="B113">
    <cfRule type="duplicateValues" dxfId="4567" priority="4693"/>
  </conditionalFormatting>
  <conditionalFormatting sqref="B112">
    <cfRule type="duplicateValues" dxfId="4566" priority="4692"/>
  </conditionalFormatting>
  <conditionalFormatting sqref="B113">
    <cfRule type="duplicateValues" dxfId="4565" priority="4691"/>
  </conditionalFormatting>
  <conditionalFormatting sqref="B113">
    <cfRule type="duplicateValues" dxfId="4564" priority="4690"/>
  </conditionalFormatting>
  <conditionalFormatting sqref="B114">
    <cfRule type="duplicateValues" dxfId="4563" priority="4689"/>
  </conditionalFormatting>
  <conditionalFormatting sqref="B111">
    <cfRule type="duplicateValues" dxfId="4562" priority="4688"/>
  </conditionalFormatting>
  <conditionalFormatting sqref="B111">
    <cfRule type="duplicateValues" dxfId="4561" priority="4687"/>
  </conditionalFormatting>
  <conditionalFormatting sqref="B113">
    <cfRule type="duplicateValues" dxfId="4560" priority="4686"/>
  </conditionalFormatting>
  <conditionalFormatting sqref="B113">
    <cfRule type="duplicateValues" dxfId="4559" priority="4685"/>
  </conditionalFormatting>
  <conditionalFormatting sqref="B113">
    <cfRule type="duplicateValues" dxfId="4558" priority="4684"/>
  </conditionalFormatting>
  <conditionalFormatting sqref="B114">
    <cfRule type="duplicateValues" dxfId="4557" priority="4683"/>
  </conditionalFormatting>
  <conditionalFormatting sqref="B113">
    <cfRule type="duplicateValues" dxfId="4556" priority="4682"/>
  </conditionalFormatting>
  <conditionalFormatting sqref="B113">
    <cfRule type="duplicateValues" dxfId="4555" priority="4681"/>
  </conditionalFormatting>
  <conditionalFormatting sqref="B114">
    <cfRule type="duplicateValues" dxfId="4554" priority="4680"/>
  </conditionalFormatting>
  <conditionalFormatting sqref="B113">
    <cfRule type="duplicateValues" dxfId="4553" priority="4679"/>
  </conditionalFormatting>
  <conditionalFormatting sqref="B114">
    <cfRule type="duplicateValues" dxfId="4552" priority="4678"/>
  </conditionalFormatting>
  <conditionalFormatting sqref="B114">
    <cfRule type="duplicateValues" dxfId="4551" priority="4677"/>
  </conditionalFormatting>
  <conditionalFormatting sqref="B115">
    <cfRule type="duplicateValues" dxfId="4550" priority="4676"/>
  </conditionalFormatting>
  <conditionalFormatting sqref="B112">
    <cfRule type="duplicateValues" dxfId="4549" priority="4675"/>
  </conditionalFormatting>
  <conditionalFormatting sqref="B112">
    <cfRule type="duplicateValues" dxfId="4548" priority="4671"/>
  </conditionalFormatting>
  <conditionalFormatting sqref="B112">
    <cfRule type="duplicateValues" dxfId="4547" priority="4670"/>
  </conditionalFormatting>
  <conditionalFormatting sqref="B112">
    <cfRule type="duplicateValues" dxfId="4546" priority="4669"/>
  </conditionalFormatting>
  <conditionalFormatting sqref="B112">
    <cfRule type="duplicateValues" dxfId="4545" priority="4668"/>
  </conditionalFormatting>
  <conditionalFormatting sqref="B112">
    <cfRule type="duplicateValues" dxfId="4544" priority="4667"/>
  </conditionalFormatting>
  <conditionalFormatting sqref="B112">
    <cfRule type="duplicateValues" dxfId="4543" priority="4666"/>
  </conditionalFormatting>
  <conditionalFormatting sqref="B113">
    <cfRule type="duplicateValues" dxfId="4542" priority="4665"/>
  </conditionalFormatting>
  <conditionalFormatting sqref="B112">
    <cfRule type="duplicateValues" dxfId="4541" priority="4664"/>
  </conditionalFormatting>
  <conditionalFormatting sqref="B112">
    <cfRule type="duplicateValues" dxfId="4540" priority="4663"/>
  </conditionalFormatting>
  <conditionalFormatting sqref="B112">
    <cfRule type="duplicateValues" dxfId="4539" priority="4662"/>
  </conditionalFormatting>
  <conditionalFormatting sqref="B112">
    <cfRule type="duplicateValues" dxfId="4538" priority="4661"/>
  </conditionalFormatting>
  <conditionalFormatting sqref="B112">
    <cfRule type="duplicateValues" dxfId="4537" priority="4660"/>
  </conditionalFormatting>
  <conditionalFormatting sqref="B113">
    <cfRule type="duplicateValues" dxfId="4536" priority="4659"/>
  </conditionalFormatting>
  <conditionalFormatting sqref="B112">
    <cfRule type="duplicateValues" dxfId="4535" priority="4658"/>
  </conditionalFormatting>
  <conditionalFormatting sqref="B112">
    <cfRule type="duplicateValues" dxfId="4534" priority="4657"/>
  </conditionalFormatting>
  <conditionalFormatting sqref="B112">
    <cfRule type="duplicateValues" dxfId="4533" priority="4656"/>
  </conditionalFormatting>
  <conditionalFormatting sqref="B112">
    <cfRule type="duplicateValues" dxfId="4532" priority="4655"/>
  </conditionalFormatting>
  <conditionalFormatting sqref="B113">
    <cfRule type="duplicateValues" dxfId="4531" priority="4654"/>
  </conditionalFormatting>
  <conditionalFormatting sqref="B112">
    <cfRule type="duplicateValues" dxfId="4530" priority="4653"/>
  </conditionalFormatting>
  <conditionalFormatting sqref="B112">
    <cfRule type="duplicateValues" dxfId="4529" priority="4652"/>
  </conditionalFormatting>
  <conditionalFormatting sqref="B112">
    <cfRule type="duplicateValues" dxfId="4528" priority="4651"/>
  </conditionalFormatting>
  <conditionalFormatting sqref="B113">
    <cfRule type="duplicateValues" dxfId="4527" priority="4650"/>
  </conditionalFormatting>
  <conditionalFormatting sqref="B112">
    <cfRule type="duplicateValues" dxfId="4526" priority="4649"/>
  </conditionalFormatting>
  <conditionalFormatting sqref="B112">
    <cfRule type="duplicateValues" dxfId="4525" priority="4648"/>
  </conditionalFormatting>
  <conditionalFormatting sqref="B113">
    <cfRule type="duplicateValues" dxfId="4524" priority="4647"/>
  </conditionalFormatting>
  <conditionalFormatting sqref="B112">
    <cfRule type="duplicateValues" dxfId="4523" priority="4646"/>
  </conditionalFormatting>
  <conditionalFormatting sqref="B113">
    <cfRule type="duplicateValues" dxfId="4522" priority="4645"/>
  </conditionalFormatting>
  <conditionalFormatting sqref="B113">
    <cfRule type="duplicateValues" dxfId="4521" priority="4644"/>
  </conditionalFormatting>
  <conditionalFormatting sqref="B114">
    <cfRule type="duplicateValues" dxfId="4520" priority="4643"/>
  </conditionalFormatting>
  <conditionalFormatting sqref="B115">
    <cfRule type="duplicateValues" dxfId="4519" priority="4642"/>
  </conditionalFormatting>
  <conditionalFormatting sqref="B112">
    <cfRule type="duplicateValues" dxfId="4518" priority="4641"/>
  </conditionalFormatting>
  <conditionalFormatting sqref="B112">
    <cfRule type="duplicateValues" dxfId="4517" priority="4640"/>
  </conditionalFormatting>
  <conditionalFormatting sqref="B112">
    <cfRule type="duplicateValues" dxfId="4516" priority="4639"/>
  </conditionalFormatting>
  <conditionalFormatting sqref="B112">
    <cfRule type="duplicateValues" dxfId="4515" priority="4638"/>
  </conditionalFormatting>
  <conditionalFormatting sqref="B112">
    <cfRule type="duplicateValues" dxfId="4514" priority="4637"/>
  </conditionalFormatting>
  <conditionalFormatting sqref="B113">
    <cfRule type="duplicateValues" dxfId="4513" priority="4636"/>
  </conditionalFormatting>
  <conditionalFormatting sqref="B112">
    <cfRule type="duplicateValues" dxfId="4512" priority="4635"/>
  </conditionalFormatting>
  <conditionalFormatting sqref="B112">
    <cfRule type="duplicateValues" dxfId="4511" priority="4634"/>
  </conditionalFormatting>
  <conditionalFormatting sqref="B112">
    <cfRule type="duplicateValues" dxfId="4510" priority="4633"/>
  </conditionalFormatting>
  <conditionalFormatting sqref="B112">
    <cfRule type="duplicateValues" dxfId="4509" priority="4632"/>
  </conditionalFormatting>
  <conditionalFormatting sqref="B113">
    <cfRule type="duplicateValues" dxfId="4508" priority="4631"/>
  </conditionalFormatting>
  <conditionalFormatting sqref="B112">
    <cfRule type="duplicateValues" dxfId="4507" priority="4630"/>
  </conditionalFormatting>
  <conditionalFormatting sqref="B112">
    <cfRule type="duplicateValues" dxfId="4506" priority="4629"/>
  </conditionalFormatting>
  <conditionalFormatting sqref="B112">
    <cfRule type="duplicateValues" dxfId="4505" priority="4628"/>
  </conditionalFormatting>
  <conditionalFormatting sqref="B113">
    <cfRule type="duplicateValues" dxfId="4504" priority="4627"/>
  </conditionalFormatting>
  <conditionalFormatting sqref="B112">
    <cfRule type="duplicateValues" dxfId="4503" priority="4626"/>
  </conditionalFormatting>
  <conditionalFormatting sqref="B112">
    <cfRule type="duplicateValues" dxfId="4502" priority="4625"/>
  </conditionalFormatting>
  <conditionalFormatting sqref="B113">
    <cfRule type="duplicateValues" dxfId="4501" priority="4624"/>
  </conditionalFormatting>
  <conditionalFormatting sqref="B112">
    <cfRule type="duplicateValues" dxfId="4500" priority="4623"/>
  </conditionalFormatting>
  <conditionalFormatting sqref="B113">
    <cfRule type="duplicateValues" dxfId="4499" priority="4622"/>
  </conditionalFormatting>
  <conditionalFormatting sqref="B113">
    <cfRule type="duplicateValues" dxfId="4498" priority="4621"/>
  </conditionalFormatting>
  <conditionalFormatting sqref="B114">
    <cfRule type="duplicateValues" dxfId="4497" priority="4620"/>
  </conditionalFormatting>
  <conditionalFormatting sqref="B112">
    <cfRule type="duplicateValues" dxfId="4496" priority="4619"/>
  </conditionalFormatting>
  <conditionalFormatting sqref="B112">
    <cfRule type="duplicateValues" dxfId="4495" priority="4618"/>
  </conditionalFormatting>
  <conditionalFormatting sqref="B112">
    <cfRule type="duplicateValues" dxfId="4494" priority="4617"/>
  </conditionalFormatting>
  <conditionalFormatting sqref="B112">
    <cfRule type="duplicateValues" dxfId="4493" priority="4616"/>
  </conditionalFormatting>
  <conditionalFormatting sqref="B113">
    <cfRule type="duplicateValues" dxfId="4492" priority="4615"/>
  </conditionalFormatting>
  <conditionalFormatting sqref="B112">
    <cfRule type="duplicateValues" dxfId="4491" priority="4614"/>
  </conditionalFormatting>
  <conditionalFormatting sqref="B112">
    <cfRule type="duplicateValues" dxfId="4490" priority="4613"/>
  </conditionalFormatting>
  <conditionalFormatting sqref="B112">
    <cfRule type="duplicateValues" dxfId="4489" priority="4612"/>
  </conditionalFormatting>
  <conditionalFormatting sqref="B113">
    <cfRule type="duplicateValues" dxfId="4488" priority="4611"/>
  </conditionalFormatting>
  <conditionalFormatting sqref="B112">
    <cfRule type="duplicateValues" dxfId="4487" priority="4610"/>
  </conditionalFormatting>
  <conditionalFormatting sqref="B112">
    <cfRule type="duplicateValues" dxfId="4486" priority="4609"/>
  </conditionalFormatting>
  <conditionalFormatting sqref="B113">
    <cfRule type="duplicateValues" dxfId="4485" priority="4608"/>
  </conditionalFormatting>
  <conditionalFormatting sqref="B112">
    <cfRule type="duplicateValues" dxfId="4484" priority="4607"/>
  </conditionalFormatting>
  <conditionalFormatting sqref="B113">
    <cfRule type="duplicateValues" dxfId="4483" priority="4606"/>
  </conditionalFormatting>
  <conditionalFormatting sqref="B113">
    <cfRule type="duplicateValues" dxfId="4482" priority="4605"/>
  </conditionalFormatting>
  <conditionalFormatting sqref="B114">
    <cfRule type="duplicateValues" dxfId="4481" priority="4604"/>
  </conditionalFormatting>
  <conditionalFormatting sqref="B112">
    <cfRule type="duplicateValues" dxfId="4480" priority="4603"/>
  </conditionalFormatting>
  <conditionalFormatting sqref="B112">
    <cfRule type="duplicateValues" dxfId="4479" priority="4602"/>
  </conditionalFormatting>
  <conditionalFormatting sqref="B112">
    <cfRule type="duplicateValues" dxfId="4478" priority="4601"/>
  </conditionalFormatting>
  <conditionalFormatting sqref="B113">
    <cfRule type="duplicateValues" dxfId="4477" priority="4600"/>
  </conditionalFormatting>
  <conditionalFormatting sqref="B112">
    <cfRule type="duplicateValues" dxfId="4476" priority="4599"/>
  </conditionalFormatting>
  <conditionalFormatting sqref="B112">
    <cfRule type="duplicateValues" dxfId="4475" priority="4598"/>
  </conditionalFormatting>
  <conditionalFormatting sqref="B113">
    <cfRule type="duplicateValues" dxfId="4474" priority="4597"/>
  </conditionalFormatting>
  <conditionalFormatting sqref="B112">
    <cfRule type="duplicateValues" dxfId="4473" priority="4596"/>
  </conditionalFormatting>
  <conditionalFormatting sqref="B113">
    <cfRule type="duplicateValues" dxfId="4472" priority="4595"/>
  </conditionalFormatting>
  <conditionalFormatting sqref="B113">
    <cfRule type="duplicateValues" dxfId="4471" priority="4594"/>
  </conditionalFormatting>
  <conditionalFormatting sqref="B114">
    <cfRule type="duplicateValues" dxfId="4470" priority="4593"/>
  </conditionalFormatting>
  <conditionalFormatting sqref="B113">
    <cfRule type="duplicateValues" dxfId="4469" priority="4592"/>
  </conditionalFormatting>
  <conditionalFormatting sqref="B113">
    <cfRule type="duplicateValues" dxfId="4468" priority="4591"/>
  </conditionalFormatting>
  <conditionalFormatting sqref="B113">
    <cfRule type="duplicateValues" dxfId="4467" priority="4590"/>
  </conditionalFormatting>
  <conditionalFormatting sqref="B114">
    <cfRule type="duplicateValues" dxfId="4466" priority="4589"/>
  </conditionalFormatting>
  <conditionalFormatting sqref="B113">
    <cfRule type="duplicateValues" dxfId="4465" priority="4588"/>
  </conditionalFormatting>
  <conditionalFormatting sqref="B113">
    <cfRule type="duplicateValues" dxfId="4464" priority="4587"/>
  </conditionalFormatting>
  <conditionalFormatting sqref="B114">
    <cfRule type="duplicateValues" dxfId="4463" priority="4586"/>
  </conditionalFormatting>
  <conditionalFormatting sqref="B113">
    <cfRule type="duplicateValues" dxfId="4462" priority="4585"/>
  </conditionalFormatting>
  <conditionalFormatting sqref="B114">
    <cfRule type="duplicateValues" dxfId="4461" priority="4584"/>
  </conditionalFormatting>
  <conditionalFormatting sqref="B114">
    <cfRule type="duplicateValues" dxfId="4460" priority="4583"/>
  </conditionalFormatting>
  <conditionalFormatting sqref="B115">
    <cfRule type="duplicateValues" dxfId="4459" priority="4582"/>
  </conditionalFormatting>
  <conditionalFormatting sqref="B112">
    <cfRule type="duplicateValues" dxfId="4458" priority="4581"/>
  </conditionalFormatting>
  <conditionalFormatting sqref="B112">
    <cfRule type="duplicateValues" dxfId="4457" priority="4578"/>
  </conditionalFormatting>
  <conditionalFormatting sqref="B112">
    <cfRule type="duplicateValues" dxfId="4456" priority="4577"/>
  </conditionalFormatting>
  <conditionalFormatting sqref="B112">
    <cfRule type="duplicateValues" dxfId="4455" priority="4576"/>
  </conditionalFormatting>
  <conditionalFormatting sqref="B112">
    <cfRule type="duplicateValues" dxfId="4454" priority="4575"/>
  </conditionalFormatting>
  <conditionalFormatting sqref="B112">
    <cfRule type="duplicateValues" dxfId="4453" priority="4574"/>
  </conditionalFormatting>
  <conditionalFormatting sqref="B113">
    <cfRule type="duplicateValues" dxfId="4452" priority="4573"/>
  </conditionalFormatting>
  <conditionalFormatting sqref="B112">
    <cfRule type="duplicateValues" dxfId="4451" priority="4572"/>
  </conditionalFormatting>
  <conditionalFormatting sqref="B112">
    <cfRule type="duplicateValues" dxfId="4450" priority="4571"/>
  </conditionalFormatting>
  <conditionalFormatting sqref="B112">
    <cfRule type="duplicateValues" dxfId="4449" priority="4570"/>
  </conditionalFormatting>
  <conditionalFormatting sqref="B112">
    <cfRule type="duplicateValues" dxfId="4448" priority="4569"/>
  </conditionalFormatting>
  <conditionalFormatting sqref="B113">
    <cfRule type="duplicateValues" dxfId="4447" priority="4568"/>
  </conditionalFormatting>
  <conditionalFormatting sqref="B112">
    <cfRule type="duplicateValues" dxfId="4446" priority="4567"/>
  </conditionalFormatting>
  <conditionalFormatting sqref="B112">
    <cfRule type="duplicateValues" dxfId="4445" priority="4566"/>
  </conditionalFormatting>
  <conditionalFormatting sqref="B112">
    <cfRule type="duplicateValues" dxfId="4444" priority="4565"/>
  </conditionalFormatting>
  <conditionalFormatting sqref="B113">
    <cfRule type="duplicateValues" dxfId="4443" priority="4564"/>
  </conditionalFormatting>
  <conditionalFormatting sqref="B112">
    <cfRule type="duplicateValues" dxfId="4442" priority="4563"/>
  </conditionalFormatting>
  <conditionalFormatting sqref="B112">
    <cfRule type="duplicateValues" dxfId="4441" priority="4562"/>
  </conditionalFormatting>
  <conditionalFormatting sqref="B113">
    <cfRule type="duplicateValues" dxfId="4440" priority="4561"/>
  </conditionalFormatting>
  <conditionalFormatting sqref="B112">
    <cfRule type="duplicateValues" dxfId="4439" priority="4560"/>
  </conditionalFormatting>
  <conditionalFormatting sqref="B113">
    <cfRule type="duplicateValues" dxfId="4438" priority="4559"/>
  </conditionalFormatting>
  <conditionalFormatting sqref="B113">
    <cfRule type="duplicateValues" dxfId="4437" priority="4558"/>
  </conditionalFormatting>
  <conditionalFormatting sqref="B114">
    <cfRule type="duplicateValues" dxfId="4436" priority="4557"/>
  </conditionalFormatting>
  <conditionalFormatting sqref="B112">
    <cfRule type="duplicateValues" dxfId="4435" priority="4556"/>
  </conditionalFormatting>
  <conditionalFormatting sqref="B112">
    <cfRule type="duplicateValues" dxfId="4434" priority="4555"/>
  </conditionalFormatting>
  <conditionalFormatting sqref="B112">
    <cfRule type="duplicateValues" dxfId="4433" priority="4554"/>
  </conditionalFormatting>
  <conditionalFormatting sqref="B112">
    <cfRule type="duplicateValues" dxfId="4432" priority="4553"/>
  </conditionalFormatting>
  <conditionalFormatting sqref="B113">
    <cfRule type="duplicateValues" dxfId="4431" priority="4552"/>
  </conditionalFormatting>
  <conditionalFormatting sqref="B112">
    <cfRule type="duplicateValues" dxfId="4430" priority="4551"/>
  </conditionalFormatting>
  <conditionalFormatting sqref="B112">
    <cfRule type="duplicateValues" dxfId="4429" priority="4550"/>
  </conditionalFormatting>
  <conditionalFormatting sqref="B112">
    <cfRule type="duplicateValues" dxfId="4428" priority="4549"/>
  </conditionalFormatting>
  <conditionalFormatting sqref="B113">
    <cfRule type="duplicateValues" dxfId="4427" priority="4548"/>
  </conditionalFormatting>
  <conditionalFormatting sqref="B112">
    <cfRule type="duplicateValues" dxfId="4426" priority="4547"/>
  </conditionalFormatting>
  <conditionalFormatting sqref="B112">
    <cfRule type="duplicateValues" dxfId="4425" priority="4546"/>
  </conditionalFormatting>
  <conditionalFormatting sqref="B113">
    <cfRule type="duplicateValues" dxfId="4424" priority="4545"/>
  </conditionalFormatting>
  <conditionalFormatting sqref="B112">
    <cfRule type="duplicateValues" dxfId="4423" priority="4544"/>
  </conditionalFormatting>
  <conditionalFormatting sqref="B113">
    <cfRule type="duplicateValues" dxfId="4422" priority="4543"/>
  </conditionalFormatting>
  <conditionalFormatting sqref="B113">
    <cfRule type="duplicateValues" dxfId="4421" priority="4542"/>
  </conditionalFormatting>
  <conditionalFormatting sqref="B114">
    <cfRule type="duplicateValues" dxfId="4420" priority="4541"/>
  </conditionalFormatting>
  <conditionalFormatting sqref="B112">
    <cfRule type="duplicateValues" dxfId="4419" priority="4540"/>
  </conditionalFormatting>
  <conditionalFormatting sqref="B112">
    <cfRule type="duplicateValues" dxfId="4418" priority="4539"/>
  </conditionalFormatting>
  <conditionalFormatting sqref="B112">
    <cfRule type="duplicateValues" dxfId="4417" priority="4538"/>
  </conditionalFormatting>
  <conditionalFormatting sqref="B113">
    <cfRule type="duplicateValues" dxfId="4416" priority="4537"/>
  </conditionalFormatting>
  <conditionalFormatting sqref="B112">
    <cfRule type="duplicateValues" dxfId="4415" priority="4536"/>
  </conditionalFormatting>
  <conditionalFormatting sqref="B112">
    <cfRule type="duplicateValues" dxfId="4414" priority="4535"/>
  </conditionalFormatting>
  <conditionalFormatting sqref="B113">
    <cfRule type="duplicateValues" dxfId="4413" priority="4534"/>
  </conditionalFormatting>
  <conditionalFormatting sqref="B112">
    <cfRule type="duplicateValues" dxfId="4412" priority="4533"/>
  </conditionalFormatting>
  <conditionalFormatting sqref="B113">
    <cfRule type="duplicateValues" dxfId="4411" priority="4532"/>
  </conditionalFormatting>
  <conditionalFormatting sqref="B113">
    <cfRule type="duplicateValues" dxfId="4410" priority="4531"/>
  </conditionalFormatting>
  <conditionalFormatting sqref="B114">
    <cfRule type="duplicateValues" dxfId="4409" priority="4530"/>
  </conditionalFormatting>
  <conditionalFormatting sqref="B113">
    <cfRule type="duplicateValues" dxfId="4408" priority="4529"/>
  </conditionalFormatting>
  <conditionalFormatting sqref="B113">
    <cfRule type="duplicateValues" dxfId="4407" priority="4528"/>
  </conditionalFormatting>
  <conditionalFormatting sqref="B113">
    <cfRule type="duplicateValues" dxfId="4406" priority="4527"/>
  </conditionalFormatting>
  <conditionalFormatting sqref="B114">
    <cfRule type="duplicateValues" dxfId="4405" priority="4526"/>
  </conditionalFormatting>
  <conditionalFormatting sqref="B113">
    <cfRule type="duplicateValues" dxfId="4404" priority="4525"/>
  </conditionalFormatting>
  <conditionalFormatting sqref="B113">
    <cfRule type="duplicateValues" dxfId="4403" priority="4524"/>
  </conditionalFormatting>
  <conditionalFormatting sqref="B114">
    <cfRule type="duplicateValues" dxfId="4402" priority="4523"/>
  </conditionalFormatting>
  <conditionalFormatting sqref="B113">
    <cfRule type="duplicateValues" dxfId="4401" priority="4522"/>
  </conditionalFormatting>
  <conditionalFormatting sqref="B114">
    <cfRule type="duplicateValues" dxfId="4400" priority="4521"/>
  </conditionalFormatting>
  <conditionalFormatting sqref="B114">
    <cfRule type="duplicateValues" dxfId="4399" priority="4520"/>
  </conditionalFormatting>
  <conditionalFormatting sqref="B115">
    <cfRule type="duplicateValues" dxfId="4398" priority="4519"/>
  </conditionalFormatting>
  <conditionalFormatting sqref="B112">
    <cfRule type="duplicateValues" dxfId="4397" priority="4518"/>
  </conditionalFormatting>
  <conditionalFormatting sqref="B112">
    <cfRule type="duplicateValues" dxfId="4396" priority="4516"/>
  </conditionalFormatting>
  <conditionalFormatting sqref="B112">
    <cfRule type="duplicateValues" dxfId="4395" priority="4515"/>
  </conditionalFormatting>
  <conditionalFormatting sqref="B112">
    <cfRule type="duplicateValues" dxfId="4394" priority="4514"/>
  </conditionalFormatting>
  <conditionalFormatting sqref="B112">
    <cfRule type="duplicateValues" dxfId="4393" priority="4513"/>
  </conditionalFormatting>
  <conditionalFormatting sqref="B113">
    <cfRule type="duplicateValues" dxfId="4392" priority="4512"/>
  </conditionalFormatting>
  <conditionalFormatting sqref="B112">
    <cfRule type="duplicateValues" dxfId="4391" priority="4511"/>
  </conditionalFormatting>
  <conditionalFormatting sqref="B112">
    <cfRule type="duplicateValues" dxfId="4390" priority="4510"/>
  </conditionalFormatting>
  <conditionalFormatting sqref="B112">
    <cfRule type="duplicateValues" dxfId="4389" priority="4509"/>
  </conditionalFormatting>
  <conditionalFormatting sqref="B113">
    <cfRule type="duplicateValues" dxfId="4388" priority="4508"/>
  </conditionalFormatting>
  <conditionalFormatting sqref="B112">
    <cfRule type="duplicateValues" dxfId="4387" priority="4507"/>
  </conditionalFormatting>
  <conditionalFormatting sqref="B112">
    <cfRule type="duplicateValues" dxfId="4386" priority="4506"/>
  </conditionalFormatting>
  <conditionalFormatting sqref="B113">
    <cfRule type="duplicateValues" dxfId="4385" priority="4505"/>
  </conditionalFormatting>
  <conditionalFormatting sqref="B112">
    <cfRule type="duplicateValues" dxfId="4384" priority="4504"/>
  </conditionalFormatting>
  <conditionalFormatting sqref="B113">
    <cfRule type="duplicateValues" dxfId="4383" priority="4503"/>
  </conditionalFormatting>
  <conditionalFormatting sqref="B113">
    <cfRule type="duplicateValues" dxfId="4382" priority="4502"/>
  </conditionalFormatting>
  <conditionalFormatting sqref="B114">
    <cfRule type="duplicateValues" dxfId="4381" priority="4501"/>
  </conditionalFormatting>
  <conditionalFormatting sqref="B112">
    <cfRule type="duplicateValues" dxfId="4380" priority="4500"/>
  </conditionalFormatting>
  <conditionalFormatting sqref="B112">
    <cfRule type="duplicateValues" dxfId="4379" priority="4499"/>
  </conditionalFormatting>
  <conditionalFormatting sqref="B112">
    <cfRule type="duplicateValues" dxfId="4378" priority="4498"/>
  </conditionalFormatting>
  <conditionalFormatting sqref="B113">
    <cfRule type="duplicateValues" dxfId="4377" priority="4497"/>
  </conditionalFormatting>
  <conditionalFormatting sqref="B112">
    <cfRule type="duplicateValues" dxfId="4376" priority="4496"/>
  </conditionalFormatting>
  <conditionalFormatting sqref="B112">
    <cfRule type="duplicateValues" dxfId="4375" priority="4495"/>
  </conditionalFormatting>
  <conditionalFormatting sqref="B113">
    <cfRule type="duplicateValues" dxfId="4374" priority="4494"/>
  </conditionalFormatting>
  <conditionalFormatting sqref="B112">
    <cfRule type="duplicateValues" dxfId="4373" priority="4493"/>
  </conditionalFormatting>
  <conditionalFormatting sqref="B113">
    <cfRule type="duplicateValues" dxfId="4372" priority="4492"/>
  </conditionalFormatting>
  <conditionalFormatting sqref="B113">
    <cfRule type="duplicateValues" dxfId="4371" priority="4491"/>
  </conditionalFormatting>
  <conditionalFormatting sqref="B114">
    <cfRule type="duplicateValues" dxfId="4370" priority="4490"/>
  </conditionalFormatting>
  <conditionalFormatting sqref="B113">
    <cfRule type="duplicateValues" dxfId="4369" priority="4489"/>
  </conditionalFormatting>
  <conditionalFormatting sqref="B113">
    <cfRule type="duplicateValues" dxfId="4368" priority="4488"/>
  </conditionalFormatting>
  <conditionalFormatting sqref="B113">
    <cfRule type="duplicateValues" dxfId="4367" priority="4487"/>
  </conditionalFormatting>
  <conditionalFormatting sqref="B114">
    <cfRule type="duplicateValues" dxfId="4366" priority="4486"/>
  </conditionalFormatting>
  <conditionalFormatting sqref="B113">
    <cfRule type="duplicateValues" dxfId="4365" priority="4485"/>
  </conditionalFormatting>
  <conditionalFormatting sqref="B113">
    <cfRule type="duplicateValues" dxfId="4364" priority="4484"/>
  </conditionalFormatting>
  <conditionalFormatting sqref="B114">
    <cfRule type="duplicateValues" dxfId="4363" priority="4483"/>
  </conditionalFormatting>
  <conditionalFormatting sqref="B113">
    <cfRule type="duplicateValues" dxfId="4362" priority="4482"/>
  </conditionalFormatting>
  <conditionalFormatting sqref="B114">
    <cfRule type="duplicateValues" dxfId="4361" priority="4481"/>
  </conditionalFormatting>
  <conditionalFormatting sqref="B114">
    <cfRule type="duplicateValues" dxfId="4360" priority="4480"/>
  </conditionalFormatting>
  <conditionalFormatting sqref="B115">
    <cfRule type="duplicateValues" dxfId="4359" priority="4479"/>
  </conditionalFormatting>
  <conditionalFormatting sqref="B112">
    <cfRule type="duplicateValues" dxfId="4358" priority="4478"/>
  </conditionalFormatting>
  <conditionalFormatting sqref="B112">
    <cfRule type="duplicateValues" dxfId="4357" priority="4477"/>
  </conditionalFormatting>
  <conditionalFormatting sqref="B112">
    <cfRule type="duplicateValues" dxfId="4356" priority="4476"/>
  </conditionalFormatting>
  <conditionalFormatting sqref="B112">
    <cfRule type="duplicateValues" dxfId="4355" priority="4475"/>
  </conditionalFormatting>
  <conditionalFormatting sqref="B113">
    <cfRule type="duplicateValues" dxfId="4354" priority="4474"/>
  </conditionalFormatting>
  <conditionalFormatting sqref="B112">
    <cfRule type="duplicateValues" dxfId="4353" priority="4473"/>
  </conditionalFormatting>
  <conditionalFormatting sqref="B112">
    <cfRule type="duplicateValues" dxfId="4352" priority="4472"/>
  </conditionalFormatting>
  <conditionalFormatting sqref="B113">
    <cfRule type="duplicateValues" dxfId="4351" priority="4471"/>
  </conditionalFormatting>
  <conditionalFormatting sqref="B112">
    <cfRule type="duplicateValues" dxfId="4350" priority="4470"/>
  </conditionalFormatting>
  <conditionalFormatting sqref="B113">
    <cfRule type="duplicateValues" dxfId="4349" priority="4469"/>
  </conditionalFormatting>
  <conditionalFormatting sqref="B113">
    <cfRule type="duplicateValues" dxfId="4348" priority="4468"/>
  </conditionalFormatting>
  <conditionalFormatting sqref="B114">
    <cfRule type="duplicateValues" dxfId="4347" priority="4467"/>
  </conditionalFormatting>
  <conditionalFormatting sqref="B113">
    <cfRule type="duplicateValues" dxfId="4346" priority="4466"/>
  </conditionalFormatting>
  <conditionalFormatting sqref="B113">
    <cfRule type="duplicateValues" dxfId="4345" priority="4465"/>
  </conditionalFormatting>
  <conditionalFormatting sqref="B113">
    <cfRule type="duplicateValues" dxfId="4344" priority="4464"/>
  </conditionalFormatting>
  <conditionalFormatting sqref="B114">
    <cfRule type="duplicateValues" dxfId="4343" priority="4463"/>
  </conditionalFormatting>
  <conditionalFormatting sqref="B113">
    <cfRule type="duplicateValues" dxfId="4342" priority="4462"/>
  </conditionalFormatting>
  <conditionalFormatting sqref="B113">
    <cfRule type="duplicateValues" dxfId="4341" priority="4461"/>
  </conditionalFormatting>
  <conditionalFormatting sqref="B114">
    <cfRule type="duplicateValues" dxfId="4340" priority="4460"/>
  </conditionalFormatting>
  <conditionalFormatting sqref="B113">
    <cfRule type="duplicateValues" dxfId="4339" priority="4459"/>
  </conditionalFormatting>
  <conditionalFormatting sqref="B114">
    <cfRule type="duplicateValues" dxfId="4338" priority="4458"/>
  </conditionalFormatting>
  <conditionalFormatting sqref="B114">
    <cfRule type="duplicateValues" dxfId="4337" priority="4457"/>
  </conditionalFormatting>
  <conditionalFormatting sqref="B115">
    <cfRule type="duplicateValues" dxfId="4336" priority="4456"/>
  </conditionalFormatting>
  <conditionalFormatting sqref="B112">
    <cfRule type="duplicateValues" dxfId="4335" priority="4455"/>
  </conditionalFormatting>
  <conditionalFormatting sqref="B113">
    <cfRule type="duplicateValues" dxfId="4334" priority="4454"/>
  </conditionalFormatting>
  <conditionalFormatting sqref="B113">
    <cfRule type="duplicateValues" dxfId="4333" priority="4453"/>
  </conditionalFormatting>
  <conditionalFormatting sqref="B113">
    <cfRule type="duplicateValues" dxfId="4332" priority="4452"/>
  </conditionalFormatting>
  <conditionalFormatting sqref="B114">
    <cfRule type="duplicateValues" dxfId="4331" priority="4451"/>
  </conditionalFormatting>
  <conditionalFormatting sqref="B113">
    <cfRule type="duplicateValues" dxfId="4330" priority="4450"/>
  </conditionalFormatting>
  <conditionalFormatting sqref="B113">
    <cfRule type="duplicateValues" dxfId="4329" priority="4449"/>
  </conditionalFormatting>
  <conditionalFormatting sqref="B114">
    <cfRule type="duplicateValues" dxfId="4328" priority="4448"/>
  </conditionalFormatting>
  <conditionalFormatting sqref="B113">
    <cfRule type="duplicateValues" dxfId="4327" priority="4447"/>
  </conditionalFormatting>
  <conditionalFormatting sqref="B114">
    <cfRule type="duplicateValues" dxfId="4326" priority="4446"/>
  </conditionalFormatting>
  <conditionalFormatting sqref="B114">
    <cfRule type="duplicateValues" dxfId="4325" priority="4445"/>
  </conditionalFormatting>
  <conditionalFormatting sqref="B115">
    <cfRule type="duplicateValues" dxfId="4324" priority="4444"/>
  </conditionalFormatting>
  <conditionalFormatting sqref="B112">
    <cfRule type="duplicateValues" dxfId="4323" priority="4443"/>
  </conditionalFormatting>
  <conditionalFormatting sqref="B112">
    <cfRule type="duplicateValues" dxfId="4322" priority="4442"/>
  </conditionalFormatting>
  <conditionalFormatting sqref="B114">
    <cfRule type="duplicateValues" dxfId="4321" priority="4441"/>
  </conditionalFormatting>
  <conditionalFormatting sqref="B114">
    <cfRule type="duplicateValues" dxfId="4320" priority="4440"/>
  </conditionalFormatting>
  <conditionalFormatting sqref="B114">
    <cfRule type="duplicateValues" dxfId="4319" priority="4439"/>
  </conditionalFormatting>
  <conditionalFormatting sqref="B115">
    <cfRule type="duplicateValues" dxfId="4318" priority="4438"/>
  </conditionalFormatting>
  <conditionalFormatting sqref="B114">
    <cfRule type="duplicateValues" dxfId="4317" priority="4437"/>
  </conditionalFormatting>
  <conditionalFormatting sqref="B114">
    <cfRule type="duplicateValues" dxfId="4316" priority="4436"/>
  </conditionalFormatting>
  <conditionalFormatting sqref="B115">
    <cfRule type="duplicateValues" dxfId="4315" priority="4435"/>
  </conditionalFormatting>
  <conditionalFormatting sqref="B114">
    <cfRule type="duplicateValues" dxfId="4314" priority="4434"/>
  </conditionalFormatting>
  <conditionalFormatting sqref="B115">
    <cfRule type="duplicateValues" dxfId="4313" priority="4433"/>
  </conditionalFormatting>
  <conditionalFormatting sqref="B115">
    <cfRule type="duplicateValues" dxfId="4312" priority="4432"/>
  </conditionalFormatting>
  <conditionalFormatting sqref="B113">
    <cfRule type="duplicateValues" dxfId="4311" priority="4430"/>
  </conditionalFormatting>
  <conditionalFormatting sqref="B110">
    <cfRule type="duplicateValues" dxfId="4310" priority="4426"/>
  </conditionalFormatting>
  <conditionalFormatting sqref="B110">
    <cfRule type="duplicateValues" dxfId="4309" priority="4425"/>
  </conditionalFormatting>
  <conditionalFormatting sqref="B110">
    <cfRule type="duplicateValues" dxfId="4308" priority="4424"/>
  </conditionalFormatting>
  <conditionalFormatting sqref="B110">
    <cfRule type="duplicateValues" dxfId="4307" priority="4423"/>
  </conditionalFormatting>
  <conditionalFormatting sqref="B111">
    <cfRule type="duplicateValues" dxfId="4306" priority="4422"/>
  </conditionalFormatting>
  <conditionalFormatting sqref="B110">
    <cfRule type="duplicateValues" dxfId="4305" priority="4421"/>
  </conditionalFormatting>
  <conditionalFormatting sqref="B110">
    <cfRule type="duplicateValues" dxfId="4304" priority="4420"/>
  </conditionalFormatting>
  <conditionalFormatting sqref="B110">
    <cfRule type="duplicateValues" dxfId="4303" priority="4419"/>
  </conditionalFormatting>
  <conditionalFormatting sqref="B111">
    <cfRule type="duplicateValues" dxfId="4302" priority="4418"/>
  </conditionalFormatting>
  <conditionalFormatting sqref="B110">
    <cfRule type="duplicateValues" dxfId="4301" priority="4417"/>
  </conditionalFormatting>
  <conditionalFormatting sqref="B110">
    <cfRule type="duplicateValues" dxfId="4300" priority="4416"/>
  </conditionalFormatting>
  <conditionalFormatting sqref="B111">
    <cfRule type="duplicateValues" dxfId="4299" priority="4415"/>
  </conditionalFormatting>
  <conditionalFormatting sqref="B110">
    <cfRule type="duplicateValues" dxfId="4298" priority="4414"/>
  </conditionalFormatting>
  <conditionalFormatting sqref="B111">
    <cfRule type="duplicateValues" dxfId="4297" priority="4413"/>
  </conditionalFormatting>
  <conditionalFormatting sqref="B111">
    <cfRule type="duplicateValues" dxfId="4296" priority="4412"/>
  </conditionalFormatting>
  <conditionalFormatting sqref="B112">
    <cfRule type="duplicateValues" dxfId="4295" priority="4411"/>
  </conditionalFormatting>
  <conditionalFormatting sqref="B110">
    <cfRule type="duplicateValues" dxfId="4294" priority="4410"/>
  </conditionalFormatting>
  <conditionalFormatting sqref="B110">
    <cfRule type="duplicateValues" dxfId="4293" priority="4409"/>
  </conditionalFormatting>
  <conditionalFormatting sqref="B110">
    <cfRule type="duplicateValues" dxfId="4292" priority="4408"/>
  </conditionalFormatting>
  <conditionalFormatting sqref="B111">
    <cfRule type="duplicateValues" dxfId="4291" priority="4407"/>
  </conditionalFormatting>
  <conditionalFormatting sqref="B110">
    <cfRule type="duplicateValues" dxfId="4290" priority="4406"/>
  </conditionalFormatting>
  <conditionalFormatting sqref="B110">
    <cfRule type="duplicateValues" dxfId="4289" priority="4405"/>
  </conditionalFormatting>
  <conditionalFormatting sqref="B111">
    <cfRule type="duplicateValues" dxfId="4288" priority="4404"/>
  </conditionalFormatting>
  <conditionalFormatting sqref="B110">
    <cfRule type="duplicateValues" dxfId="4287" priority="4403"/>
  </conditionalFormatting>
  <conditionalFormatting sqref="B111">
    <cfRule type="duplicateValues" dxfId="4286" priority="4402"/>
  </conditionalFormatting>
  <conditionalFormatting sqref="B111">
    <cfRule type="duplicateValues" dxfId="4285" priority="4401"/>
  </conditionalFormatting>
  <conditionalFormatting sqref="B112">
    <cfRule type="duplicateValues" dxfId="4284" priority="4400"/>
  </conditionalFormatting>
  <conditionalFormatting sqref="B111">
    <cfRule type="duplicateValues" dxfId="4283" priority="4399"/>
  </conditionalFormatting>
  <conditionalFormatting sqref="B111">
    <cfRule type="duplicateValues" dxfId="4282" priority="4398"/>
  </conditionalFormatting>
  <conditionalFormatting sqref="B111">
    <cfRule type="duplicateValues" dxfId="4281" priority="4397"/>
  </conditionalFormatting>
  <conditionalFormatting sqref="B112">
    <cfRule type="duplicateValues" dxfId="4280" priority="4396"/>
  </conditionalFormatting>
  <conditionalFormatting sqref="B111">
    <cfRule type="duplicateValues" dxfId="4279" priority="4395"/>
  </conditionalFormatting>
  <conditionalFormatting sqref="B111">
    <cfRule type="duplicateValues" dxfId="4278" priority="4394"/>
  </conditionalFormatting>
  <conditionalFormatting sqref="B112">
    <cfRule type="duplicateValues" dxfId="4277" priority="4393"/>
  </conditionalFormatting>
  <conditionalFormatting sqref="B111">
    <cfRule type="duplicateValues" dxfId="4276" priority="4392"/>
  </conditionalFormatting>
  <conditionalFormatting sqref="B112">
    <cfRule type="duplicateValues" dxfId="4275" priority="4391"/>
  </conditionalFormatting>
  <conditionalFormatting sqref="B112">
    <cfRule type="duplicateValues" dxfId="4274" priority="4390"/>
  </conditionalFormatting>
  <conditionalFormatting sqref="B113">
    <cfRule type="duplicateValues" dxfId="4273" priority="4389"/>
  </conditionalFormatting>
  <conditionalFormatting sqref="B110">
    <cfRule type="duplicateValues" dxfId="4272" priority="4388"/>
  </conditionalFormatting>
  <conditionalFormatting sqref="B110">
    <cfRule type="duplicateValues" dxfId="4271" priority="4387"/>
  </conditionalFormatting>
  <conditionalFormatting sqref="B110">
    <cfRule type="duplicateValues" dxfId="4270" priority="4386"/>
  </conditionalFormatting>
  <conditionalFormatting sqref="B110">
    <cfRule type="duplicateValues" dxfId="4269" priority="4385"/>
  </conditionalFormatting>
  <conditionalFormatting sqref="B111">
    <cfRule type="duplicateValues" dxfId="4268" priority="4384"/>
  </conditionalFormatting>
  <conditionalFormatting sqref="B110">
    <cfRule type="duplicateValues" dxfId="4267" priority="4383"/>
  </conditionalFormatting>
  <conditionalFormatting sqref="B110">
    <cfRule type="duplicateValues" dxfId="4266" priority="4382"/>
  </conditionalFormatting>
  <conditionalFormatting sqref="B111">
    <cfRule type="duplicateValues" dxfId="4265" priority="4381"/>
  </conditionalFormatting>
  <conditionalFormatting sqref="B110">
    <cfRule type="duplicateValues" dxfId="4264" priority="4380"/>
  </conditionalFormatting>
  <conditionalFormatting sqref="B111">
    <cfRule type="duplicateValues" dxfId="4263" priority="4379"/>
  </conditionalFormatting>
  <conditionalFormatting sqref="B111">
    <cfRule type="duplicateValues" dxfId="4262" priority="4378"/>
  </conditionalFormatting>
  <conditionalFormatting sqref="B112">
    <cfRule type="duplicateValues" dxfId="4261" priority="4377"/>
  </conditionalFormatting>
  <conditionalFormatting sqref="B111">
    <cfRule type="duplicateValues" dxfId="4260" priority="4376"/>
  </conditionalFormatting>
  <conditionalFormatting sqref="B111">
    <cfRule type="duplicateValues" dxfId="4259" priority="4375"/>
  </conditionalFormatting>
  <conditionalFormatting sqref="B111">
    <cfRule type="duplicateValues" dxfId="4258" priority="4374"/>
  </conditionalFormatting>
  <conditionalFormatting sqref="B112">
    <cfRule type="duplicateValues" dxfId="4257" priority="4373"/>
  </conditionalFormatting>
  <conditionalFormatting sqref="B111">
    <cfRule type="duplicateValues" dxfId="4256" priority="4372"/>
  </conditionalFormatting>
  <conditionalFormatting sqref="B111">
    <cfRule type="duplicateValues" dxfId="4255" priority="4371"/>
  </conditionalFormatting>
  <conditionalFormatting sqref="B112">
    <cfRule type="duplicateValues" dxfId="4254" priority="4370"/>
  </conditionalFormatting>
  <conditionalFormatting sqref="B111">
    <cfRule type="duplicateValues" dxfId="4253" priority="4369"/>
  </conditionalFormatting>
  <conditionalFormatting sqref="B112">
    <cfRule type="duplicateValues" dxfId="4252" priority="4368"/>
  </conditionalFormatting>
  <conditionalFormatting sqref="B112">
    <cfRule type="duplicateValues" dxfId="4251" priority="4367"/>
  </conditionalFormatting>
  <conditionalFormatting sqref="B113">
    <cfRule type="duplicateValues" dxfId="4250" priority="4366"/>
  </conditionalFormatting>
  <conditionalFormatting sqref="B110">
    <cfRule type="duplicateValues" dxfId="4249" priority="4365"/>
  </conditionalFormatting>
  <conditionalFormatting sqref="B111">
    <cfRule type="duplicateValues" dxfId="4248" priority="4364"/>
  </conditionalFormatting>
  <conditionalFormatting sqref="B111">
    <cfRule type="duplicateValues" dxfId="4247" priority="4363"/>
  </conditionalFormatting>
  <conditionalFormatting sqref="B111">
    <cfRule type="duplicateValues" dxfId="4246" priority="4362"/>
  </conditionalFormatting>
  <conditionalFormatting sqref="B112">
    <cfRule type="duplicateValues" dxfId="4245" priority="4361"/>
  </conditionalFormatting>
  <conditionalFormatting sqref="B111">
    <cfRule type="duplicateValues" dxfId="4244" priority="4360"/>
  </conditionalFormatting>
  <conditionalFormatting sqref="B111">
    <cfRule type="duplicateValues" dxfId="4243" priority="4359"/>
  </conditionalFormatting>
  <conditionalFormatting sqref="B112">
    <cfRule type="duplicateValues" dxfId="4242" priority="4358"/>
  </conditionalFormatting>
  <conditionalFormatting sqref="B111">
    <cfRule type="duplicateValues" dxfId="4241" priority="4357"/>
  </conditionalFormatting>
  <conditionalFormatting sqref="B112">
    <cfRule type="duplicateValues" dxfId="4240" priority="4356"/>
  </conditionalFormatting>
  <conditionalFormatting sqref="B112">
    <cfRule type="duplicateValues" dxfId="4239" priority="4355"/>
  </conditionalFormatting>
  <conditionalFormatting sqref="B113">
    <cfRule type="duplicateValues" dxfId="4238" priority="4354"/>
  </conditionalFormatting>
  <conditionalFormatting sqref="B110">
    <cfRule type="duplicateValues" dxfId="4237" priority="4353"/>
  </conditionalFormatting>
  <conditionalFormatting sqref="B110">
    <cfRule type="duplicateValues" dxfId="4236" priority="4352"/>
  </conditionalFormatting>
  <conditionalFormatting sqref="B112">
    <cfRule type="duplicateValues" dxfId="4235" priority="4351"/>
  </conditionalFormatting>
  <conditionalFormatting sqref="B112">
    <cfRule type="duplicateValues" dxfId="4234" priority="4350"/>
  </conditionalFormatting>
  <conditionalFormatting sqref="B112">
    <cfRule type="duplicateValues" dxfId="4233" priority="4349"/>
  </conditionalFormatting>
  <conditionalFormatting sqref="B113">
    <cfRule type="duplicateValues" dxfId="4232" priority="4348"/>
  </conditionalFormatting>
  <conditionalFormatting sqref="B112">
    <cfRule type="duplicateValues" dxfId="4231" priority="4347"/>
  </conditionalFormatting>
  <conditionalFormatting sqref="B112">
    <cfRule type="duplicateValues" dxfId="4230" priority="4346"/>
  </conditionalFormatting>
  <conditionalFormatting sqref="B113">
    <cfRule type="duplicateValues" dxfId="4229" priority="4345"/>
  </conditionalFormatting>
  <conditionalFormatting sqref="B112">
    <cfRule type="duplicateValues" dxfId="4228" priority="4344"/>
  </conditionalFormatting>
  <conditionalFormatting sqref="B113">
    <cfRule type="duplicateValues" dxfId="4227" priority="4343"/>
  </conditionalFormatting>
  <conditionalFormatting sqref="B113">
    <cfRule type="duplicateValues" dxfId="4226" priority="4342"/>
  </conditionalFormatting>
  <conditionalFormatting sqref="B114">
    <cfRule type="duplicateValues" dxfId="4225" priority="4341"/>
  </conditionalFormatting>
  <conditionalFormatting sqref="B111">
    <cfRule type="duplicateValues" dxfId="4224" priority="4340"/>
  </conditionalFormatting>
  <conditionalFormatting sqref="B115">
    <cfRule type="duplicateValues" dxfId="4223" priority="4339"/>
  </conditionalFormatting>
  <conditionalFormatting sqref="B110">
    <cfRule type="duplicateValues" dxfId="4222" priority="4338"/>
  </conditionalFormatting>
  <conditionalFormatting sqref="B110">
    <cfRule type="duplicateValues" dxfId="4221" priority="4337"/>
  </conditionalFormatting>
  <conditionalFormatting sqref="B110">
    <cfRule type="duplicateValues" dxfId="4220" priority="4336"/>
  </conditionalFormatting>
  <conditionalFormatting sqref="B111">
    <cfRule type="duplicateValues" dxfId="4219" priority="4335"/>
  </conditionalFormatting>
  <conditionalFormatting sqref="B110">
    <cfRule type="duplicateValues" dxfId="4218" priority="4334"/>
  </conditionalFormatting>
  <conditionalFormatting sqref="B110">
    <cfRule type="duplicateValues" dxfId="4217" priority="4333"/>
  </conditionalFormatting>
  <conditionalFormatting sqref="B111">
    <cfRule type="duplicateValues" dxfId="4216" priority="4332"/>
  </conditionalFormatting>
  <conditionalFormatting sqref="B110">
    <cfRule type="duplicateValues" dxfId="4215" priority="4331"/>
  </conditionalFormatting>
  <conditionalFormatting sqref="B111">
    <cfRule type="duplicateValues" dxfId="4214" priority="4330"/>
  </conditionalFormatting>
  <conditionalFormatting sqref="B111">
    <cfRule type="duplicateValues" dxfId="4213" priority="4329"/>
  </conditionalFormatting>
  <conditionalFormatting sqref="B112">
    <cfRule type="duplicateValues" dxfId="4212" priority="4328"/>
  </conditionalFormatting>
  <conditionalFormatting sqref="B111">
    <cfRule type="duplicateValues" dxfId="4211" priority="4327"/>
  </conditionalFormatting>
  <conditionalFormatting sqref="B111">
    <cfRule type="duplicateValues" dxfId="4210" priority="4326"/>
  </conditionalFormatting>
  <conditionalFormatting sqref="B111">
    <cfRule type="duplicateValues" dxfId="4209" priority="4325"/>
  </conditionalFormatting>
  <conditionalFormatting sqref="B112">
    <cfRule type="duplicateValues" dxfId="4208" priority="4324"/>
  </conditionalFormatting>
  <conditionalFormatting sqref="B111">
    <cfRule type="duplicateValues" dxfId="4207" priority="4323"/>
  </conditionalFormatting>
  <conditionalFormatting sqref="B111">
    <cfRule type="duplicateValues" dxfId="4206" priority="4322"/>
  </conditionalFormatting>
  <conditionalFormatting sqref="B112">
    <cfRule type="duplicateValues" dxfId="4205" priority="4321"/>
  </conditionalFormatting>
  <conditionalFormatting sqref="B111">
    <cfRule type="duplicateValues" dxfId="4204" priority="4320"/>
  </conditionalFormatting>
  <conditionalFormatting sqref="B112">
    <cfRule type="duplicateValues" dxfId="4203" priority="4319"/>
  </conditionalFormatting>
  <conditionalFormatting sqref="B112">
    <cfRule type="duplicateValues" dxfId="4202" priority="4318"/>
  </conditionalFormatting>
  <conditionalFormatting sqref="B113">
    <cfRule type="duplicateValues" dxfId="4201" priority="4317"/>
  </conditionalFormatting>
  <conditionalFormatting sqref="B110">
    <cfRule type="duplicateValues" dxfId="4200" priority="4316"/>
  </conditionalFormatting>
  <conditionalFormatting sqref="B111">
    <cfRule type="duplicateValues" dxfId="4199" priority="4315"/>
  </conditionalFormatting>
  <conditionalFormatting sqref="B111">
    <cfRule type="duplicateValues" dxfId="4198" priority="4314"/>
  </conditionalFormatting>
  <conditionalFormatting sqref="B111">
    <cfRule type="duplicateValues" dxfId="4197" priority="4313"/>
  </conditionalFormatting>
  <conditionalFormatting sqref="B112">
    <cfRule type="duplicateValues" dxfId="4196" priority="4312"/>
  </conditionalFormatting>
  <conditionalFormatting sqref="B111">
    <cfRule type="duplicateValues" dxfId="4195" priority="4311"/>
  </conditionalFormatting>
  <conditionalFormatting sqref="B111">
    <cfRule type="duplicateValues" dxfId="4194" priority="4310"/>
  </conditionalFormatting>
  <conditionalFormatting sqref="B112">
    <cfRule type="duplicateValues" dxfId="4193" priority="4309"/>
  </conditionalFormatting>
  <conditionalFormatting sqref="B111">
    <cfRule type="duplicateValues" dxfId="4192" priority="4308"/>
  </conditionalFormatting>
  <conditionalFormatting sqref="B112">
    <cfRule type="duplicateValues" dxfId="4191" priority="4307"/>
  </conditionalFormatting>
  <conditionalFormatting sqref="B112">
    <cfRule type="duplicateValues" dxfId="4190" priority="4306"/>
  </conditionalFormatting>
  <conditionalFormatting sqref="B113">
    <cfRule type="duplicateValues" dxfId="4189" priority="4305"/>
  </conditionalFormatting>
  <conditionalFormatting sqref="B110">
    <cfRule type="duplicateValues" dxfId="4188" priority="4304"/>
  </conditionalFormatting>
  <conditionalFormatting sqref="B110">
    <cfRule type="duplicateValues" dxfId="4187" priority="4303"/>
  </conditionalFormatting>
  <conditionalFormatting sqref="B112">
    <cfRule type="duplicateValues" dxfId="4186" priority="4302"/>
  </conditionalFormatting>
  <conditionalFormatting sqref="B112">
    <cfRule type="duplicateValues" dxfId="4185" priority="4301"/>
  </conditionalFormatting>
  <conditionalFormatting sqref="B112">
    <cfRule type="duplicateValues" dxfId="4184" priority="4300"/>
  </conditionalFormatting>
  <conditionalFormatting sqref="B113">
    <cfRule type="duplicateValues" dxfId="4183" priority="4299"/>
  </conditionalFormatting>
  <conditionalFormatting sqref="B112">
    <cfRule type="duplicateValues" dxfId="4182" priority="4298"/>
  </conditionalFormatting>
  <conditionalFormatting sqref="B112">
    <cfRule type="duplicateValues" dxfId="4181" priority="4297"/>
  </conditionalFormatting>
  <conditionalFormatting sqref="B113">
    <cfRule type="duplicateValues" dxfId="4180" priority="4296"/>
  </conditionalFormatting>
  <conditionalFormatting sqref="B112">
    <cfRule type="duplicateValues" dxfId="4179" priority="4295"/>
  </conditionalFormatting>
  <conditionalFormatting sqref="B113">
    <cfRule type="duplicateValues" dxfId="4178" priority="4294"/>
  </conditionalFormatting>
  <conditionalFormatting sqref="B113">
    <cfRule type="duplicateValues" dxfId="4177" priority="4293"/>
  </conditionalFormatting>
  <conditionalFormatting sqref="B114">
    <cfRule type="duplicateValues" dxfId="4176" priority="4292"/>
  </conditionalFormatting>
  <conditionalFormatting sqref="B111">
    <cfRule type="duplicateValues" dxfId="4175" priority="4291"/>
  </conditionalFormatting>
  <conditionalFormatting sqref="B111">
    <cfRule type="duplicateValues" dxfId="4174" priority="4290"/>
  </conditionalFormatting>
  <conditionalFormatting sqref="B111">
    <cfRule type="duplicateValues" dxfId="4173" priority="4289"/>
  </conditionalFormatting>
  <conditionalFormatting sqref="B111">
    <cfRule type="duplicateValues" dxfId="4172" priority="4288"/>
  </conditionalFormatting>
  <conditionalFormatting sqref="B112">
    <cfRule type="duplicateValues" dxfId="4171" priority="4287"/>
  </conditionalFormatting>
  <conditionalFormatting sqref="B111">
    <cfRule type="duplicateValues" dxfId="4170" priority="4286"/>
  </conditionalFormatting>
  <conditionalFormatting sqref="B111">
    <cfRule type="duplicateValues" dxfId="4169" priority="4285"/>
  </conditionalFormatting>
  <conditionalFormatting sqref="B112">
    <cfRule type="duplicateValues" dxfId="4168" priority="4284"/>
  </conditionalFormatting>
  <conditionalFormatting sqref="B111">
    <cfRule type="duplicateValues" dxfId="4167" priority="4283"/>
  </conditionalFormatting>
  <conditionalFormatting sqref="B112">
    <cfRule type="duplicateValues" dxfId="4166" priority="4282"/>
  </conditionalFormatting>
  <conditionalFormatting sqref="B112">
    <cfRule type="duplicateValues" dxfId="4165" priority="4281"/>
  </conditionalFormatting>
  <conditionalFormatting sqref="B113">
    <cfRule type="duplicateValues" dxfId="4164" priority="4280"/>
  </conditionalFormatting>
  <conditionalFormatting sqref="B110">
    <cfRule type="duplicateValues" dxfId="4163" priority="4279"/>
  </conditionalFormatting>
  <conditionalFormatting sqref="B110">
    <cfRule type="duplicateValues" dxfId="4162" priority="4278"/>
  </conditionalFormatting>
  <conditionalFormatting sqref="B112">
    <cfRule type="duplicateValues" dxfId="4161" priority="4277"/>
  </conditionalFormatting>
  <conditionalFormatting sqref="B112">
    <cfRule type="duplicateValues" dxfId="4160" priority="4276"/>
  </conditionalFormatting>
  <conditionalFormatting sqref="B112">
    <cfRule type="duplicateValues" dxfId="4159" priority="4275"/>
  </conditionalFormatting>
  <conditionalFormatting sqref="B113">
    <cfRule type="duplicateValues" dxfId="4158" priority="4274"/>
  </conditionalFormatting>
  <conditionalFormatting sqref="B112">
    <cfRule type="duplicateValues" dxfId="4157" priority="4273"/>
  </conditionalFormatting>
  <conditionalFormatting sqref="B112">
    <cfRule type="duplicateValues" dxfId="4156" priority="4272"/>
  </conditionalFormatting>
  <conditionalFormatting sqref="B113">
    <cfRule type="duplicateValues" dxfId="4155" priority="4271"/>
  </conditionalFormatting>
  <conditionalFormatting sqref="B112">
    <cfRule type="duplicateValues" dxfId="4154" priority="4270"/>
  </conditionalFormatting>
  <conditionalFormatting sqref="B113">
    <cfRule type="duplicateValues" dxfId="4153" priority="4269"/>
  </conditionalFormatting>
  <conditionalFormatting sqref="B113">
    <cfRule type="duplicateValues" dxfId="4152" priority="4268"/>
  </conditionalFormatting>
  <conditionalFormatting sqref="B114">
    <cfRule type="duplicateValues" dxfId="4151" priority="4267"/>
  </conditionalFormatting>
  <conditionalFormatting sqref="B111">
    <cfRule type="duplicateValues" dxfId="4150" priority="4266"/>
  </conditionalFormatting>
  <conditionalFormatting sqref="B110">
    <cfRule type="duplicateValues" dxfId="4149" priority="4265"/>
  </conditionalFormatting>
  <conditionalFormatting sqref="B112">
    <cfRule type="duplicateValues" dxfId="4148" priority="4264"/>
  </conditionalFormatting>
  <conditionalFormatting sqref="B112">
    <cfRule type="duplicateValues" dxfId="4147" priority="4263"/>
  </conditionalFormatting>
  <conditionalFormatting sqref="B112">
    <cfRule type="duplicateValues" dxfId="4146" priority="4262"/>
  </conditionalFormatting>
  <conditionalFormatting sqref="B113">
    <cfRule type="duplicateValues" dxfId="4145" priority="4261"/>
  </conditionalFormatting>
  <conditionalFormatting sqref="B112">
    <cfRule type="duplicateValues" dxfId="4144" priority="4260"/>
  </conditionalFormatting>
  <conditionalFormatting sqref="B112">
    <cfRule type="duplicateValues" dxfId="4143" priority="4259"/>
  </conditionalFormatting>
  <conditionalFormatting sqref="B113">
    <cfRule type="duplicateValues" dxfId="4142" priority="4258"/>
  </conditionalFormatting>
  <conditionalFormatting sqref="B112">
    <cfRule type="duplicateValues" dxfId="4141" priority="4257"/>
  </conditionalFormatting>
  <conditionalFormatting sqref="B113">
    <cfRule type="duplicateValues" dxfId="4140" priority="4256"/>
  </conditionalFormatting>
  <conditionalFormatting sqref="B113">
    <cfRule type="duplicateValues" dxfId="4139" priority="4255"/>
  </conditionalFormatting>
  <conditionalFormatting sqref="B114">
    <cfRule type="duplicateValues" dxfId="4138" priority="4254"/>
  </conditionalFormatting>
  <conditionalFormatting sqref="B111">
    <cfRule type="duplicateValues" dxfId="4137" priority="4253"/>
  </conditionalFormatting>
  <conditionalFormatting sqref="B111">
    <cfRule type="duplicateValues" dxfId="4136" priority="4252"/>
  </conditionalFormatting>
  <conditionalFormatting sqref="B113">
    <cfRule type="duplicateValues" dxfId="4135" priority="4251"/>
  </conditionalFormatting>
  <conditionalFormatting sqref="B113">
    <cfRule type="duplicateValues" dxfId="4134" priority="4250"/>
  </conditionalFormatting>
  <conditionalFormatting sqref="B113">
    <cfRule type="duplicateValues" dxfId="4133" priority="4249"/>
  </conditionalFormatting>
  <conditionalFormatting sqref="B114">
    <cfRule type="duplicateValues" dxfId="4132" priority="4248"/>
  </conditionalFormatting>
  <conditionalFormatting sqref="B113">
    <cfRule type="duplicateValues" dxfId="4131" priority="4247"/>
  </conditionalFormatting>
  <conditionalFormatting sqref="B113">
    <cfRule type="duplicateValues" dxfId="4130" priority="4246"/>
  </conditionalFormatting>
  <conditionalFormatting sqref="B114">
    <cfRule type="duplicateValues" dxfId="4129" priority="4245"/>
  </conditionalFormatting>
  <conditionalFormatting sqref="B113">
    <cfRule type="duplicateValues" dxfId="4128" priority="4244"/>
  </conditionalFormatting>
  <conditionalFormatting sqref="B114">
    <cfRule type="duplicateValues" dxfId="4127" priority="4243"/>
  </conditionalFormatting>
  <conditionalFormatting sqref="B114">
    <cfRule type="duplicateValues" dxfId="4126" priority="4242"/>
  </conditionalFormatting>
  <conditionalFormatting sqref="B115">
    <cfRule type="duplicateValues" dxfId="4125" priority="4241"/>
  </conditionalFormatting>
  <conditionalFormatting sqref="B112">
    <cfRule type="duplicateValues" dxfId="4124" priority="4240"/>
  </conditionalFormatting>
  <conditionalFormatting sqref="B110">
    <cfRule type="duplicateValues" dxfId="4123" priority="4237"/>
  </conditionalFormatting>
  <conditionalFormatting sqref="B110">
    <cfRule type="duplicateValues" dxfId="4122" priority="4236"/>
  </conditionalFormatting>
  <conditionalFormatting sqref="B110">
    <cfRule type="duplicateValues" dxfId="4121" priority="4235"/>
  </conditionalFormatting>
  <conditionalFormatting sqref="B111">
    <cfRule type="duplicateValues" dxfId="4120" priority="4234"/>
  </conditionalFormatting>
  <conditionalFormatting sqref="B110">
    <cfRule type="duplicateValues" dxfId="4119" priority="4233"/>
  </conditionalFormatting>
  <conditionalFormatting sqref="B110">
    <cfRule type="duplicateValues" dxfId="4118" priority="4232"/>
  </conditionalFormatting>
  <conditionalFormatting sqref="B111">
    <cfRule type="duplicateValues" dxfId="4117" priority="4231"/>
  </conditionalFormatting>
  <conditionalFormatting sqref="B110">
    <cfRule type="duplicateValues" dxfId="4116" priority="4230"/>
  </conditionalFormatting>
  <conditionalFormatting sqref="B111">
    <cfRule type="duplicateValues" dxfId="4115" priority="4229"/>
  </conditionalFormatting>
  <conditionalFormatting sqref="B111">
    <cfRule type="duplicateValues" dxfId="4114" priority="4228"/>
  </conditionalFormatting>
  <conditionalFormatting sqref="B112">
    <cfRule type="duplicateValues" dxfId="4113" priority="4227"/>
  </conditionalFormatting>
  <conditionalFormatting sqref="B111">
    <cfRule type="duplicateValues" dxfId="4112" priority="4226"/>
  </conditionalFormatting>
  <conditionalFormatting sqref="B111">
    <cfRule type="duplicateValues" dxfId="4111" priority="4225"/>
  </conditionalFormatting>
  <conditionalFormatting sqref="B111">
    <cfRule type="duplicateValues" dxfId="4110" priority="4224"/>
  </conditionalFormatting>
  <conditionalFormatting sqref="B112">
    <cfRule type="duplicateValues" dxfId="4109" priority="4223"/>
  </conditionalFormatting>
  <conditionalFormatting sqref="B111">
    <cfRule type="duplicateValues" dxfId="4108" priority="4222"/>
  </conditionalFormatting>
  <conditionalFormatting sqref="B111">
    <cfRule type="duplicateValues" dxfId="4107" priority="4221"/>
  </conditionalFormatting>
  <conditionalFormatting sqref="B112">
    <cfRule type="duplicateValues" dxfId="4106" priority="4220"/>
  </conditionalFormatting>
  <conditionalFormatting sqref="B111">
    <cfRule type="duplicateValues" dxfId="4105" priority="4219"/>
  </conditionalFormatting>
  <conditionalFormatting sqref="B112">
    <cfRule type="duplicateValues" dxfId="4104" priority="4218"/>
  </conditionalFormatting>
  <conditionalFormatting sqref="B112">
    <cfRule type="duplicateValues" dxfId="4103" priority="4217"/>
  </conditionalFormatting>
  <conditionalFormatting sqref="B113">
    <cfRule type="duplicateValues" dxfId="4102" priority="4216"/>
  </conditionalFormatting>
  <conditionalFormatting sqref="B110">
    <cfRule type="duplicateValues" dxfId="4101" priority="4215"/>
  </conditionalFormatting>
  <conditionalFormatting sqref="B111">
    <cfRule type="duplicateValues" dxfId="4100" priority="4214"/>
  </conditionalFormatting>
  <conditionalFormatting sqref="B111">
    <cfRule type="duplicateValues" dxfId="4099" priority="4213"/>
  </conditionalFormatting>
  <conditionalFormatting sqref="B111">
    <cfRule type="duplicateValues" dxfId="4098" priority="4212"/>
  </conditionalFormatting>
  <conditionalFormatting sqref="B112">
    <cfRule type="duplicateValues" dxfId="4097" priority="4211"/>
  </conditionalFormatting>
  <conditionalFormatting sqref="B111">
    <cfRule type="duplicateValues" dxfId="4096" priority="4210"/>
  </conditionalFormatting>
  <conditionalFormatting sqref="B111">
    <cfRule type="duplicateValues" dxfId="4095" priority="4209"/>
  </conditionalFormatting>
  <conditionalFormatting sqref="B112">
    <cfRule type="duplicateValues" dxfId="4094" priority="4208"/>
  </conditionalFormatting>
  <conditionalFormatting sqref="B111">
    <cfRule type="duplicateValues" dxfId="4093" priority="4207"/>
  </conditionalFormatting>
  <conditionalFormatting sqref="B112">
    <cfRule type="duplicateValues" dxfId="4092" priority="4206"/>
  </conditionalFormatting>
  <conditionalFormatting sqref="B112">
    <cfRule type="duplicateValues" dxfId="4091" priority="4205"/>
  </conditionalFormatting>
  <conditionalFormatting sqref="B113">
    <cfRule type="duplicateValues" dxfId="4090" priority="4204"/>
  </conditionalFormatting>
  <conditionalFormatting sqref="B110">
    <cfRule type="duplicateValues" dxfId="4089" priority="4203"/>
  </conditionalFormatting>
  <conditionalFormatting sqref="B110">
    <cfRule type="duplicateValues" dxfId="4088" priority="4202"/>
  </conditionalFormatting>
  <conditionalFormatting sqref="B112">
    <cfRule type="duplicateValues" dxfId="4087" priority="4201"/>
  </conditionalFormatting>
  <conditionalFormatting sqref="B112">
    <cfRule type="duplicateValues" dxfId="4086" priority="4200"/>
  </conditionalFormatting>
  <conditionalFormatting sqref="B112">
    <cfRule type="duplicateValues" dxfId="4085" priority="4199"/>
  </conditionalFormatting>
  <conditionalFormatting sqref="B113">
    <cfRule type="duplicateValues" dxfId="4084" priority="4198"/>
  </conditionalFormatting>
  <conditionalFormatting sqref="B112">
    <cfRule type="duplicateValues" dxfId="4083" priority="4197"/>
  </conditionalFormatting>
  <conditionalFormatting sqref="B112">
    <cfRule type="duplicateValues" dxfId="4082" priority="4196"/>
  </conditionalFormatting>
  <conditionalFormatting sqref="B113">
    <cfRule type="duplicateValues" dxfId="4081" priority="4195"/>
  </conditionalFormatting>
  <conditionalFormatting sqref="B112">
    <cfRule type="duplicateValues" dxfId="4080" priority="4194"/>
  </conditionalFormatting>
  <conditionalFormatting sqref="B113">
    <cfRule type="duplicateValues" dxfId="4079" priority="4193"/>
  </conditionalFormatting>
  <conditionalFormatting sqref="B113">
    <cfRule type="duplicateValues" dxfId="4078" priority="4192"/>
  </conditionalFormatting>
  <conditionalFormatting sqref="B114">
    <cfRule type="duplicateValues" dxfId="4077" priority="4191"/>
  </conditionalFormatting>
  <conditionalFormatting sqref="B111">
    <cfRule type="duplicateValues" dxfId="4076" priority="4190"/>
  </conditionalFormatting>
  <conditionalFormatting sqref="B111">
    <cfRule type="duplicateValues" dxfId="4075" priority="4189"/>
  </conditionalFormatting>
  <conditionalFormatting sqref="B111">
    <cfRule type="duplicateValues" dxfId="4074" priority="4188"/>
  </conditionalFormatting>
  <conditionalFormatting sqref="B111">
    <cfRule type="duplicateValues" dxfId="4073" priority="4187"/>
  </conditionalFormatting>
  <conditionalFormatting sqref="B112">
    <cfRule type="duplicateValues" dxfId="4072" priority="4186"/>
  </conditionalFormatting>
  <conditionalFormatting sqref="B111">
    <cfRule type="duplicateValues" dxfId="4071" priority="4185"/>
  </conditionalFormatting>
  <conditionalFormatting sqref="B111">
    <cfRule type="duplicateValues" dxfId="4070" priority="4184"/>
  </conditionalFormatting>
  <conditionalFormatting sqref="B112">
    <cfRule type="duplicateValues" dxfId="4069" priority="4183"/>
  </conditionalFormatting>
  <conditionalFormatting sqref="B111">
    <cfRule type="duplicateValues" dxfId="4068" priority="4182"/>
  </conditionalFormatting>
  <conditionalFormatting sqref="B112">
    <cfRule type="duplicateValues" dxfId="4067" priority="4181"/>
  </conditionalFormatting>
  <conditionalFormatting sqref="B112">
    <cfRule type="duplicateValues" dxfId="4066" priority="4180"/>
  </conditionalFormatting>
  <conditionalFormatting sqref="B113">
    <cfRule type="duplicateValues" dxfId="4065" priority="4179"/>
  </conditionalFormatting>
  <conditionalFormatting sqref="B110">
    <cfRule type="duplicateValues" dxfId="4064" priority="4178"/>
  </conditionalFormatting>
  <conditionalFormatting sqref="B110">
    <cfRule type="duplicateValues" dxfId="4063" priority="4177"/>
  </conditionalFormatting>
  <conditionalFormatting sqref="B112">
    <cfRule type="duplicateValues" dxfId="4062" priority="4176"/>
  </conditionalFormatting>
  <conditionalFormatting sqref="B112">
    <cfRule type="duplicateValues" dxfId="4061" priority="4175"/>
  </conditionalFormatting>
  <conditionalFormatting sqref="B112">
    <cfRule type="duplicateValues" dxfId="4060" priority="4174"/>
  </conditionalFormatting>
  <conditionalFormatting sqref="B113">
    <cfRule type="duplicateValues" dxfId="4059" priority="4173"/>
  </conditionalFormatting>
  <conditionalFormatting sqref="B112">
    <cfRule type="duplicateValues" dxfId="4058" priority="4172"/>
  </conditionalFormatting>
  <conditionalFormatting sqref="B112">
    <cfRule type="duplicateValues" dxfId="4057" priority="4171"/>
  </conditionalFormatting>
  <conditionalFormatting sqref="B113">
    <cfRule type="duplicateValues" dxfId="4056" priority="4170"/>
  </conditionalFormatting>
  <conditionalFormatting sqref="B112">
    <cfRule type="duplicateValues" dxfId="4055" priority="4169"/>
  </conditionalFormatting>
  <conditionalFormatting sqref="B113">
    <cfRule type="duplicateValues" dxfId="4054" priority="4168"/>
  </conditionalFormatting>
  <conditionalFormatting sqref="B113">
    <cfRule type="duplicateValues" dxfId="4053" priority="4167"/>
  </conditionalFormatting>
  <conditionalFormatting sqref="B114">
    <cfRule type="duplicateValues" dxfId="4052" priority="4166"/>
  </conditionalFormatting>
  <conditionalFormatting sqref="B111">
    <cfRule type="duplicateValues" dxfId="4051" priority="4165"/>
  </conditionalFormatting>
  <conditionalFormatting sqref="B110">
    <cfRule type="duplicateValues" dxfId="4050" priority="4164"/>
  </conditionalFormatting>
  <conditionalFormatting sqref="B112">
    <cfRule type="duplicateValues" dxfId="4049" priority="4163"/>
  </conditionalFormatting>
  <conditionalFormatting sqref="B112">
    <cfRule type="duplicateValues" dxfId="4048" priority="4162"/>
  </conditionalFormatting>
  <conditionalFormatting sqref="B112">
    <cfRule type="duplicateValues" dxfId="4047" priority="4161"/>
  </conditionalFormatting>
  <conditionalFormatting sqref="B113">
    <cfRule type="duplicateValues" dxfId="4046" priority="4160"/>
  </conditionalFormatting>
  <conditionalFormatting sqref="B112">
    <cfRule type="duplicateValues" dxfId="4045" priority="4159"/>
  </conditionalFormatting>
  <conditionalFormatting sqref="B112">
    <cfRule type="duplicateValues" dxfId="4044" priority="4158"/>
  </conditionalFormatting>
  <conditionalFormatting sqref="B113">
    <cfRule type="duplicateValues" dxfId="4043" priority="4157"/>
  </conditionalFormatting>
  <conditionalFormatting sqref="B112">
    <cfRule type="duplicateValues" dxfId="4042" priority="4156"/>
  </conditionalFormatting>
  <conditionalFormatting sqref="B113">
    <cfRule type="duplicateValues" dxfId="4041" priority="4155"/>
  </conditionalFormatting>
  <conditionalFormatting sqref="B113">
    <cfRule type="duplicateValues" dxfId="4040" priority="4154"/>
  </conditionalFormatting>
  <conditionalFormatting sqref="B114">
    <cfRule type="duplicateValues" dxfId="4039" priority="4153"/>
  </conditionalFormatting>
  <conditionalFormatting sqref="B111">
    <cfRule type="duplicateValues" dxfId="4038" priority="4152"/>
  </conditionalFormatting>
  <conditionalFormatting sqref="B111">
    <cfRule type="duplicateValues" dxfId="4037" priority="4151"/>
  </conditionalFormatting>
  <conditionalFormatting sqref="B113">
    <cfRule type="duplicateValues" dxfId="4036" priority="4150"/>
  </conditionalFormatting>
  <conditionalFormatting sqref="B113">
    <cfRule type="duplicateValues" dxfId="4035" priority="4149"/>
  </conditionalFormatting>
  <conditionalFormatting sqref="B113">
    <cfRule type="duplicateValues" dxfId="4034" priority="4148"/>
  </conditionalFormatting>
  <conditionalFormatting sqref="B114">
    <cfRule type="duplicateValues" dxfId="4033" priority="4147"/>
  </conditionalFormatting>
  <conditionalFormatting sqref="B113">
    <cfRule type="duplicateValues" dxfId="4032" priority="4146"/>
  </conditionalFormatting>
  <conditionalFormatting sqref="B113">
    <cfRule type="duplicateValues" dxfId="4031" priority="4145"/>
  </conditionalFormatting>
  <conditionalFormatting sqref="B114">
    <cfRule type="duplicateValues" dxfId="4030" priority="4144"/>
  </conditionalFormatting>
  <conditionalFormatting sqref="B113">
    <cfRule type="duplicateValues" dxfId="4029" priority="4143"/>
  </conditionalFormatting>
  <conditionalFormatting sqref="B114">
    <cfRule type="duplicateValues" dxfId="4028" priority="4142"/>
  </conditionalFormatting>
  <conditionalFormatting sqref="B114">
    <cfRule type="duplicateValues" dxfId="4027" priority="4141"/>
  </conditionalFormatting>
  <conditionalFormatting sqref="B115">
    <cfRule type="duplicateValues" dxfId="4026" priority="4140"/>
  </conditionalFormatting>
  <conditionalFormatting sqref="B112">
    <cfRule type="duplicateValues" dxfId="4025" priority="4139"/>
  </conditionalFormatting>
  <conditionalFormatting sqref="B111">
    <cfRule type="duplicateValues" dxfId="4024" priority="4137"/>
  </conditionalFormatting>
  <conditionalFormatting sqref="B111">
    <cfRule type="duplicateValues" dxfId="4023" priority="4136"/>
  </conditionalFormatting>
  <conditionalFormatting sqref="B111">
    <cfRule type="duplicateValues" dxfId="4022" priority="4135"/>
  </conditionalFormatting>
  <conditionalFormatting sqref="B112">
    <cfRule type="duplicateValues" dxfId="4021" priority="4134"/>
  </conditionalFormatting>
  <conditionalFormatting sqref="B111">
    <cfRule type="duplicateValues" dxfId="4020" priority="4133"/>
  </conditionalFormatting>
  <conditionalFormatting sqref="B111">
    <cfRule type="duplicateValues" dxfId="4019" priority="4132"/>
  </conditionalFormatting>
  <conditionalFormatting sqref="B112">
    <cfRule type="duplicateValues" dxfId="4018" priority="4131"/>
  </conditionalFormatting>
  <conditionalFormatting sqref="B111">
    <cfRule type="duplicateValues" dxfId="4017" priority="4130"/>
  </conditionalFormatting>
  <conditionalFormatting sqref="B112">
    <cfRule type="duplicateValues" dxfId="4016" priority="4129"/>
  </conditionalFormatting>
  <conditionalFormatting sqref="B112">
    <cfRule type="duplicateValues" dxfId="4015" priority="4128"/>
  </conditionalFormatting>
  <conditionalFormatting sqref="B113">
    <cfRule type="duplicateValues" dxfId="4014" priority="4127"/>
  </conditionalFormatting>
  <conditionalFormatting sqref="B110">
    <cfRule type="duplicateValues" dxfId="4013" priority="4126"/>
  </conditionalFormatting>
  <conditionalFormatting sqref="B110">
    <cfRule type="duplicateValues" dxfId="4012" priority="4125"/>
  </conditionalFormatting>
  <conditionalFormatting sqref="B112">
    <cfRule type="duplicateValues" dxfId="4011" priority="4124"/>
  </conditionalFormatting>
  <conditionalFormatting sqref="B112">
    <cfRule type="duplicateValues" dxfId="4010" priority="4123"/>
  </conditionalFormatting>
  <conditionalFormatting sqref="B112">
    <cfRule type="duplicateValues" dxfId="4009" priority="4122"/>
  </conditionalFormatting>
  <conditionalFormatting sqref="B113">
    <cfRule type="duplicateValues" dxfId="4008" priority="4121"/>
  </conditionalFormatting>
  <conditionalFormatting sqref="B112">
    <cfRule type="duplicateValues" dxfId="4007" priority="4120"/>
  </conditionalFormatting>
  <conditionalFormatting sqref="B112">
    <cfRule type="duplicateValues" dxfId="4006" priority="4119"/>
  </conditionalFormatting>
  <conditionalFormatting sqref="B113">
    <cfRule type="duplicateValues" dxfId="4005" priority="4118"/>
  </conditionalFormatting>
  <conditionalFormatting sqref="B112">
    <cfRule type="duplicateValues" dxfId="4004" priority="4117"/>
  </conditionalFormatting>
  <conditionalFormatting sqref="B113">
    <cfRule type="duplicateValues" dxfId="4003" priority="4116"/>
  </conditionalFormatting>
  <conditionalFormatting sqref="B113">
    <cfRule type="duplicateValues" dxfId="4002" priority="4115"/>
  </conditionalFormatting>
  <conditionalFormatting sqref="B114">
    <cfRule type="duplicateValues" dxfId="4001" priority="4114"/>
  </conditionalFormatting>
  <conditionalFormatting sqref="B111">
    <cfRule type="duplicateValues" dxfId="4000" priority="4113"/>
  </conditionalFormatting>
  <conditionalFormatting sqref="B110">
    <cfRule type="duplicateValues" dxfId="3999" priority="4112"/>
  </conditionalFormatting>
  <conditionalFormatting sqref="B112">
    <cfRule type="duplicateValues" dxfId="3998" priority="4111"/>
  </conditionalFormatting>
  <conditionalFormatting sqref="B112">
    <cfRule type="duplicateValues" dxfId="3997" priority="4110"/>
  </conditionalFormatting>
  <conditionalFormatting sqref="B112">
    <cfRule type="duplicateValues" dxfId="3996" priority="4109"/>
  </conditionalFormatting>
  <conditionalFormatting sqref="B113">
    <cfRule type="duplicateValues" dxfId="3995" priority="4108"/>
  </conditionalFormatting>
  <conditionalFormatting sqref="B112">
    <cfRule type="duplicateValues" dxfId="3994" priority="4107"/>
  </conditionalFormatting>
  <conditionalFormatting sqref="B112">
    <cfRule type="duplicateValues" dxfId="3993" priority="4106"/>
  </conditionalFormatting>
  <conditionalFormatting sqref="B113">
    <cfRule type="duplicateValues" dxfId="3992" priority="4105"/>
  </conditionalFormatting>
  <conditionalFormatting sqref="B112">
    <cfRule type="duplicateValues" dxfId="3991" priority="4104"/>
  </conditionalFormatting>
  <conditionalFormatting sqref="B113">
    <cfRule type="duplicateValues" dxfId="3990" priority="4103"/>
  </conditionalFormatting>
  <conditionalFormatting sqref="B113">
    <cfRule type="duplicateValues" dxfId="3989" priority="4102"/>
  </conditionalFormatting>
  <conditionalFormatting sqref="B114">
    <cfRule type="duplicateValues" dxfId="3988" priority="4101"/>
  </conditionalFormatting>
  <conditionalFormatting sqref="B111">
    <cfRule type="duplicateValues" dxfId="3987" priority="4100"/>
  </conditionalFormatting>
  <conditionalFormatting sqref="B111">
    <cfRule type="duplicateValues" dxfId="3986" priority="4099"/>
  </conditionalFormatting>
  <conditionalFormatting sqref="B113">
    <cfRule type="duplicateValues" dxfId="3985" priority="4098"/>
  </conditionalFormatting>
  <conditionalFormatting sqref="B113">
    <cfRule type="duplicateValues" dxfId="3984" priority="4097"/>
  </conditionalFormatting>
  <conditionalFormatting sqref="B113">
    <cfRule type="duplicateValues" dxfId="3983" priority="4096"/>
  </conditionalFormatting>
  <conditionalFormatting sqref="B114">
    <cfRule type="duplicateValues" dxfId="3982" priority="4095"/>
  </conditionalFormatting>
  <conditionalFormatting sqref="B113">
    <cfRule type="duplicateValues" dxfId="3981" priority="4094"/>
  </conditionalFormatting>
  <conditionalFormatting sqref="B113">
    <cfRule type="duplicateValues" dxfId="3980" priority="4093"/>
  </conditionalFormatting>
  <conditionalFormatting sqref="B114">
    <cfRule type="duplicateValues" dxfId="3979" priority="4092"/>
  </conditionalFormatting>
  <conditionalFormatting sqref="B113">
    <cfRule type="duplicateValues" dxfId="3978" priority="4091"/>
  </conditionalFormatting>
  <conditionalFormatting sqref="B114">
    <cfRule type="duplicateValues" dxfId="3977" priority="4090"/>
  </conditionalFormatting>
  <conditionalFormatting sqref="B114">
    <cfRule type="duplicateValues" dxfId="3976" priority="4089"/>
  </conditionalFormatting>
  <conditionalFormatting sqref="B115">
    <cfRule type="duplicateValues" dxfId="3975" priority="4088"/>
  </conditionalFormatting>
  <conditionalFormatting sqref="B112">
    <cfRule type="duplicateValues" dxfId="3974" priority="4087"/>
  </conditionalFormatting>
  <conditionalFormatting sqref="B110">
    <cfRule type="duplicateValues" dxfId="3973" priority="4086"/>
  </conditionalFormatting>
  <conditionalFormatting sqref="B112">
    <cfRule type="duplicateValues" dxfId="3972" priority="4085"/>
  </conditionalFormatting>
  <conditionalFormatting sqref="B112">
    <cfRule type="duplicateValues" dxfId="3971" priority="4084"/>
  </conditionalFormatting>
  <conditionalFormatting sqref="B112">
    <cfRule type="duplicateValues" dxfId="3970" priority="4083"/>
  </conditionalFormatting>
  <conditionalFormatting sqref="B113">
    <cfRule type="duplicateValues" dxfId="3969" priority="4082"/>
  </conditionalFormatting>
  <conditionalFormatting sqref="B112">
    <cfRule type="duplicateValues" dxfId="3968" priority="4081"/>
  </conditionalFormatting>
  <conditionalFormatting sqref="B112">
    <cfRule type="duplicateValues" dxfId="3967" priority="4080"/>
  </conditionalFormatting>
  <conditionalFormatting sqref="B113">
    <cfRule type="duplicateValues" dxfId="3966" priority="4079"/>
  </conditionalFormatting>
  <conditionalFormatting sqref="B112">
    <cfRule type="duplicateValues" dxfId="3965" priority="4078"/>
  </conditionalFormatting>
  <conditionalFormatting sqref="B113">
    <cfRule type="duplicateValues" dxfId="3964" priority="4077"/>
  </conditionalFormatting>
  <conditionalFormatting sqref="B113">
    <cfRule type="duplicateValues" dxfId="3963" priority="4076"/>
  </conditionalFormatting>
  <conditionalFormatting sqref="B114">
    <cfRule type="duplicateValues" dxfId="3962" priority="4075"/>
  </conditionalFormatting>
  <conditionalFormatting sqref="B111">
    <cfRule type="duplicateValues" dxfId="3961" priority="4074"/>
  </conditionalFormatting>
  <conditionalFormatting sqref="B111">
    <cfRule type="duplicateValues" dxfId="3960" priority="4073"/>
  </conditionalFormatting>
  <conditionalFormatting sqref="B113">
    <cfRule type="duplicateValues" dxfId="3959" priority="4072"/>
  </conditionalFormatting>
  <conditionalFormatting sqref="B113">
    <cfRule type="duplicateValues" dxfId="3958" priority="4071"/>
  </conditionalFormatting>
  <conditionalFormatting sqref="B113">
    <cfRule type="duplicateValues" dxfId="3957" priority="4070"/>
  </conditionalFormatting>
  <conditionalFormatting sqref="B114">
    <cfRule type="duplicateValues" dxfId="3956" priority="4069"/>
  </conditionalFormatting>
  <conditionalFormatting sqref="B113">
    <cfRule type="duplicateValues" dxfId="3955" priority="4068"/>
  </conditionalFormatting>
  <conditionalFormatting sqref="B113">
    <cfRule type="duplicateValues" dxfId="3954" priority="4067"/>
  </conditionalFormatting>
  <conditionalFormatting sqref="B114">
    <cfRule type="duplicateValues" dxfId="3953" priority="4066"/>
  </conditionalFormatting>
  <conditionalFormatting sqref="B113">
    <cfRule type="duplicateValues" dxfId="3952" priority="4065"/>
  </conditionalFormatting>
  <conditionalFormatting sqref="B114">
    <cfRule type="duplicateValues" dxfId="3951" priority="4064"/>
  </conditionalFormatting>
  <conditionalFormatting sqref="B114">
    <cfRule type="duplicateValues" dxfId="3950" priority="4063"/>
  </conditionalFormatting>
  <conditionalFormatting sqref="B115">
    <cfRule type="duplicateValues" dxfId="3949" priority="4062"/>
  </conditionalFormatting>
  <conditionalFormatting sqref="B112">
    <cfRule type="duplicateValues" dxfId="3948" priority="4061"/>
  </conditionalFormatting>
  <conditionalFormatting sqref="B111">
    <cfRule type="duplicateValues" dxfId="3947" priority="4060"/>
  </conditionalFormatting>
  <conditionalFormatting sqref="B113">
    <cfRule type="duplicateValues" dxfId="3946" priority="4059"/>
  </conditionalFormatting>
  <conditionalFormatting sqref="B113">
    <cfRule type="duplicateValues" dxfId="3945" priority="4058"/>
  </conditionalFormatting>
  <conditionalFormatting sqref="B113">
    <cfRule type="duplicateValues" dxfId="3944" priority="4057"/>
  </conditionalFormatting>
  <conditionalFormatting sqref="B114">
    <cfRule type="duplicateValues" dxfId="3943" priority="4056"/>
  </conditionalFormatting>
  <conditionalFormatting sqref="B113">
    <cfRule type="duplicateValues" dxfId="3942" priority="4055"/>
  </conditionalFormatting>
  <conditionalFormatting sqref="B113">
    <cfRule type="duplicateValues" dxfId="3941" priority="4054"/>
  </conditionalFormatting>
  <conditionalFormatting sqref="B114">
    <cfRule type="duplicateValues" dxfId="3940" priority="4053"/>
  </conditionalFormatting>
  <conditionalFormatting sqref="B113">
    <cfRule type="duplicateValues" dxfId="3939" priority="4052"/>
  </conditionalFormatting>
  <conditionalFormatting sqref="B114">
    <cfRule type="duplicateValues" dxfId="3938" priority="4051"/>
  </conditionalFormatting>
  <conditionalFormatting sqref="B114">
    <cfRule type="duplicateValues" dxfId="3937" priority="4050"/>
  </conditionalFormatting>
  <conditionalFormatting sqref="B115">
    <cfRule type="duplicateValues" dxfId="3936" priority="4049"/>
  </conditionalFormatting>
  <conditionalFormatting sqref="B112">
    <cfRule type="duplicateValues" dxfId="3935" priority="4048"/>
  </conditionalFormatting>
  <conditionalFormatting sqref="B112">
    <cfRule type="duplicateValues" dxfId="3934" priority="4047"/>
  </conditionalFormatting>
  <conditionalFormatting sqref="B110">
    <cfRule type="duplicateValues" dxfId="3933" priority="4046"/>
  </conditionalFormatting>
  <conditionalFormatting sqref="B114">
    <cfRule type="duplicateValues" dxfId="3932" priority="4045"/>
  </conditionalFormatting>
  <conditionalFormatting sqref="B114">
    <cfRule type="duplicateValues" dxfId="3931" priority="4044"/>
  </conditionalFormatting>
  <conditionalFormatting sqref="B114">
    <cfRule type="duplicateValues" dxfId="3930" priority="4043"/>
  </conditionalFormatting>
  <conditionalFormatting sqref="B115">
    <cfRule type="duplicateValues" dxfId="3929" priority="4042"/>
  </conditionalFormatting>
  <conditionalFormatting sqref="B114">
    <cfRule type="duplicateValues" dxfId="3928" priority="4041"/>
  </conditionalFormatting>
  <conditionalFormatting sqref="B114">
    <cfRule type="duplicateValues" dxfId="3927" priority="4040"/>
  </conditionalFormatting>
  <conditionalFormatting sqref="B115">
    <cfRule type="duplicateValues" dxfId="3926" priority="4039"/>
  </conditionalFormatting>
  <conditionalFormatting sqref="B114">
    <cfRule type="duplicateValues" dxfId="3925" priority="4038"/>
  </conditionalFormatting>
  <conditionalFormatting sqref="B115">
    <cfRule type="duplicateValues" dxfId="3924" priority="4037"/>
  </conditionalFormatting>
  <conditionalFormatting sqref="B115">
    <cfRule type="duplicateValues" dxfId="3923" priority="4036"/>
  </conditionalFormatting>
  <conditionalFormatting sqref="B113">
    <cfRule type="duplicateValues" dxfId="3922" priority="4034"/>
  </conditionalFormatting>
  <conditionalFormatting sqref="B113">
    <cfRule type="duplicateValues" dxfId="3921" priority="4030"/>
  </conditionalFormatting>
  <conditionalFormatting sqref="B113">
    <cfRule type="duplicateValues" dxfId="3920" priority="4029"/>
  </conditionalFormatting>
  <conditionalFormatting sqref="B113">
    <cfRule type="duplicateValues" dxfId="3919" priority="4028"/>
  </conditionalFormatting>
  <conditionalFormatting sqref="B113">
    <cfRule type="duplicateValues" dxfId="3918" priority="4027"/>
  </conditionalFormatting>
  <conditionalFormatting sqref="B113">
    <cfRule type="duplicateValues" dxfId="3917" priority="4026"/>
  </conditionalFormatting>
  <conditionalFormatting sqref="B113">
    <cfRule type="duplicateValues" dxfId="3916" priority="4025"/>
  </conditionalFormatting>
  <conditionalFormatting sqref="B114">
    <cfRule type="duplicateValues" dxfId="3915" priority="4024"/>
  </conditionalFormatting>
  <conditionalFormatting sqref="B113">
    <cfRule type="duplicateValues" dxfId="3914" priority="4023"/>
  </conditionalFormatting>
  <conditionalFormatting sqref="B113">
    <cfRule type="duplicateValues" dxfId="3913" priority="4022"/>
  </conditionalFormatting>
  <conditionalFormatting sqref="B113">
    <cfRule type="duplicateValues" dxfId="3912" priority="4021"/>
  </conditionalFormatting>
  <conditionalFormatting sqref="B113">
    <cfRule type="duplicateValues" dxfId="3911" priority="4020"/>
  </conditionalFormatting>
  <conditionalFormatting sqref="B113">
    <cfRule type="duplicateValues" dxfId="3910" priority="4019"/>
  </conditionalFormatting>
  <conditionalFormatting sqref="B114">
    <cfRule type="duplicateValues" dxfId="3909" priority="4018"/>
  </conditionalFormatting>
  <conditionalFormatting sqref="B113">
    <cfRule type="duplicateValues" dxfId="3908" priority="4017"/>
  </conditionalFormatting>
  <conditionalFormatting sqref="B113">
    <cfRule type="duplicateValues" dxfId="3907" priority="4016"/>
  </conditionalFormatting>
  <conditionalFormatting sqref="B113">
    <cfRule type="duplicateValues" dxfId="3906" priority="4015"/>
  </conditionalFormatting>
  <conditionalFormatting sqref="B113">
    <cfRule type="duplicateValues" dxfId="3905" priority="4014"/>
  </conditionalFormatting>
  <conditionalFormatting sqref="B114">
    <cfRule type="duplicateValues" dxfId="3904" priority="4013"/>
  </conditionalFormatting>
  <conditionalFormatting sqref="B113">
    <cfRule type="duplicateValues" dxfId="3903" priority="4012"/>
  </conditionalFormatting>
  <conditionalFormatting sqref="B113">
    <cfRule type="duplicateValues" dxfId="3902" priority="4011"/>
  </conditionalFormatting>
  <conditionalFormatting sqref="B113">
    <cfRule type="duplicateValues" dxfId="3901" priority="4010"/>
  </conditionalFormatting>
  <conditionalFormatting sqref="B114">
    <cfRule type="duplicateValues" dxfId="3900" priority="4009"/>
  </conditionalFormatting>
  <conditionalFormatting sqref="B113">
    <cfRule type="duplicateValues" dxfId="3899" priority="4008"/>
  </conditionalFormatting>
  <conditionalFormatting sqref="B113">
    <cfRule type="duplicateValues" dxfId="3898" priority="4007"/>
  </conditionalFormatting>
  <conditionalFormatting sqref="B114">
    <cfRule type="duplicateValues" dxfId="3897" priority="4006"/>
  </conditionalFormatting>
  <conditionalFormatting sqref="B113">
    <cfRule type="duplicateValues" dxfId="3896" priority="4005"/>
  </conditionalFormatting>
  <conditionalFormatting sqref="B114">
    <cfRule type="duplicateValues" dxfId="3895" priority="4004"/>
  </conditionalFormatting>
  <conditionalFormatting sqref="B114">
    <cfRule type="duplicateValues" dxfId="3894" priority="4003"/>
  </conditionalFormatting>
  <conditionalFormatting sqref="B115">
    <cfRule type="duplicateValues" dxfId="3893" priority="4002"/>
  </conditionalFormatting>
  <conditionalFormatting sqref="B113">
    <cfRule type="duplicateValues" dxfId="3892" priority="4000"/>
  </conditionalFormatting>
  <conditionalFormatting sqref="B113">
    <cfRule type="duplicateValues" dxfId="3891" priority="3999"/>
  </conditionalFormatting>
  <conditionalFormatting sqref="B113">
    <cfRule type="duplicateValues" dxfId="3890" priority="3998"/>
  </conditionalFormatting>
  <conditionalFormatting sqref="B113">
    <cfRule type="duplicateValues" dxfId="3889" priority="3997"/>
  </conditionalFormatting>
  <conditionalFormatting sqref="B113">
    <cfRule type="duplicateValues" dxfId="3888" priority="3996"/>
  </conditionalFormatting>
  <conditionalFormatting sqref="B114">
    <cfRule type="duplicateValues" dxfId="3887" priority="3995"/>
  </conditionalFormatting>
  <conditionalFormatting sqref="B113">
    <cfRule type="duplicateValues" dxfId="3886" priority="3994"/>
  </conditionalFormatting>
  <conditionalFormatting sqref="B113">
    <cfRule type="duplicateValues" dxfId="3885" priority="3993"/>
  </conditionalFormatting>
  <conditionalFormatting sqref="B113">
    <cfRule type="duplicateValues" dxfId="3884" priority="3992"/>
  </conditionalFormatting>
  <conditionalFormatting sqref="B113">
    <cfRule type="duplicateValues" dxfId="3883" priority="3991"/>
  </conditionalFormatting>
  <conditionalFormatting sqref="B114">
    <cfRule type="duplicateValues" dxfId="3882" priority="3990"/>
  </conditionalFormatting>
  <conditionalFormatting sqref="B113">
    <cfRule type="duplicateValues" dxfId="3881" priority="3989"/>
  </conditionalFormatting>
  <conditionalFormatting sqref="B113">
    <cfRule type="duplicateValues" dxfId="3880" priority="3988"/>
  </conditionalFormatting>
  <conditionalFormatting sqref="B113">
    <cfRule type="duplicateValues" dxfId="3879" priority="3987"/>
  </conditionalFormatting>
  <conditionalFormatting sqref="B114">
    <cfRule type="duplicateValues" dxfId="3878" priority="3986"/>
  </conditionalFormatting>
  <conditionalFormatting sqref="B113">
    <cfRule type="duplicateValues" dxfId="3877" priority="3985"/>
  </conditionalFormatting>
  <conditionalFormatting sqref="B113">
    <cfRule type="duplicateValues" dxfId="3876" priority="3984"/>
  </conditionalFormatting>
  <conditionalFormatting sqref="B114">
    <cfRule type="duplicateValues" dxfId="3875" priority="3983"/>
  </conditionalFormatting>
  <conditionalFormatting sqref="B113">
    <cfRule type="duplicateValues" dxfId="3874" priority="3982"/>
  </conditionalFormatting>
  <conditionalFormatting sqref="B114">
    <cfRule type="duplicateValues" dxfId="3873" priority="3981"/>
  </conditionalFormatting>
  <conditionalFormatting sqref="B114">
    <cfRule type="duplicateValues" dxfId="3872" priority="3980"/>
  </conditionalFormatting>
  <conditionalFormatting sqref="B115">
    <cfRule type="duplicateValues" dxfId="3871" priority="3979"/>
  </conditionalFormatting>
  <conditionalFormatting sqref="B113">
    <cfRule type="duplicateValues" dxfId="3870" priority="3978"/>
  </conditionalFormatting>
  <conditionalFormatting sqref="B113">
    <cfRule type="duplicateValues" dxfId="3869" priority="3977"/>
  </conditionalFormatting>
  <conditionalFormatting sqref="B113">
    <cfRule type="duplicateValues" dxfId="3868" priority="3976"/>
  </conditionalFormatting>
  <conditionalFormatting sqref="B113">
    <cfRule type="duplicateValues" dxfId="3867" priority="3975"/>
  </conditionalFormatting>
  <conditionalFormatting sqref="B114">
    <cfRule type="duplicateValues" dxfId="3866" priority="3974"/>
  </conditionalFormatting>
  <conditionalFormatting sqref="B113">
    <cfRule type="duplicateValues" dxfId="3865" priority="3973"/>
  </conditionalFormatting>
  <conditionalFormatting sqref="B113">
    <cfRule type="duplicateValues" dxfId="3864" priority="3972"/>
  </conditionalFormatting>
  <conditionalFormatting sqref="B113">
    <cfRule type="duplicateValues" dxfId="3863" priority="3971"/>
  </conditionalFormatting>
  <conditionalFormatting sqref="B114">
    <cfRule type="duplicateValues" dxfId="3862" priority="3970"/>
  </conditionalFormatting>
  <conditionalFormatting sqref="B113">
    <cfRule type="duplicateValues" dxfId="3861" priority="3969"/>
  </conditionalFormatting>
  <conditionalFormatting sqref="B113">
    <cfRule type="duplicateValues" dxfId="3860" priority="3968"/>
  </conditionalFormatting>
  <conditionalFormatting sqref="B114">
    <cfRule type="duplicateValues" dxfId="3859" priority="3967"/>
  </conditionalFormatting>
  <conditionalFormatting sqref="B113">
    <cfRule type="duplicateValues" dxfId="3858" priority="3966"/>
  </conditionalFormatting>
  <conditionalFormatting sqref="B114">
    <cfRule type="duplicateValues" dxfId="3857" priority="3965"/>
  </conditionalFormatting>
  <conditionalFormatting sqref="B114">
    <cfRule type="duplicateValues" dxfId="3856" priority="3964"/>
  </conditionalFormatting>
  <conditionalFormatting sqref="B115">
    <cfRule type="duplicateValues" dxfId="3855" priority="3963"/>
  </conditionalFormatting>
  <conditionalFormatting sqref="B113">
    <cfRule type="duplicateValues" dxfId="3854" priority="3962"/>
  </conditionalFormatting>
  <conditionalFormatting sqref="B113">
    <cfRule type="duplicateValues" dxfId="3853" priority="3961"/>
  </conditionalFormatting>
  <conditionalFormatting sqref="B113">
    <cfRule type="duplicateValues" dxfId="3852" priority="3960"/>
  </conditionalFormatting>
  <conditionalFormatting sqref="B114">
    <cfRule type="duplicateValues" dxfId="3851" priority="3959"/>
  </conditionalFormatting>
  <conditionalFormatting sqref="B113">
    <cfRule type="duplicateValues" dxfId="3850" priority="3958"/>
  </conditionalFormatting>
  <conditionalFormatting sqref="B113">
    <cfRule type="duplicateValues" dxfId="3849" priority="3957"/>
  </conditionalFormatting>
  <conditionalFormatting sqref="B114">
    <cfRule type="duplicateValues" dxfId="3848" priority="3956"/>
  </conditionalFormatting>
  <conditionalFormatting sqref="B113">
    <cfRule type="duplicateValues" dxfId="3847" priority="3955"/>
  </conditionalFormatting>
  <conditionalFormatting sqref="B114">
    <cfRule type="duplicateValues" dxfId="3846" priority="3954"/>
  </conditionalFormatting>
  <conditionalFormatting sqref="B114">
    <cfRule type="duplicateValues" dxfId="3845" priority="3953"/>
  </conditionalFormatting>
  <conditionalFormatting sqref="B115">
    <cfRule type="duplicateValues" dxfId="3844" priority="3952"/>
  </conditionalFormatting>
  <conditionalFormatting sqref="B114">
    <cfRule type="duplicateValues" dxfId="3843" priority="3951"/>
  </conditionalFormatting>
  <conditionalFormatting sqref="B114">
    <cfRule type="duplicateValues" dxfId="3842" priority="3950"/>
  </conditionalFormatting>
  <conditionalFormatting sqref="B114">
    <cfRule type="duplicateValues" dxfId="3841" priority="3949"/>
  </conditionalFormatting>
  <conditionalFormatting sqref="B115">
    <cfRule type="duplicateValues" dxfId="3840" priority="3948"/>
  </conditionalFormatting>
  <conditionalFormatting sqref="B114">
    <cfRule type="duplicateValues" dxfId="3839" priority="3947"/>
  </conditionalFormatting>
  <conditionalFormatting sqref="B114">
    <cfRule type="duplicateValues" dxfId="3838" priority="3946"/>
  </conditionalFormatting>
  <conditionalFormatting sqref="B115">
    <cfRule type="duplicateValues" dxfId="3837" priority="3945"/>
  </conditionalFormatting>
  <conditionalFormatting sqref="B114">
    <cfRule type="duplicateValues" dxfId="3836" priority="3944"/>
  </conditionalFormatting>
  <conditionalFormatting sqref="B115">
    <cfRule type="duplicateValues" dxfId="3835" priority="3943"/>
  </conditionalFormatting>
  <conditionalFormatting sqref="B115">
    <cfRule type="duplicateValues" dxfId="3834" priority="3942"/>
  </conditionalFormatting>
  <conditionalFormatting sqref="B113">
    <cfRule type="duplicateValues" dxfId="3833" priority="3940"/>
  </conditionalFormatting>
  <conditionalFormatting sqref="B113">
    <cfRule type="duplicateValues" dxfId="3832" priority="3937"/>
  </conditionalFormatting>
  <conditionalFormatting sqref="B113">
    <cfRule type="duplicateValues" dxfId="3831" priority="3936"/>
  </conditionalFormatting>
  <conditionalFormatting sqref="B113">
    <cfRule type="duplicateValues" dxfId="3830" priority="3935"/>
  </conditionalFormatting>
  <conditionalFormatting sqref="B113">
    <cfRule type="duplicateValues" dxfId="3829" priority="3934"/>
  </conditionalFormatting>
  <conditionalFormatting sqref="B113">
    <cfRule type="duplicateValues" dxfId="3828" priority="3933"/>
  </conditionalFormatting>
  <conditionalFormatting sqref="B114">
    <cfRule type="duplicateValues" dxfId="3827" priority="3932"/>
  </conditionalFormatting>
  <conditionalFormatting sqref="B113">
    <cfRule type="duplicateValues" dxfId="3826" priority="3931"/>
  </conditionalFormatting>
  <conditionalFormatting sqref="B113">
    <cfRule type="duplicateValues" dxfId="3825" priority="3930"/>
  </conditionalFormatting>
  <conditionalFormatting sqref="B113">
    <cfRule type="duplicateValues" dxfId="3824" priority="3929"/>
  </conditionalFormatting>
  <conditionalFormatting sqref="B113">
    <cfRule type="duplicateValues" dxfId="3823" priority="3928"/>
  </conditionalFormatting>
  <conditionalFormatting sqref="B114">
    <cfRule type="duplicateValues" dxfId="3822" priority="3927"/>
  </conditionalFormatting>
  <conditionalFormatting sqref="B113">
    <cfRule type="duplicateValues" dxfId="3821" priority="3926"/>
  </conditionalFormatting>
  <conditionalFormatting sqref="B113">
    <cfRule type="duplicateValues" dxfId="3820" priority="3925"/>
  </conditionalFormatting>
  <conditionalFormatting sqref="B113">
    <cfRule type="duplicateValues" dxfId="3819" priority="3924"/>
  </conditionalFormatting>
  <conditionalFormatting sqref="B114">
    <cfRule type="duplicateValues" dxfId="3818" priority="3923"/>
  </conditionalFormatting>
  <conditionalFormatting sqref="B113">
    <cfRule type="duplicateValues" dxfId="3817" priority="3922"/>
  </conditionalFormatting>
  <conditionalFormatting sqref="B113">
    <cfRule type="duplicateValues" dxfId="3816" priority="3921"/>
  </conditionalFormatting>
  <conditionalFormatting sqref="B114">
    <cfRule type="duplicateValues" dxfId="3815" priority="3920"/>
  </conditionalFormatting>
  <conditionalFormatting sqref="B113">
    <cfRule type="duplicateValues" dxfId="3814" priority="3919"/>
  </conditionalFormatting>
  <conditionalFormatting sqref="B114">
    <cfRule type="duplicateValues" dxfId="3813" priority="3918"/>
  </conditionalFormatting>
  <conditionalFormatting sqref="B114">
    <cfRule type="duplicateValues" dxfId="3812" priority="3917"/>
  </conditionalFormatting>
  <conditionalFormatting sqref="B115">
    <cfRule type="duplicateValues" dxfId="3811" priority="3916"/>
  </conditionalFormatting>
  <conditionalFormatting sqref="B113">
    <cfRule type="duplicateValues" dxfId="3810" priority="3915"/>
  </conditionalFormatting>
  <conditionalFormatting sqref="B113">
    <cfRule type="duplicateValues" dxfId="3809" priority="3914"/>
  </conditionalFormatting>
  <conditionalFormatting sqref="B113">
    <cfRule type="duplicateValues" dxfId="3808" priority="3913"/>
  </conditionalFormatting>
  <conditionalFormatting sqref="B113">
    <cfRule type="duplicateValues" dxfId="3807" priority="3912"/>
  </conditionalFormatting>
  <conditionalFormatting sqref="B114">
    <cfRule type="duplicateValues" dxfId="3806" priority="3911"/>
  </conditionalFormatting>
  <conditionalFormatting sqref="B113">
    <cfRule type="duplicateValues" dxfId="3805" priority="3910"/>
  </conditionalFormatting>
  <conditionalFormatting sqref="B113">
    <cfRule type="duplicateValues" dxfId="3804" priority="3909"/>
  </conditionalFormatting>
  <conditionalFormatting sqref="B113">
    <cfRule type="duplicateValues" dxfId="3803" priority="3908"/>
  </conditionalFormatting>
  <conditionalFormatting sqref="B114">
    <cfRule type="duplicateValues" dxfId="3802" priority="3907"/>
  </conditionalFormatting>
  <conditionalFormatting sqref="B113">
    <cfRule type="duplicateValues" dxfId="3801" priority="3906"/>
  </conditionalFormatting>
  <conditionalFormatting sqref="B113">
    <cfRule type="duplicateValues" dxfId="3800" priority="3905"/>
  </conditionalFormatting>
  <conditionalFormatting sqref="B114">
    <cfRule type="duplicateValues" dxfId="3799" priority="3904"/>
  </conditionalFormatting>
  <conditionalFormatting sqref="B113">
    <cfRule type="duplicateValues" dxfId="3798" priority="3903"/>
  </conditionalFormatting>
  <conditionalFormatting sqref="B114">
    <cfRule type="duplicateValues" dxfId="3797" priority="3902"/>
  </conditionalFormatting>
  <conditionalFormatting sqref="B114">
    <cfRule type="duplicateValues" dxfId="3796" priority="3901"/>
  </conditionalFormatting>
  <conditionalFormatting sqref="B115">
    <cfRule type="duplicateValues" dxfId="3795" priority="3900"/>
  </conditionalFormatting>
  <conditionalFormatting sqref="B113">
    <cfRule type="duplicateValues" dxfId="3794" priority="3899"/>
  </conditionalFormatting>
  <conditionalFormatting sqref="B113">
    <cfRule type="duplicateValues" dxfId="3793" priority="3898"/>
  </conditionalFormatting>
  <conditionalFormatting sqref="B113">
    <cfRule type="duplicateValues" dxfId="3792" priority="3897"/>
  </conditionalFormatting>
  <conditionalFormatting sqref="B114">
    <cfRule type="duplicateValues" dxfId="3791" priority="3896"/>
  </conditionalFormatting>
  <conditionalFormatting sqref="B113">
    <cfRule type="duplicateValues" dxfId="3790" priority="3895"/>
  </conditionalFormatting>
  <conditionalFormatting sqref="B113">
    <cfRule type="duplicateValues" dxfId="3789" priority="3894"/>
  </conditionalFormatting>
  <conditionalFormatting sqref="B114">
    <cfRule type="duplicateValues" dxfId="3788" priority="3893"/>
  </conditionalFormatting>
  <conditionalFormatting sqref="B113">
    <cfRule type="duplicateValues" dxfId="3787" priority="3892"/>
  </conditionalFormatting>
  <conditionalFormatting sqref="B114">
    <cfRule type="duplicateValues" dxfId="3786" priority="3891"/>
  </conditionalFormatting>
  <conditionalFormatting sqref="B114">
    <cfRule type="duplicateValues" dxfId="3785" priority="3890"/>
  </conditionalFormatting>
  <conditionalFormatting sqref="B115">
    <cfRule type="duplicateValues" dxfId="3784" priority="3889"/>
  </conditionalFormatting>
  <conditionalFormatting sqref="B114">
    <cfRule type="duplicateValues" dxfId="3783" priority="3888"/>
  </conditionalFormatting>
  <conditionalFormatting sqref="B114">
    <cfRule type="duplicateValues" dxfId="3782" priority="3887"/>
  </conditionalFormatting>
  <conditionalFormatting sqref="B114">
    <cfRule type="duplicateValues" dxfId="3781" priority="3886"/>
  </conditionalFormatting>
  <conditionalFormatting sqref="B115">
    <cfRule type="duplicateValues" dxfId="3780" priority="3885"/>
  </conditionalFormatting>
  <conditionalFormatting sqref="B114">
    <cfRule type="duplicateValues" dxfId="3779" priority="3884"/>
  </conditionalFormatting>
  <conditionalFormatting sqref="B114">
    <cfRule type="duplicateValues" dxfId="3778" priority="3883"/>
  </conditionalFormatting>
  <conditionalFormatting sqref="B115">
    <cfRule type="duplicateValues" dxfId="3777" priority="3882"/>
  </conditionalFormatting>
  <conditionalFormatting sqref="B114">
    <cfRule type="duplicateValues" dxfId="3776" priority="3881"/>
  </conditionalFormatting>
  <conditionalFormatting sqref="B115">
    <cfRule type="duplicateValues" dxfId="3775" priority="3880"/>
  </conditionalFormatting>
  <conditionalFormatting sqref="B115">
    <cfRule type="duplicateValues" dxfId="3774" priority="3879"/>
  </conditionalFormatting>
  <conditionalFormatting sqref="B113">
    <cfRule type="duplicateValues" dxfId="3773" priority="3877"/>
  </conditionalFormatting>
  <conditionalFormatting sqref="B113">
    <cfRule type="duplicateValues" dxfId="3772" priority="3875"/>
  </conditionalFormatting>
  <conditionalFormatting sqref="B113">
    <cfRule type="duplicateValues" dxfId="3771" priority="3874"/>
  </conditionalFormatting>
  <conditionalFormatting sqref="B113">
    <cfRule type="duplicateValues" dxfId="3770" priority="3873"/>
  </conditionalFormatting>
  <conditionalFormatting sqref="B113">
    <cfRule type="duplicateValues" dxfId="3769" priority="3872"/>
  </conditionalFormatting>
  <conditionalFormatting sqref="B114">
    <cfRule type="duplicateValues" dxfId="3768" priority="3871"/>
  </conditionalFormatting>
  <conditionalFormatting sqref="B113">
    <cfRule type="duplicateValues" dxfId="3767" priority="3870"/>
  </conditionalFormatting>
  <conditionalFormatting sqref="B113">
    <cfRule type="duplicateValues" dxfId="3766" priority="3869"/>
  </conditionalFormatting>
  <conditionalFormatting sqref="B113">
    <cfRule type="duplicateValues" dxfId="3765" priority="3868"/>
  </conditionalFormatting>
  <conditionalFormatting sqref="B114">
    <cfRule type="duplicateValues" dxfId="3764" priority="3867"/>
  </conditionalFormatting>
  <conditionalFormatting sqref="B113">
    <cfRule type="duplicateValues" dxfId="3763" priority="3866"/>
  </conditionalFormatting>
  <conditionalFormatting sqref="B113">
    <cfRule type="duplicateValues" dxfId="3762" priority="3865"/>
  </conditionalFormatting>
  <conditionalFormatting sqref="B114">
    <cfRule type="duplicateValues" dxfId="3761" priority="3864"/>
  </conditionalFormatting>
  <conditionalFormatting sqref="B113">
    <cfRule type="duplicateValues" dxfId="3760" priority="3863"/>
  </conditionalFormatting>
  <conditionalFormatting sqref="B114">
    <cfRule type="duplicateValues" dxfId="3759" priority="3862"/>
  </conditionalFormatting>
  <conditionalFormatting sqref="B114">
    <cfRule type="duplicateValues" dxfId="3758" priority="3861"/>
  </conditionalFormatting>
  <conditionalFormatting sqref="B115">
    <cfRule type="duplicateValues" dxfId="3757" priority="3860"/>
  </conditionalFormatting>
  <conditionalFormatting sqref="B113">
    <cfRule type="duplicateValues" dxfId="3756" priority="3859"/>
  </conditionalFormatting>
  <conditionalFormatting sqref="B113">
    <cfRule type="duplicateValues" dxfId="3755" priority="3858"/>
  </conditionalFormatting>
  <conditionalFormatting sqref="B113">
    <cfRule type="duplicateValues" dxfId="3754" priority="3857"/>
  </conditionalFormatting>
  <conditionalFormatting sqref="B114">
    <cfRule type="duplicateValues" dxfId="3753" priority="3856"/>
  </conditionalFormatting>
  <conditionalFormatting sqref="B113">
    <cfRule type="duplicateValues" dxfId="3752" priority="3855"/>
  </conditionalFormatting>
  <conditionalFormatting sqref="B113">
    <cfRule type="duplicateValues" dxfId="3751" priority="3854"/>
  </conditionalFormatting>
  <conditionalFormatting sqref="B114">
    <cfRule type="duplicateValues" dxfId="3750" priority="3853"/>
  </conditionalFormatting>
  <conditionalFormatting sqref="B113">
    <cfRule type="duplicateValues" dxfId="3749" priority="3852"/>
  </conditionalFormatting>
  <conditionalFormatting sqref="B114">
    <cfRule type="duplicateValues" dxfId="3748" priority="3851"/>
  </conditionalFormatting>
  <conditionalFormatting sqref="B114">
    <cfRule type="duplicateValues" dxfId="3747" priority="3850"/>
  </conditionalFormatting>
  <conditionalFormatting sqref="B115">
    <cfRule type="duplicateValues" dxfId="3746" priority="3849"/>
  </conditionalFormatting>
  <conditionalFormatting sqref="B114">
    <cfRule type="duplicateValues" dxfId="3745" priority="3848"/>
  </conditionalFormatting>
  <conditionalFormatting sqref="B114">
    <cfRule type="duplicateValues" dxfId="3744" priority="3847"/>
  </conditionalFormatting>
  <conditionalFormatting sqref="B114">
    <cfRule type="duplicateValues" dxfId="3743" priority="3846"/>
  </conditionalFormatting>
  <conditionalFormatting sqref="B115">
    <cfRule type="duplicateValues" dxfId="3742" priority="3845"/>
  </conditionalFormatting>
  <conditionalFormatting sqref="B114">
    <cfRule type="duplicateValues" dxfId="3741" priority="3844"/>
  </conditionalFormatting>
  <conditionalFormatting sqref="B114">
    <cfRule type="duplicateValues" dxfId="3740" priority="3843"/>
  </conditionalFormatting>
  <conditionalFormatting sqref="B115">
    <cfRule type="duplicateValues" dxfId="3739" priority="3842"/>
  </conditionalFormatting>
  <conditionalFormatting sqref="B114">
    <cfRule type="duplicateValues" dxfId="3738" priority="3841"/>
  </conditionalFormatting>
  <conditionalFormatting sqref="B115">
    <cfRule type="duplicateValues" dxfId="3737" priority="3840"/>
  </conditionalFormatting>
  <conditionalFormatting sqref="B115">
    <cfRule type="duplicateValues" dxfId="3736" priority="3839"/>
  </conditionalFormatting>
  <conditionalFormatting sqref="B113">
    <cfRule type="duplicateValues" dxfId="3735" priority="3837"/>
  </conditionalFormatting>
  <conditionalFormatting sqref="B113">
    <cfRule type="duplicateValues" dxfId="3734" priority="3836"/>
  </conditionalFormatting>
  <conditionalFormatting sqref="B113">
    <cfRule type="duplicateValues" dxfId="3733" priority="3835"/>
  </conditionalFormatting>
  <conditionalFormatting sqref="B113">
    <cfRule type="duplicateValues" dxfId="3732" priority="3834"/>
  </conditionalFormatting>
  <conditionalFormatting sqref="B114">
    <cfRule type="duplicateValues" dxfId="3731" priority="3833"/>
  </conditionalFormatting>
  <conditionalFormatting sqref="B113">
    <cfRule type="duplicateValues" dxfId="3730" priority="3832"/>
  </conditionalFormatting>
  <conditionalFormatting sqref="B113">
    <cfRule type="duplicateValues" dxfId="3729" priority="3831"/>
  </conditionalFormatting>
  <conditionalFormatting sqref="B114">
    <cfRule type="duplicateValues" dxfId="3728" priority="3830"/>
  </conditionalFormatting>
  <conditionalFormatting sqref="B113">
    <cfRule type="duplicateValues" dxfId="3727" priority="3829"/>
  </conditionalFormatting>
  <conditionalFormatting sqref="B114">
    <cfRule type="duplicateValues" dxfId="3726" priority="3828"/>
  </conditionalFormatting>
  <conditionalFormatting sqref="B114">
    <cfRule type="duplicateValues" dxfId="3725" priority="3827"/>
  </conditionalFormatting>
  <conditionalFormatting sqref="B115">
    <cfRule type="duplicateValues" dxfId="3724" priority="3826"/>
  </conditionalFormatting>
  <conditionalFormatting sqref="B114">
    <cfRule type="duplicateValues" dxfId="3723" priority="3825"/>
  </conditionalFormatting>
  <conditionalFormatting sqref="B114">
    <cfRule type="duplicateValues" dxfId="3722" priority="3824"/>
  </conditionalFormatting>
  <conditionalFormatting sqref="B114">
    <cfRule type="duplicateValues" dxfId="3721" priority="3823"/>
  </conditionalFormatting>
  <conditionalFormatting sqref="B115">
    <cfRule type="duplicateValues" dxfId="3720" priority="3822"/>
  </conditionalFormatting>
  <conditionalFormatting sqref="B114">
    <cfRule type="duplicateValues" dxfId="3719" priority="3821"/>
  </conditionalFormatting>
  <conditionalFormatting sqref="B114">
    <cfRule type="duplicateValues" dxfId="3718" priority="3820"/>
  </conditionalFormatting>
  <conditionalFormatting sqref="B115">
    <cfRule type="duplicateValues" dxfId="3717" priority="3819"/>
  </conditionalFormatting>
  <conditionalFormatting sqref="B114">
    <cfRule type="duplicateValues" dxfId="3716" priority="3818"/>
  </conditionalFormatting>
  <conditionalFormatting sqref="B115">
    <cfRule type="duplicateValues" dxfId="3715" priority="3817"/>
  </conditionalFormatting>
  <conditionalFormatting sqref="B115">
    <cfRule type="duplicateValues" dxfId="3714" priority="3816"/>
  </conditionalFormatting>
  <conditionalFormatting sqref="B113">
    <cfRule type="duplicateValues" dxfId="3713" priority="3814"/>
  </conditionalFormatting>
  <conditionalFormatting sqref="B114">
    <cfRule type="duplicateValues" dxfId="3712" priority="3813"/>
  </conditionalFormatting>
  <conditionalFormatting sqref="B114">
    <cfRule type="duplicateValues" dxfId="3711" priority="3812"/>
  </conditionalFormatting>
  <conditionalFormatting sqref="B114">
    <cfRule type="duplicateValues" dxfId="3710" priority="3811"/>
  </conditionalFormatting>
  <conditionalFormatting sqref="B115">
    <cfRule type="duplicateValues" dxfId="3709" priority="3810"/>
  </conditionalFormatting>
  <conditionalFormatting sqref="B114">
    <cfRule type="duplicateValues" dxfId="3708" priority="3809"/>
  </conditionalFormatting>
  <conditionalFormatting sqref="B114">
    <cfRule type="duplicateValues" dxfId="3707" priority="3808"/>
  </conditionalFormatting>
  <conditionalFormatting sqref="B115">
    <cfRule type="duplicateValues" dxfId="3706" priority="3807"/>
  </conditionalFormatting>
  <conditionalFormatting sqref="B114">
    <cfRule type="duplicateValues" dxfId="3705" priority="3806"/>
  </conditionalFormatting>
  <conditionalFormatting sqref="B115">
    <cfRule type="duplicateValues" dxfId="3704" priority="3805"/>
  </conditionalFormatting>
  <conditionalFormatting sqref="B115">
    <cfRule type="duplicateValues" dxfId="3703" priority="3804"/>
  </conditionalFormatting>
  <conditionalFormatting sqref="B113">
    <cfRule type="duplicateValues" dxfId="3702" priority="3802"/>
  </conditionalFormatting>
  <conditionalFormatting sqref="B113">
    <cfRule type="duplicateValues" dxfId="3701" priority="3801"/>
  </conditionalFormatting>
  <conditionalFormatting sqref="B115">
    <cfRule type="duplicateValues" dxfId="3700" priority="3800"/>
  </conditionalFormatting>
  <conditionalFormatting sqref="B115">
    <cfRule type="duplicateValues" dxfId="3699" priority="3799"/>
  </conditionalFormatting>
  <conditionalFormatting sqref="B115">
    <cfRule type="duplicateValues" dxfId="3698" priority="3798"/>
  </conditionalFormatting>
  <conditionalFormatting sqref="B115">
    <cfRule type="duplicateValues" dxfId="3697" priority="3796"/>
  </conditionalFormatting>
  <conditionalFormatting sqref="B115">
    <cfRule type="duplicateValues" dxfId="3696" priority="3795"/>
  </conditionalFormatting>
  <conditionalFormatting sqref="B115">
    <cfRule type="duplicateValues" dxfId="3695" priority="3793"/>
  </conditionalFormatting>
  <conditionalFormatting sqref="B114">
    <cfRule type="duplicateValues" dxfId="3694" priority="3789"/>
  </conditionalFormatting>
  <conditionalFormatting sqref="B106">
    <cfRule type="duplicateValues" dxfId="3693" priority="3785"/>
  </conditionalFormatting>
  <conditionalFormatting sqref="B103">
    <cfRule type="duplicateValues" dxfId="3692" priority="3784"/>
  </conditionalFormatting>
  <conditionalFormatting sqref="B103">
    <cfRule type="duplicateValues" dxfId="3691" priority="3783"/>
  </conditionalFormatting>
  <conditionalFormatting sqref="B104">
    <cfRule type="duplicateValues" dxfId="3690" priority="3782"/>
  </conditionalFormatting>
  <conditionalFormatting sqref="B108">
    <cfRule type="duplicateValues" dxfId="3689" priority="3781"/>
  </conditionalFormatting>
  <conditionalFormatting sqref="B108">
    <cfRule type="duplicateValues" dxfId="3688" priority="3780"/>
  </conditionalFormatting>
  <conditionalFormatting sqref="B108">
    <cfRule type="duplicateValues" dxfId="3687" priority="3779"/>
  </conditionalFormatting>
  <conditionalFormatting sqref="B109">
    <cfRule type="duplicateValues" dxfId="3686" priority="3778"/>
  </conditionalFormatting>
  <conditionalFormatting sqref="B108">
    <cfRule type="duplicateValues" dxfId="3685" priority="3777"/>
  </conditionalFormatting>
  <conditionalFormatting sqref="B108">
    <cfRule type="duplicateValues" dxfId="3684" priority="3776"/>
  </conditionalFormatting>
  <conditionalFormatting sqref="B109">
    <cfRule type="duplicateValues" dxfId="3683" priority="3775"/>
  </conditionalFormatting>
  <conditionalFormatting sqref="B108">
    <cfRule type="duplicateValues" dxfId="3682" priority="3774"/>
  </conditionalFormatting>
  <conditionalFormatting sqref="B109">
    <cfRule type="duplicateValues" dxfId="3681" priority="3773"/>
  </conditionalFormatting>
  <conditionalFormatting sqref="B109">
    <cfRule type="duplicateValues" dxfId="3680" priority="3772"/>
  </conditionalFormatting>
  <conditionalFormatting sqref="B110">
    <cfRule type="duplicateValues" dxfId="3679" priority="3771"/>
  </conditionalFormatting>
  <conditionalFormatting sqref="B107">
    <cfRule type="duplicateValues" dxfId="3678" priority="3770"/>
  </conditionalFormatting>
  <conditionalFormatting sqref="B103">
    <cfRule type="duplicateValues" dxfId="3677" priority="3769"/>
  </conditionalFormatting>
  <conditionalFormatting sqref="B107">
    <cfRule type="duplicateValues" dxfId="3676" priority="3768"/>
  </conditionalFormatting>
  <conditionalFormatting sqref="B104">
    <cfRule type="duplicateValues" dxfId="3675" priority="3767"/>
  </conditionalFormatting>
  <conditionalFormatting sqref="B103">
    <cfRule type="duplicateValues" dxfId="3674" priority="3766"/>
  </conditionalFormatting>
  <conditionalFormatting sqref="B103">
    <cfRule type="duplicateValues" dxfId="3673" priority="3765"/>
  </conditionalFormatting>
  <conditionalFormatting sqref="B104">
    <cfRule type="duplicateValues" dxfId="3672" priority="3764"/>
  </conditionalFormatting>
  <conditionalFormatting sqref="B103">
    <cfRule type="duplicateValues" dxfId="3671" priority="3763"/>
  </conditionalFormatting>
  <conditionalFormatting sqref="B105">
    <cfRule type="duplicateValues" dxfId="3670" priority="3762"/>
  </conditionalFormatting>
  <conditionalFormatting sqref="B109">
    <cfRule type="duplicateValues" dxfId="3669" priority="3761"/>
  </conditionalFormatting>
  <conditionalFormatting sqref="B109">
    <cfRule type="duplicateValues" dxfId="3668" priority="3760"/>
  </conditionalFormatting>
  <conditionalFormatting sqref="B109">
    <cfRule type="duplicateValues" dxfId="3667" priority="3759"/>
  </conditionalFormatting>
  <conditionalFormatting sqref="B110">
    <cfRule type="duplicateValues" dxfId="3666" priority="3758"/>
  </conditionalFormatting>
  <conditionalFormatting sqref="B109">
    <cfRule type="duplicateValues" dxfId="3665" priority="3757"/>
  </conditionalFormatting>
  <conditionalFormatting sqref="B109">
    <cfRule type="duplicateValues" dxfId="3664" priority="3756"/>
  </conditionalFormatting>
  <conditionalFormatting sqref="B110">
    <cfRule type="duplicateValues" dxfId="3663" priority="3755"/>
  </conditionalFormatting>
  <conditionalFormatting sqref="B109">
    <cfRule type="duplicateValues" dxfId="3662" priority="3754"/>
  </conditionalFormatting>
  <conditionalFormatting sqref="B110">
    <cfRule type="duplicateValues" dxfId="3661" priority="3753"/>
  </conditionalFormatting>
  <conditionalFormatting sqref="B110">
    <cfRule type="duplicateValues" dxfId="3660" priority="3752"/>
  </conditionalFormatting>
  <conditionalFormatting sqref="B111">
    <cfRule type="duplicateValues" dxfId="3659" priority="3751"/>
  </conditionalFormatting>
  <conditionalFormatting sqref="B108">
    <cfRule type="duplicateValues" dxfId="3658" priority="3750"/>
  </conditionalFormatting>
  <conditionalFormatting sqref="B107">
    <cfRule type="duplicateValues" dxfId="3657" priority="3749"/>
  </conditionalFormatting>
  <conditionalFormatting sqref="B109">
    <cfRule type="duplicateValues" dxfId="3656" priority="3748"/>
  </conditionalFormatting>
  <conditionalFormatting sqref="B109">
    <cfRule type="duplicateValues" dxfId="3655" priority="3747"/>
  </conditionalFormatting>
  <conditionalFormatting sqref="B109">
    <cfRule type="duplicateValues" dxfId="3654" priority="3746"/>
  </conditionalFormatting>
  <conditionalFormatting sqref="B110">
    <cfRule type="duplicateValues" dxfId="3653" priority="3745"/>
  </conditionalFormatting>
  <conditionalFormatting sqref="B109">
    <cfRule type="duplicateValues" dxfId="3652" priority="3744"/>
  </conditionalFormatting>
  <conditionalFormatting sqref="B109">
    <cfRule type="duplicateValues" dxfId="3651" priority="3743"/>
  </conditionalFormatting>
  <conditionalFormatting sqref="B110">
    <cfRule type="duplicateValues" dxfId="3650" priority="3742"/>
  </conditionalFormatting>
  <conditionalFormatting sqref="B109">
    <cfRule type="duplicateValues" dxfId="3649" priority="3741"/>
  </conditionalFormatting>
  <conditionalFormatting sqref="B110">
    <cfRule type="duplicateValues" dxfId="3648" priority="3740"/>
  </conditionalFormatting>
  <conditionalFormatting sqref="B110">
    <cfRule type="duplicateValues" dxfId="3647" priority="3739"/>
  </conditionalFormatting>
  <conditionalFormatting sqref="B111">
    <cfRule type="duplicateValues" dxfId="3646" priority="3738"/>
  </conditionalFormatting>
  <conditionalFormatting sqref="B108">
    <cfRule type="duplicateValues" dxfId="3645" priority="3737"/>
  </conditionalFormatting>
  <conditionalFormatting sqref="B108">
    <cfRule type="duplicateValues" dxfId="3644" priority="3736"/>
  </conditionalFormatting>
  <conditionalFormatting sqref="B106">
    <cfRule type="duplicateValues" dxfId="3643" priority="3735"/>
  </conditionalFormatting>
  <conditionalFormatting sqref="B110">
    <cfRule type="duplicateValues" dxfId="3642" priority="3734"/>
  </conditionalFormatting>
  <conditionalFormatting sqref="B110">
    <cfRule type="duplicateValues" dxfId="3641" priority="3733"/>
  </conditionalFormatting>
  <conditionalFormatting sqref="B110">
    <cfRule type="duplicateValues" dxfId="3640" priority="3732"/>
  </conditionalFormatting>
  <conditionalFormatting sqref="B111">
    <cfRule type="duplicateValues" dxfId="3639" priority="3731"/>
  </conditionalFormatting>
  <conditionalFormatting sqref="B110">
    <cfRule type="duplicateValues" dxfId="3638" priority="3730"/>
  </conditionalFormatting>
  <conditionalFormatting sqref="B110">
    <cfRule type="duplicateValues" dxfId="3637" priority="3729"/>
  </conditionalFormatting>
  <conditionalFormatting sqref="B111">
    <cfRule type="duplicateValues" dxfId="3636" priority="3728"/>
  </conditionalFormatting>
  <conditionalFormatting sqref="B110">
    <cfRule type="duplicateValues" dxfId="3635" priority="3727"/>
  </conditionalFormatting>
  <conditionalFormatting sqref="B111">
    <cfRule type="duplicateValues" dxfId="3634" priority="3726"/>
  </conditionalFormatting>
  <conditionalFormatting sqref="B111">
    <cfRule type="duplicateValues" dxfId="3633" priority="3725"/>
  </conditionalFormatting>
  <conditionalFormatting sqref="B112">
    <cfRule type="duplicateValues" dxfId="3632" priority="3724"/>
  </conditionalFormatting>
  <conditionalFormatting sqref="B109">
    <cfRule type="duplicateValues" dxfId="3631" priority="3723"/>
  </conditionalFormatting>
  <conditionalFormatting sqref="B103">
    <cfRule type="duplicateValues" dxfId="3630" priority="3722"/>
  </conditionalFormatting>
  <conditionalFormatting sqref="B107">
    <cfRule type="duplicateValues" dxfId="3629" priority="3721"/>
  </conditionalFormatting>
  <conditionalFormatting sqref="B104">
    <cfRule type="duplicateValues" dxfId="3628" priority="3720"/>
  </conditionalFormatting>
  <conditionalFormatting sqref="B103">
    <cfRule type="duplicateValues" dxfId="3627" priority="3719"/>
  </conditionalFormatting>
  <conditionalFormatting sqref="B103">
    <cfRule type="duplicateValues" dxfId="3626" priority="3718"/>
  </conditionalFormatting>
  <conditionalFormatting sqref="B104">
    <cfRule type="duplicateValues" dxfId="3625" priority="3717"/>
  </conditionalFormatting>
  <conditionalFormatting sqref="B103">
    <cfRule type="duplicateValues" dxfId="3624" priority="3716"/>
  </conditionalFormatting>
  <conditionalFormatting sqref="B105">
    <cfRule type="duplicateValues" dxfId="3623" priority="3715"/>
  </conditionalFormatting>
  <conditionalFormatting sqref="B109">
    <cfRule type="duplicateValues" dxfId="3622" priority="3714"/>
  </conditionalFormatting>
  <conditionalFormatting sqref="B109">
    <cfRule type="duplicateValues" dxfId="3621" priority="3713"/>
  </conditionalFormatting>
  <conditionalFormatting sqref="B109">
    <cfRule type="duplicateValues" dxfId="3620" priority="3712"/>
  </conditionalFormatting>
  <conditionalFormatting sqref="B110">
    <cfRule type="duplicateValues" dxfId="3619" priority="3711"/>
  </conditionalFormatting>
  <conditionalFormatting sqref="B109">
    <cfRule type="duplicateValues" dxfId="3618" priority="3710"/>
  </conditionalFormatting>
  <conditionalFormatting sqref="B109">
    <cfRule type="duplicateValues" dxfId="3617" priority="3709"/>
  </conditionalFormatting>
  <conditionalFormatting sqref="B110">
    <cfRule type="duplicateValues" dxfId="3616" priority="3708"/>
  </conditionalFormatting>
  <conditionalFormatting sqref="B109">
    <cfRule type="duplicateValues" dxfId="3615" priority="3707"/>
  </conditionalFormatting>
  <conditionalFormatting sqref="B110">
    <cfRule type="duplicateValues" dxfId="3614" priority="3706"/>
  </conditionalFormatting>
  <conditionalFormatting sqref="B110">
    <cfRule type="duplicateValues" dxfId="3613" priority="3705"/>
  </conditionalFormatting>
  <conditionalFormatting sqref="B111">
    <cfRule type="duplicateValues" dxfId="3612" priority="3704"/>
  </conditionalFormatting>
  <conditionalFormatting sqref="B108">
    <cfRule type="duplicateValues" dxfId="3611" priority="3703"/>
  </conditionalFormatting>
  <conditionalFormatting sqref="B103">
    <cfRule type="duplicateValues" dxfId="3610" priority="3702"/>
  </conditionalFormatting>
  <conditionalFormatting sqref="B103">
    <cfRule type="duplicateValues" dxfId="3609" priority="3701"/>
  </conditionalFormatting>
  <conditionalFormatting sqref="B104">
    <cfRule type="duplicateValues" dxfId="3608" priority="3700"/>
  </conditionalFormatting>
  <conditionalFormatting sqref="B103">
    <cfRule type="duplicateValues" dxfId="3607" priority="3699"/>
  </conditionalFormatting>
  <conditionalFormatting sqref="B108">
    <cfRule type="duplicateValues" dxfId="3606" priority="3698"/>
  </conditionalFormatting>
  <conditionalFormatting sqref="B105">
    <cfRule type="duplicateValues" dxfId="3605" priority="3697"/>
  </conditionalFormatting>
  <conditionalFormatting sqref="B103">
    <cfRule type="duplicateValues" dxfId="3604" priority="3696"/>
  </conditionalFormatting>
  <conditionalFormatting sqref="B104">
    <cfRule type="duplicateValues" dxfId="3603" priority="3695"/>
  </conditionalFormatting>
  <conditionalFormatting sqref="B103">
    <cfRule type="duplicateValues" dxfId="3602" priority="3694"/>
  </conditionalFormatting>
  <conditionalFormatting sqref="B104">
    <cfRule type="duplicateValues" dxfId="3601" priority="3693"/>
  </conditionalFormatting>
  <conditionalFormatting sqref="B103">
    <cfRule type="duplicateValues" dxfId="3600" priority="3692"/>
  </conditionalFormatting>
  <conditionalFormatting sqref="B103">
    <cfRule type="duplicateValues" dxfId="3599" priority="3691"/>
  </conditionalFormatting>
  <conditionalFormatting sqref="B103">
    <cfRule type="duplicateValues" dxfId="3598" priority="3690"/>
  </conditionalFormatting>
  <conditionalFormatting sqref="B105">
    <cfRule type="duplicateValues" dxfId="3597" priority="3689"/>
  </conditionalFormatting>
  <conditionalFormatting sqref="B104">
    <cfRule type="duplicateValues" dxfId="3596" priority="3688"/>
  </conditionalFormatting>
  <conditionalFormatting sqref="B106">
    <cfRule type="duplicateValues" dxfId="3595" priority="3687"/>
  </conditionalFormatting>
  <conditionalFormatting sqref="B110">
    <cfRule type="duplicateValues" dxfId="3594" priority="3686"/>
  </conditionalFormatting>
  <conditionalFormatting sqref="B110">
    <cfRule type="duplicateValues" dxfId="3593" priority="3685"/>
  </conditionalFormatting>
  <conditionalFormatting sqref="B110">
    <cfRule type="duplicateValues" dxfId="3592" priority="3684"/>
  </conditionalFormatting>
  <conditionalFormatting sqref="B111">
    <cfRule type="duplicateValues" dxfId="3591" priority="3683"/>
  </conditionalFormatting>
  <conditionalFormatting sqref="B110">
    <cfRule type="duplicateValues" dxfId="3590" priority="3682"/>
  </conditionalFormatting>
  <conditionalFormatting sqref="B110">
    <cfRule type="duplicateValues" dxfId="3589" priority="3681"/>
  </conditionalFormatting>
  <conditionalFormatting sqref="B111">
    <cfRule type="duplicateValues" dxfId="3588" priority="3680"/>
  </conditionalFormatting>
  <conditionalFormatting sqref="B110">
    <cfRule type="duplicateValues" dxfId="3587" priority="3679"/>
  </conditionalFormatting>
  <conditionalFormatting sqref="B111">
    <cfRule type="duplicateValues" dxfId="3586" priority="3678"/>
  </conditionalFormatting>
  <conditionalFormatting sqref="B111">
    <cfRule type="duplicateValues" dxfId="3585" priority="3677"/>
  </conditionalFormatting>
  <conditionalFormatting sqref="B112">
    <cfRule type="duplicateValues" dxfId="3584" priority="3676"/>
  </conditionalFormatting>
  <conditionalFormatting sqref="B109">
    <cfRule type="duplicateValues" dxfId="3583" priority="3675"/>
  </conditionalFormatting>
  <conditionalFormatting sqref="B108">
    <cfRule type="duplicateValues" dxfId="3582" priority="3674"/>
  </conditionalFormatting>
  <conditionalFormatting sqref="B110">
    <cfRule type="duplicateValues" dxfId="3581" priority="3673"/>
  </conditionalFormatting>
  <conditionalFormatting sqref="B110">
    <cfRule type="duplicateValues" dxfId="3580" priority="3672"/>
  </conditionalFormatting>
  <conditionalFormatting sqref="B110">
    <cfRule type="duplicateValues" dxfId="3579" priority="3671"/>
  </conditionalFormatting>
  <conditionalFormatting sqref="B111">
    <cfRule type="duplicateValues" dxfId="3578" priority="3670"/>
  </conditionalFormatting>
  <conditionalFormatting sqref="B110">
    <cfRule type="duplicateValues" dxfId="3577" priority="3669"/>
  </conditionalFormatting>
  <conditionalFormatting sqref="B110">
    <cfRule type="duplicateValues" dxfId="3576" priority="3668"/>
  </conditionalFormatting>
  <conditionalFormatting sqref="B111">
    <cfRule type="duplicateValues" dxfId="3575" priority="3667"/>
  </conditionalFormatting>
  <conditionalFormatting sqref="B110">
    <cfRule type="duplicateValues" dxfId="3574" priority="3666"/>
  </conditionalFormatting>
  <conditionalFormatting sqref="B111">
    <cfRule type="duplicateValues" dxfId="3573" priority="3665"/>
  </conditionalFormatting>
  <conditionalFormatting sqref="B111">
    <cfRule type="duplicateValues" dxfId="3572" priority="3664"/>
  </conditionalFormatting>
  <conditionalFormatting sqref="B112">
    <cfRule type="duplicateValues" dxfId="3571" priority="3663"/>
  </conditionalFormatting>
  <conditionalFormatting sqref="B109">
    <cfRule type="duplicateValues" dxfId="3570" priority="3662"/>
  </conditionalFormatting>
  <conditionalFormatting sqref="B109">
    <cfRule type="duplicateValues" dxfId="3569" priority="3661"/>
  </conditionalFormatting>
  <conditionalFormatting sqref="B107">
    <cfRule type="duplicateValues" dxfId="3568" priority="3660"/>
  </conditionalFormatting>
  <conditionalFormatting sqref="B111">
    <cfRule type="duplicateValues" dxfId="3567" priority="3659"/>
  </conditionalFormatting>
  <conditionalFormatting sqref="B111">
    <cfRule type="duplicateValues" dxfId="3566" priority="3658"/>
  </conditionalFormatting>
  <conditionalFormatting sqref="B111">
    <cfRule type="duplicateValues" dxfId="3565" priority="3657"/>
  </conditionalFormatting>
  <conditionalFormatting sqref="B112">
    <cfRule type="duplicateValues" dxfId="3564" priority="3656"/>
  </conditionalFormatting>
  <conditionalFormatting sqref="B111">
    <cfRule type="duplicateValues" dxfId="3563" priority="3655"/>
  </conditionalFormatting>
  <conditionalFormatting sqref="B111">
    <cfRule type="duplicateValues" dxfId="3562" priority="3654"/>
  </conditionalFormatting>
  <conditionalFormatting sqref="B112">
    <cfRule type="duplicateValues" dxfId="3561" priority="3653"/>
  </conditionalFormatting>
  <conditionalFormatting sqref="B111">
    <cfRule type="duplicateValues" dxfId="3560" priority="3652"/>
  </conditionalFormatting>
  <conditionalFormatting sqref="B112">
    <cfRule type="duplicateValues" dxfId="3559" priority="3651"/>
  </conditionalFormatting>
  <conditionalFormatting sqref="B112">
    <cfRule type="duplicateValues" dxfId="3558" priority="3650"/>
  </conditionalFormatting>
  <conditionalFormatting sqref="B113">
    <cfRule type="duplicateValues" dxfId="3557" priority="3649"/>
  </conditionalFormatting>
  <conditionalFormatting sqref="B110">
    <cfRule type="duplicateValues" dxfId="3556" priority="3648"/>
  </conditionalFormatting>
  <conditionalFormatting sqref="B114">
    <cfRule type="duplicateValues" dxfId="3555" priority="3647"/>
  </conditionalFormatting>
  <conditionalFormatting sqref="B109">
    <cfRule type="duplicateValues" dxfId="3554" priority="3646"/>
  </conditionalFormatting>
  <conditionalFormatting sqref="B109">
    <cfRule type="duplicateValues" dxfId="3553" priority="3645"/>
  </conditionalFormatting>
  <conditionalFormatting sqref="B109">
    <cfRule type="duplicateValues" dxfId="3552" priority="3644"/>
  </conditionalFormatting>
  <conditionalFormatting sqref="B110">
    <cfRule type="duplicateValues" dxfId="3551" priority="3643"/>
  </conditionalFormatting>
  <conditionalFormatting sqref="B109">
    <cfRule type="duplicateValues" dxfId="3550" priority="3642"/>
  </conditionalFormatting>
  <conditionalFormatting sqref="B109">
    <cfRule type="duplicateValues" dxfId="3549" priority="3641"/>
  </conditionalFormatting>
  <conditionalFormatting sqref="B110">
    <cfRule type="duplicateValues" dxfId="3548" priority="3640"/>
  </conditionalFormatting>
  <conditionalFormatting sqref="B109">
    <cfRule type="duplicateValues" dxfId="3547" priority="3639"/>
  </conditionalFormatting>
  <conditionalFormatting sqref="B110">
    <cfRule type="duplicateValues" dxfId="3546" priority="3638"/>
  </conditionalFormatting>
  <conditionalFormatting sqref="B110">
    <cfRule type="duplicateValues" dxfId="3545" priority="3637"/>
  </conditionalFormatting>
  <conditionalFormatting sqref="B111">
    <cfRule type="duplicateValues" dxfId="3544" priority="3636"/>
  </conditionalFormatting>
  <conditionalFormatting sqref="B108">
    <cfRule type="duplicateValues" dxfId="3543" priority="3635"/>
  </conditionalFormatting>
  <conditionalFormatting sqref="B108">
    <cfRule type="duplicateValues" dxfId="3542" priority="3634"/>
  </conditionalFormatting>
  <conditionalFormatting sqref="B110">
    <cfRule type="duplicateValues" dxfId="3541" priority="3633"/>
  </conditionalFormatting>
  <conditionalFormatting sqref="B110">
    <cfRule type="duplicateValues" dxfId="3540" priority="3632"/>
  </conditionalFormatting>
  <conditionalFormatting sqref="B110">
    <cfRule type="duplicateValues" dxfId="3539" priority="3631"/>
  </conditionalFormatting>
  <conditionalFormatting sqref="B111">
    <cfRule type="duplicateValues" dxfId="3538" priority="3630"/>
  </conditionalFormatting>
  <conditionalFormatting sqref="B110">
    <cfRule type="duplicateValues" dxfId="3537" priority="3629"/>
  </conditionalFormatting>
  <conditionalFormatting sqref="B110">
    <cfRule type="duplicateValues" dxfId="3536" priority="3628"/>
  </conditionalFormatting>
  <conditionalFormatting sqref="B111">
    <cfRule type="duplicateValues" dxfId="3535" priority="3627"/>
  </conditionalFormatting>
  <conditionalFormatting sqref="B110">
    <cfRule type="duplicateValues" dxfId="3534" priority="3626"/>
  </conditionalFormatting>
  <conditionalFormatting sqref="B111">
    <cfRule type="duplicateValues" dxfId="3533" priority="3625"/>
  </conditionalFormatting>
  <conditionalFormatting sqref="B111">
    <cfRule type="duplicateValues" dxfId="3532" priority="3624"/>
  </conditionalFormatting>
  <conditionalFormatting sqref="B112">
    <cfRule type="duplicateValues" dxfId="3531" priority="3623"/>
  </conditionalFormatting>
  <conditionalFormatting sqref="B109">
    <cfRule type="duplicateValues" dxfId="3530" priority="3622"/>
  </conditionalFormatting>
  <conditionalFormatting sqref="B108">
    <cfRule type="duplicateValues" dxfId="3529" priority="3621"/>
  </conditionalFormatting>
  <conditionalFormatting sqref="B110">
    <cfRule type="duplicateValues" dxfId="3528" priority="3620"/>
  </conditionalFormatting>
  <conditionalFormatting sqref="B110">
    <cfRule type="duplicateValues" dxfId="3527" priority="3619"/>
  </conditionalFormatting>
  <conditionalFormatting sqref="B110">
    <cfRule type="duplicateValues" dxfId="3526" priority="3618"/>
  </conditionalFormatting>
  <conditionalFormatting sqref="B111">
    <cfRule type="duplicateValues" dxfId="3525" priority="3617"/>
  </conditionalFormatting>
  <conditionalFormatting sqref="B110">
    <cfRule type="duplicateValues" dxfId="3524" priority="3616"/>
  </conditionalFormatting>
  <conditionalFormatting sqref="B110">
    <cfRule type="duplicateValues" dxfId="3523" priority="3615"/>
  </conditionalFormatting>
  <conditionalFormatting sqref="B111">
    <cfRule type="duplicateValues" dxfId="3522" priority="3614"/>
  </conditionalFormatting>
  <conditionalFormatting sqref="B110">
    <cfRule type="duplicateValues" dxfId="3521" priority="3613"/>
  </conditionalFormatting>
  <conditionalFormatting sqref="B111">
    <cfRule type="duplicateValues" dxfId="3520" priority="3612"/>
  </conditionalFormatting>
  <conditionalFormatting sqref="B111">
    <cfRule type="duplicateValues" dxfId="3519" priority="3611"/>
  </conditionalFormatting>
  <conditionalFormatting sqref="B112">
    <cfRule type="duplicateValues" dxfId="3518" priority="3610"/>
  </conditionalFormatting>
  <conditionalFormatting sqref="B109">
    <cfRule type="duplicateValues" dxfId="3517" priority="3609"/>
  </conditionalFormatting>
  <conditionalFormatting sqref="B109">
    <cfRule type="duplicateValues" dxfId="3516" priority="3608"/>
  </conditionalFormatting>
  <conditionalFormatting sqref="B111">
    <cfRule type="duplicateValues" dxfId="3515" priority="3607"/>
  </conditionalFormatting>
  <conditionalFormatting sqref="B111">
    <cfRule type="duplicateValues" dxfId="3514" priority="3606"/>
  </conditionalFormatting>
  <conditionalFormatting sqref="B111">
    <cfRule type="duplicateValues" dxfId="3513" priority="3605"/>
  </conditionalFormatting>
  <conditionalFormatting sqref="B112">
    <cfRule type="duplicateValues" dxfId="3512" priority="3604"/>
  </conditionalFormatting>
  <conditionalFormatting sqref="B111">
    <cfRule type="duplicateValues" dxfId="3511" priority="3603"/>
  </conditionalFormatting>
  <conditionalFormatting sqref="B111">
    <cfRule type="duplicateValues" dxfId="3510" priority="3602"/>
  </conditionalFormatting>
  <conditionalFormatting sqref="B112">
    <cfRule type="duplicateValues" dxfId="3509" priority="3601"/>
  </conditionalFormatting>
  <conditionalFormatting sqref="B111">
    <cfRule type="duplicateValues" dxfId="3508" priority="3600"/>
  </conditionalFormatting>
  <conditionalFormatting sqref="B112">
    <cfRule type="duplicateValues" dxfId="3507" priority="3599"/>
  </conditionalFormatting>
  <conditionalFormatting sqref="B112">
    <cfRule type="duplicateValues" dxfId="3506" priority="3598"/>
  </conditionalFormatting>
  <conditionalFormatting sqref="B113">
    <cfRule type="duplicateValues" dxfId="3505" priority="3597"/>
  </conditionalFormatting>
  <conditionalFormatting sqref="B110">
    <cfRule type="duplicateValues" dxfId="3504" priority="3596"/>
  </conditionalFormatting>
  <conditionalFormatting sqref="B108">
    <cfRule type="duplicateValues" dxfId="3503" priority="3595"/>
  </conditionalFormatting>
  <conditionalFormatting sqref="B110">
    <cfRule type="duplicateValues" dxfId="3502" priority="3594"/>
  </conditionalFormatting>
  <conditionalFormatting sqref="B110">
    <cfRule type="duplicateValues" dxfId="3501" priority="3593"/>
  </conditionalFormatting>
  <conditionalFormatting sqref="B110">
    <cfRule type="duplicateValues" dxfId="3500" priority="3592"/>
  </conditionalFormatting>
  <conditionalFormatting sqref="B111">
    <cfRule type="duplicateValues" dxfId="3499" priority="3591"/>
  </conditionalFormatting>
  <conditionalFormatting sqref="B110">
    <cfRule type="duplicateValues" dxfId="3498" priority="3590"/>
  </conditionalFormatting>
  <conditionalFormatting sqref="B110">
    <cfRule type="duplicateValues" dxfId="3497" priority="3589"/>
  </conditionalFormatting>
  <conditionalFormatting sqref="B111">
    <cfRule type="duplicateValues" dxfId="3496" priority="3588"/>
  </conditionalFormatting>
  <conditionalFormatting sqref="B110">
    <cfRule type="duplicateValues" dxfId="3495" priority="3587"/>
  </conditionalFormatting>
  <conditionalFormatting sqref="B111">
    <cfRule type="duplicateValues" dxfId="3494" priority="3586"/>
  </conditionalFormatting>
  <conditionalFormatting sqref="B111">
    <cfRule type="duplicateValues" dxfId="3493" priority="3585"/>
  </conditionalFormatting>
  <conditionalFormatting sqref="B112">
    <cfRule type="duplicateValues" dxfId="3492" priority="3584"/>
  </conditionalFormatting>
  <conditionalFormatting sqref="B109">
    <cfRule type="duplicateValues" dxfId="3491" priority="3583"/>
  </conditionalFormatting>
  <conditionalFormatting sqref="B109">
    <cfRule type="duplicateValues" dxfId="3490" priority="3582"/>
  </conditionalFormatting>
  <conditionalFormatting sqref="B111">
    <cfRule type="duplicateValues" dxfId="3489" priority="3581"/>
  </conditionalFormatting>
  <conditionalFormatting sqref="B111">
    <cfRule type="duplicateValues" dxfId="3488" priority="3580"/>
  </conditionalFormatting>
  <conditionalFormatting sqref="B111">
    <cfRule type="duplicateValues" dxfId="3487" priority="3579"/>
  </conditionalFormatting>
  <conditionalFormatting sqref="B112">
    <cfRule type="duplicateValues" dxfId="3486" priority="3578"/>
  </conditionalFormatting>
  <conditionalFormatting sqref="B111">
    <cfRule type="duplicateValues" dxfId="3485" priority="3577"/>
  </conditionalFormatting>
  <conditionalFormatting sqref="B111">
    <cfRule type="duplicateValues" dxfId="3484" priority="3576"/>
  </conditionalFormatting>
  <conditionalFormatting sqref="B112">
    <cfRule type="duplicateValues" dxfId="3483" priority="3575"/>
  </conditionalFormatting>
  <conditionalFormatting sqref="B111">
    <cfRule type="duplicateValues" dxfId="3482" priority="3574"/>
  </conditionalFormatting>
  <conditionalFormatting sqref="B112">
    <cfRule type="duplicateValues" dxfId="3481" priority="3573"/>
  </conditionalFormatting>
  <conditionalFormatting sqref="B112">
    <cfRule type="duplicateValues" dxfId="3480" priority="3572"/>
  </conditionalFormatting>
  <conditionalFormatting sqref="B113">
    <cfRule type="duplicateValues" dxfId="3479" priority="3571"/>
  </conditionalFormatting>
  <conditionalFormatting sqref="B110">
    <cfRule type="duplicateValues" dxfId="3478" priority="3570"/>
  </conditionalFormatting>
  <conditionalFormatting sqref="B109">
    <cfRule type="duplicateValues" dxfId="3477" priority="3569"/>
  </conditionalFormatting>
  <conditionalFormatting sqref="B111">
    <cfRule type="duplicateValues" dxfId="3476" priority="3568"/>
  </conditionalFormatting>
  <conditionalFormatting sqref="B111">
    <cfRule type="duplicateValues" dxfId="3475" priority="3567"/>
  </conditionalFormatting>
  <conditionalFormatting sqref="B111">
    <cfRule type="duplicateValues" dxfId="3474" priority="3566"/>
  </conditionalFormatting>
  <conditionalFormatting sqref="B112">
    <cfRule type="duplicateValues" dxfId="3473" priority="3565"/>
  </conditionalFormatting>
  <conditionalFormatting sqref="B111">
    <cfRule type="duplicateValues" dxfId="3472" priority="3564"/>
  </conditionalFormatting>
  <conditionalFormatting sqref="B111">
    <cfRule type="duplicateValues" dxfId="3471" priority="3563"/>
  </conditionalFormatting>
  <conditionalFormatting sqref="B112">
    <cfRule type="duplicateValues" dxfId="3470" priority="3562"/>
  </conditionalFormatting>
  <conditionalFormatting sqref="B111">
    <cfRule type="duplicateValues" dxfId="3469" priority="3561"/>
  </conditionalFormatting>
  <conditionalFormatting sqref="B112">
    <cfRule type="duplicateValues" dxfId="3468" priority="3560"/>
  </conditionalFormatting>
  <conditionalFormatting sqref="B112">
    <cfRule type="duplicateValues" dxfId="3467" priority="3559"/>
  </conditionalFormatting>
  <conditionalFormatting sqref="B113">
    <cfRule type="duplicateValues" dxfId="3466" priority="3558"/>
  </conditionalFormatting>
  <conditionalFormatting sqref="B110">
    <cfRule type="duplicateValues" dxfId="3465" priority="3557"/>
  </conditionalFormatting>
  <conditionalFormatting sqref="B110">
    <cfRule type="duplicateValues" dxfId="3464" priority="3556"/>
  </conditionalFormatting>
  <conditionalFormatting sqref="B108">
    <cfRule type="duplicateValues" dxfId="3463" priority="3555"/>
  </conditionalFormatting>
  <conditionalFormatting sqref="B112">
    <cfRule type="duplicateValues" dxfId="3462" priority="3554"/>
  </conditionalFormatting>
  <conditionalFormatting sqref="B112">
    <cfRule type="duplicateValues" dxfId="3461" priority="3553"/>
  </conditionalFormatting>
  <conditionalFormatting sqref="B112">
    <cfRule type="duplicateValues" dxfId="3460" priority="3552"/>
  </conditionalFormatting>
  <conditionalFormatting sqref="B113">
    <cfRule type="duplicateValues" dxfId="3459" priority="3551"/>
  </conditionalFormatting>
  <conditionalFormatting sqref="B112">
    <cfRule type="duplicateValues" dxfId="3458" priority="3550"/>
  </conditionalFormatting>
  <conditionalFormatting sqref="B112">
    <cfRule type="duplicateValues" dxfId="3457" priority="3549"/>
  </conditionalFormatting>
  <conditionalFormatting sqref="B113">
    <cfRule type="duplicateValues" dxfId="3456" priority="3548"/>
  </conditionalFormatting>
  <conditionalFormatting sqref="B112">
    <cfRule type="duplicateValues" dxfId="3455" priority="3547"/>
  </conditionalFormatting>
  <conditionalFormatting sqref="B113">
    <cfRule type="duplicateValues" dxfId="3454" priority="3546"/>
  </conditionalFormatting>
  <conditionalFormatting sqref="B113">
    <cfRule type="duplicateValues" dxfId="3453" priority="3545"/>
  </conditionalFormatting>
  <conditionalFormatting sqref="B114">
    <cfRule type="duplicateValues" dxfId="3452" priority="3544"/>
  </conditionalFormatting>
  <conditionalFormatting sqref="B111">
    <cfRule type="duplicateValues" dxfId="3451" priority="3543"/>
  </conditionalFormatting>
  <conditionalFormatting sqref="B115">
    <cfRule type="duplicateValues" dxfId="3450" priority="3542"/>
  </conditionalFormatting>
  <conditionalFormatting sqref="B103">
    <cfRule type="duplicateValues" dxfId="3449" priority="3540"/>
  </conditionalFormatting>
  <conditionalFormatting sqref="B107">
    <cfRule type="duplicateValues" dxfId="3448" priority="3539"/>
  </conditionalFormatting>
  <conditionalFormatting sqref="B104">
    <cfRule type="duplicateValues" dxfId="3447" priority="3538"/>
  </conditionalFormatting>
  <conditionalFormatting sqref="B103">
    <cfRule type="duplicateValues" dxfId="3446" priority="3537"/>
  </conditionalFormatting>
  <conditionalFormatting sqref="B103">
    <cfRule type="duplicateValues" dxfId="3445" priority="3536"/>
  </conditionalFormatting>
  <conditionalFormatting sqref="B104">
    <cfRule type="duplicateValues" dxfId="3444" priority="3535"/>
  </conditionalFormatting>
  <conditionalFormatting sqref="B103">
    <cfRule type="duplicateValues" dxfId="3443" priority="3534"/>
  </conditionalFormatting>
  <conditionalFormatting sqref="B105">
    <cfRule type="duplicateValues" dxfId="3442" priority="3533"/>
  </conditionalFormatting>
  <conditionalFormatting sqref="B109">
    <cfRule type="duplicateValues" dxfId="3441" priority="3532"/>
  </conditionalFormatting>
  <conditionalFormatting sqref="B109">
    <cfRule type="duplicateValues" dxfId="3440" priority="3531"/>
  </conditionalFormatting>
  <conditionalFormatting sqref="B109">
    <cfRule type="duplicateValues" dxfId="3439" priority="3530"/>
  </conditionalFormatting>
  <conditionalFormatting sqref="B110">
    <cfRule type="duplicateValues" dxfId="3438" priority="3529"/>
  </conditionalFormatting>
  <conditionalFormatting sqref="B109">
    <cfRule type="duplicateValues" dxfId="3437" priority="3528"/>
  </conditionalFormatting>
  <conditionalFormatting sqref="B109">
    <cfRule type="duplicateValues" dxfId="3436" priority="3527"/>
  </conditionalFormatting>
  <conditionalFormatting sqref="B110">
    <cfRule type="duplicateValues" dxfId="3435" priority="3526"/>
  </conditionalFormatting>
  <conditionalFormatting sqref="B109">
    <cfRule type="duplicateValues" dxfId="3434" priority="3525"/>
  </conditionalFormatting>
  <conditionalFormatting sqref="B110">
    <cfRule type="duplicateValues" dxfId="3433" priority="3524"/>
  </conditionalFormatting>
  <conditionalFormatting sqref="B110">
    <cfRule type="duplicateValues" dxfId="3432" priority="3523"/>
  </conditionalFormatting>
  <conditionalFormatting sqref="B111">
    <cfRule type="duplicateValues" dxfId="3431" priority="3522"/>
  </conditionalFormatting>
  <conditionalFormatting sqref="B108">
    <cfRule type="duplicateValues" dxfId="3430" priority="3521"/>
  </conditionalFormatting>
  <conditionalFormatting sqref="B103">
    <cfRule type="duplicateValues" dxfId="3429" priority="3520"/>
  </conditionalFormatting>
  <conditionalFormatting sqref="B103">
    <cfRule type="duplicateValues" dxfId="3428" priority="3519"/>
  </conditionalFormatting>
  <conditionalFormatting sqref="B104">
    <cfRule type="duplicateValues" dxfId="3427" priority="3518"/>
  </conditionalFormatting>
  <conditionalFormatting sqref="B103">
    <cfRule type="duplicateValues" dxfId="3426" priority="3517"/>
  </conditionalFormatting>
  <conditionalFormatting sqref="B108">
    <cfRule type="duplicateValues" dxfId="3425" priority="3516"/>
  </conditionalFormatting>
  <conditionalFormatting sqref="B105">
    <cfRule type="duplicateValues" dxfId="3424" priority="3515"/>
  </conditionalFormatting>
  <conditionalFormatting sqref="B103">
    <cfRule type="duplicateValues" dxfId="3423" priority="3514"/>
  </conditionalFormatting>
  <conditionalFormatting sqref="B104">
    <cfRule type="duplicateValues" dxfId="3422" priority="3513"/>
  </conditionalFormatting>
  <conditionalFormatting sqref="B103">
    <cfRule type="duplicateValues" dxfId="3421" priority="3512"/>
  </conditionalFormatting>
  <conditionalFormatting sqref="B104">
    <cfRule type="duplicateValues" dxfId="3420" priority="3511"/>
  </conditionalFormatting>
  <conditionalFormatting sqref="B103">
    <cfRule type="duplicateValues" dxfId="3419" priority="3510"/>
  </conditionalFormatting>
  <conditionalFormatting sqref="B103">
    <cfRule type="duplicateValues" dxfId="3418" priority="3509"/>
  </conditionalFormatting>
  <conditionalFormatting sqref="B103">
    <cfRule type="duplicateValues" dxfId="3417" priority="3508"/>
  </conditionalFormatting>
  <conditionalFormatting sqref="B105">
    <cfRule type="duplicateValues" dxfId="3416" priority="3507"/>
  </conditionalFormatting>
  <conditionalFormatting sqref="B104">
    <cfRule type="duplicateValues" dxfId="3415" priority="3506"/>
  </conditionalFormatting>
  <conditionalFormatting sqref="B106">
    <cfRule type="duplicateValues" dxfId="3414" priority="3505"/>
  </conditionalFormatting>
  <conditionalFormatting sqref="B110">
    <cfRule type="duplicateValues" dxfId="3413" priority="3504"/>
  </conditionalFormatting>
  <conditionalFormatting sqref="B110">
    <cfRule type="duplicateValues" dxfId="3412" priority="3503"/>
  </conditionalFormatting>
  <conditionalFormatting sqref="B110">
    <cfRule type="duplicateValues" dxfId="3411" priority="3502"/>
  </conditionalFormatting>
  <conditionalFormatting sqref="B111">
    <cfRule type="duplicateValues" dxfId="3410" priority="3501"/>
  </conditionalFormatting>
  <conditionalFormatting sqref="B110">
    <cfRule type="duplicateValues" dxfId="3409" priority="3500"/>
  </conditionalFormatting>
  <conditionalFormatting sqref="B110">
    <cfRule type="duplicateValues" dxfId="3408" priority="3499"/>
  </conditionalFormatting>
  <conditionalFormatting sqref="B111">
    <cfRule type="duplicateValues" dxfId="3407" priority="3498"/>
  </conditionalFormatting>
  <conditionalFormatting sqref="B110">
    <cfRule type="duplicateValues" dxfId="3406" priority="3497"/>
  </conditionalFormatting>
  <conditionalFormatting sqref="B111">
    <cfRule type="duplicateValues" dxfId="3405" priority="3496"/>
  </conditionalFormatting>
  <conditionalFormatting sqref="B111">
    <cfRule type="duplicateValues" dxfId="3404" priority="3495"/>
  </conditionalFormatting>
  <conditionalFormatting sqref="B112">
    <cfRule type="duplicateValues" dxfId="3403" priority="3494"/>
  </conditionalFormatting>
  <conditionalFormatting sqref="B109">
    <cfRule type="duplicateValues" dxfId="3402" priority="3493"/>
  </conditionalFormatting>
  <conditionalFormatting sqref="B108">
    <cfRule type="duplicateValues" dxfId="3401" priority="3492"/>
  </conditionalFormatting>
  <conditionalFormatting sqref="B110">
    <cfRule type="duplicateValues" dxfId="3400" priority="3491"/>
  </conditionalFormatting>
  <conditionalFormatting sqref="B110">
    <cfRule type="duplicateValues" dxfId="3399" priority="3490"/>
  </conditionalFormatting>
  <conditionalFormatting sqref="B110">
    <cfRule type="duplicateValues" dxfId="3398" priority="3489"/>
  </conditionalFormatting>
  <conditionalFormatting sqref="B111">
    <cfRule type="duplicateValues" dxfId="3397" priority="3488"/>
  </conditionalFormatting>
  <conditionalFormatting sqref="B110">
    <cfRule type="duplicateValues" dxfId="3396" priority="3487"/>
  </conditionalFormatting>
  <conditionalFormatting sqref="B110">
    <cfRule type="duplicateValues" dxfId="3395" priority="3486"/>
  </conditionalFormatting>
  <conditionalFormatting sqref="B111">
    <cfRule type="duplicateValues" dxfId="3394" priority="3485"/>
  </conditionalFormatting>
  <conditionalFormatting sqref="B110">
    <cfRule type="duplicateValues" dxfId="3393" priority="3484"/>
  </conditionalFormatting>
  <conditionalFormatting sqref="B111">
    <cfRule type="duplicateValues" dxfId="3392" priority="3483"/>
  </conditionalFormatting>
  <conditionalFormatting sqref="B111">
    <cfRule type="duplicateValues" dxfId="3391" priority="3482"/>
  </conditionalFormatting>
  <conditionalFormatting sqref="B112">
    <cfRule type="duplicateValues" dxfId="3390" priority="3481"/>
  </conditionalFormatting>
  <conditionalFormatting sqref="B109">
    <cfRule type="duplicateValues" dxfId="3389" priority="3480"/>
  </conditionalFormatting>
  <conditionalFormatting sqref="B109">
    <cfRule type="duplicateValues" dxfId="3388" priority="3479"/>
  </conditionalFormatting>
  <conditionalFormatting sqref="B107">
    <cfRule type="duplicateValues" dxfId="3387" priority="3478"/>
  </conditionalFormatting>
  <conditionalFormatting sqref="B111">
    <cfRule type="duplicateValues" dxfId="3386" priority="3477"/>
  </conditionalFormatting>
  <conditionalFormatting sqref="B111">
    <cfRule type="duplicateValues" dxfId="3385" priority="3476"/>
  </conditionalFormatting>
  <conditionalFormatting sqref="B111">
    <cfRule type="duplicateValues" dxfId="3384" priority="3475"/>
  </conditionalFormatting>
  <conditionalFormatting sqref="B112">
    <cfRule type="duplicateValues" dxfId="3383" priority="3474"/>
  </conditionalFormatting>
  <conditionalFormatting sqref="B111">
    <cfRule type="duplicateValues" dxfId="3382" priority="3473"/>
  </conditionalFormatting>
  <conditionalFormatting sqref="B111">
    <cfRule type="duplicateValues" dxfId="3381" priority="3472"/>
  </conditionalFormatting>
  <conditionalFormatting sqref="B112">
    <cfRule type="duplicateValues" dxfId="3380" priority="3471"/>
  </conditionalFormatting>
  <conditionalFormatting sqref="B111">
    <cfRule type="duplicateValues" dxfId="3379" priority="3470"/>
  </conditionalFormatting>
  <conditionalFormatting sqref="B112">
    <cfRule type="duplicateValues" dxfId="3378" priority="3469"/>
  </conditionalFormatting>
  <conditionalFormatting sqref="B112">
    <cfRule type="duplicateValues" dxfId="3377" priority="3468"/>
  </conditionalFormatting>
  <conditionalFormatting sqref="B113">
    <cfRule type="duplicateValues" dxfId="3376" priority="3467"/>
  </conditionalFormatting>
  <conditionalFormatting sqref="B110">
    <cfRule type="duplicateValues" dxfId="3375" priority="3466"/>
  </conditionalFormatting>
  <conditionalFormatting sqref="B103">
    <cfRule type="duplicateValues" dxfId="3374" priority="3465"/>
  </conditionalFormatting>
  <conditionalFormatting sqref="B103">
    <cfRule type="duplicateValues" dxfId="3373" priority="3464"/>
  </conditionalFormatting>
  <conditionalFormatting sqref="B104">
    <cfRule type="duplicateValues" dxfId="3372" priority="3463"/>
  </conditionalFormatting>
  <conditionalFormatting sqref="B103">
    <cfRule type="duplicateValues" dxfId="3371" priority="3462"/>
  </conditionalFormatting>
  <conditionalFormatting sqref="B108">
    <cfRule type="duplicateValues" dxfId="3370" priority="3461"/>
  </conditionalFormatting>
  <conditionalFormatting sqref="B105">
    <cfRule type="duplicateValues" dxfId="3369" priority="3460"/>
  </conditionalFormatting>
  <conditionalFormatting sqref="B103">
    <cfRule type="duplicateValues" dxfId="3368" priority="3459"/>
  </conditionalFormatting>
  <conditionalFormatting sqref="B104">
    <cfRule type="duplicateValues" dxfId="3367" priority="3458"/>
  </conditionalFormatting>
  <conditionalFormatting sqref="B103">
    <cfRule type="duplicateValues" dxfId="3366" priority="3457"/>
  </conditionalFormatting>
  <conditionalFormatting sqref="B104">
    <cfRule type="duplicateValues" dxfId="3365" priority="3456"/>
  </conditionalFormatting>
  <conditionalFormatting sqref="B103">
    <cfRule type="duplicateValues" dxfId="3364" priority="3455"/>
  </conditionalFormatting>
  <conditionalFormatting sqref="B103">
    <cfRule type="duplicateValues" dxfId="3363" priority="3454"/>
  </conditionalFormatting>
  <conditionalFormatting sqref="B103">
    <cfRule type="duplicateValues" dxfId="3362" priority="3453"/>
  </conditionalFormatting>
  <conditionalFormatting sqref="B105">
    <cfRule type="duplicateValues" dxfId="3361" priority="3452"/>
  </conditionalFormatting>
  <conditionalFormatting sqref="B104">
    <cfRule type="duplicateValues" dxfId="3360" priority="3451"/>
  </conditionalFormatting>
  <conditionalFormatting sqref="B106">
    <cfRule type="duplicateValues" dxfId="3359" priority="3450"/>
  </conditionalFormatting>
  <conditionalFormatting sqref="B110">
    <cfRule type="duplicateValues" dxfId="3358" priority="3449"/>
  </conditionalFormatting>
  <conditionalFormatting sqref="B110">
    <cfRule type="duplicateValues" dxfId="3357" priority="3448"/>
  </conditionalFormatting>
  <conditionalFormatting sqref="B110">
    <cfRule type="duplicateValues" dxfId="3356" priority="3447"/>
  </conditionalFormatting>
  <conditionalFormatting sqref="B111">
    <cfRule type="duplicateValues" dxfId="3355" priority="3446"/>
  </conditionalFormatting>
  <conditionalFormatting sqref="B110">
    <cfRule type="duplicateValues" dxfId="3354" priority="3445"/>
  </conditionalFormatting>
  <conditionalFormatting sqref="B110">
    <cfRule type="duplicateValues" dxfId="3353" priority="3444"/>
  </conditionalFormatting>
  <conditionalFormatting sqref="B111">
    <cfRule type="duplicateValues" dxfId="3352" priority="3443"/>
  </conditionalFormatting>
  <conditionalFormatting sqref="B110">
    <cfRule type="duplicateValues" dxfId="3351" priority="3442"/>
  </conditionalFormatting>
  <conditionalFormatting sqref="B111">
    <cfRule type="duplicateValues" dxfId="3350" priority="3441"/>
  </conditionalFormatting>
  <conditionalFormatting sqref="B111">
    <cfRule type="duplicateValues" dxfId="3349" priority="3440"/>
  </conditionalFormatting>
  <conditionalFormatting sqref="B112">
    <cfRule type="duplicateValues" dxfId="3348" priority="3439"/>
  </conditionalFormatting>
  <conditionalFormatting sqref="B109">
    <cfRule type="duplicateValues" dxfId="3347" priority="3438"/>
  </conditionalFormatting>
  <conditionalFormatting sqref="B103">
    <cfRule type="duplicateValues" dxfId="3346" priority="3437"/>
  </conditionalFormatting>
  <conditionalFormatting sqref="B104">
    <cfRule type="duplicateValues" dxfId="3345" priority="3436"/>
  </conditionalFormatting>
  <conditionalFormatting sqref="B103">
    <cfRule type="duplicateValues" dxfId="3344" priority="3435"/>
  </conditionalFormatting>
  <conditionalFormatting sqref="B104">
    <cfRule type="duplicateValues" dxfId="3343" priority="3434"/>
  </conditionalFormatting>
  <conditionalFormatting sqref="B103">
    <cfRule type="duplicateValues" dxfId="3342" priority="3433"/>
  </conditionalFormatting>
  <conditionalFormatting sqref="B103">
    <cfRule type="duplicateValues" dxfId="3341" priority="3432"/>
  </conditionalFormatting>
  <conditionalFormatting sqref="B103">
    <cfRule type="duplicateValues" dxfId="3340" priority="3431"/>
  </conditionalFormatting>
  <conditionalFormatting sqref="B105">
    <cfRule type="duplicateValues" dxfId="3339" priority="3430"/>
  </conditionalFormatting>
  <conditionalFormatting sqref="B104">
    <cfRule type="duplicateValues" dxfId="3338" priority="3429"/>
  </conditionalFormatting>
  <conditionalFormatting sqref="B109">
    <cfRule type="duplicateValues" dxfId="3337" priority="3428"/>
  </conditionalFormatting>
  <conditionalFormatting sqref="B106">
    <cfRule type="duplicateValues" dxfId="3336" priority="3427"/>
  </conditionalFormatting>
  <conditionalFormatting sqref="B104">
    <cfRule type="duplicateValues" dxfId="3335" priority="3426"/>
  </conditionalFormatting>
  <conditionalFormatting sqref="B103">
    <cfRule type="duplicateValues" dxfId="3334" priority="3425"/>
  </conditionalFormatting>
  <conditionalFormatting sqref="B103">
    <cfRule type="duplicateValues" dxfId="3333" priority="3424"/>
  </conditionalFormatting>
  <conditionalFormatting sqref="B103">
    <cfRule type="duplicateValues" dxfId="3332" priority="3423"/>
  </conditionalFormatting>
  <conditionalFormatting sqref="B105">
    <cfRule type="duplicateValues" dxfId="3331" priority="3422"/>
  </conditionalFormatting>
  <conditionalFormatting sqref="B104">
    <cfRule type="duplicateValues" dxfId="3330" priority="3421"/>
  </conditionalFormatting>
  <conditionalFormatting sqref="B103">
    <cfRule type="duplicateValues" dxfId="3329" priority="3420"/>
  </conditionalFormatting>
  <conditionalFormatting sqref="B103">
    <cfRule type="duplicateValues" dxfId="3328" priority="3419"/>
  </conditionalFormatting>
  <conditionalFormatting sqref="B105">
    <cfRule type="duplicateValues" dxfId="3327" priority="3418"/>
  </conditionalFormatting>
  <conditionalFormatting sqref="B104">
    <cfRule type="duplicateValues" dxfId="3326" priority="3417"/>
  </conditionalFormatting>
  <conditionalFormatting sqref="B103">
    <cfRule type="duplicateValues" dxfId="3325" priority="3416"/>
  </conditionalFormatting>
  <conditionalFormatting sqref="B104">
    <cfRule type="duplicateValues" dxfId="3324" priority="3415"/>
  </conditionalFormatting>
  <conditionalFormatting sqref="B104">
    <cfRule type="duplicateValues" dxfId="3323" priority="3414"/>
  </conditionalFormatting>
  <conditionalFormatting sqref="B106">
    <cfRule type="duplicateValues" dxfId="3322" priority="3413"/>
  </conditionalFormatting>
  <conditionalFormatting sqref="B105">
    <cfRule type="duplicateValues" dxfId="3321" priority="3412"/>
  </conditionalFormatting>
  <conditionalFormatting sqref="B107">
    <cfRule type="duplicateValues" dxfId="3320" priority="3411"/>
  </conditionalFormatting>
  <conditionalFormatting sqref="B111">
    <cfRule type="duplicateValues" dxfId="3319" priority="3410"/>
  </conditionalFormatting>
  <conditionalFormatting sqref="B111">
    <cfRule type="duplicateValues" dxfId="3318" priority="3409"/>
  </conditionalFormatting>
  <conditionalFormatting sqref="B111">
    <cfRule type="duplicateValues" dxfId="3317" priority="3408"/>
  </conditionalFormatting>
  <conditionalFormatting sqref="B112">
    <cfRule type="duplicateValues" dxfId="3316" priority="3407"/>
  </conditionalFormatting>
  <conditionalFormatting sqref="B111">
    <cfRule type="duplicateValues" dxfId="3315" priority="3406"/>
  </conditionalFormatting>
  <conditionalFormatting sqref="B111">
    <cfRule type="duplicateValues" dxfId="3314" priority="3405"/>
  </conditionalFormatting>
  <conditionalFormatting sqref="B112">
    <cfRule type="duplicateValues" dxfId="3313" priority="3404"/>
  </conditionalFormatting>
  <conditionalFormatting sqref="B111">
    <cfRule type="duplicateValues" dxfId="3312" priority="3403"/>
  </conditionalFormatting>
  <conditionalFormatting sqref="B112">
    <cfRule type="duplicateValues" dxfId="3311" priority="3402"/>
  </conditionalFormatting>
  <conditionalFormatting sqref="B112">
    <cfRule type="duplicateValues" dxfId="3310" priority="3401"/>
  </conditionalFormatting>
  <conditionalFormatting sqref="B113">
    <cfRule type="duplicateValues" dxfId="3309" priority="3400"/>
  </conditionalFormatting>
  <conditionalFormatting sqref="B110">
    <cfRule type="duplicateValues" dxfId="3308" priority="3399"/>
  </conditionalFormatting>
  <conditionalFormatting sqref="B109">
    <cfRule type="duplicateValues" dxfId="3307" priority="3398"/>
  </conditionalFormatting>
  <conditionalFormatting sqref="B111">
    <cfRule type="duplicateValues" dxfId="3306" priority="3397"/>
  </conditionalFormatting>
  <conditionalFormatting sqref="B111">
    <cfRule type="duplicateValues" dxfId="3305" priority="3396"/>
  </conditionalFormatting>
  <conditionalFormatting sqref="B111">
    <cfRule type="duplicateValues" dxfId="3304" priority="3395"/>
  </conditionalFormatting>
  <conditionalFormatting sqref="B112">
    <cfRule type="duplicateValues" dxfId="3303" priority="3394"/>
  </conditionalFormatting>
  <conditionalFormatting sqref="B111">
    <cfRule type="duplicateValues" dxfId="3302" priority="3393"/>
  </conditionalFormatting>
  <conditionalFormatting sqref="B111">
    <cfRule type="duplicateValues" dxfId="3301" priority="3392"/>
  </conditionalFormatting>
  <conditionalFormatting sqref="B112">
    <cfRule type="duplicateValues" dxfId="3300" priority="3391"/>
  </conditionalFormatting>
  <conditionalFormatting sqref="B111">
    <cfRule type="duplicateValues" dxfId="3299" priority="3390"/>
  </conditionalFormatting>
  <conditionalFormatting sqref="B112">
    <cfRule type="duplicateValues" dxfId="3298" priority="3389"/>
  </conditionalFormatting>
  <conditionalFormatting sqref="B112">
    <cfRule type="duplicateValues" dxfId="3297" priority="3388"/>
  </conditionalFormatting>
  <conditionalFormatting sqref="B113">
    <cfRule type="duplicateValues" dxfId="3296" priority="3387"/>
  </conditionalFormatting>
  <conditionalFormatting sqref="B110">
    <cfRule type="duplicateValues" dxfId="3295" priority="3386"/>
  </conditionalFormatting>
  <conditionalFormatting sqref="B110">
    <cfRule type="duplicateValues" dxfId="3294" priority="3385"/>
  </conditionalFormatting>
  <conditionalFormatting sqref="B108">
    <cfRule type="duplicateValues" dxfId="3293" priority="3384"/>
  </conditionalFormatting>
  <conditionalFormatting sqref="B112">
    <cfRule type="duplicateValues" dxfId="3292" priority="3383"/>
  </conditionalFormatting>
  <conditionalFormatting sqref="B112">
    <cfRule type="duplicateValues" dxfId="3291" priority="3382"/>
  </conditionalFormatting>
  <conditionalFormatting sqref="B112">
    <cfRule type="duplicateValues" dxfId="3290" priority="3381"/>
  </conditionalFormatting>
  <conditionalFormatting sqref="B113">
    <cfRule type="duplicateValues" dxfId="3289" priority="3380"/>
  </conditionalFormatting>
  <conditionalFormatting sqref="B112">
    <cfRule type="duplicateValues" dxfId="3288" priority="3379"/>
  </conditionalFormatting>
  <conditionalFormatting sqref="B112">
    <cfRule type="duplicateValues" dxfId="3287" priority="3378"/>
  </conditionalFormatting>
  <conditionalFormatting sqref="B113">
    <cfRule type="duplicateValues" dxfId="3286" priority="3377"/>
  </conditionalFormatting>
  <conditionalFormatting sqref="B112">
    <cfRule type="duplicateValues" dxfId="3285" priority="3376"/>
  </conditionalFormatting>
  <conditionalFormatting sqref="B113">
    <cfRule type="duplicateValues" dxfId="3284" priority="3375"/>
  </conditionalFormatting>
  <conditionalFormatting sqref="B113">
    <cfRule type="duplicateValues" dxfId="3283" priority="3374"/>
  </conditionalFormatting>
  <conditionalFormatting sqref="B114">
    <cfRule type="duplicateValues" dxfId="3282" priority="3373"/>
  </conditionalFormatting>
  <conditionalFormatting sqref="B111">
    <cfRule type="duplicateValues" dxfId="3281" priority="3372"/>
  </conditionalFormatting>
  <conditionalFormatting sqref="B115">
    <cfRule type="duplicateValues" dxfId="3280" priority="3371"/>
  </conditionalFormatting>
  <conditionalFormatting sqref="B110">
    <cfRule type="duplicateValues" dxfId="3279" priority="3370"/>
  </conditionalFormatting>
  <conditionalFormatting sqref="B110">
    <cfRule type="duplicateValues" dxfId="3278" priority="3369"/>
  </conditionalFormatting>
  <conditionalFormatting sqref="B110">
    <cfRule type="duplicateValues" dxfId="3277" priority="3368"/>
  </conditionalFormatting>
  <conditionalFormatting sqref="B111">
    <cfRule type="duplicateValues" dxfId="3276" priority="3367"/>
  </conditionalFormatting>
  <conditionalFormatting sqref="B110">
    <cfRule type="duplicateValues" dxfId="3275" priority="3366"/>
  </conditionalFormatting>
  <conditionalFormatting sqref="B110">
    <cfRule type="duplicateValues" dxfId="3274" priority="3365"/>
  </conditionalFormatting>
  <conditionalFormatting sqref="B111">
    <cfRule type="duplicateValues" dxfId="3273" priority="3364"/>
  </conditionalFormatting>
  <conditionalFormatting sqref="B110">
    <cfRule type="duplicateValues" dxfId="3272" priority="3363"/>
  </conditionalFormatting>
  <conditionalFormatting sqref="B111">
    <cfRule type="duplicateValues" dxfId="3271" priority="3362"/>
  </conditionalFormatting>
  <conditionalFormatting sqref="B111">
    <cfRule type="duplicateValues" dxfId="3270" priority="3361"/>
  </conditionalFormatting>
  <conditionalFormatting sqref="B112">
    <cfRule type="duplicateValues" dxfId="3269" priority="3360"/>
  </conditionalFormatting>
  <conditionalFormatting sqref="B109">
    <cfRule type="duplicateValues" dxfId="3268" priority="3359"/>
  </conditionalFormatting>
  <conditionalFormatting sqref="B109">
    <cfRule type="duplicateValues" dxfId="3267" priority="3358"/>
  </conditionalFormatting>
  <conditionalFormatting sqref="B111">
    <cfRule type="duplicateValues" dxfId="3266" priority="3357"/>
  </conditionalFormatting>
  <conditionalFormatting sqref="B111">
    <cfRule type="duplicateValues" dxfId="3265" priority="3356"/>
  </conditionalFormatting>
  <conditionalFormatting sqref="B111">
    <cfRule type="duplicateValues" dxfId="3264" priority="3355"/>
  </conditionalFormatting>
  <conditionalFormatting sqref="B112">
    <cfRule type="duplicateValues" dxfId="3263" priority="3354"/>
  </conditionalFormatting>
  <conditionalFormatting sqref="B111">
    <cfRule type="duplicateValues" dxfId="3262" priority="3353"/>
  </conditionalFormatting>
  <conditionalFormatting sqref="B111">
    <cfRule type="duplicateValues" dxfId="3261" priority="3352"/>
  </conditionalFormatting>
  <conditionalFormatting sqref="B112">
    <cfRule type="duplicateValues" dxfId="3260" priority="3351"/>
  </conditionalFormatting>
  <conditionalFormatting sqref="B111">
    <cfRule type="duplicateValues" dxfId="3259" priority="3350"/>
  </conditionalFormatting>
  <conditionalFormatting sqref="B112">
    <cfRule type="duplicateValues" dxfId="3258" priority="3349"/>
  </conditionalFormatting>
  <conditionalFormatting sqref="B112">
    <cfRule type="duplicateValues" dxfId="3257" priority="3348"/>
  </conditionalFormatting>
  <conditionalFormatting sqref="B113">
    <cfRule type="duplicateValues" dxfId="3256" priority="3347"/>
  </conditionalFormatting>
  <conditionalFormatting sqref="B110">
    <cfRule type="duplicateValues" dxfId="3255" priority="3346"/>
  </conditionalFormatting>
  <conditionalFormatting sqref="B109">
    <cfRule type="duplicateValues" dxfId="3254" priority="3345"/>
  </conditionalFormatting>
  <conditionalFormatting sqref="B111">
    <cfRule type="duplicateValues" dxfId="3253" priority="3344"/>
  </conditionalFormatting>
  <conditionalFormatting sqref="B111">
    <cfRule type="duplicateValues" dxfId="3252" priority="3343"/>
  </conditionalFormatting>
  <conditionalFormatting sqref="B111">
    <cfRule type="duplicateValues" dxfId="3251" priority="3342"/>
  </conditionalFormatting>
  <conditionalFormatting sqref="B112">
    <cfRule type="duplicateValues" dxfId="3250" priority="3341"/>
  </conditionalFormatting>
  <conditionalFormatting sqref="B111">
    <cfRule type="duplicateValues" dxfId="3249" priority="3340"/>
  </conditionalFormatting>
  <conditionalFormatting sqref="B111">
    <cfRule type="duplicateValues" dxfId="3248" priority="3339"/>
  </conditionalFormatting>
  <conditionalFormatting sqref="B112">
    <cfRule type="duplicateValues" dxfId="3247" priority="3338"/>
  </conditionalFormatting>
  <conditionalFormatting sqref="B111">
    <cfRule type="duplicateValues" dxfId="3246" priority="3337"/>
  </conditionalFormatting>
  <conditionalFormatting sqref="B112">
    <cfRule type="duplicateValues" dxfId="3245" priority="3336"/>
  </conditionalFormatting>
  <conditionalFormatting sqref="B112">
    <cfRule type="duplicateValues" dxfId="3244" priority="3335"/>
  </conditionalFormatting>
  <conditionalFormatting sqref="B113">
    <cfRule type="duplicateValues" dxfId="3243" priority="3334"/>
  </conditionalFormatting>
  <conditionalFormatting sqref="B110">
    <cfRule type="duplicateValues" dxfId="3242" priority="3333"/>
  </conditionalFormatting>
  <conditionalFormatting sqref="B110">
    <cfRule type="duplicateValues" dxfId="3241" priority="3332"/>
  </conditionalFormatting>
  <conditionalFormatting sqref="B112">
    <cfRule type="duplicateValues" dxfId="3240" priority="3331"/>
  </conditionalFormatting>
  <conditionalFormatting sqref="B112">
    <cfRule type="duplicateValues" dxfId="3239" priority="3330"/>
  </conditionalFormatting>
  <conditionalFormatting sqref="B112">
    <cfRule type="duplicateValues" dxfId="3238" priority="3329"/>
  </conditionalFormatting>
  <conditionalFormatting sqref="B113">
    <cfRule type="duplicateValues" dxfId="3237" priority="3328"/>
  </conditionalFormatting>
  <conditionalFormatting sqref="B112">
    <cfRule type="duplicateValues" dxfId="3236" priority="3327"/>
  </conditionalFormatting>
  <conditionalFormatting sqref="B112">
    <cfRule type="duplicateValues" dxfId="3235" priority="3326"/>
  </conditionalFormatting>
  <conditionalFormatting sqref="B113">
    <cfRule type="duplicateValues" dxfId="3234" priority="3325"/>
  </conditionalFormatting>
  <conditionalFormatting sqref="B112">
    <cfRule type="duplicateValues" dxfId="3233" priority="3324"/>
  </conditionalFormatting>
  <conditionalFormatting sqref="B113">
    <cfRule type="duplicateValues" dxfId="3232" priority="3323"/>
  </conditionalFormatting>
  <conditionalFormatting sqref="B113">
    <cfRule type="duplicateValues" dxfId="3231" priority="3322"/>
  </conditionalFormatting>
  <conditionalFormatting sqref="B114">
    <cfRule type="duplicateValues" dxfId="3230" priority="3321"/>
  </conditionalFormatting>
  <conditionalFormatting sqref="B111">
    <cfRule type="duplicateValues" dxfId="3229" priority="3320"/>
  </conditionalFormatting>
  <conditionalFormatting sqref="B109">
    <cfRule type="duplicateValues" dxfId="3228" priority="3319"/>
  </conditionalFormatting>
  <conditionalFormatting sqref="B111">
    <cfRule type="duplicateValues" dxfId="3227" priority="3318"/>
  </conditionalFormatting>
  <conditionalFormatting sqref="B111">
    <cfRule type="duplicateValues" dxfId="3226" priority="3317"/>
  </conditionalFormatting>
  <conditionalFormatting sqref="B111">
    <cfRule type="duplicateValues" dxfId="3225" priority="3316"/>
  </conditionalFormatting>
  <conditionalFormatting sqref="B112">
    <cfRule type="duplicateValues" dxfId="3224" priority="3315"/>
  </conditionalFormatting>
  <conditionalFormatting sqref="B111">
    <cfRule type="duplicateValues" dxfId="3223" priority="3314"/>
  </conditionalFormatting>
  <conditionalFormatting sqref="B111">
    <cfRule type="duplicateValues" dxfId="3222" priority="3313"/>
  </conditionalFormatting>
  <conditionalFormatting sqref="B112">
    <cfRule type="duplicateValues" dxfId="3221" priority="3312"/>
  </conditionalFormatting>
  <conditionalFormatting sqref="B111">
    <cfRule type="duplicateValues" dxfId="3220" priority="3311"/>
  </conditionalFormatting>
  <conditionalFormatting sqref="B112">
    <cfRule type="duplicateValues" dxfId="3219" priority="3310"/>
  </conditionalFormatting>
  <conditionalFormatting sqref="B112">
    <cfRule type="duplicateValues" dxfId="3218" priority="3309"/>
  </conditionalFormatting>
  <conditionalFormatting sqref="B113">
    <cfRule type="duplicateValues" dxfId="3217" priority="3308"/>
  </conditionalFormatting>
  <conditionalFormatting sqref="B110">
    <cfRule type="duplicateValues" dxfId="3216" priority="3307"/>
  </conditionalFormatting>
  <conditionalFormatting sqref="B110">
    <cfRule type="duplicateValues" dxfId="3215" priority="3306"/>
  </conditionalFormatting>
  <conditionalFormatting sqref="B112">
    <cfRule type="duplicateValues" dxfId="3214" priority="3305"/>
  </conditionalFormatting>
  <conditionalFormatting sqref="B112">
    <cfRule type="duplicateValues" dxfId="3213" priority="3304"/>
  </conditionalFormatting>
  <conditionalFormatting sqref="B112">
    <cfRule type="duplicateValues" dxfId="3212" priority="3303"/>
  </conditionalFormatting>
  <conditionalFormatting sqref="B113">
    <cfRule type="duplicateValues" dxfId="3211" priority="3302"/>
  </conditionalFormatting>
  <conditionalFormatting sqref="B112">
    <cfRule type="duplicateValues" dxfId="3210" priority="3301"/>
  </conditionalFormatting>
  <conditionalFormatting sqref="B112">
    <cfRule type="duplicateValues" dxfId="3209" priority="3300"/>
  </conditionalFormatting>
  <conditionalFormatting sqref="B113">
    <cfRule type="duplicateValues" dxfId="3208" priority="3299"/>
  </conditionalFormatting>
  <conditionalFormatting sqref="B112">
    <cfRule type="duplicateValues" dxfId="3207" priority="3298"/>
  </conditionalFormatting>
  <conditionalFormatting sqref="B113">
    <cfRule type="duplicateValues" dxfId="3206" priority="3297"/>
  </conditionalFormatting>
  <conditionalFormatting sqref="B113">
    <cfRule type="duplicateValues" dxfId="3205" priority="3296"/>
  </conditionalFormatting>
  <conditionalFormatting sqref="B114">
    <cfRule type="duplicateValues" dxfId="3204" priority="3295"/>
  </conditionalFormatting>
  <conditionalFormatting sqref="B111">
    <cfRule type="duplicateValues" dxfId="3203" priority="3294"/>
  </conditionalFormatting>
  <conditionalFormatting sqref="B110">
    <cfRule type="duplicateValues" dxfId="3202" priority="3293"/>
  </conditionalFormatting>
  <conditionalFormatting sqref="B112">
    <cfRule type="duplicateValues" dxfId="3201" priority="3292"/>
  </conditionalFormatting>
  <conditionalFormatting sqref="B112">
    <cfRule type="duplicateValues" dxfId="3200" priority="3291"/>
  </conditionalFormatting>
  <conditionalFormatting sqref="B112">
    <cfRule type="duplicateValues" dxfId="3199" priority="3290"/>
  </conditionalFormatting>
  <conditionalFormatting sqref="B113">
    <cfRule type="duplicateValues" dxfId="3198" priority="3289"/>
  </conditionalFormatting>
  <conditionalFormatting sqref="B112">
    <cfRule type="duplicateValues" dxfId="3197" priority="3288"/>
  </conditionalFormatting>
  <conditionalFormatting sqref="B112">
    <cfRule type="duplicateValues" dxfId="3196" priority="3287"/>
  </conditionalFormatting>
  <conditionalFormatting sqref="B113">
    <cfRule type="duplicateValues" dxfId="3195" priority="3286"/>
  </conditionalFormatting>
  <conditionalFormatting sqref="B112">
    <cfRule type="duplicateValues" dxfId="3194" priority="3285"/>
  </conditionalFormatting>
  <conditionalFormatting sqref="B113">
    <cfRule type="duplicateValues" dxfId="3193" priority="3284"/>
  </conditionalFormatting>
  <conditionalFormatting sqref="B113">
    <cfRule type="duplicateValues" dxfId="3192" priority="3283"/>
  </conditionalFormatting>
  <conditionalFormatting sqref="B114">
    <cfRule type="duplicateValues" dxfId="3191" priority="3282"/>
  </conditionalFormatting>
  <conditionalFormatting sqref="B111">
    <cfRule type="duplicateValues" dxfId="3190" priority="3281"/>
  </conditionalFormatting>
  <conditionalFormatting sqref="B111">
    <cfRule type="duplicateValues" dxfId="3189" priority="3280"/>
  </conditionalFormatting>
  <conditionalFormatting sqref="B109">
    <cfRule type="duplicateValues" dxfId="3188" priority="3279"/>
  </conditionalFormatting>
  <conditionalFormatting sqref="B113">
    <cfRule type="duplicateValues" dxfId="3187" priority="3278"/>
  </conditionalFormatting>
  <conditionalFormatting sqref="B113">
    <cfRule type="duplicateValues" dxfId="3186" priority="3277"/>
  </conditionalFormatting>
  <conditionalFormatting sqref="B113">
    <cfRule type="duplicateValues" dxfId="3185" priority="3276"/>
  </conditionalFormatting>
  <conditionalFormatting sqref="B114">
    <cfRule type="duplicateValues" dxfId="3184" priority="3275"/>
  </conditionalFormatting>
  <conditionalFormatting sqref="B113">
    <cfRule type="duplicateValues" dxfId="3183" priority="3274"/>
  </conditionalFormatting>
  <conditionalFormatting sqref="B113">
    <cfRule type="duplicateValues" dxfId="3182" priority="3273"/>
  </conditionalFormatting>
  <conditionalFormatting sqref="B114">
    <cfRule type="duplicateValues" dxfId="3181" priority="3272"/>
  </conditionalFormatting>
  <conditionalFormatting sqref="B113">
    <cfRule type="duplicateValues" dxfId="3180" priority="3271"/>
  </conditionalFormatting>
  <conditionalFormatting sqref="B114">
    <cfRule type="duplicateValues" dxfId="3179" priority="3270"/>
  </conditionalFormatting>
  <conditionalFormatting sqref="B114">
    <cfRule type="duplicateValues" dxfId="3178" priority="3269"/>
  </conditionalFormatting>
  <conditionalFormatting sqref="B115">
    <cfRule type="duplicateValues" dxfId="3177" priority="3268"/>
  </conditionalFormatting>
  <conditionalFormatting sqref="B112">
    <cfRule type="duplicateValues" dxfId="3176" priority="3267"/>
  </conditionalFormatting>
  <conditionalFormatting sqref="B112">
    <cfRule type="duplicateValues" dxfId="3175" priority="3263"/>
  </conditionalFormatting>
  <conditionalFormatting sqref="B112">
    <cfRule type="duplicateValues" dxfId="3174" priority="3262"/>
  </conditionalFormatting>
  <conditionalFormatting sqref="B112">
    <cfRule type="duplicateValues" dxfId="3173" priority="3261"/>
  </conditionalFormatting>
  <conditionalFormatting sqref="B112">
    <cfRule type="duplicateValues" dxfId="3172" priority="3260"/>
  </conditionalFormatting>
  <conditionalFormatting sqref="B112">
    <cfRule type="duplicateValues" dxfId="3171" priority="3259"/>
  </conditionalFormatting>
  <conditionalFormatting sqref="B112">
    <cfRule type="duplicateValues" dxfId="3170" priority="3258"/>
  </conditionalFormatting>
  <conditionalFormatting sqref="B113">
    <cfRule type="duplicateValues" dxfId="3169" priority="3257"/>
  </conditionalFormatting>
  <conditionalFormatting sqref="B112">
    <cfRule type="duplicateValues" dxfId="3168" priority="3256"/>
  </conditionalFormatting>
  <conditionalFormatting sqref="B112">
    <cfRule type="duplicateValues" dxfId="3167" priority="3255"/>
  </conditionalFormatting>
  <conditionalFormatting sqref="B112">
    <cfRule type="duplicateValues" dxfId="3166" priority="3254"/>
  </conditionalFormatting>
  <conditionalFormatting sqref="B112">
    <cfRule type="duplicateValues" dxfId="3165" priority="3253"/>
  </conditionalFormatting>
  <conditionalFormatting sqref="B112">
    <cfRule type="duplicateValues" dxfId="3164" priority="3252"/>
  </conditionalFormatting>
  <conditionalFormatting sqref="B113">
    <cfRule type="duplicateValues" dxfId="3163" priority="3251"/>
  </conditionalFormatting>
  <conditionalFormatting sqref="B112">
    <cfRule type="duplicateValues" dxfId="3162" priority="3250"/>
  </conditionalFormatting>
  <conditionalFormatting sqref="B112">
    <cfRule type="duplicateValues" dxfId="3161" priority="3249"/>
  </conditionalFormatting>
  <conditionalFormatting sqref="B112">
    <cfRule type="duplicateValues" dxfId="3160" priority="3248"/>
  </conditionalFormatting>
  <conditionalFormatting sqref="B112">
    <cfRule type="duplicateValues" dxfId="3159" priority="3247"/>
  </conditionalFormatting>
  <conditionalFormatting sqref="B113">
    <cfRule type="duplicateValues" dxfId="3158" priority="3246"/>
  </conditionalFormatting>
  <conditionalFormatting sqref="B112">
    <cfRule type="duplicateValues" dxfId="3157" priority="3245"/>
  </conditionalFormatting>
  <conditionalFormatting sqref="B112">
    <cfRule type="duplicateValues" dxfId="3156" priority="3244"/>
  </conditionalFormatting>
  <conditionalFormatting sqref="B112">
    <cfRule type="duplicateValues" dxfId="3155" priority="3243"/>
  </conditionalFormatting>
  <conditionalFormatting sqref="B113">
    <cfRule type="duplicateValues" dxfId="3154" priority="3242"/>
  </conditionalFormatting>
  <conditionalFormatting sqref="B112">
    <cfRule type="duplicateValues" dxfId="3153" priority="3241"/>
  </conditionalFormatting>
  <conditionalFormatting sqref="B112">
    <cfRule type="duplicateValues" dxfId="3152" priority="3240"/>
  </conditionalFormatting>
  <conditionalFormatting sqref="B113">
    <cfRule type="duplicateValues" dxfId="3151" priority="3239"/>
  </conditionalFormatting>
  <conditionalFormatting sqref="B112">
    <cfRule type="duplicateValues" dxfId="3150" priority="3238"/>
  </conditionalFormatting>
  <conditionalFormatting sqref="B113">
    <cfRule type="duplicateValues" dxfId="3149" priority="3237"/>
  </conditionalFormatting>
  <conditionalFormatting sqref="B113">
    <cfRule type="duplicateValues" dxfId="3148" priority="3236"/>
  </conditionalFormatting>
  <conditionalFormatting sqref="B114">
    <cfRule type="duplicateValues" dxfId="3147" priority="3235"/>
  </conditionalFormatting>
  <conditionalFormatting sqref="B115">
    <cfRule type="duplicateValues" dxfId="3146" priority="3234"/>
  </conditionalFormatting>
  <conditionalFormatting sqref="B112">
    <cfRule type="duplicateValues" dxfId="3145" priority="3233"/>
  </conditionalFormatting>
  <conditionalFormatting sqref="B112">
    <cfRule type="duplicateValues" dxfId="3144" priority="3232"/>
  </conditionalFormatting>
  <conditionalFormatting sqref="B112">
    <cfRule type="duplicateValues" dxfId="3143" priority="3231"/>
  </conditionalFormatting>
  <conditionalFormatting sqref="B112">
    <cfRule type="duplicateValues" dxfId="3142" priority="3230"/>
  </conditionalFormatting>
  <conditionalFormatting sqref="B112">
    <cfRule type="duplicateValues" dxfId="3141" priority="3229"/>
  </conditionalFormatting>
  <conditionalFormatting sqref="B113">
    <cfRule type="duplicateValues" dxfId="3140" priority="3228"/>
  </conditionalFormatting>
  <conditionalFormatting sqref="B112">
    <cfRule type="duplicateValues" dxfId="3139" priority="3227"/>
  </conditionalFormatting>
  <conditionalFormatting sqref="B112">
    <cfRule type="duplicateValues" dxfId="3138" priority="3226"/>
  </conditionalFormatting>
  <conditionalFormatting sqref="B112">
    <cfRule type="duplicateValues" dxfId="3137" priority="3225"/>
  </conditionalFormatting>
  <conditionalFormatting sqref="B112">
    <cfRule type="duplicateValues" dxfId="3136" priority="3224"/>
  </conditionalFormatting>
  <conditionalFormatting sqref="B113">
    <cfRule type="duplicateValues" dxfId="3135" priority="3223"/>
  </conditionalFormatting>
  <conditionalFormatting sqref="B112">
    <cfRule type="duplicateValues" dxfId="3134" priority="3222"/>
  </conditionalFormatting>
  <conditionalFormatting sqref="B112">
    <cfRule type="duplicateValues" dxfId="3133" priority="3221"/>
  </conditionalFormatting>
  <conditionalFormatting sqref="B112">
    <cfRule type="duplicateValues" dxfId="3132" priority="3220"/>
  </conditionalFormatting>
  <conditionalFormatting sqref="B113">
    <cfRule type="duplicateValues" dxfId="3131" priority="3219"/>
  </conditionalFormatting>
  <conditionalFormatting sqref="B112">
    <cfRule type="duplicateValues" dxfId="3130" priority="3218"/>
  </conditionalFormatting>
  <conditionalFormatting sqref="B112">
    <cfRule type="duplicateValues" dxfId="3129" priority="3217"/>
  </conditionalFormatting>
  <conditionalFormatting sqref="B113">
    <cfRule type="duplicateValues" dxfId="3128" priority="3216"/>
  </conditionalFormatting>
  <conditionalFormatting sqref="B112">
    <cfRule type="duplicateValues" dxfId="3127" priority="3215"/>
  </conditionalFormatting>
  <conditionalFormatting sqref="B113">
    <cfRule type="duplicateValues" dxfId="3126" priority="3214"/>
  </conditionalFormatting>
  <conditionalFormatting sqref="B113">
    <cfRule type="duplicateValues" dxfId="3125" priority="3213"/>
  </conditionalFormatting>
  <conditionalFormatting sqref="B114">
    <cfRule type="duplicateValues" dxfId="3124" priority="3212"/>
  </conditionalFormatting>
  <conditionalFormatting sqref="B112">
    <cfRule type="duplicateValues" dxfId="3123" priority="3211"/>
  </conditionalFormatting>
  <conditionalFormatting sqref="B112">
    <cfRule type="duplicateValues" dxfId="3122" priority="3210"/>
  </conditionalFormatting>
  <conditionalFormatting sqref="B112">
    <cfRule type="duplicateValues" dxfId="3121" priority="3209"/>
  </conditionalFormatting>
  <conditionalFormatting sqref="B112">
    <cfRule type="duplicateValues" dxfId="3120" priority="3208"/>
  </conditionalFormatting>
  <conditionalFormatting sqref="B113">
    <cfRule type="duplicateValues" dxfId="3119" priority="3207"/>
  </conditionalFormatting>
  <conditionalFormatting sqref="B112">
    <cfRule type="duplicateValues" dxfId="3118" priority="3206"/>
  </conditionalFormatting>
  <conditionalFormatting sqref="B112">
    <cfRule type="duplicateValues" dxfId="3117" priority="3205"/>
  </conditionalFormatting>
  <conditionalFormatting sqref="B112">
    <cfRule type="duplicateValues" dxfId="3116" priority="3204"/>
  </conditionalFormatting>
  <conditionalFormatting sqref="B113">
    <cfRule type="duplicateValues" dxfId="3115" priority="3203"/>
  </conditionalFormatting>
  <conditionalFormatting sqref="B112">
    <cfRule type="duplicateValues" dxfId="3114" priority="3202"/>
  </conditionalFormatting>
  <conditionalFormatting sqref="B112">
    <cfRule type="duplicateValues" dxfId="3113" priority="3201"/>
  </conditionalFormatting>
  <conditionalFormatting sqref="B113">
    <cfRule type="duplicateValues" dxfId="3112" priority="3200"/>
  </conditionalFormatting>
  <conditionalFormatting sqref="B112">
    <cfRule type="duplicateValues" dxfId="3111" priority="3199"/>
  </conditionalFormatting>
  <conditionalFormatting sqref="B113">
    <cfRule type="duplicateValues" dxfId="3110" priority="3198"/>
  </conditionalFormatting>
  <conditionalFormatting sqref="B113">
    <cfRule type="duplicateValues" dxfId="3109" priority="3197"/>
  </conditionalFormatting>
  <conditionalFormatting sqref="B114">
    <cfRule type="duplicateValues" dxfId="3108" priority="3196"/>
  </conditionalFormatting>
  <conditionalFormatting sqref="B112">
    <cfRule type="duplicateValues" dxfId="3107" priority="3195"/>
  </conditionalFormatting>
  <conditionalFormatting sqref="B112">
    <cfRule type="duplicateValues" dxfId="3106" priority="3194"/>
  </conditionalFormatting>
  <conditionalFormatting sqref="B112">
    <cfRule type="duplicateValues" dxfId="3105" priority="3193"/>
  </conditionalFormatting>
  <conditionalFormatting sqref="B113">
    <cfRule type="duplicateValues" dxfId="3104" priority="3192"/>
  </conditionalFormatting>
  <conditionalFormatting sqref="B112">
    <cfRule type="duplicateValues" dxfId="3103" priority="3191"/>
  </conditionalFormatting>
  <conditionalFormatting sqref="B112">
    <cfRule type="duplicateValues" dxfId="3102" priority="3190"/>
  </conditionalFormatting>
  <conditionalFormatting sqref="B113">
    <cfRule type="duplicateValues" dxfId="3101" priority="3189"/>
  </conditionalFormatting>
  <conditionalFormatting sqref="B112">
    <cfRule type="duplicateValues" dxfId="3100" priority="3188"/>
  </conditionalFormatting>
  <conditionalFormatting sqref="B113">
    <cfRule type="duplicateValues" dxfId="3099" priority="3187"/>
  </conditionalFormatting>
  <conditionalFormatting sqref="B113">
    <cfRule type="duplicateValues" dxfId="3098" priority="3186"/>
  </conditionalFormatting>
  <conditionalFormatting sqref="B114">
    <cfRule type="duplicateValues" dxfId="3097" priority="3185"/>
  </conditionalFormatting>
  <conditionalFormatting sqref="B113">
    <cfRule type="duplicateValues" dxfId="3096" priority="3184"/>
  </conditionalFormatting>
  <conditionalFormatting sqref="B113">
    <cfRule type="duplicateValues" dxfId="3095" priority="3183"/>
  </conditionalFormatting>
  <conditionalFormatting sqref="B113">
    <cfRule type="duplicateValues" dxfId="3094" priority="3182"/>
  </conditionalFormatting>
  <conditionalFormatting sqref="B114">
    <cfRule type="duplicateValues" dxfId="3093" priority="3181"/>
  </conditionalFormatting>
  <conditionalFormatting sqref="B113">
    <cfRule type="duplicateValues" dxfId="3092" priority="3180"/>
  </conditionalFormatting>
  <conditionalFormatting sqref="B113">
    <cfRule type="duplicateValues" dxfId="3091" priority="3179"/>
  </conditionalFormatting>
  <conditionalFormatting sqref="B114">
    <cfRule type="duplicateValues" dxfId="3090" priority="3178"/>
  </conditionalFormatting>
  <conditionalFormatting sqref="B113">
    <cfRule type="duplicateValues" dxfId="3089" priority="3177"/>
  </conditionalFormatting>
  <conditionalFormatting sqref="B114">
    <cfRule type="duplicateValues" dxfId="3088" priority="3176"/>
  </conditionalFormatting>
  <conditionalFormatting sqref="B114">
    <cfRule type="duplicateValues" dxfId="3087" priority="3175"/>
  </conditionalFormatting>
  <conditionalFormatting sqref="B115">
    <cfRule type="duplicateValues" dxfId="3086" priority="3174"/>
  </conditionalFormatting>
  <conditionalFormatting sqref="B112">
    <cfRule type="duplicateValues" dxfId="3085" priority="3173"/>
  </conditionalFormatting>
  <conditionalFormatting sqref="B112">
    <cfRule type="duplicateValues" dxfId="3084" priority="3170"/>
  </conditionalFormatting>
  <conditionalFormatting sqref="B112">
    <cfRule type="duplicateValues" dxfId="3083" priority="3169"/>
  </conditionalFormatting>
  <conditionalFormatting sqref="B112">
    <cfRule type="duplicateValues" dxfId="3082" priority="3168"/>
  </conditionalFormatting>
  <conditionalFormatting sqref="B112">
    <cfRule type="duplicateValues" dxfId="3081" priority="3167"/>
  </conditionalFormatting>
  <conditionalFormatting sqref="B112">
    <cfRule type="duplicateValues" dxfId="3080" priority="3166"/>
  </conditionalFormatting>
  <conditionalFormatting sqref="B113">
    <cfRule type="duplicateValues" dxfId="3079" priority="3165"/>
  </conditionalFormatting>
  <conditionalFormatting sqref="B112">
    <cfRule type="duplicateValues" dxfId="3078" priority="3164"/>
  </conditionalFormatting>
  <conditionalFormatting sqref="B112">
    <cfRule type="duplicateValues" dxfId="3077" priority="3163"/>
  </conditionalFormatting>
  <conditionalFormatting sqref="B112">
    <cfRule type="duplicateValues" dxfId="3076" priority="3162"/>
  </conditionalFormatting>
  <conditionalFormatting sqref="B112">
    <cfRule type="duplicateValues" dxfId="3075" priority="3161"/>
  </conditionalFormatting>
  <conditionalFormatting sqref="B113">
    <cfRule type="duplicateValues" dxfId="3074" priority="3160"/>
  </conditionalFormatting>
  <conditionalFormatting sqref="B112">
    <cfRule type="duplicateValues" dxfId="3073" priority="3159"/>
  </conditionalFormatting>
  <conditionalFormatting sqref="B112">
    <cfRule type="duplicateValues" dxfId="3072" priority="3158"/>
  </conditionalFormatting>
  <conditionalFormatting sqref="B112">
    <cfRule type="duplicateValues" dxfId="3071" priority="3157"/>
  </conditionalFormatting>
  <conditionalFormatting sqref="B113">
    <cfRule type="duplicateValues" dxfId="3070" priority="3156"/>
  </conditionalFormatting>
  <conditionalFormatting sqref="B112">
    <cfRule type="duplicateValues" dxfId="3069" priority="3155"/>
  </conditionalFormatting>
  <conditionalFormatting sqref="B112">
    <cfRule type="duplicateValues" dxfId="3068" priority="3154"/>
  </conditionalFormatting>
  <conditionalFormatting sqref="B113">
    <cfRule type="duplicateValues" dxfId="3067" priority="3153"/>
  </conditionalFormatting>
  <conditionalFormatting sqref="B112">
    <cfRule type="duplicateValues" dxfId="3066" priority="3152"/>
  </conditionalFormatting>
  <conditionalFormatting sqref="B113">
    <cfRule type="duplicateValues" dxfId="3065" priority="3151"/>
  </conditionalFormatting>
  <conditionalFormatting sqref="B113">
    <cfRule type="duplicateValues" dxfId="3064" priority="3150"/>
  </conditionalFormatting>
  <conditionalFormatting sqref="B114">
    <cfRule type="duplicateValues" dxfId="3063" priority="3149"/>
  </conditionalFormatting>
  <conditionalFormatting sqref="B112">
    <cfRule type="duplicateValues" dxfId="3062" priority="3148"/>
  </conditionalFormatting>
  <conditionalFormatting sqref="B112">
    <cfRule type="duplicateValues" dxfId="3061" priority="3147"/>
  </conditionalFormatting>
  <conditionalFormatting sqref="B112">
    <cfRule type="duplicateValues" dxfId="3060" priority="3146"/>
  </conditionalFormatting>
  <conditionalFormatting sqref="B112">
    <cfRule type="duplicateValues" dxfId="3059" priority="3145"/>
  </conditionalFormatting>
  <conditionalFormatting sqref="B113">
    <cfRule type="duplicateValues" dxfId="3058" priority="3144"/>
  </conditionalFormatting>
  <conditionalFormatting sqref="B112">
    <cfRule type="duplicateValues" dxfId="3057" priority="3143"/>
  </conditionalFormatting>
  <conditionalFormatting sqref="B112">
    <cfRule type="duplicateValues" dxfId="3056" priority="3142"/>
  </conditionalFormatting>
  <conditionalFormatting sqref="B112">
    <cfRule type="duplicateValues" dxfId="3055" priority="3141"/>
  </conditionalFormatting>
  <conditionalFormatting sqref="B113">
    <cfRule type="duplicateValues" dxfId="3054" priority="3140"/>
  </conditionalFormatting>
  <conditionalFormatting sqref="B112">
    <cfRule type="duplicateValues" dxfId="3053" priority="3139"/>
  </conditionalFormatting>
  <conditionalFormatting sqref="B112">
    <cfRule type="duplicateValues" dxfId="3052" priority="3138"/>
  </conditionalFormatting>
  <conditionalFormatting sqref="B113">
    <cfRule type="duplicateValues" dxfId="3051" priority="3137"/>
  </conditionalFormatting>
  <conditionalFormatting sqref="B112">
    <cfRule type="duplicateValues" dxfId="3050" priority="3136"/>
  </conditionalFormatting>
  <conditionalFormatting sqref="B113">
    <cfRule type="duplicateValues" dxfId="3049" priority="3135"/>
  </conditionalFormatting>
  <conditionalFormatting sqref="B113">
    <cfRule type="duplicateValues" dxfId="3048" priority="3134"/>
  </conditionalFormatting>
  <conditionalFormatting sqref="B114">
    <cfRule type="duplicateValues" dxfId="3047" priority="3133"/>
  </conditionalFormatting>
  <conditionalFormatting sqref="B112">
    <cfRule type="duplicateValues" dxfId="3046" priority="3132"/>
  </conditionalFormatting>
  <conditionalFormatting sqref="B112">
    <cfRule type="duplicateValues" dxfId="3045" priority="3131"/>
  </conditionalFormatting>
  <conditionalFormatting sqref="B112">
    <cfRule type="duplicateValues" dxfId="3044" priority="3130"/>
  </conditionalFormatting>
  <conditionalFormatting sqref="B113">
    <cfRule type="duplicateValues" dxfId="3043" priority="3129"/>
  </conditionalFormatting>
  <conditionalFormatting sqref="B112">
    <cfRule type="duplicateValues" dxfId="3042" priority="3128"/>
  </conditionalFormatting>
  <conditionalFormatting sqref="B112">
    <cfRule type="duplicateValues" dxfId="3041" priority="3127"/>
  </conditionalFormatting>
  <conditionalFormatting sqref="B113">
    <cfRule type="duplicateValues" dxfId="3040" priority="3126"/>
  </conditionalFormatting>
  <conditionalFormatting sqref="B112">
    <cfRule type="duplicateValues" dxfId="3039" priority="3125"/>
  </conditionalFormatting>
  <conditionalFormatting sqref="B113">
    <cfRule type="duplicateValues" dxfId="3038" priority="3124"/>
  </conditionalFormatting>
  <conditionalFormatting sqref="B113">
    <cfRule type="duplicateValues" dxfId="3037" priority="3123"/>
  </conditionalFormatting>
  <conditionalFormatting sqref="B114">
    <cfRule type="duplicateValues" dxfId="3036" priority="3122"/>
  </conditionalFormatting>
  <conditionalFormatting sqref="B113">
    <cfRule type="duplicateValues" dxfId="3035" priority="3121"/>
  </conditionalFormatting>
  <conditionalFormatting sqref="B113">
    <cfRule type="duplicateValues" dxfId="3034" priority="3120"/>
  </conditionalFormatting>
  <conditionalFormatting sqref="B113">
    <cfRule type="duplicateValues" dxfId="3033" priority="3119"/>
  </conditionalFormatting>
  <conditionalFormatting sqref="B114">
    <cfRule type="duplicateValues" dxfId="3032" priority="3118"/>
  </conditionalFormatting>
  <conditionalFormatting sqref="B113">
    <cfRule type="duplicateValues" dxfId="3031" priority="3117"/>
  </conditionalFormatting>
  <conditionalFormatting sqref="B113">
    <cfRule type="duplicateValues" dxfId="3030" priority="3116"/>
  </conditionalFormatting>
  <conditionalFormatting sqref="B114">
    <cfRule type="duplicateValues" dxfId="3029" priority="3115"/>
  </conditionalFormatting>
  <conditionalFormatting sqref="B113">
    <cfRule type="duplicateValues" dxfId="3028" priority="3114"/>
  </conditionalFormatting>
  <conditionalFormatting sqref="B114">
    <cfRule type="duplicateValues" dxfId="3027" priority="3113"/>
  </conditionalFormatting>
  <conditionalFormatting sqref="B114">
    <cfRule type="duplicateValues" dxfId="3026" priority="3112"/>
  </conditionalFormatting>
  <conditionalFormatting sqref="B115">
    <cfRule type="duplicateValues" dxfId="3025" priority="3111"/>
  </conditionalFormatting>
  <conditionalFormatting sqref="B112">
    <cfRule type="duplicateValues" dxfId="3024" priority="3110"/>
  </conditionalFormatting>
  <conditionalFormatting sqref="B112">
    <cfRule type="duplicateValues" dxfId="3023" priority="3108"/>
  </conditionalFormatting>
  <conditionalFormatting sqref="B112">
    <cfRule type="duplicateValues" dxfId="3022" priority="3107"/>
  </conditionalFormatting>
  <conditionalFormatting sqref="B112">
    <cfRule type="duplicateValues" dxfId="3021" priority="3106"/>
  </conditionalFormatting>
  <conditionalFormatting sqref="B112">
    <cfRule type="duplicateValues" dxfId="3020" priority="3105"/>
  </conditionalFormatting>
  <conditionalFormatting sqref="B113">
    <cfRule type="duplicateValues" dxfId="3019" priority="3104"/>
  </conditionalFormatting>
  <conditionalFormatting sqref="B112">
    <cfRule type="duplicateValues" dxfId="3018" priority="3103"/>
  </conditionalFormatting>
  <conditionalFormatting sqref="B112">
    <cfRule type="duplicateValues" dxfId="3017" priority="3102"/>
  </conditionalFormatting>
  <conditionalFormatting sqref="B112">
    <cfRule type="duplicateValues" dxfId="3016" priority="3101"/>
  </conditionalFormatting>
  <conditionalFormatting sqref="B113">
    <cfRule type="duplicateValues" dxfId="3015" priority="3100"/>
  </conditionalFormatting>
  <conditionalFormatting sqref="B112">
    <cfRule type="duplicateValues" dxfId="3014" priority="3099"/>
  </conditionalFormatting>
  <conditionalFormatting sqref="B112">
    <cfRule type="duplicateValues" dxfId="3013" priority="3098"/>
  </conditionalFormatting>
  <conditionalFormatting sqref="B113">
    <cfRule type="duplicateValues" dxfId="3012" priority="3097"/>
  </conditionalFormatting>
  <conditionalFormatting sqref="B112">
    <cfRule type="duplicateValues" dxfId="3011" priority="3096"/>
  </conditionalFormatting>
  <conditionalFormatting sqref="B113">
    <cfRule type="duplicateValues" dxfId="3010" priority="3095"/>
  </conditionalFormatting>
  <conditionalFormatting sqref="B113">
    <cfRule type="duplicateValues" dxfId="3009" priority="3094"/>
  </conditionalFormatting>
  <conditionalFormatting sqref="B114">
    <cfRule type="duplicateValues" dxfId="3008" priority="3093"/>
  </conditionalFormatting>
  <conditionalFormatting sqref="B112">
    <cfRule type="duplicateValues" dxfId="3007" priority="3092"/>
  </conditionalFormatting>
  <conditionalFormatting sqref="B112">
    <cfRule type="duplicateValues" dxfId="3006" priority="3091"/>
  </conditionalFormatting>
  <conditionalFormatting sqref="B112">
    <cfRule type="duplicateValues" dxfId="3005" priority="3090"/>
  </conditionalFormatting>
  <conditionalFormatting sqref="B113">
    <cfRule type="duplicateValues" dxfId="3004" priority="3089"/>
  </conditionalFormatting>
  <conditionalFormatting sqref="B112">
    <cfRule type="duplicateValues" dxfId="3003" priority="3088"/>
  </conditionalFormatting>
  <conditionalFormatting sqref="B112">
    <cfRule type="duplicateValues" dxfId="3002" priority="3087"/>
  </conditionalFormatting>
  <conditionalFormatting sqref="B113">
    <cfRule type="duplicateValues" dxfId="3001" priority="3086"/>
  </conditionalFormatting>
  <conditionalFormatting sqref="B112">
    <cfRule type="duplicateValues" dxfId="3000" priority="3085"/>
  </conditionalFormatting>
  <conditionalFormatting sqref="B113">
    <cfRule type="duplicateValues" dxfId="2999" priority="3084"/>
  </conditionalFormatting>
  <conditionalFormatting sqref="B113">
    <cfRule type="duplicateValues" dxfId="2998" priority="3083"/>
  </conditionalFormatting>
  <conditionalFormatting sqref="B114">
    <cfRule type="duplicateValues" dxfId="2997" priority="3082"/>
  </conditionalFormatting>
  <conditionalFormatting sqref="B113">
    <cfRule type="duplicateValues" dxfId="2996" priority="3081"/>
  </conditionalFormatting>
  <conditionalFormatting sqref="B113">
    <cfRule type="duplicateValues" dxfId="2995" priority="3080"/>
  </conditionalFormatting>
  <conditionalFormatting sqref="B113">
    <cfRule type="duplicateValues" dxfId="2994" priority="3079"/>
  </conditionalFormatting>
  <conditionalFormatting sqref="B114">
    <cfRule type="duplicateValues" dxfId="2993" priority="3078"/>
  </conditionalFormatting>
  <conditionalFormatting sqref="B113">
    <cfRule type="duplicateValues" dxfId="2992" priority="3077"/>
  </conditionalFormatting>
  <conditionalFormatting sqref="B113">
    <cfRule type="duplicateValues" dxfId="2991" priority="3076"/>
  </conditionalFormatting>
  <conditionalFormatting sqref="B114">
    <cfRule type="duplicateValues" dxfId="2990" priority="3075"/>
  </conditionalFormatting>
  <conditionalFormatting sqref="B113">
    <cfRule type="duplicateValues" dxfId="2989" priority="3074"/>
  </conditionalFormatting>
  <conditionalFormatting sqref="B114">
    <cfRule type="duplicateValues" dxfId="2988" priority="3073"/>
  </conditionalFormatting>
  <conditionalFormatting sqref="B114">
    <cfRule type="duplicateValues" dxfId="2987" priority="3072"/>
  </conditionalFormatting>
  <conditionalFormatting sqref="B115">
    <cfRule type="duplicateValues" dxfId="2986" priority="3071"/>
  </conditionalFormatting>
  <conditionalFormatting sqref="B112">
    <cfRule type="duplicateValues" dxfId="2985" priority="3070"/>
  </conditionalFormatting>
  <conditionalFormatting sqref="B112">
    <cfRule type="duplicateValues" dxfId="2984" priority="3069"/>
  </conditionalFormatting>
  <conditionalFormatting sqref="B112">
    <cfRule type="duplicateValues" dxfId="2983" priority="3068"/>
  </conditionalFormatting>
  <conditionalFormatting sqref="B112">
    <cfRule type="duplicateValues" dxfId="2982" priority="3067"/>
  </conditionalFormatting>
  <conditionalFormatting sqref="B113">
    <cfRule type="duplicateValues" dxfId="2981" priority="3066"/>
  </conditionalFormatting>
  <conditionalFormatting sqref="B112">
    <cfRule type="duplicateValues" dxfId="2980" priority="3065"/>
  </conditionalFormatting>
  <conditionalFormatting sqref="B112">
    <cfRule type="duplicateValues" dxfId="2979" priority="3064"/>
  </conditionalFormatting>
  <conditionalFormatting sqref="B113">
    <cfRule type="duplicateValues" dxfId="2978" priority="3063"/>
  </conditionalFormatting>
  <conditionalFormatting sqref="B112">
    <cfRule type="duplicateValues" dxfId="2977" priority="3062"/>
  </conditionalFormatting>
  <conditionalFormatting sqref="B113">
    <cfRule type="duplicateValues" dxfId="2976" priority="3061"/>
  </conditionalFormatting>
  <conditionalFormatting sqref="B113">
    <cfRule type="duplicateValues" dxfId="2975" priority="3060"/>
  </conditionalFormatting>
  <conditionalFormatting sqref="B114">
    <cfRule type="duplicateValues" dxfId="2974" priority="3059"/>
  </conditionalFormatting>
  <conditionalFormatting sqref="B113">
    <cfRule type="duplicateValues" dxfId="2973" priority="3058"/>
  </conditionalFormatting>
  <conditionalFormatting sqref="B113">
    <cfRule type="duplicateValues" dxfId="2972" priority="3057"/>
  </conditionalFormatting>
  <conditionalFormatting sqref="B113">
    <cfRule type="duplicateValues" dxfId="2971" priority="3056"/>
  </conditionalFormatting>
  <conditionalFormatting sqref="B114">
    <cfRule type="duplicateValues" dxfId="2970" priority="3055"/>
  </conditionalFormatting>
  <conditionalFormatting sqref="B113">
    <cfRule type="duplicateValues" dxfId="2969" priority="3054"/>
  </conditionalFormatting>
  <conditionalFormatting sqref="B113">
    <cfRule type="duplicateValues" dxfId="2968" priority="3053"/>
  </conditionalFormatting>
  <conditionalFormatting sqref="B114">
    <cfRule type="duplicateValues" dxfId="2967" priority="3052"/>
  </conditionalFormatting>
  <conditionalFormatting sqref="B113">
    <cfRule type="duplicateValues" dxfId="2966" priority="3051"/>
  </conditionalFormatting>
  <conditionalFormatting sqref="B114">
    <cfRule type="duplicateValues" dxfId="2965" priority="3050"/>
  </conditionalFormatting>
  <conditionalFormatting sqref="B114">
    <cfRule type="duplicateValues" dxfId="2964" priority="3049"/>
  </conditionalFormatting>
  <conditionalFormatting sqref="B115">
    <cfRule type="duplicateValues" dxfId="2963" priority="3048"/>
  </conditionalFormatting>
  <conditionalFormatting sqref="B112">
    <cfRule type="duplicateValues" dxfId="2962" priority="3047"/>
  </conditionalFormatting>
  <conditionalFormatting sqref="B113">
    <cfRule type="duplicateValues" dxfId="2961" priority="3046"/>
  </conditionalFormatting>
  <conditionalFormatting sqref="B113">
    <cfRule type="duplicateValues" dxfId="2960" priority="3045"/>
  </conditionalFormatting>
  <conditionalFormatting sqref="B113">
    <cfRule type="duplicateValues" dxfId="2959" priority="3044"/>
  </conditionalFormatting>
  <conditionalFormatting sqref="B114">
    <cfRule type="duplicateValues" dxfId="2958" priority="3043"/>
  </conditionalFormatting>
  <conditionalFormatting sqref="B113">
    <cfRule type="duplicateValues" dxfId="2957" priority="3042"/>
  </conditionalFormatting>
  <conditionalFormatting sqref="B113">
    <cfRule type="duplicateValues" dxfId="2956" priority="3041"/>
  </conditionalFormatting>
  <conditionalFormatting sqref="B114">
    <cfRule type="duplicateValues" dxfId="2955" priority="3040"/>
  </conditionalFormatting>
  <conditionalFormatting sqref="B113">
    <cfRule type="duplicateValues" dxfId="2954" priority="3039"/>
  </conditionalFormatting>
  <conditionalFormatting sqref="B114">
    <cfRule type="duplicateValues" dxfId="2953" priority="3038"/>
  </conditionalFormatting>
  <conditionalFormatting sqref="B114">
    <cfRule type="duplicateValues" dxfId="2952" priority="3037"/>
  </conditionalFormatting>
  <conditionalFormatting sqref="B115">
    <cfRule type="duplicateValues" dxfId="2951" priority="3036"/>
  </conditionalFormatting>
  <conditionalFormatting sqref="B112">
    <cfRule type="duplicateValues" dxfId="2950" priority="3035"/>
  </conditionalFormatting>
  <conditionalFormatting sqref="B112">
    <cfRule type="duplicateValues" dxfId="2949" priority="3034"/>
  </conditionalFormatting>
  <conditionalFormatting sqref="B114">
    <cfRule type="duplicateValues" dxfId="2948" priority="3033"/>
  </conditionalFormatting>
  <conditionalFormatting sqref="B114">
    <cfRule type="duplicateValues" dxfId="2947" priority="3032"/>
  </conditionalFormatting>
  <conditionalFormatting sqref="B114">
    <cfRule type="duplicateValues" dxfId="2946" priority="3031"/>
  </conditionalFormatting>
  <conditionalFormatting sqref="B115">
    <cfRule type="duplicateValues" dxfId="2945" priority="3030"/>
  </conditionalFormatting>
  <conditionalFormatting sqref="B114">
    <cfRule type="duplicateValues" dxfId="2944" priority="3029"/>
  </conditionalFormatting>
  <conditionalFormatting sqref="B114">
    <cfRule type="duplicateValues" dxfId="2943" priority="3028"/>
  </conditionalFormatting>
  <conditionalFormatting sqref="B115">
    <cfRule type="duplicateValues" dxfId="2942" priority="3027"/>
  </conditionalFormatting>
  <conditionalFormatting sqref="B114">
    <cfRule type="duplicateValues" dxfId="2941" priority="3026"/>
  </conditionalFormatting>
  <conditionalFormatting sqref="B115">
    <cfRule type="duplicateValues" dxfId="2940" priority="3025"/>
  </conditionalFormatting>
  <conditionalFormatting sqref="B115">
    <cfRule type="duplicateValues" dxfId="2939" priority="3024"/>
  </conditionalFormatting>
  <conditionalFormatting sqref="B113">
    <cfRule type="duplicateValues" dxfId="2938" priority="3022"/>
  </conditionalFormatting>
  <conditionalFormatting sqref="B103">
    <cfRule type="duplicateValues" dxfId="2937" priority="3018"/>
  </conditionalFormatting>
  <conditionalFormatting sqref="B107">
    <cfRule type="duplicateValues" dxfId="2936" priority="3017"/>
  </conditionalFormatting>
  <conditionalFormatting sqref="B104">
    <cfRule type="duplicateValues" dxfId="2935" priority="3016"/>
  </conditionalFormatting>
  <conditionalFormatting sqref="B103">
    <cfRule type="duplicateValues" dxfId="2934" priority="3015"/>
  </conditionalFormatting>
  <conditionalFormatting sqref="B103">
    <cfRule type="duplicateValues" dxfId="2933" priority="3014"/>
  </conditionalFormatting>
  <conditionalFormatting sqref="B104">
    <cfRule type="duplicateValues" dxfId="2932" priority="3013"/>
  </conditionalFormatting>
  <conditionalFormatting sqref="B103">
    <cfRule type="duplicateValues" dxfId="2931" priority="3012"/>
  </conditionalFormatting>
  <conditionalFormatting sqref="B105">
    <cfRule type="duplicateValues" dxfId="2930" priority="3011"/>
  </conditionalFormatting>
  <conditionalFormatting sqref="B109">
    <cfRule type="duplicateValues" dxfId="2929" priority="3010"/>
  </conditionalFormatting>
  <conditionalFormatting sqref="B109">
    <cfRule type="duplicateValues" dxfId="2928" priority="3009"/>
  </conditionalFormatting>
  <conditionalFormatting sqref="B109">
    <cfRule type="duplicateValues" dxfId="2927" priority="3008"/>
  </conditionalFormatting>
  <conditionalFormatting sqref="B110">
    <cfRule type="duplicateValues" dxfId="2926" priority="3007"/>
  </conditionalFormatting>
  <conditionalFormatting sqref="B109">
    <cfRule type="duplicateValues" dxfId="2925" priority="3006"/>
  </conditionalFormatting>
  <conditionalFormatting sqref="B109">
    <cfRule type="duplicateValues" dxfId="2924" priority="3005"/>
  </conditionalFormatting>
  <conditionalFormatting sqref="B110">
    <cfRule type="duplicateValues" dxfId="2923" priority="3004"/>
  </conditionalFormatting>
  <conditionalFormatting sqref="B109">
    <cfRule type="duplicateValues" dxfId="2922" priority="3003"/>
  </conditionalFormatting>
  <conditionalFormatting sqref="B110">
    <cfRule type="duplicateValues" dxfId="2921" priority="3002"/>
  </conditionalFormatting>
  <conditionalFormatting sqref="B110">
    <cfRule type="duplicateValues" dxfId="2920" priority="3001"/>
  </conditionalFormatting>
  <conditionalFormatting sqref="B111">
    <cfRule type="duplicateValues" dxfId="2919" priority="3000"/>
  </conditionalFormatting>
  <conditionalFormatting sqref="B108">
    <cfRule type="duplicateValues" dxfId="2918" priority="2999"/>
  </conditionalFormatting>
  <conditionalFormatting sqref="B103">
    <cfRule type="duplicateValues" dxfId="2917" priority="2998"/>
  </conditionalFormatting>
  <conditionalFormatting sqref="B103">
    <cfRule type="duplicateValues" dxfId="2916" priority="2997"/>
  </conditionalFormatting>
  <conditionalFormatting sqref="B104">
    <cfRule type="duplicateValues" dxfId="2915" priority="2996"/>
  </conditionalFormatting>
  <conditionalFormatting sqref="B103">
    <cfRule type="duplicateValues" dxfId="2914" priority="2995"/>
  </conditionalFormatting>
  <conditionalFormatting sqref="B108">
    <cfRule type="duplicateValues" dxfId="2913" priority="2994"/>
  </conditionalFormatting>
  <conditionalFormatting sqref="B105">
    <cfRule type="duplicateValues" dxfId="2912" priority="2993"/>
  </conditionalFormatting>
  <conditionalFormatting sqref="B103">
    <cfRule type="duplicateValues" dxfId="2911" priority="2992"/>
  </conditionalFormatting>
  <conditionalFormatting sqref="B104">
    <cfRule type="duplicateValues" dxfId="2910" priority="2991"/>
  </conditionalFormatting>
  <conditionalFormatting sqref="B103">
    <cfRule type="duplicateValues" dxfId="2909" priority="2990"/>
  </conditionalFormatting>
  <conditionalFormatting sqref="B104">
    <cfRule type="duplicateValues" dxfId="2908" priority="2989"/>
  </conditionalFormatting>
  <conditionalFormatting sqref="B103">
    <cfRule type="duplicateValues" dxfId="2907" priority="2988"/>
  </conditionalFormatting>
  <conditionalFormatting sqref="B103">
    <cfRule type="duplicateValues" dxfId="2906" priority="2987"/>
  </conditionalFormatting>
  <conditionalFormatting sqref="B103">
    <cfRule type="duplicateValues" dxfId="2905" priority="2986"/>
  </conditionalFormatting>
  <conditionalFormatting sqref="B105">
    <cfRule type="duplicateValues" dxfId="2904" priority="2985"/>
  </conditionalFormatting>
  <conditionalFormatting sqref="B104">
    <cfRule type="duplicateValues" dxfId="2903" priority="2984"/>
  </conditionalFormatting>
  <conditionalFormatting sqref="B106">
    <cfRule type="duplicateValues" dxfId="2902" priority="2983"/>
  </conditionalFormatting>
  <conditionalFormatting sqref="B110">
    <cfRule type="duplicateValues" dxfId="2901" priority="2982"/>
  </conditionalFormatting>
  <conditionalFormatting sqref="B110">
    <cfRule type="duplicateValues" dxfId="2900" priority="2981"/>
  </conditionalFormatting>
  <conditionalFormatting sqref="B110">
    <cfRule type="duplicateValues" dxfId="2899" priority="2980"/>
  </conditionalFormatting>
  <conditionalFormatting sqref="B111">
    <cfRule type="duplicateValues" dxfId="2898" priority="2979"/>
  </conditionalFormatting>
  <conditionalFormatting sqref="B110">
    <cfRule type="duplicateValues" dxfId="2897" priority="2978"/>
  </conditionalFormatting>
  <conditionalFormatting sqref="B110">
    <cfRule type="duplicateValues" dxfId="2896" priority="2977"/>
  </conditionalFormatting>
  <conditionalFormatting sqref="B111">
    <cfRule type="duplicateValues" dxfId="2895" priority="2976"/>
  </conditionalFormatting>
  <conditionalFormatting sqref="B110">
    <cfRule type="duplicateValues" dxfId="2894" priority="2975"/>
  </conditionalFormatting>
  <conditionalFormatting sqref="B111">
    <cfRule type="duplicateValues" dxfId="2893" priority="2974"/>
  </conditionalFormatting>
  <conditionalFormatting sqref="B111">
    <cfRule type="duplicateValues" dxfId="2892" priority="2973"/>
  </conditionalFormatting>
  <conditionalFormatting sqref="B112">
    <cfRule type="duplicateValues" dxfId="2891" priority="2972"/>
  </conditionalFormatting>
  <conditionalFormatting sqref="B109">
    <cfRule type="duplicateValues" dxfId="2890" priority="2971"/>
  </conditionalFormatting>
  <conditionalFormatting sqref="B108">
    <cfRule type="duplicateValues" dxfId="2889" priority="2970"/>
  </conditionalFormatting>
  <conditionalFormatting sqref="B110">
    <cfRule type="duplicateValues" dxfId="2888" priority="2969"/>
  </conditionalFormatting>
  <conditionalFormatting sqref="B110">
    <cfRule type="duplicateValues" dxfId="2887" priority="2968"/>
  </conditionalFormatting>
  <conditionalFormatting sqref="B110">
    <cfRule type="duplicateValues" dxfId="2886" priority="2967"/>
  </conditionalFormatting>
  <conditionalFormatting sqref="B111">
    <cfRule type="duplicateValues" dxfId="2885" priority="2966"/>
  </conditionalFormatting>
  <conditionalFormatting sqref="B110">
    <cfRule type="duplicateValues" dxfId="2884" priority="2965"/>
  </conditionalFormatting>
  <conditionalFormatting sqref="B110">
    <cfRule type="duplicateValues" dxfId="2883" priority="2964"/>
  </conditionalFormatting>
  <conditionalFormatting sqref="B111">
    <cfRule type="duplicateValues" dxfId="2882" priority="2963"/>
  </conditionalFormatting>
  <conditionalFormatting sqref="B110">
    <cfRule type="duplicateValues" dxfId="2881" priority="2962"/>
  </conditionalFormatting>
  <conditionalFormatting sqref="B111">
    <cfRule type="duplicateValues" dxfId="2880" priority="2961"/>
  </conditionalFormatting>
  <conditionalFormatting sqref="B111">
    <cfRule type="duplicateValues" dxfId="2879" priority="2960"/>
  </conditionalFormatting>
  <conditionalFormatting sqref="B112">
    <cfRule type="duplicateValues" dxfId="2878" priority="2959"/>
  </conditionalFormatting>
  <conditionalFormatting sqref="B109">
    <cfRule type="duplicateValues" dxfId="2877" priority="2958"/>
  </conditionalFormatting>
  <conditionalFormatting sqref="B109">
    <cfRule type="duplicateValues" dxfId="2876" priority="2957"/>
  </conditionalFormatting>
  <conditionalFormatting sqref="B107">
    <cfRule type="duplicateValues" dxfId="2875" priority="2956"/>
  </conditionalFormatting>
  <conditionalFormatting sqref="B111">
    <cfRule type="duplicateValues" dxfId="2874" priority="2955"/>
  </conditionalFormatting>
  <conditionalFormatting sqref="B111">
    <cfRule type="duplicateValues" dxfId="2873" priority="2954"/>
  </conditionalFormatting>
  <conditionalFormatting sqref="B111">
    <cfRule type="duplicateValues" dxfId="2872" priority="2953"/>
  </conditionalFormatting>
  <conditionalFormatting sqref="B112">
    <cfRule type="duplicateValues" dxfId="2871" priority="2952"/>
  </conditionalFormatting>
  <conditionalFormatting sqref="B111">
    <cfRule type="duplicateValues" dxfId="2870" priority="2951"/>
  </conditionalFormatting>
  <conditionalFormatting sqref="B111">
    <cfRule type="duplicateValues" dxfId="2869" priority="2950"/>
  </conditionalFormatting>
  <conditionalFormatting sqref="B112">
    <cfRule type="duplicateValues" dxfId="2868" priority="2949"/>
  </conditionalFormatting>
  <conditionalFormatting sqref="B111">
    <cfRule type="duplicateValues" dxfId="2867" priority="2948"/>
  </conditionalFormatting>
  <conditionalFormatting sqref="B112">
    <cfRule type="duplicateValues" dxfId="2866" priority="2947"/>
  </conditionalFormatting>
  <conditionalFormatting sqref="B112">
    <cfRule type="duplicateValues" dxfId="2865" priority="2946"/>
  </conditionalFormatting>
  <conditionalFormatting sqref="B113">
    <cfRule type="duplicateValues" dxfId="2864" priority="2945"/>
  </conditionalFormatting>
  <conditionalFormatting sqref="B110">
    <cfRule type="duplicateValues" dxfId="2863" priority="2944"/>
  </conditionalFormatting>
  <conditionalFormatting sqref="B103">
    <cfRule type="duplicateValues" dxfId="2862" priority="2943"/>
  </conditionalFormatting>
  <conditionalFormatting sqref="B103">
    <cfRule type="duplicateValues" dxfId="2861" priority="2942"/>
  </conditionalFormatting>
  <conditionalFormatting sqref="B104">
    <cfRule type="duplicateValues" dxfId="2860" priority="2941"/>
  </conditionalFormatting>
  <conditionalFormatting sqref="B103">
    <cfRule type="duplicateValues" dxfId="2859" priority="2940"/>
  </conditionalFormatting>
  <conditionalFormatting sqref="B108">
    <cfRule type="duplicateValues" dxfId="2858" priority="2939"/>
  </conditionalFormatting>
  <conditionalFormatting sqref="B105">
    <cfRule type="duplicateValues" dxfId="2857" priority="2938"/>
  </conditionalFormatting>
  <conditionalFormatting sqref="B103">
    <cfRule type="duplicateValues" dxfId="2856" priority="2937"/>
  </conditionalFormatting>
  <conditionalFormatting sqref="B104">
    <cfRule type="duplicateValues" dxfId="2855" priority="2936"/>
  </conditionalFormatting>
  <conditionalFormatting sqref="B103">
    <cfRule type="duplicateValues" dxfId="2854" priority="2935"/>
  </conditionalFormatting>
  <conditionalFormatting sqref="B104">
    <cfRule type="duplicateValues" dxfId="2853" priority="2934"/>
  </conditionalFormatting>
  <conditionalFormatting sqref="B103">
    <cfRule type="duplicateValues" dxfId="2852" priority="2933"/>
  </conditionalFormatting>
  <conditionalFormatting sqref="B103">
    <cfRule type="duplicateValues" dxfId="2851" priority="2932"/>
  </conditionalFormatting>
  <conditionalFormatting sqref="B103">
    <cfRule type="duplicateValues" dxfId="2850" priority="2931"/>
  </conditionalFormatting>
  <conditionalFormatting sqref="B105">
    <cfRule type="duplicateValues" dxfId="2849" priority="2930"/>
  </conditionalFormatting>
  <conditionalFormatting sqref="B104">
    <cfRule type="duplicateValues" dxfId="2848" priority="2929"/>
  </conditionalFormatting>
  <conditionalFormatting sqref="B106">
    <cfRule type="duplicateValues" dxfId="2847" priority="2928"/>
  </conditionalFormatting>
  <conditionalFormatting sqref="B110">
    <cfRule type="duplicateValues" dxfId="2846" priority="2927"/>
  </conditionalFormatting>
  <conditionalFormatting sqref="B110">
    <cfRule type="duplicateValues" dxfId="2845" priority="2926"/>
  </conditionalFormatting>
  <conditionalFormatting sqref="B110">
    <cfRule type="duplicateValues" dxfId="2844" priority="2925"/>
  </conditionalFormatting>
  <conditionalFormatting sqref="B111">
    <cfRule type="duplicateValues" dxfId="2843" priority="2924"/>
  </conditionalFormatting>
  <conditionalFormatting sqref="B110">
    <cfRule type="duplicateValues" dxfId="2842" priority="2923"/>
  </conditionalFormatting>
  <conditionalFormatting sqref="B110">
    <cfRule type="duplicateValues" dxfId="2841" priority="2922"/>
  </conditionalFormatting>
  <conditionalFormatting sqref="B111">
    <cfRule type="duplicateValues" dxfId="2840" priority="2921"/>
  </conditionalFormatting>
  <conditionalFormatting sqref="B110">
    <cfRule type="duplicateValues" dxfId="2839" priority="2920"/>
  </conditionalFormatting>
  <conditionalFormatting sqref="B111">
    <cfRule type="duplicateValues" dxfId="2838" priority="2919"/>
  </conditionalFormatting>
  <conditionalFormatting sqref="B111">
    <cfRule type="duplicateValues" dxfId="2837" priority="2918"/>
  </conditionalFormatting>
  <conditionalFormatting sqref="B112">
    <cfRule type="duplicateValues" dxfId="2836" priority="2917"/>
  </conditionalFormatting>
  <conditionalFormatting sqref="B109">
    <cfRule type="duplicateValues" dxfId="2835" priority="2916"/>
  </conditionalFormatting>
  <conditionalFormatting sqref="B103">
    <cfRule type="duplicateValues" dxfId="2834" priority="2915"/>
  </conditionalFormatting>
  <conditionalFormatting sqref="B104">
    <cfRule type="duplicateValues" dxfId="2833" priority="2914"/>
  </conditionalFormatting>
  <conditionalFormatting sqref="B103">
    <cfRule type="duplicateValues" dxfId="2832" priority="2913"/>
  </conditionalFormatting>
  <conditionalFormatting sqref="B104">
    <cfRule type="duplicateValues" dxfId="2831" priority="2912"/>
  </conditionalFormatting>
  <conditionalFormatting sqref="B103">
    <cfRule type="duplicateValues" dxfId="2830" priority="2911"/>
  </conditionalFormatting>
  <conditionalFormatting sqref="B103">
    <cfRule type="duplicateValues" dxfId="2829" priority="2910"/>
  </conditionalFormatting>
  <conditionalFormatting sqref="B103">
    <cfRule type="duplicateValues" dxfId="2828" priority="2909"/>
  </conditionalFormatting>
  <conditionalFormatting sqref="B105">
    <cfRule type="duplicateValues" dxfId="2827" priority="2908"/>
  </conditionalFormatting>
  <conditionalFormatting sqref="B104">
    <cfRule type="duplicateValues" dxfId="2826" priority="2907"/>
  </conditionalFormatting>
  <conditionalFormatting sqref="B109">
    <cfRule type="duplicateValues" dxfId="2825" priority="2906"/>
  </conditionalFormatting>
  <conditionalFormatting sqref="B106">
    <cfRule type="duplicateValues" dxfId="2824" priority="2905"/>
  </conditionalFormatting>
  <conditionalFormatting sqref="B104">
    <cfRule type="duplicateValues" dxfId="2823" priority="2904"/>
  </conditionalFormatting>
  <conditionalFormatting sqref="B103">
    <cfRule type="duplicateValues" dxfId="2822" priority="2903"/>
  </conditionalFormatting>
  <conditionalFormatting sqref="B103">
    <cfRule type="duplicateValues" dxfId="2821" priority="2902"/>
  </conditionalFormatting>
  <conditionalFormatting sqref="B103">
    <cfRule type="duplicateValues" dxfId="2820" priority="2901"/>
  </conditionalFormatting>
  <conditionalFormatting sqref="B105">
    <cfRule type="duplicateValues" dxfId="2819" priority="2900"/>
  </conditionalFormatting>
  <conditionalFormatting sqref="B104">
    <cfRule type="duplicateValues" dxfId="2818" priority="2899"/>
  </conditionalFormatting>
  <conditionalFormatting sqref="B103">
    <cfRule type="duplicateValues" dxfId="2817" priority="2898"/>
  </conditionalFormatting>
  <conditionalFormatting sqref="B103">
    <cfRule type="duplicateValues" dxfId="2816" priority="2897"/>
  </conditionalFormatting>
  <conditionalFormatting sqref="B105">
    <cfRule type="duplicateValues" dxfId="2815" priority="2896"/>
  </conditionalFormatting>
  <conditionalFormatting sqref="B104">
    <cfRule type="duplicateValues" dxfId="2814" priority="2895"/>
  </conditionalFormatting>
  <conditionalFormatting sqref="B103">
    <cfRule type="duplicateValues" dxfId="2813" priority="2894"/>
  </conditionalFormatting>
  <conditionalFormatting sqref="B104">
    <cfRule type="duplicateValues" dxfId="2812" priority="2893"/>
  </conditionalFormatting>
  <conditionalFormatting sqref="B104">
    <cfRule type="duplicateValues" dxfId="2811" priority="2892"/>
  </conditionalFormatting>
  <conditionalFormatting sqref="B106">
    <cfRule type="duplicateValues" dxfId="2810" priority="2891"/>
  </conditionalFormatting>
  <conditionalFormatting sqref="B105">
    <cfRule type="duplicateValues" dxfId="2809" priority="2890"/>
  </conditionalFormatting>
  <conditionalFormatting sqref="B107">
    <cfRule type="duplicateValues" dxfId="2808" priority="2889"/>
  </conditionalFormatting>
  <conditionalFormatting sqref="B111">
    <cfRule type="duplicateValues" dxfId="2807" priority="2888"/>
  </conditionalFormatting>
  <conditionalFormatting sqref="B111">
    <cfRule type="duplicateValues" dxfId="2806" priority="2887"/>
  </conditionalFormatting>
  <conditionalFormatting sqref="B111">
    <cfRule type="duplicateValues" dxfId="2805" priority="2886"/>
  </conditionalFormatting>
  <conditionalFormatting sqref="B112">
    <cfRule type="duplicateValues" dxfId="2804" priority="2885"/>
  </conditionalFormatting>
  <conditionalFormatting sqref="B111">
    <cfRule type="duplicateValues" dxfId="2803" priority="2884"/>
  </conditionalFormatting>
  <conditionalFormatting sqref="B111">
    <cfRule type="duplicateValues" dxfId="2802" priority="2883"/>
  </conditionalFormatting>
  <conditionalFormatting sqref="B112">
    <cfRule type="duplicateValues" dxfId="2801" priority="2882"/>
  </conditionalFormatting>
  <conditionalFormatting sqref="B111">
    <cfRule type="duplicateValues" dxfId="2800" priority="2881"/>
  </conditionalFormatting>
  <conditionalFormatting sqref="B112">
    <cfRule type="duplicateValues" dxfId="2799" priority="2880"/>
  </conditionalFormatting>
  <conditionalFormatting sqref="B112">
    <cfRule type="duplicateValues" dxfId="2798" priority="2879"/>
  </conditionalFormatting>
  <conditionalFormatting sqref="B113">
    <cfRule type="duplicateValues" dxfId="2797" priority="2878"/>
  </conditionalFormatting>
  <conditionalFormatting sqref="B110">
    <cfRule type="duplicateValues" dxfId="2796" priority="2877"/>
  </conditionalFormatting>
  <conditionalFormatting sqref="B109">
    <cfRule type="duplicateValues" dxfId="2795" priority="2876"/>
  </conditionalFormatting>
  <conditionalFormatting sqref="B111">
    <cfRule type="duplicateValues" dxfId="2794" priority="2875"/>
  </conditionalFormatting>
  <conditionalFormatting sqref="B111">
    <cfRule type="duplicateValues" dxfId="2793" priority="2874"/>
  </conditionalFormatting>
  <conditionalFormatting sqref="B111">
    <cfRule type="duplicateValues" dxfId="2792" priority="2873"/>
  </conditionalFormatting>
  <conditionalFormatting sqref="B112">
    <cfRule type="duplicateValues" dxfId="2791" priority="2872"/>
  </conditionalFormatting>
  <conditionalFormatting sqref="B111">
    <cfRule type="duplicateValues" dxfId="2790" priority="2871"/>
  </conditionalFormatting>
  <conditionalFormatting sqref="B111">
    <cfRule type="duplicateValues" dxfId="2789" priority="2870"/>
  </conditionalFormatting>
  <conditionalFormatting sqref="B112">
    <cfRule type="duplicateValues" dxfId="2788" priority="2869"/>
  </conditionalFormatting>
  <conditionalFormatting sqref="B111">
    <cfRule type="duplicateValues" dxfId="2787" priority="2868"/>
  </conditionalFormatting>
  <conditionalFormatting sqref="B112">
    <cfRule type="duplicateValues" dxfId="2786" priority="2867"/>
  </conditionalFormatting>
  <conditionalFormatting sqref="B112">
    <cfRule type="duplicateValues" dxfId="2785" priority="2866"/>
  </conditionalFormatting>
  <conditionalFormatting sqref="B113">
    <cfRule type="duplicateValues" dxfId="2784" priority="2865"/>
  </conditionalFormatting>
  <conditionalFormatting sqref="B110">
    <cfRule type="duplicateValues" dxfId="2783" priority="2864"/>
  </conditionalFormatting>
  <conditionalFormatting sqref="B110">
    <cfRule type="duplicateValues" dxfId="2782" priority="2863"/>
  </conditionalFormatting>
  <conditionalFormatting sqref="B108">
    <cfRule type="duplicateValues" dxfId="2781" priority="2862"/>
  </conditionalFormatting>
  <conditionalFormatting sqref="B112">
    <cfRule type="duplicateValues" dxfId="2780" priority="2861"/>
  </conditionalFormatting>
  <conditionalFormatting sqref="B112">
    <cfRule type="duplicateValues" dxfId="2779" priority="2860"/>
  </conditionalFormatting>
  <conditionalFormatting sqref="B112">
    <cfRule type="duplicateValues" dxfId="2778" priority="2859"/>
  </conditionalFormatting>
  <conditionalFormatting sqref="B113">
    <cfRule type="duplicateValues" dxfId="2777" priority="2858"/>
  </conditionalFormatting>
  <conditionalFormatting sqref="B112">
    <cfRule type="duplicateValues" dxfId="2776" priority="2857"/>
  </conditionalFormatting>
  <conditionalFormatting sqref="B112">
    <cfRule type="duplicateValues" dxfId="2775" priority="2856"/>
  </conditionalFormatting>
  <conditionalFormatting sqref="B113">
    <cfRule type="duplicateValues" dxfId="2774" priority="2855"/>
  </conditionalFormatting>
  <conditionalFormatting sqref="B112">
    <cfRule type="duplicateValues" dxfId="2773" priority="2854"/>
  </conditionalFormatting>
  <conditionalFormatting sqref="B113">
    <cfRule type="duplicateValues" dxfId="2772" priority="2853"/>
  </conditionalFormatting>
  <conditionalFormatting sqref="B113">
    <cfRule type="duplicateValues" dxfId="2771" priority="2852"/>
  </conditionalFormatting>
  <conditionalFormatting sqref="B114">
    <cfRule type="duplicateValues" dxfId="2770" priority="2851"/>
  </conditionalFormatting>
  <conditionalFormatting sqref="B111">
    <cfRule type="duplicateValues" dxfId="2769" priority="2850"/>
  </conditionalFormatting>
  <conditionalFormatting sqref="B115">
    <cfRule type="duplicateValues" dxfId="2768" priority="2849"/>
  </conditionalFormatting>
  <conditionalFormatting sqref="B110">
    <cfRule type="duplicateValues" dxfId="2767" priority="2848"/>
  </conditionalFormatting>
  <conditionalFormatting sqref="B110">
    <cfRule type="duplicateValues" dxfId="2766" priority="2847"/>
  </conditionalFormatting>
  <conditionalFormatting sqref="B110">
    <cfRule type="duplicateValues" dxfId="2765" priority="2846"/>
  </conditionalFormatting>
  <conditionalFormatting sqref="B111">
    <cfRule type="duplicateValues" dxfId="2764" priority="2845"/>
  </conditionalFormatting>
  <conditionalFormatting sqref="B110">
    <cfRule type="duplicateValues" dxfId="2763" priority="2844"/>
  </conditionalFormatting>
  <conditionalFormatting sqref="B110">
    <cfRule type="duplicateValues" dxfId="2762" priority="2843"/>
  </conditionalFormatting>
  <conditionalFormatting sqref="B111">
    <cfRule type="duplicateValues" dxfId="2761" priority="2842"/>
  </conditionalFormatting>
  <conditionalFormatting sqref="B110">
    <cfRule type="duplicateValues" dxfId="2760" priority="2841"/>
  </conditionalFormatting>
  <conditionalFormatting sqref="B111">
    <cfRule type="duplicateValues" dxfId="2759" priority="2840"/>
  </conditionalFormatting>
  <conditionalFormatting sqref="B111">
    <cfRule type="duplicateValues" dxfId="2758" priority="2839"/>
  </conditionalFormatting>
  <conditionalFormatting sqref="B112">
    <cfRule type="duplicateValues" dxfId="2757" priority="2838"/>
  </conditionalFormatting>
  <conditionalFormatting sqref="B109">
    <cfRule type="duplicateValues" dxfId="2756" priority="2837"/>
  </conditionalFormatting>
  <conditionalFormatting sqref="B109">
    <cfRule type="duplicateValues" dxfId="2755" priority="2836"/>
  </conditionalFormatting>
  <conditionalFormatting sqref="B111">
    <cfRule type="duplicateValues" dxfId="2754" priority="2835"/>
  </conditionalFormatting>
  <conditionalFormatting sqref="B111">
    <cfRule type="duplicateValues" dxfId="2753" priority="2834"/>
  </conditionalFormatting>
  <conditionalFormatting sqref="B111">
    <cfRule type="duplicateValues" dxfId="2752" priority="2833"/>
  </conditionalFormatting>
  <conditionalFormatting sqref="B112">
    <cfRule type="duplicateValues" dxfId="2751" priority="2832"/>
  </conditionalFormatting>
  <conditionalFormatting sqref="B111">
    <cfRule type="duplicateValues" dxfId="2750" priority="2831"/>
  </conditionalFormatting>
  <conditionalFormatting sqref="B111">
    <cfRule type="duplicateValues" dxfId="2749" priority="2830"/>
  </conditionalFormatting>
  <conditionalFormatting sqref="B112">
    <cfRule type="duplicateValues" dxfId="2748" priority="2829"/>
  </conditionalFormatting>
  <conditionalFormatting sqref="B111">
    <cfRule type="duplicateValues" dxfId="2747" priority="2828"/>
  </conditionalFormatting>
  <conditionalFormatting sqref="B112">
    <cfRule type="duplicateValues" dxfId="2746" priority="2827"/>
  </conditionalFormatting>
  <conditionalFormatting sqref="B112">
    <cfRule type="duplicateValues" dxfId="2745" priority="2826"/>
  </conditionalFormatting>
  <conditionalFormatting sqref="B113">
    <cfRule type="duplicateValues" dxfId="2744" priority="2825"/>
  </conditionalFormatting>
  <conditionalFormatting sqref="B110">
    <cfRule type="duplicateValues" dxfId="2743" priority="2824"/>
  </conditionalFormatting>
  <conditionalFormatting sqref="B109">
    <cfRule type="duplicateValues" dxfId="2742" priority="2823"/>
  </conditionalFormatting>
  <conditionalFormatting sqref="B111">
    <cfRule type="duplicateValues" dxfId="2741" priority="2822"/>
  </conditionalFormatting>
  <conditionalFormatting sqref="B111">
    <cfRule type="duplicateValues" dxfId="2740" priority="2821"/>
  </conditionalFormatting>
  <conditionalFormatting sqref="B111">
    <cfRule type="duplicateValues" dxfId="2739" priority="2820"/>
  </conditionalFormatting>
  <conditionalFormatting sqref="B112">
    <cfRule type="duplicateValues" dxfId="2738" priority="2819"/>
  </conditionalFormatting>
  <conditionalFormatting sqref="B111">
    <cfRule type="duplicateValues" dxfId="2737" priority="2818"/>
  </conditionalFormatting>
  <conditionalFormatting sqref="B111">
    <cfRule type="duplicateValues" dxfId="2736" priority="2817"/>
  </conditionalFormatting>
  <conditionalFormatting sqref="B112">
    <cfRule type="duplicateValues" dxfId="2735" priority="2816"/>
  </conditionalFormatting>
  <conditionalFormatting sqref="B111">
    <cfRule type="duplicateValues" dxfId="2734" priority="2815"/>
  </conditionalFormatting>
  <conditionalFormatting sqref="B112">
    <cfRule type="duplicateValues" dxfId="2733" priority="2814"/>
  </conditionalFormatting>
  <conditionalFormatting sqref="B112">
    <cfRule type="duplicateValues" dxfId="2732" priority="2813"/>
  </conditionalFormatting>
  <conditionalFormatting sqref="B113">
    <cfRule type="duplicateValues" dxfId="2731" priority="2812"/>
  </conditionalFormatting>
  <conditionalFormatting sqref="B110">
    <cfRule type="duplicateValues" dxfId="2730" priority="2811"/>
  </conditionalFormatting>
  <conditionalFormatting sqref="B110">
    <cfRule type="duplicateValues" dxfId="2729" priority="2810"/>
  </conditionalFormatting>
  <conditionalFormatting sqref="B112">
    <cfRule type="duplicateValues" dxfId="2728" priority="2809"/>
  </conditionalFormatting>
  <conditionalFormatting sqref="B112">
    <cfRule type="duplicateValues" dxfId="2727" priority="2808"/>
  </conditionalFormatting>
  <conditionalFormatting sqref="B112">
    <cfRule type="duplicateValues" dxfId="2726" priority="2807"/>
  </conditionalFormatting>
  <conditionalFormatting sqref="B113">
    <cfRule type="duplicateValues" dxfId="2725" priority="2806"/>
  </conditionalFormatting>
  <conditionalFormatting sqref="B112">
    <cfRule type="duplicateValues" dxfId="2724" priority="2805"/>
  </conditionalFormatting>
  <conditionalFormatting sqref="B112">
    <cfRule type="duplicateValues" dxfId="2723" priority="2804"/>
  </conditionalFormatting>
  <conditionalFormatting sqref="B113">
    <cfRule type="duplicateValues" dxfId="2722" priority="2803"/>
  </conditionalFormatting>
  <conditionalFormatting sqref="B112">
    <cfRule type="duplicateValues" dxfId="2721" priority="2802"/>
  </conditionalFormatting>
  <conditionalFormatting sqref="B113">
    <cfRule type="duplicateValues" dxfId="2720" priority="2801"/>
  </conditionalFormatting>
  <conditionalFormatting sqref="B113">
    <cfRule type="duplicateValues" dxfId="2719" priority="2800"/>
  </conditionalFormatting>
  <conditionalFormatting sqref="B114">
    <cfRule type="duplicateValues" dxfId="2718" priority="2799"/>
  </conditionalFormatting>
  <conditionalFormatting sqref="B111">
    <cfRule type="duplicateValues" dxfId="2717" priority="2798"/>
  </conditionalFormatting>
  <conditionalFormatting sqref="B109">
    <cfRule type="duplicateValues" dxfId="2716" priority="2797"/>
  </conditionalFormatting>
  <conditionalFormatting sqref="B111">
    <cfRule type="duplicateValues" dxfId="2715" priority="2796"/>
  </conditionalFormatting>
  <conditionalFormatting sqref="B111">
    <cfRule type="duplicateValues" dxfId="2714" priority="2795"/>
  </conditionalFormatting>
  <conditionalFormatting sqref="B111">
    <cfRule type="duplicateValues" dxfId="2713" priority="2794"/>
  </conditionalFormatting>
  <conditionalFormatting sqref="B112">
    <cfRule type="duplicateValues" dxfId="2712" priority="2793"/>
  </conditionalFormatting>
  <conditionalFormatting sqref="B111">
    <cfRule type="duplicateValues" dxfId="2711" priority="2792"/>
  </conditionalFormatting>
  <conditionalFormatting sqref="B111">
    <cfRule type="duplicateValues" dxfId="2710" priority="2791"/>
  </conditionalFormatting>
  <conditionalFormatting sqref="B112">
    <cfRule type="duplicateValues" dxfId="2709" priority="2790"/>
  </conditionalFormatting>
  <conditionalFormatting sqref="B111">
    <cfRule type="duplicateValues" dxfId="2708" priority="2789"/>
  </conditionalFormatting>
  <conditionalFormatting sqref="B112">
    <cfRule type="duplicateValues" dxfId="2707" priority="2788"/>
  </conditionalFormatting>
  <conditionalFormatting sqref="B112">
    <cfRule type="duplicateValues" dxfId="2706" priority="2787"/>
  </conditionalFormatting>
  <conditionalFormatting sqref="B113">
    <cfRule type="duplicateValues" dxfId="2705" priority="2786"/>
  </conditionalFormatting>
  <conditionalFormatting sqref="B110">
    <cfRule type="duplicateValues" dxfId="2704" priority="2785"/>
  </conditionalFormatting>
  <conditionalFormatting sqref="B110">
    <cfRule type="duplicateValues" dxfId="2703" priority="2784"/>
  </conditionalFormatting>
  <conditionalFormatting sqref="B112">
    <cfRule type="duplicateValues" dxfId="2702" priority="2783"/>
  </conditionalFormatting>
  <conditionalFormatting sqref="B112">
    <cfRule type="duplicateValues" dxfId="2701" priority="2782"/>
  </conditionalFormatting>
  <conditionalFormatting sqref="B112">
    <cfRule type="duplicateValues" dxfId="2700" priority="2781"/>
  </conditionalFormatting>
  <conditionalFormatting sqref="B113">
    <cfRule type="duplicateValues" dxfId="2699" priority="2780"/>
  </conditionalFormatting>
  <conditionalFormatting sqref="B112">
    <cfRule type="duplicateValues" dxfId="2698" priority="2779"/>
  </conditionalFormatting>
  <conditionalFormatting sqref="B112">
    <cfRule type="duplicateValues" dxfId="2697" priority="2778"/>
  </conditionalFormatting>
  <conditionalFormatting sqref="B113">
    <cfRule type="duplicateValues" dxfId="2696" priority="2777"/>
  </conditionalFormatting>
  <conditionalFormatting sqref="B112">
    <cfRule type="duplicateValues" dxfId="2695" priority="2776"/>
  </conditionalFormatting>
  <conditionalFormatting sqref="B113">
    <cfRule type="duplicateValues" dxfId="2694" priority="2775"/>
  </conditionalFormatting>
  <conditionalFormatting sqref="B113">
    <cfRule type="duplicateValues" dxfId="2693" priority="2774"/>
  </conditionalFormatting>
  <conditionalFormatting sqref="B114">
    <cfRule type="duplicateValues" dxfId="2692" priority="2773"/>
  </conditionalFormatting>
  <conditionalFormatting sqref="B111">
    <cfRule type="duplicateValues" dxfId="2691" priority="2772"/>
  </conditionalFormatting>
  <conditionalFormatting sqref="B110">
    <cfRule type="duplicateValues" dxfId="2690" priority="2771"/>
  </conditionalFormatting>
  <conditionalFormatting sqref="B112">
    <cfRule type="duplicateValues" dxfId="2689" priority="2770"/>
  </conditionalFormatting>
  <conditionalFormatting sqref="B112">
    <cfRule type="duplicateValues" dxfId="2688" priority="2769"/>
  </conditionalFormatting>
  <conditionalFormatting sqref="B112">
    <cfRule type="duplicateValues" dxfId="2687" priority="2768"/>
  </conditionalFormatting>
  <conditionalFormatting sqref="B113">
    <cfRule type="duplicateValues" dxfId="2686" priority="2767"/>
  </conditionalFormatting>
  <conditionalFormatting sqref="B112">
    <cfRule type="duplicateValues" dxfId="2685" priority="2766"/>
  </conditionalFormatting>
  <conditionalFormatting sqref="B112">
    <cfRule type="duplicateValues" dxfId="2684" priority="2765"/>
  </conditionalFormatting>
  <conditionalFormatting sqref="B113">
    <cfRule type="duplicateValues" dxfId="2683" priority="2764"/>
  </conditionalFormatting>
  <conditionalFormatting sqref="B112">
    <cfRule type="duplicateValues" dxfId="2682" priority="2763"/>
  </conditionalFormatting>
  <conditionalFormatting sqref="B113">
    <cfRule type="duplicateValues" dxfId="2681" priority="2762"/>
  </conditionalFormatting>
  <conditionalFormatting sqref="B113">
    <cfRule type="duplicateValues" dxfId="2680" priority="2761"/>
  </conditionalFormatting>
  <conditionalFormatting sqref="B114">
    <cfRule type="duplicateValues" dxfId="2679" priority="2760"/>
  </conditionalFormatting>
  <conditionalFormatting sqref="B111">
    <cfRule type="duplicateValues" dxfId="2678" priority="2759"/>
  </conditionalFormatting>
  <conditionalFormatting sqref="B111">
    <cfRule type="duplicateValues" dxfId="2677" priority="2758"/>
  </conditionalFormatting>
  <conditionalFormatting sqref="B109">
    <cfRule type="duplicateValues" dxfId="2676" priority="2757"/>
  </conditionalFormatting>
  <conditionalFormatting sqref="B113">
    <cfRule type="duplicateValues" dxfId="2675" priority="2756"/>
  </conditionalFormatting>
  <conditionalFormatting sqref="B113">
    <cfRule type="duplicateValues" dxfId="2674" priority="2755"/>
  </conditionalFormatting>
  <conditionalFormatting sqref="B113">
    <cfRule type="duplicateValues" dxfId="2673" priority="2754"/>
  </conditionalFormatting>
  <conditionalFormatting sqref="B114">
    <cfRule type="duplicateValues" dxfId="2672" priority="2753"/>
  </conditionalFormatting>
  <conditionalFormatting sqref="B113">
    <cfRule type="duplicateValues" dxfId="2671" priority="2752"/>
  </conditionalFormatting>
  <conditionalFormatting sqref="B113">
    <cfRule type="duplicateValues" dxfId="2670" priority="2751"/>
  </conditionalFormatting>
  <conditionalFormatting sqref="B114">
    <cfRule type="duplicateValues" dxfId="2669" priority="2750"/>
  </conditionalFormatting>
  <conditionalFormatting sqref="B113">
    <cfRule type="duplicateValues" dxfId="2668" priority="2749"/>
  </conditionalFormatting>
  <conditionalFormatting sqref="B114">
    <cfRule type="duplicateValues" dxfId="2667" priority="2748"/>
  </conditionalFormatting>
  <conditionalFormatting sqref="B114">
    <cfRule type="duplicateValues" dxfId="2666" priority="2747"/>
  </conditionalFormatting>
  <conditionalFormatting sqref="B115">
    <cfRule type="duplicateValues" dxfId="2665" priority="2746"/>
  </conditionalFormatting>
  <conditionalFormatting sqref="B112">
    <cfRule type="duplicateValues" dxfId="2664" priority="2745"/>
  </conditionalFormatting>
  <conditionalFormatting sqref="B103">
    <cfRule type="duplicateValues" dxfId="2663" priority="2742"/>
  </conditionalFormatting>
  <conditionalFormatting sqref="B103">
    <cfRule type="duplicateValues" dxfId="2662" priority="2741"/>
  </conditionalFormatting>
  <conditionalFormatting sqref="B104">
    <cfRule type="duplicateValues" dxfId="2661" priority="2740"/>
  </conditionalFormatting>
  <conditionalFormatting sqref="B103">
    <cfRule type="duplicateValues" dxfId="2660" priority="2739"/>
  </conditionalFormatting>
  <conditionalFormatting sqref="B108">
    <cfRule type="duplicateValues" dxfId="2659" priority="2738"/>
  </conditionalFormatting>
  <conditionalFormatting sqref="B105">
    <cfRule type="duplicateValues" dxfId="2658" priority="2737"/>
  </conditionalFormatting>
  <conditionalFormatting sqref="B103">
    <cfRule type="duplicateValues" dxfId="2657" priority="2736"/>
  </conditionalFormatting>
  <conditionalFormatting sqref="B104">
    <cfRule type="duplicateValues" dxfId="2656" priority="2735"/>
  </conditionalFormatting>
  <conditionalFormatting sqref="B103">
    <cfRule type="duplicateValues" dxfId="2655" priority="2734"/>
  </conditionalFormatting>
  <conditionalFormatting sqref="B104">
    <cfRule type="duplicateValues" dxfId="2654" priority="2733"/>
  </conditionalFormatting>
  <conditionalFormatting sqref="B103">
    <cfRule type="duplicateValues" dxfId="2653" priority="2732"/>
  </conditionalFormatting>
  <conditionalFormatting sqref="B103">
    <cfRule type="duplicateValues" dxfId="2652" priority="2731"/>
  </conditionalFormatting>
  <conditionalFormatting sqref="B103">
    <cfRule type="duplicateValues" dxfId="2651" priority="2730"/>
  </conditionalFormatting>
  <conditionalFormatting sqref="B105">
    <cfRule type="duplicateValues" dxfId="2650" priority="2729"/>
  </conditionalFormatting>
  <conditionalFormatting sqref="B104">
    <cfRule type="duplicateValues" dxfId="2649" priority="2728"/>
  </conditionalFormatting>
  <conditionalFormatting sqref="B106">
    <cfRule type="duplicateValues" dxfId="2648" priority="2727"/>
  </conditionalFormatting>
  <conditionalFormatting sqref="B110">
    <cfRule type="duplicateValues" dxfId="2647" priority="2726"/>
  </conditionalFormatting>
  <conditionalFormatting sqref="B110">
    <cfRule type="duplicateValues" dxfId="2646" priority="2725"/>
  </conditionalFormatting>
  <conditionalFormatting sqref="B110">
    <cfRule type="duplicateValues" dxfId="2645" priority="2724"/>
  </conditionalFormatting>
  <conditionalFormatting sqref="B111">
    <cfRule type="duplicateValues" dxfId="2644" priority="2723"/>
  </conditionalFormatting>
  <conditionalFormatting sqref="B110">
    <cfRule type="duplicateValues" dxfId="2643" priority="2722"/>
  </conditionalFormatting>
  <conditionalFormatting sqref="B110">
    <cfRule type="duplicateValues" dxfId="2642" priority="2721"/>
  </conditionalFormatting>
  <conditionalFormatting sqref="B111">
    <cfRule type="duplicateValues" dxfId="2641" priority="2720"/>
  </conditionalFormatting>
  <conditionalFormatting sqref="B110">
    <cfRule type="duplicateValues" dxfId="2640" priority="2719"/>
  </conditionalFormatting>
  <conditionalFormatting sqref="B111">
    <cfRule type="duplicateValues" dxfId="2639" priority="2718"/>
  </conditionalFormatting>
  <conditionalFormatting sqref="B111">
    <cfRule type="duplicateValues" dxfId="2638" priority="2717"/>
  </conditionalFormatting>
  <conditionalFormatting sqref="B112">
    <cfRule type="duplicateValues" dxfId="2637" priority="2716"/>
  </conditionalFormatting>
  <conditionalFormatting sqref="B109">
    <cfRule type="duplicateValues" dxfId="2636" priority="2715"/>
  </conditionalFormatting>
  <conditionalFormatting sqref="B103">
    <cfRule type="duplicateValues" dxfId="2635" priority="2714"/>
  </conditionalFormatting>
  <conditionalFormatting sqref="B104">
    <cfRule type="duplicateValues" dxfId="2634" priority="2713"/>
  </conditionalFormatting>
  <conditionalFormatting sqref="B103">
    <cfRule type="duplicateValues" dxfId="2633" priority="2712"/>
  </conditionalFormatting>
  <conditionalFormatting sqref="B104">
    <cfRule type="duplicateValues" dxfId="2632" priority="2711"/>
  </conditionalFormatting>
  <conditionalFormatting sqref="B103">
    <cfRule type="duplicateValues" dxfId="2631" priority="2710"/>
  </conditionalFormatting>
  <conditionalFormatting sqref="B103">
    <cfRule type="duplicateValues" dxfId="2630" priority="2709"/>
  </conditionalFormatting>
  <conditionalFormatting sqref="B103">
    <cfRule type="duplicateValues" dxfId="2629" priority="2708"/>
  </conditionalFormatting>
  <conditionalFormatting sqref="B105">
    <cfRule type="duplicateValues" dxfId="2628" priority="2707"/>
  </conditionalFormatting>
  <conditionalFormatting sqref="B104">
    <cfRule type="duplicateValues" dxfId="2627" priority="2706"/>
  </conditionalFormatting>
  <conditionalFormatting sqref="B109">
    <cfRule type="duplicateValues" dxfId="2626" priority="2705"/>
  </conditionalFormatting>
  <conditionalFormatting sqref="B106">
    <cfRule type="duplicateValues" dxfId="2625" priority="2704"/>
  </conditionalFormatting>
  <conditionalFormatting sqref="B104">
    <cfRule type="duplicateValues" dxfId="2624" priority="2703"/>
  </conditionalFormatting>
  <conditionalFormatting sqref="B103">
    <cfRule type="duplicateValues" dxfId="2623" priority="2702"/>
  </conditionalFormatting>
  <conditionalFormatting sqref="B103">
    <cfRule type="duplicateValues" dxfId="2622" priority="2701"/>
  </conditionalFormatting>
  <conditionalFormatting sqref="B103">
    <cfRule type="duplicateValues" dxfId="2621" priority="2700"/>
  </conditionalFormatting>
  <conditionalFormatting sqref="B105">
    <cfRule type="duplicateValues" dxfId="2620" priority="2699"/>
  </conditionalFormatting>
  <conditionalFormatting sqref="B104">
    <cfRule type="duplicateValues" dxfId="2619" priority="2698"/>
  </conditionalFormatting>
  <conditionalFormatting sqref="B103">
    <cfRule type="duplicateValues" dxfId="2618" priority="2697"/>
  </conditionalFormatting>
  <conditionalFormatting sqref="B103">
    <cfRule type="duplicateValues" dxfId="2617" priority="2696"/>
  </conditionalFormatting>
  <conditionalFormatting sqref="B105">
    <cfRule type="duplicateValues" dxfId="2616" priority="2695"/>
  </conditionalFormatting>
  <conditionalFormatting sqref="B104">
    <cfRule type="duplicateValues" dxfId="2615" priority="2694"/>
  </conditionalFormatting>
  <conditionalFormatting sqref="B103">
    <cfRule type="duplicateValues" dxfId="2614" priority="2693"/>
  </conditionalFormatting>
  <conditionalFormatting sqref="B104">
    <cfRule type="duplicateValues" dxfId="2613" priority="2692"/>
  </conditionalFormatting>
  <conditionalFormatting sqref="B104">
    <cfRule type="duplicateValues" dxfId="2612" priority="2691"/>
  </conditionalFormatting>
  <conditionalFormatting sqref="B106">
    <cfRule type="duplicateValues" dxfId="2611" priority="2690"/>
  </conditionalFormatting>
  <conditionalFormatting sqref="B105">
    <cfRule type="duplicateValues" dxfId="2610" priority="2689"/>
  </conditionalFormatting>
  <conditionalFormatting sqref="B107">
    <cfRule type="duplicateValues" dxfId="2609" priority="2688"/>
  </conditionalFormatting>
  <conditionalFormatting sqref="B111">
    <cfRule type="duplicateValues" dxfId="2608" priority="2687"/>
  </conditionalFormatting>
  <conditionalFormatting sqref="B111">
    <cfRule type="duplicateValues" dxfId="2607" priority="2686"/>
  </conditionalFormatting>
  <conditionalFormatting sqref="B111">
    <cfRule type="duplicateValues" dxfId="2606" priority="2685"/>
  </conditionalFormatting>
  <conditionalFormatting sqref="B112">
    <cfRule type="duplicateValues" dxfId="2605" priority="2684"/>
  </conditionalFormatting>
  <conditionalFormatting sqref="B111">
    <cfRule type="duplicateValues" dxfId="2604" priority="2683"/>
  </conditionalFormatting>
  <conditionalFormatting sqref="B111">
    <cfRule type="duplicateValues" dxfId="2603" priority="2682"/>
  </conditionalFormatting>
  <conditionalFormatting sqref="B112">
    <cfRule type="duplicateValues" dxfId="2602" priority="2681"/>
  </conditionalFormatting>
  <conditionalFormatting sqref="B111">
    <cfRule type="duplicateValues" dxfId="2601" priority="2680"/>
  </conditionalFormatting>
  <conditionalFormatting sqref="B112">
    <cfRule type="duplicateValues" dxfId="2600" priority="2679"/>
  </conditionalFormatting>
  <conditionalFormatting sqref="B112">
    <cfRule type="duplicateValues" dxfId="2599" priority="2678"/>
  </conditionalFormatting>
  <conditionalFormatting sqref="B113">
    <cfRule type="duplicateValues" dxfId="2598" priority="2677"/>
  </conditionalFormatting>
  <conditionalFormatting sqref="B110">
    <cfRule type="duplicateValues" dxfId="2597" priority="2676"/>
  </conditionalFormatting>
  <conditionalFormatting sqref="B109">
    <cfRule type="duplicateValues" dxfId="2596" priority="2675"/>
  </conditionalFormatting>
  <conditionalFormatting sqref="B111">
    <cfRule type="duplicateValues" dxfId="2595" priority="2674"/>
  </conditionalFormatting>
  <conditionalFormatting sqref="B111">
    <cfRule type="duplicateValues" dxfId="2594" priority="2673"/>
  </conditionalFormatting>
  <conditionalFormatting sqref="B111">
    <cfRule type="duplicateValues" dxfId="2593" priority="2672"/>
  </conditionalFormatting>
  <conditionalFormatting sqref="B112">
    <cfRule type="duplicateValues" dxfId="2592" priority="2671"/>
  </conditionalFormatting>
  <conditionalFormatting sqref="B111">
    <cfRule type="duplicateValues" dxfId="2591" priority="2670"/>
  </conditionalFormatting>
  <conditionalFormatting sqref="B111">
    <cfRule type="duplicateValues" dxfId="2590" priority="2669"/>
  </conditionalFormatting>
  <conditionalFormatting sqref="B112">
    <cfRule type="duplicateValues" dxfId="2589" priority="2668"/>
  </conditionalFormatting>
  <conditionalFormatting sqref="B111">
    <cfRule type="duplicateValues" dxfId="2588" priority="2667"/>
  </conditionalFormatting>
  <conditionalFormatting sqref="B112">
    <cfRule type="duplicateValues" dxfId="2587" priority="2666"/>
  </conditionalFormatting>
  <conditionalFormatting sqref="B112">
    <cfRule type="duplicateValues" dxfId="2586" priority="2665"/>
  </conditionalFormatting>
  <conditionalFormatting sqref="B113">
    <cfRule type="duplicateValues" dxfId="2585" priority="2664"/>
  </conditionalFormatting>
  <conditionalFormatting sqref="B110">
    <cfRule type="duplicateValues" dxfId="2584" priority="2663"/>
  </conditionalFormatting>
  <conditionalFormatting sqref="B110">
    <cfRule type="duplicateValues" dxfId="2583" priority="2662"/>
  </conditionalFormatting>
  <conditionalFormatting sqref="B108">
    <cfRule type="duplicateValues" dxfId="2582" priority="2661"/>
  </conditionalFormatting>
  <conditionalFormatting sqref="B112">
    <cfRule type="duplicateValues" dxfId="2581" priority="2660"/>
  </conditionalFormatting>
  <conditionalFormatting sqref="B112">
    <cfRule type="duplicateValues" dxfId="2580" priority="2659"/>
  </conditionalFormatting>
  <conditionalFormatting sqref="B112">
    <cfRule type="duplicateValues" dxfId="2579" priority="2658"/>
  </conditionalFormatting>
  <conditionalFormatting sqref="B113">
    <cfRule type="duplicateValues" dxfId="2578" priority="2657"/>
  </conditionalFormatting>
  <conditionalFormatting sqref="B112">
    <cfRule type="duplicateValues" dxfId="2577" priority="2656"/>
  </conditionalFormatting>
  <conditionalFormatting sqref="B112">
    <cfRule type="duplicateValues" dxfId="2576" priority="2655"/>
  </conditionalFormatting>
  <conditionalFormatting sqref="B113">
    <cfRule type="duplicateValues" dxfId="2575" priority="2654"/>
  </conditionalFormatting>
  <conditionalFormatting sqref="B112">
    <cfRule type="duplicateValues" dxfId="2574" priority="2653"/>
  </conditionalFormatting>
  <conditionalFormatting sqref="B113">
    <cfRule type="duplicateValues" dxfId="2573" priority="2652"/>
  </conditionalFormatting>
  <conditionalFormatting sqref="B113">
    <cfRule type="duplicateValues" dxfId="2572" priority="2651"/>
  </conditionalFormatting>
  <conditionalFormatting sqref="B114">
    <cfRule type="duplicateValues" dxfId="2571" priority="2650"/>
  </conditionalFormatting>
  <conditionalFormatting sqref="B111">
    <cfRule type="duplicateValues" dxfId="2570" priority="2649"/>
  </conditionalFormatting>
  <conditionalFormatting sqref="B103">
    <cfRule type="duplicateValues" dxfId="2569" priority="2648"/>
  </conditionalFormatting>
  <conditionalFormatting sqref="B104">
    <cfRule type="duplicateValues" dxfId="2568" priority="2647"/>
  </conditionalFormatting>
  <conditionalFormatting sqref="B103">
    <cfRule type="duplicateValues" dxfId="2567" priority="2646"/>
  </conditionalFormatting>
  <conditionalFormatting sqref="B104">
    <cfRule type="duplicateValues" dxfId="2566" priority="2645"/>
  </conditionalFormatting>
  <conditionalFormatting sqref="B103">
    <cfRule type="duplicateValues" dxfId="2565" priority="2644"/>
  </conditionalFormatting>
  <conditionalFormatting sqref="B103">
    <cfRule type="duplicateValues" dxfId="2564" priority="2643"/>
  </conditionalFormatting>
  <conditionalFormatting sqref="B103">
    <cfRule type="duplicateValues" dxfId="2563" priority="2642"/>
  </conditionalFormatting>
  <conditionalFormatting sqref="B105">
    <cfRule type="duplicateValues" dxfId="2562" priority="2641"/>
  </conditionalFormatting>
  <conditionalFormatting sqref="B104">
    <cfRule type="duplicateValues" dxfId="2561" priority="2640"/>
  </conditionalFormatting>
  <conditionalFormatting sqref="B109">
    <cfRule type="duplicateValues" dxfId="2560" priority="2639"/>
  </conditionalFormatting>
  <conditionalFormatting sqref="B106">
    <cfRule type="duplicateValues" dxfId="2559" priority="2638"/>
  </conditionalFormatting>
  <conditionalFormatting sqref="B104">
    <cfRule type="duplicateValues" dxfId="2558" priority="2637"/>
  </conditionalFormatting>
  <conditionalFormatting sqref="B103">
    <cfRule type="duplicateValues" dxfId="2557" priority="2636"/>
  </conditionalFormatting>
  <conditionalFormatting sqref="B103">
    <cfRule type="duplicateValues" dxfId="2556" priority="2635"/>
  </conditionalFormatting>
  <conditionalFormatting sqref="B103">
    <cfRule type="duplicateValues" dxfId="2555" priority="2634"/>
  </conditionalFormatting>
  <conditionalFormatting sqref="B105">
    <cfRule type="duplicateValues" dxfId="2554" priority="2633"/>
  </conditionalFormatting>
  <conditionalFormatting sqref="B104">
    <cfRule type="duplicateValues" dxfId="2553" priority="2632"/>
  </conditionalFormatting>
  <conditionalFormatting sqref="B103">
    <cfRule type="duplicateValues" dxfId="2552" priority="2631"/>
  </conditionalFormatting>
  <conditionalFormatting sqref="B103">
    <cfRule type="duplicateValues" dxfId="2551" priority="2630"/>
  </conditionalFormatting>
  <conditionalFormatting sqref="B105">
    <cfRule type="duplicateValues" dxfId="2550" priority="2629"/>
  </conditionalFormatting>
  <conditionalFormatting sqref="B104">
    <cfRule type="duplicateValues" dxfId="2549" priority="2628"/>
  </conditionalFormatting>
  <conditionalFormatting sqref="B103">
    <cfRule type="duplicateValues" dxfId="2548" priority="2627"/>
  </conditionalFormatting>
  <conditionalFormatting sqref="B104">
    <cfRule type="duplicateValues" dxfId="2547" priority="2626"/>
  </conditionalFormatting>
  <conditionalFormatting sqref="B104">
    <cfRule type="duplicateValues" dxfId="2546" priority="2625"/>
  </conditionalFormatting>
  <conditionalFormatting sqref="B106">
    <cfRule type="duplicateValues" dxfId="2545" priority="2624"/>
  </conditionalFormatting>
  <conditionalFormatting sqref="B105">
    <cfRule type="duplicateValues" dxfId="2544" priority="2623"/>
  </conditionalFormatting>
  <conditionalFormatting sqref="B107">
    <cfRule type="duplicateValues" dxfId="2543" priority="2622"/>
  </conditionalFormatting>
  <conditionalFormatting sqref="B111">
    <cfRule type="duplicateValues" dxfId="2542" priority="2621"/>
  </conditionalFormatting>
  <conditionalFormatting sqref="B111">
    <cfRule type="duplicateValues" dxfId="2541" priority="2620"/>
  </conditionalFormatting>
  <conditionalFormatting sqref="B111">
    <cfRule type="duplicateValues" dxfId="2540" priority="2619"/>
  </conditionalFormatting>
  <conditionalFormatting sqref="B112">
    <cfRule type="duplicateValues" dxfId="2539" priority="2618"/>
  </conditionalFormatting>
  <conditionalFormatting sqref="B111">
    <cfRule type="duplicateValues" dxfId="2538" priority="2617"/>
  </conditionalFormatting>
  <conditionalFormatting sqref="B111">
    <cfRule type="duplicateValues" dxfId="2537" priority="2616"/>
  </conditionalFormatting>
  <conditionalFormatting sqref="B112">
    <cfRule type="duplicateValues" dxfId="2536" priority="2615"/>
  </conditionalFormatting>
  <conditionalFormatting sqref="B111">
    <cfRule type="duplicateValues" dxfId="2535" priority="2614"/>
  </conditionalFormatting>
  <conditionalFormatting sqref="B112">
    <cfRule type="duplicateValues" dxfId="2534" priority="2613"/>
  </conditionalFormatting>
  <conditionalFormatting sqref="B112">
    <cfRule type="duplicateValues" dxfId="2533" priority="2612"/>
  </conditionalFormatting>
  <conditionalFormatting sqref="B113">
    <cfRule type="duplicateValues" dxfId="2532" priority="2611"/>
  </conditionalFormatting>
  <conditionalFormatting sqref="B110">
    <cfRule type="duplicateValues" dxfId="2531" priority="2610"/>
  </conditionalFormatting>
  <conditionalFormatting sqref="B104">
    <cfRule type="duplicateValues" dxfId="2530" priority="2609"/>
  </conditionalFormatting>
  <conditionalFormatting sqref="B103">
    <cfRule type="duplicateValues" dxfId="2529" priority="2608"/>
  </conditionalFormatting>
  <conditionalFormatting sqref="B103">
    <cfRule type="duplicateValues" dxfId="2528" priority="2607"/>
  </conditionalFormatting>
  <conditionalFormatting sqref="B103">
    <cfRule type="duplicateValues" dxfId="2527" priority="2606"/>
  </conditionalFormatting>
  <conditionalFormatting sqref="B105">
    <cfRule type="duplicateValues" dxfId="2526" priority="2605"/>
  </conditionalFormatting>
  <conditionalFormatting sqref="B104">
    <cfRule type="duplicateValues" dxfId="2525" priority="2604"/>
  </conditionalFormatting>
  <conditionalFormatting sqref="B103">
    <cfRule type="duplicateValues" dxfId="2524" priority="2603"/>
  </conditionalFormatting>
  <conditionalFormatting sqref="B103">
    <cfRule type="duplicateValues" dxfId="2523" priority="2602"/>
  </conditionalFormatting>
  <conditionalFormatting sqref="B105">
    <cfRule type="duplicateValues" dxfId="2522" priority="2601"/>
  </conditionalFormatting>
  <conditionalFormatting sqref="B104">
    <cfRule type="duplicateValues" dxfId="2521" priority="2600"/>
  </conditionalFormatting>
  <conditionalFormatting sqref="B103">
    <cfRule type="duplicateValues" dxfId="2520" priority="2599"/>
  </conditionalFormatting>
  <conditionalFormatting sqref="B104">
    <cfRule type="duplicateValues" dxfId="2519" priority="2598"/>
  </conditionalFormatting>
  <conditionalFormatting sqref="B104">
    <cfRule type="duplicateValues" dxfId="2518" priority="2597"/>
  </conditionalFormatting>
  <conditionalFormatting sqref="B106">
    <cfRule type="duplicateValues" dxfId="2517" priority="2596"/>
  </conditionalFormatting>
  <conditionalFormatting sqref="B105">
    <cfRule type="duplicateValues" dxfId="2516" priority="2595"/>
  </conditionalFormatting>
  <conditionalFormatting sqref="B110">
    <cfRule type="duplicateValues" dxfId="2515" priority="2594"/>
  </conditionalFormatting>
  <conditionalFormatting sqref="B107">
    <cfRule type="duplicateValues" dxfId="2514" priority="2593"/>
  </conditionalFormatting>
  <conditionalFormatting sqref="B103">
    <cfRule type="duplicateValues" dxfId="2513" priority="2592"/>
  </conditionalFormatting>
  <conditionalFormatting sqref="B103">
    <cfRule type="duplicateValues" dxfId="2512" priority="2591"/>
  </conditionalFormatting>
  <conditionalFormatting sqref="B105">
    <cfRule type="duplicateValues" dxfId="2511" priority="2590"/>
  </conditionalFormatting>
  <conditionalFormatting sqref="B104">
    <cfRule type="duplicateValues" dxfId="2510" priority="2589"/>
  </conditionalFormatting>
  <conditionalFormatting sqref="B103">
    <cfRule type="duplicateValues" dxfId="2509" priority="2588"/>
  </conditionalFormatting>
  <conditionalFormatting sqref="B104">
    <cfRule type="duplicateValues" dxfId="2508" priority="2587"/>
  </conditionalFormatting>
  <conditionalFormatting sqref="B104">
    <cfRule type="duplicateValues" dxfId="2507" priority="2586"/>
  </conditionalFormatting>
  <conditionalFormatting sqref="B106">
    <cfRule type="duplicateValues" dxfId="2506" priority="2585"/>
  </conditionalFormatting>
  <conditionalFormatting sqref="B105">
    <cfRule type="duplicateValues" dxfId="2505" priority="2584"/>
  </conditionalFormatting>
  <conditionalFormatting sqref="B103">
    <cfRule type="duplicateValues" dxfId="2504" priority="2583"/>
  </conditionalFormatting>
  <conditionalFormatting sqref="B104">
    <cfRule type="duplicateValues" dxfId="2503" priority="2582"/>
  </conditionalFormatting>
  <conditionalFormatting sqref="B104">
    <cfRule type="duplicateValues" dxfId="2502" priority="2581"/>
  </conditionalFormatting>
  <conditionalFormatting sqref="B106">
    <cfRule type="duplicateValues" dxfId="2501" priority="2580"/>
  </conditionalFormatting>
  <conditionalFormatting sqref="B105">
    <cfRule type="duplicateValues" dxfId="2500" priority="2579"/>
  </conditionalFormatting>
  <conditionalFormatting sqref="B104">
    <cfRule type="duplicateValues" dxfId="2499" priority="2578"/>
  </conditionalFormatting>
  <conditionalFormatting sqref="B105">
    <cfRule type="duplicateValues" dxfId="2498" priority="2577"/>
  </conditionalFormatting>
  <conditionalFormatting sqref="B105">
    <cfRule type="duplicateValues" dxfId="2497" priority="2576"/>
  </conditionalFormatting>
  <conditionalFormatting sqref="B107">
    <cfRule type="duplicateValues" dxfId="2496" priority="2575"/>
  </conditionalFormatting>
  <conditionalFormatting sqref="B106">
    <cfRule type="duplicateValues" dxfId="2495" priority="2574"/>
  </conditionalFormatting>
  <conditionalFormatting sqref="B108">
    <cfRule type="duplicateValues" dxfId="2494" priority="2573"/>
  </conditionalFormatting>
  <conditionalFormatting sqref="B112">
    <cfRule type="duplicateValues" dxfId="2493" priority="2572"/>
  </conditionalFormatting>
  <conditionalFormatting sqref="B112">
    <cfRule type="duplicateValues" dxfId="2492" priority="2571"/>
  </conditionalFormatting>
  <conditionalFormatting sqref="B112">
    <cfRule type="duplicateValues" dxfId="2491" priority="2570"/>
  </conditionalFormatting>
  <conditionalFormatting sqref="B113">
    <cfRule type="duplicateValues" dxfId="2490" priority="2569"/>
  </conditionalFormatting>
  <conditionalFormatting sqref="B112">
    <cfRule type="duplicateValues" dxfId="2489" priority="2568"/>
  </conditionalFormatting>
  <conditionalFormatting sqref="B112">
    <cfRule type="duplicateValues" dxfId="2488" priority="2567"/>
  </conditionalFormatting>
  <conditionalFormatting sqref="B113">
    <cfRule type="duplicateValues" dxfId="2487" priority="2566"/>
  </conditionalFormatting>
  <conditionalFormatting sqref="B112">
    <cfRule type="duplicateValues" dxfId="2486" priority="2565"/>
  </conditionalFormatting>
  <conditionalFormatting sqref="B113">
    <cfRule type="duplicateValues" dxfId="2485" priority="2564"/>
  </conditionalFormatting>
  <conditionalFormatting sqref="B113">
    <cfRule type="duplicateValues" dxfId="2484" priority="2563"/>
  </conditionalFormatting>
  <conditionalFormatting sqref="B114">
    <cfRule type="duplicateValues" dxfId="2483" priority="2562"/>
  </conditionalFormatting>
  <conditionalFormatting sqref="B111">
    <cfRule type="duplicateValues" dxfId="2482" priority="2561"/>
  </conditionalFormatting>
  <conditionalFormatting sqref="B110">
    <cfRule type="duplicateValues" dxfId="2481" priority="2560"/>
  </conditionalFormatting>
  <conditionalFormatting sqref="B112">
    <cfRule type="duplicateValues" dxfId="2480" priority="2559"/>
  </conditionalFormatting>
  <conditionalFormatting sqref="B112">
    <cfRule type="duplicateValues" dxfId="2479" priority="2558"/>
  </conditionalFormatting>
  <conditionalFormatting sqref="B112">
    <cfRule type="duplicateValues" dxfId="2478" priority="2557"/>
  </conditionalFormatting>
  <conditionalFormatting sqref="B113">
    <cfRule type="duplicateValues" dxfId="2477" priority="2556"/>
  </conditionalFormatting>
  <conditionalFormatting sqref="B112">
    <cfRule type="duplicateValues" dxfId="2476" priority="2555"/>
  </conditionalFormatting>
  <conditionalFormatting sqref="B112">
    <cfRule type="duplicateValues" dxfId="2475" priority="2554"/>
  </conditionalFormatting>
  <conditionalFormatting sqref="B113">
    <cfRule type="duplicateValues" dxfId="2474" priority="2553"/>
  </conditionalFormatting>
  <conditionalFormatting sqref="B112">
    <cfRule type="duplicateValues" dxfId="2473" priority="2552"/>
  </conditionalFormatting>
  <conditionalFormatting sqref="B113">
    <cfRule type="duplicateValues" dxfId="2472" priority="2551"/>
  </conditionalFormatting>
  <conditionalFormatting sqref="B113">
    <cfRule type="duplicateValues" dxfId="2471" priority="2550"/>
  </conditionalFormatting>
  <conditionalFormatting sqref="B114">
    <cfRule type="duplicateValues" dxfId="2470" priority="2549"/>
  </conditionalFormatting>
  <conditionalFormatting sqref="B111">
    <cfRule type="duplicateValues" dxfId="2469" priority="2548"/>
  </conditionalFormatting>
  <conditionalFormatting sqref="B111">
    <cfRule type="duplicateValues" dxfId="2468" priority="2547"/>
  </conditionalFormatting>
  <conditionalFormatting sqref="B109">
    <cfRule type="duplicateValues" dxfId="2467" priority="2546"/>
  </conditionalFormatting>
  <conditionalFormatting sqref="B113">
    <cfRule type="duplicateValues" dxfId="2466" priority="2545"/>
  </conditionalFormatting>
  <conditionalFormatting sqref="B113">
    <cfRule type="duplicateValues" dxfId="2465" priority="2544"/>
  </conditionalFormatting>
  <conditionalFormatting sqref="B113">
    <cfRule type="duplicateValues" dxfId="2464" priority="2543"/>
  </conditionalFormatting>
  <conditionalFormatting sqref="B114">
    <cfRule type="duplicateValues" dxfId="2463" priority="2542"/>
  </conditionalFormatting>
  <conditionalFormatting sqref="B113">
    <cfRule type="duplicateValues" dxfId="2462" priority="2541"/>
  </conditionalFormatting>
  <conditionalFormatting sqref="B113">
    <cfRule type="duplicateValues" dxfId="2461" priority="2540"/>
  </conditionalFormatting>
  <conditionalFormatting sqref="B114">
    <cfRule type="duplicateValues" dxfId="2460" priority="2539"/>
  </conditionalFormatting>
  <conditionalFormatting sqref="B113">
    <cfRule type="duplicateValues" dxfId="2459" priority="2538"/>
  </conditionalFormatting>
  <conditionalFormatting sqref="B114">
    <cfRule type="duplicateValues" dxfId="2458" priority="2537"/>
  </conditionalFormatting>
  <conditionalFormatting sqref="B114">
    <cfRule type="duplicateValues" dxfId="2457" priority="2536"/>
  </conditionalFormatting>
  <conditionalFormatting sqref="B115">
    <cfRule type="duplicateValues" dxfId="2456" priority="2535"/>
  </conditionalFormatting>
  <conditionalFormatting sqref="B112">
    <cfRule type="duplicateValues" dxfId="2455" priority="2534"/>
  </conditionalFormatting>
  <conditionalFormatting sqref="B111">
    <cfRule type="duplicateValues" dxfId="2454" priority="2532"/>
  </conditionalFormatting>
  <conditionalFormatting sqref="B111">
    <cfRule type="duplicateValues" dxfId="2453" priority="2531"/>
  </conditionalFormatting>
  <conditionalFormatting sqref="B111">
    <cfRule type="duplicateValues" dxfId="2452" priority="2530"/>
  </conditionalFormatting>
  <conditionalFormatting sqref="B112">
    <cfRule type="duplicateValues" dxfId="2451" priority="2529"/>
  </conditionalFormatting>
  <conditionalFormatting sqref="B111">
    <cfRule type="duplicateValues" dxfId="2450" priority="2528"/>
  </conditionalFormatting>
  <conditionalFormatting sqref="B111">
    <cfRule type="duplicateValues" dxfId="2449" priority="2527"/>
  </conditionalFormatting>
  <conditionalFormatting sqref="B112">
    <cfRule type="duplicateValues" dxfId="2448" priority="2526"/>
  </conditionalFormatting>
  <conditionalFormatting sqref="B111">
    <cfRule type="duplicateValues" dxfId="2447" priority="2525"/>
  </conditionalFormatting>
  <conditionalFormatting sqref="B112">
    <cfRule type="duplicateValues" dxfId="2446" priority="2524"/>
  </conditionalFormatting>
  <conditionalFormatting sqref="B112">
    <cfRule type="duplicateValues" dxfId="2445" priority="2523"/>
  </conditionalFormatting>
  <conditionalFormatting sqref="B113">
    <cfRule type="duplicateValues" dxfId="2444" priority="2522"/>
  </conditionalFormatting>
  <conditionalFormatting sqref="B110">
    <cfRule type="duplicateValues" dxfId="2443" priority="2521"/>
  </conditionalFormatting>
  <conditionalFormatting sqref="B110">
    <cfRule type="duplicateValues" dxfId="2442" priority="2520"/>
  </conditionalFormatting>
  <conditionalFormatting sqref="B112">
    <cfRule type="duplicateValues" dxfId="2441" priority="2519"/>
  </conditionalFormatting>
  <conditionalFormatting sqref="B112">
    <cfRule type="duplicateValues" dxfId="2440" priority="2518"/>
  </conditionalFormatting>
  <conditionalFormatting sqref="B112">
    <cfRule type="duplicateValues" dxfId="2439" priority="2517"/>
  </conditionalFormatting>
  <conditionalFormatting sqref="B113">
    <cfRule type="duplicateValues" dxfId="2438" priority="2516"/>
  </conditionalFormatting>
  <conditionalFormatting sqref="B112">
    <cfRule type="duplicateValues" dxfId="2437" priority="2515"/>
  </conditionalFormatting>
  <conditionalFormatting sqref="B112">
    <cfRule type="duplicateValues" dxfId="2436" priority="2514"/>
  </conditionalFormatting>
  <conditionalFormatting sqref="B113">
    <cfRule type="duplicateValues" dxfId="2435" priority="2513"/>
  </conditionalFormatting>
  <conditionalFormatting sqref="B112">
    <cfRule type="duplicateValues" dxfId="2434" priority="2512"/>
  </conditionalFormatting>
  <conditionalFormatting sqref="B113">
    <cfRule type="duplicateValues" dxfId="2433" priority="2511"/>
  </conditionalFormatting>
  <conditionalFormatting sqref="B113">
    <cfRule type="duplicateValues" dxfId="2432" priority="2510"/>
  </conditionalFormatting>
  <conditionalFormatting sqref="B114">
    <cfRule type="duplicateValues" dxfId="2431" priority="2509"/>
  </conditionalFormatting>
  <conditionalFormatting sqref="B111">
    <cfRule type="duplicateValues" dxfId="2430" priority="2508"/>
  </conditionalFormatting>
  <conditionalFormatting sqref="B110">
    <cfRule type="duplicateValues" dxfId="2429" priority="2507"/>
  </conditionalFormatting>
  <conditionalFormatting sqref="B112">
    <cfRule type="duplicateValues" dxfId="2428" priority="2506"/>
  </conditionalFormatting>
  <conditionalFormatting sqref="B112">
    <cfRule type="duplicateValues" dxfId="2427" priority="2505"/>
  </conditionalFormatting>
  <conditionalFormatting sqref="B112">
    <cfRule type="duplicateValues" dxfId="2426" priority="2504"/>
  </conditionalFormatting>
  <conditionalFormatting sqref="B113">
    <cfRule type="duplicateValues" dxfId="2425" priority="2503"/>
  </conditionalFormatting>
  <conditionalFormatting sqref="B112">
    <cfRule type="duplicateValues" dxfId="2424" priority="2502"/>
  </conditionalFormatting>
  <conditionalFormatting sqref="B112">
    <cfRule type="duplicateValues" dxfId="2423" priority="2501"/>
  </conditionalFormatting>
  <conditionalFormatting sqref="B113">
    <cfRule type="duplicateValues" dxfId="2422" priority="2500"/>
  </conditionalFormatting>
  <conditionalFormatting sqref="B112">
    <cfRule type="duplicateValues" dxfId="2421" priority="2499"/>
  </conditionalFormatting>
  <conditionalFormatting sqref="B113">
    <cfRule type="duplicateValues" dxfId="2420" priority="2498"/>
  </conditionalFormatting>
  <conditionalFormatting sqref="B113">
    <cfRule type="duplicateValues" dxfId="2419" priority="2497"/>
  </conditionalFormatting>
  <conditionalFormatting sqref="B114">
    <cfRule type="duplicateValues" dxfId="2418" priority="2496"/>
  </conditionalFormatting>
  <conditionalFormatting sqref="B111">
    <cfRule type="duplicateValues" dxfId="2417" priority="2495"/>
  </conditionalFormatting>
  <conditionalFormatting sqref="B111">
    <cfRule type="duplicateValues" dxfId="2416" priority="2494"/>
  </conditionalFormatting>
  <conditionalFormatting sqref="B113">
    <cfRule type="duplicateValues" dxfId="2415" priority="2493"/>
  </conditionalFormatting>
  <conditionalFormatting sqref="B113">
    <cfRule type="duplicateValues" dxfId="2414" priority="2492"/>
  </conditionalFormatting>
  <conditionalFormatting sqref="B113">
    <cfRule type="duplicateValues" dxfId="2413" priority="2491"/>
  </conditionalFormatting>
  <conditionalFormatting sqref="B114">
    <cfRule type="duplicateValues" dxfId="2412" priority="2490"/>
  </conditionalFormatting>
  <conditionalFormatting sqref="B113">
    <cfRule type="duplicateValues" dxfId="2411" priority="2489"/>
  </conditionalFormatting>
  <conditionalFormatting sqref="B113">
    <cfRule type="duplicateValues" dxfId="2410" priority="2488"/>
  </conditionalFormatting>
  <conditionalFormatting sqref="B114">
    <cfRule type="duplicateValues" dxfId="2409" priority="2487"/>
  </conditionalFormatting>
  <conditionalFormatting sqref="B113">
    <cfRule type="duplicateValues" dxfId="2408" priority="2486"/>
  </conditionalFormatting>
  <conditionalFormatting sqref="B114">
    <cfRule type="duplicateValues" dxfId="2407" priority="2485"/>
  </conditionalFormatting>
  <conditionalFormatting sqref="B114">
    <cfRule type="duplicateValues" dxfId="2406" priority="2484"/>
  </conditionalFormatting>
  <conditionalFormatting sqref="B115">
    <cfRule type="duplicateValues" dxfId="2405" priority="2483"/>
  </conditionalFormatting>
  <conditionalFormatting sqref="B112">
    <cfRule type="duplicateValues" dxfId="2404" priority="2482"/>
  </conditionalFormatting>
  <conditionalFormatting sqref="B110">
    <cfRule type="duplicateValues" dxfId="2403" priority="2481"/>
  </conditionalFormatting>
  <conditionalFormatting sqref="B112">
    <cfRule type="duplicateValues" dxfId="2402" priority="2480"/>
  </conditionalFormatting>
  <conditionalFormatting sqref="B112">
    <cfRule type="duplicateValues" dxfId="2401" priority="2479"/>
  </conditionalFormatting>
  <conditionalFormatting sqref="B112">
    <cfRule type="duplicateValues" dxfId="2400" priority="2478"/>
  </conditionalFormatting>
  <conditionalFormatting sqref="B113">
    <cfRule type="duplicateValues" dxfId="2399" priority="2477"/>
  </conditionalFormatting>
  <conditionalFormatting sqref="B112">
    <cfRule type="duplicateValues" dxfId="2398" priority="2476"/>
  </conditionalFormatting>
  <conditionalFormatting sqref="B112">
    <cfRule type="duplicateValues" dxfId="2397" priority="2475"/>
  </conditionalFormatting>
  <conditionalFormatting sqref="B113">
    <cfRule type="duplicateValues" dxfId="2396" priority="2474"/>
  </conditionalFormatting>
  <conditionalFormatting sqref="B112">
    <cfRule type="duplicateValues" dxfId="2395" priority="2473"/>
  </conditionalFormatting>
  <conditionalFormatting sqref="B113">
    <cfRule type="duplicateValues" dxfId="2394" priority="2472"/>
  </conditionalFormatting>
  <conditionalFormatting sqref="B113">
    <cfRule type="duplicateValues" dxfId="2393" priority="2471"/>
  </conditionalFormatting>
  <conditionalFormatting sqref="B114">
    <cfRule type="duplicateValues" dxfId="2392" priority="2470"/>
  </conditionalFormatting>
  <conditionalFormatting sqref="B111">
    <cfRule type="duplicateValues" dxfId="2391" priority="2469"/>
  </conditionalFormatting>
  <conditionalFormatting sqref="B111">
    <cfRule type="duplicateValues" dxfId="2390" priority="2468"/>
  </conditionalFormatting>
  <conditionalFormatting sqref="B113">
    <cfRule type="duplicateValues" dxfId="2389" priority="2467"/>
  </conditionalFormatting>
  <conditionalFormatting sqref="B113">
    <cfRule type="duplicateValues" dxfId="2388" priority="2466"/>
  </conditionalFormatting>
  <conditionalFormatting sqref="B113">
    <cfRule type="duplicateValues" dxfId="2387" priority="2465"/>
  </conditionalFormatting>
  <conditionalFormatting sqref="B114">
    <cfRule type="duplicateValues" dxfId="2386" priority="2464"/>
  </conditionalFormatting>
  <conditionalFormatting sqref="B113">
    <cfRule type="duplicateValues" dxfId="2385" priority="2463"/>
  </conditionalFormatting>
  <conditionalFormatting sqref="B113">
    <cfRule type="duplicateValues" dxfId="2384" priority="2462"/>
  </conditionalFormatting>
  <conditionalFormatting sqref="B114">
    <cfRule type="duplicateValues" dxfId="2383" priority="2461"/>
  </conditionalFormatting>
  <conditionalFormatting sqref="B113">
    <cfRule type="duplicateValues" dxfId="2382" priority="2460"/>
  </conditionalFormatting>
  <conditionalFormatting sqref="B114">
    <cfRule type="duplicateValues" dxfId="2381" priority="2459"/>
  </conditionalFormatting>
  <conditionalFormatting sqref="B114">
    <cfRule type="duplicateValues" dxfId="2380" priority="2458"/>
  </conditionalFormatting>
  <conditionalFormatting sqref="B115">
    <cfRule type="duplicateValues" dxfId="2379" priority="2457"/>
  </conditionalFormatting>
  <conditionalFormatting sqref="B112">
    <cfRule type="duplicateValues" dxfId="2378" priority="2456"/>
  </conditionalFormatting>
  <conditionalFormatting sqref="B111">
    <cfRule type="duplicateValues" dxfId="2377" priority="2455"/>
  </conditionalFormatting>
  <conditionalFormatting sqref="B113">
    <cfRule type="duplicateValues" dxfId="2376" priority="2454"/>
  </conditionalFormatting>
  <conditionalFormatting sqref="B113">
    <cfRule type="duplicateValues" dxfId="2375" priority="2453"/>
  </conditionalFormatting>
  <conditionalFormatting sqref="B113">
    <cfRule type="duplicateValues" dxfId="2374" priority="2452"/>
  </conditionalFormatting>
  <conditionalFormatting sqref="B114">
    <cfRule type="duplicateValues" dxfId="2373" priority="2451"/>
  </conditionalFormatting>
  <conditionalFormatting sqref="B113">
    <cfRule type="duplicateValues" dxfId="2372" priority="2450"/>
  </conditionalFormatting>
  <conditionalFormatting sqref="B113">
    <cfRule type="duplicateValues" dxfId="2371" priority="2449"/>
  </conditionalFormatting>
  <conditionalFormatting sqref="B114">
    <cfRule type="duplicateValues" dxfId="2370" priority="2448"/>
  </conditionalFormatting>
  <conditionalFormatting sqref="B113">
    <cfRule type="duplicateValues" dxfId="2369" priority="2447"/>
  </conditionalFormatting>
  <conditionalFormatting sqref="B114">
    <cfRule type="duplicateValues" dxfId="2368" priority="2446"/>
  </conditionalFormatting>
  <conditionalFormatting sqref="B114">
    <cfRule type="duplicateValues" dxfId="2367" priority="2445"/>
  </conditionalFormatting>
  <conditionalFormatting sqref="B115">
    <cfRule type="duplicateValues" dxfId="2366" priority="2444"/>
  </conditionalFormatting>
  <conditionalFormatting sqref="B112">
    <cfRule type="duplicateValues" dxfId="2365" priority="2443"/>
  </conditionalFormatting>
  <conditionalFormatting sqref="B112">
    <cfRule type="duplicateValues" dxfId="2364" priority="2442"/>
  </conditionalFormatting>
  <conditionalFormatting sqref="B110">
    <cfRule type="duplicateValues" dxfId="2363" priority="2441"/>
  </conditionalFormatting>
  <conditionalFormatting sqref="B114">
    <cfRule type="duplicateValues" dxfId="2362" priority="2440"/>
  </conditionalFormatting>
  <conditionalFormatting sqref="B114">
    <cfRule type="duplicateValues" dxfId="2361" priority="2439"/>
  </conditionalFormatting>
  <conditionalFormatting sqref="B114">
    <cfRule type="duplicateValues" dxfId="2360" priority="2438"/>
  </conditionalFormatting>
  <conditionalFormatting sqref="B115">
    <cfRule type="duplicateValues" dxfId="2359" priority="2437"/>
  </conditionalFormatting>
  <conditionalFormatting sqref="B114">
    <cfRule type="duplicateValues" dxfId="2358" priority="2436"/>
  </conditionalFormatting>
  <conditionalFormatting sqref="B114">
    <cfRule type="duplicateValues" dxfId="2357" priority="2435"/>
  </conditionalFormatting>
  <conditionalFormatting sqref="B115">
    <cfRule type="duplicateValues" dxfId="2356" priority="2434"/>
  </conditionalFormatting>
  <conditionalFormatting sqref="B114">
    <cfRule type="duplicateValues" dxfId="2355" priority="2433"/>
  </conditionalFormatting>
  <conditionalFormatting sqref="B115">
    <cfRule type="duplicateValues" dxfId="2354" priority="2432"/>
  </conditionalFormatting>
  <conditionalFormatting sqref="B115">
    <cfRule type="duplicateValues" dxfId="2353" priority="2431"/>
  </conditionalFormatting>
  <conditionalFormatting sqref="B113">
    <cfRule type="duplicateValues" dxfId="2352" priority="2429"/>
  </conditionalFormatting>
  <conditionalFormatting sqref="B113">
    <cfRule type="duplicateValues" dxfId="2351" priority="2425"/>
  </conditionalFormatting>
  <conditionalFormatting sqref="B113">
    <cfRule type="duplicateValues" dxfId="2350" priority="2424"/>
  </conditionalFormatting>
  <conditionalFormatting sqref="B113">
    <cfRule type="duplicateValues" dxfId="2349" priority="2423"/>
  </conditionalFormatting>
  <conditionalFormatting sqref="B113">
    <cfRule type="duplicateValues" dxfId="2348" priority="2422"/>
  </conditionalFormatting>
  <conditionalFormatting sqref="B113">
    <cfRule type="duplicateValues" dxfId="2347" priority="2421"/>
  </conditionalFormatting>
  <conditionalFormatting sqref="B113">
    <cfRule type="duplicateValues" dxfId="2346" priority="2420"/>
  </conditionalFormatting>
  <conditionalFormatting sqref="B114">
    <cfRule type="duplicateValues" dxfId="2345" priority="2419"/>
  </conditionalFormatting>
  <conditionalFormatting sqref="B113">
    <cfRule type="duplicateValues" dxfId="2344" priority="2418"/>
  </conditionalFormatting>
  <conditionalFormatting sqref="B113">
    <cfRule type="duplicateValues" dxfId="2343" priority="2417"/>
  </conditionalFormatting>
  <conditionalFormatting sqref="B113">
    <cfRule type="duplicateValues" dxfId="2342" priority="2416"/>
  </conditionalFormatting>
  <conditionalFormatting sqref="B113">
    <cfRule type="duplicateValues" dxfId="2341" priority="2415"/>
  </conditionalFormatting>
  <conditionalFormatting sqref="B113">
    <cfRule type="duplicateValues" dxfId="2340" priority="2414"/>
  </conditionalFormatting>
  <conditionalFormatting sqref="B114">
    <cfRule type="duplicateValues" dxfId="2339" priority="2413"/>
  </conditionalFormatting>
  <conditionalFormatting sqref="B113">
    <cfRule type="duplicateValues" dxfId="2338" priority="2412"/>
  </conditionalFormatting>
  <conditionalFormatting sqref="B113">
    <cfRule type="duplicateValues" dxfId="2337" priority="2411"/>
  </conditionalFormatting>
  <conditionalFormatting sqref="B113">
    <cfRule type="duplicateValues" dxfId="2336" priority="2410"/>
  </conditionalFormatting>
  <conditionalFormatting sqref="B113">
    <cfRule type="duplicateValues" dxfId="2335" priority="2409"/>
  </conditionalFormatting>
  <conditionalFormatting sqref="B114">
    <cfRule type="duplicateValues" dxfId="2334" priority="2408"/>
  </conditionalFormatting>
  <conditionalFormatting sqref="B113">
    <cfRule type="duplicateValues" dxfId="2333" priority="2407"/>
  </conditionalFormatting>
  <conditionalFormatting sqref="B113">
    <cfRule type="duplicateValues" dxfId="2332" priority="2406"/>
  </conditionalFormatting>
  <conditionalFormatting sqref="B113">
    <cfRule type="duplicateValues" dxfId="2331" priority="2405"/>
  </conditionalFormatting>
  <conditionalFormatting sqref="B114">
    <cfRule type="duplicateValues" dxfId="2330" priority="2404"/>
  </conditionalFormatting>
  <conditionalFormatting sqref="B113">
    <cfRule type="duplicateValues" dxfId="2329" priority="2403"/>
  </conditionalFormatting>
  <conditionalFormatting sqref="B113">
    <cfRule type="duplicateValues" dxfId="2328" priority="2402"/>
  </conditionalFormatting>
  <conditionalFormatting sqref="B114">
    <cfRule type="duplicateValues" dxfId="2327" priority="2401"/>
  </conditionalFormatting>
  <conditionalFormatting sqref="B113">
    <cfRule type="duplicateValues" dxfId="2326" priority="2400"/>
  </conditionalFormatting>
  <conditionalFormatting sqref="B114">
    <cfRule type="duplicateValues" dxfId="2325" priority="2399"/>
  </conditionalFormatting>
  <conditionalFormatting sqref="B114">
    <cfRule type="duplicateValues" dxfId="2324" priority="2398"/>
  </conditionalFormatting>
  <conditionalFormatting sqref="B115">
    <cfRule type="duplicateValues" dxfId="2323" priority="2397"/>
  </conditionalFormatting>
  <conditionalFormatting sqref="B113">
    <cfRule type="duplicateValues" dxfId="2322" priority="2395"/>
  </conditionalFormatting>
  <conditionalFormatting sqref="B113">
    <cfRule type="duplicateValues" dxfId="2321" priority="2394"/>
  </conditionalFormatting>
  <conditionalFormatting sqref="B113">
    <cfRule type="duplicateValues" dxfId="2320" priority="2393"/>
  </conditionalFormatting>
  <conditionalFormatting sqref="B113">
    <cfRule type="duplicateValues" dxfId="2319" priority="2392"/>
  </conditionalFormatting>
  <conditionalFormatting sqref="B113">
    <cfRule type="duplicateValues" dxfId="2318" priority="2391"/>
  </conditionalFormatting>
  <conditionalFormatting sqref="B114">
    <cfRule type="duplicateValues" dxfId="2317" priority="2390"/>
  </conditionalFormatting>
  <conditionalFormatting sqref="B113">
    <cfRule type="duplicateValues" dxfId="2316" priority="2389"/>
  </conditionalFormatting>
  <conditionalFormatting sqref="B113">
    <cfRule type="duplicateValues" dxfId="2315" priority="2388"/>
  </conditionalFormatting>
  <conditionalFormatting sqref="B113">
    <cfRule type="duplicateValues" dxfId="2314" priority="2387"/>
  </conditionalFormatting>
  <conditionalFormatting sqref="B113">
    <cfRule type="duplicateValues" dxfId="2313" priority="2386"/>
  </conditionalFormatting>
  <conditionalFormatting sqref="B114">
    <cfRule type="duplicateValues" dxfId="2312" priority="2385"/>
  </conditionalFormatting>
  <conditionalFormatting sqref="B113">
    <cfRule type="duplicateValues" dxfId="2311" priority="2384"/>
  </conditionalFormatting>
  <conditionalFormatting sqref="B113">
    <cfRule type="duplicateValues" dxfId="2310" priority="2383"/>
  </conditionalFormatting>
  <conditionalFormatting sqref="B113">
    <cfRule type="duplicateValues" dxfId="2309" priority="2382"/>
  </conditionalFormatting>
  <conditionalFormatting sqref="B114">
    <cfRule type="duplicateValues" dxfId="2308" priority="2381"/>
  </conditionalFormatting>
  <conditionalFormatting sqref="B113">
    <cfRule type="duplicateValues" dxfId="2307" priority="2380"/>
  </conditionalFormatting>
  <conditionalFormatting sqref="B113">
    <cfRule type="duplicateValues" dxfId="2306" priority="2379"/>
  </conditionalFormatting>
  <conditionalFormatting sqref="B114">
    <cfRule type="duplicateValues" dxfId="2305" priority="2378"/>
  </conditionalFormatting>
  <conditionalFormatting sqref="B113">
    <cfRule type="duplicateValues" dxfId="2304" priority="2377"/>
  </conditionalFormatting>
  <conditionalFormatting sqref="B114">
    <cfRule type="duplicateValues" dxfId="2303" priority="2376"/>
  </conditionalFormatting>
  <conditionalFormatting sqref="B114">
    <cfRule type="duplicateValues" dxfId="2302" priority="2375"/>
  </conditionalFormatting>
  <conditionalFormatting sqref="B115">
    <cfRule type="duplicateValues" dxfId="2301" priority="2374"/>
  </conditionalFormatting>
  <conditionalFormatting sqref="B113">
    <cfRule type="duplicateValues" dxfId="2300" priority="2373"/>
  </conditionalFormatting>
  <conditionalFormatting sqref="B113">
    <cfRule type="duplicateValues" dxfId="2299" priority="2372"/>
  </conditionalFormatting>
  <conditionalFormatting sqref="B113">
    <cfRule type="duplicateValues" dxfId="2298" priority="2371"/>
  </conditionalFormatting>
  <conditionalFormatting sqref="B113">
    <cfRule type="duplicateValues" dxfId="2297" priority="2370"/>
  </conditionalFormatting>
  <conditionalFormatting sqref="B114">
    <cfRule type="duplicateValues" dxfId="2296" priority="2369"/>
  </conditionalFormatting>
  <conditionalFormatting sqref="B113">
    <cfRule type="duplicateValues" dxfId="2295" priority="2368"/>
  </conditionalFormatting>
  <conditionalFormatting sqref="B113">
    <cfRule type="duplicateValues" dxfId="2294" priority="2367"/>
  </conditionalFormatting>
  <conditionalFormatting sqref="B113">
    <cfRule type="duplicateValues" dxfId="2293" priority="2366"/>
  </conditionalFormatting>
  <conditionalFormatting sqref="B114">
    <cfRule type="duplicateValues" dxfId="2292" priority="2365"/>
  </conditionalFormatting>
  <conditionalFormatting sqref="B113">
    <cfRule type="duplicateValues" dxfId="2291" priority="2364"/>
  </conditionalFormatting>
  <conditionalFormatting sqref="B113">
    <cfRule type="duplicateValues" dxfId="2290" priority="2363"/>
  </conditionalFormatting>
  <conditionalFormatting sqref="B114">
    <cfRule type="duplicateValues" dxfId="2289" priority="2362"/>
  </conditionalFormatting>
  <conditionalFormatting sqref="B113">
    <cfRule type="duplicateValues" dxfId="2288" priority="2361"/>
  </conditionalFormatting>
  <conditionalFormatting sqref="B114">
    <cfRule type="duplicateValues" dxfId="2287" priority="2360"/>
  </conditionalFormatting>
  <conditionalFormatting sqref="B114">
    <cfRule type="duplicateValues" dxfId="2286" priority="2359"/>
  </conditionalFormatting>
  <conditionalFormatting sqref="B115">
    <cfRule type="duplicateValues" dxfId="2285" priority="2358"/>
  </conditionalFormatting>
  <conditionalFormatting sqref="B113">
    <cfRule type="duplicateValues" dxfId="2284" priority="2357"/>
  </conditionalFormatting>
  <conditionalFormatting sqref="B113">
    <cfRule type="duplicateValues" dxfId="2283" priority="2356"/>
  </conditionalFormatting>
  <conditionalFormatting sqref="B113">
    <cfRule type="duplicateValues" dxfId="2282" priority="2355"/>
  </conditionalFormatting>
  <conditionalFormatting sqref="B114">
    <cfRule type="duplicateValues" dxfId="2281" priority="2354"/>
  </conditionalFormatting>
  <conditionalFormatting sqref="B113">
    <cfRule type="duplicateValues" dxfId="2280" priority="2353"/>
  </conditionalFormatting>
  <conditionalFormatting sqref="B113">
    <cfRule type="duplicateValues" dxfId="2279" priority="2352"/>
  </conditionalFormatting>
  <conditionalFormatting sqref="B114">
    <cfRule type="duplicateValues" dxfId="2278" priority="2351"/>
  </conditionalFormatting>
  <conditionalFormatting sqref="B113">
    <cfRule type="duplicateValues" dxfId="2277" priority="2350"/>
  </conditionalFormatting>
  <conditionalFormatting sqref="B114">
    <cfRule type="duplicateValues" dxfId="2276" priority="2349"/>
  </conditionalFormatting>
  <conditionalFormatting sqref="B114">
    <cfRule type="duplicateValues" dxfId="2275" priority="2348"/>
  </conditionalFormatting>
  <conditionalFormatting sqref="B115">
    <cfRule type="duplicateValues" dxfId="2274" priority="2347"/>
  </conditionalFormatting>
  <conditionalFormatting sqref="B114">
    <cfRule type="duplicateValues" dxfId="2273" priority="2346"/>
  </conditionalFormatting>
  <conditionalFormatting sqref="B114">
    <cfRule type="duplicateValues" dxfId="2272" priority="2345"/>
  </conditionalFormatting>
  <conditionalFormatting sqref="B114">
    <cfRule type="duplicateValues" dxfId="2271" priority="2344"/>
  </conditionalFormatting>
  <conditionalFormatting sqref="B115">
    <cfRule type="duplicateValues" dxfId="2270" priority="2343"/>
  </conditionalFormatting>
  <conditionalFormatting sqref="B114">
    <cfRule type="duplicateValues" dxfId="2269" priority="2342"/>
  </conditionalFormatting>
  <conditionalFormatting sqref="B114">
    <cfRule type="duplicateValues" dxfId="2268" priority="2341"/>
  </conditionalFormatting>
  <conditionalFormatting sqref="B115">
    <cfRule type="duplicateValues" dxfId="2267" priority="2340"/>
  </conditionalFormatting>
  <conditionalFormatting sqref="B114">
    <cfRule type="duplicateValues" dxfId="2266" priority="2339"/>
  </conditionalFormatting>
  <conditionalFormatting sqref="B115">
    <cfRule type="duplicateValues" dxfId="2265" priority="2338"/>
  </conditionalFormatting>
  <conditionalFormatting sqref="B115">
    <cfRule type="duplicateValues" dxfId="2264" priority="2337"/>
  </conditionalFormatting>
  <conditionalFormatting sqref="B113">
    <cfRule type="duplicateValues" dxfId="2263" priority="2335"/>
  </conditionalFormatting>
  <conditionalFormatting sqref="B113">
    <cfRule type="duplicateValues" dxfId="2262" priority="2332"/>
  </conditionalFormatting>
  <conditionalFormatting sqref="B113">
    <cfRule type="duplicateValues" dxfId="2261" priority="2331"/>
  </conditionalFormatting>
  <conditionalFormatting sqref="B113">
    <cfRule type="duplicateValues" dxfId="2260" priority="2330"/>
  </conditionalFormatting>
  <conditionalFormatting sqref="B113">
    <cfRule type="duplicateValues" dxfId="2259" priority="2329"/>
  </conditionalFormatting>
  <conditionalFormatting sqref="B113">
    <cfRule type="duplicateValues" dxfId="2258" priority="2328"/>
  </conditionalFormatting>
  <conditionalFormatting sqref="B114">
    <cfRule type="duplicateValues" dxfId="2257" priority="2327"/>
  </conditionalFormatting>
  <conditionalFormatting sqref="B113">
    <cfRule type="duplicateValues" dxfId="2256" priority="2326"/>
  </conditionalFormatting>
  <conditionalFormatting sqref="B113">
    <cfRule type="duplicateValues" dxfId="2255" priority="2325"/>
  </conditionalFormatting>
  <conditionalFormatting sqref="B113">
    <cfRule type="duplicateValues" dxfId="2254" priority="2324"/>
  </conditionalFormatting>
  <conditionalFormatting sqref="B113">
    <cfRule type="duplicateValues" dxfId="2253" priority="2323"/>
  </conditionalFormatting>
  <conditionalFormatting sqref="B114">
    <cfRule type="duplicateValues" dxfId="2252" priority="2322"/>
  </conditionalFormatting>
  <conditionalFormatting sqref="B113">
    <cfRule type="duplicateValues" dxfId="2251" priority="2321"/>
  </conditionalFormatting>
  <conditionalFormatting sqref="B113">
    <cfRule type="duplicateValues" dxfId="2250" priority="2320"/>
  </conditionalFormatting>
  <conditionalFormatting sqref="B113">
    <cfRule type="duplicateValues" dxfId="2249" priority="2319"/>
  </conditionalFormatting>
  <conditionalFormatting sqref="B114">
    <cfRule type="duplicateValues" dxfId="2248" priority="2318"/>
  </conditionalFormatting>
  <conditionalFormatting sqref="B113">
    <cfRule type="duplicateValues" dxfId="2247" priority="2317"/>
  </conditionalFormatting>
  <conditionalFormatting sqref="B113">
    <cfRule type="duplicateValues" dxfId="2246" priority="2316"/>
  </conditionalFormatting>
  <conditionalFormatting sqref="B114">
    <cfRule type="duplicateValues" dxfId="2245" priority="2315"/>
  </conditionalFormatting>
  <conditionalFormatting sqref="B113">
    <cfRule type="duplicateValues" dxfId="2244" priority="2314"/>
  </conditionalFormatting>
  <conditionalFormatting sqref="B114">
    <cfRule type="duplicateValues" dxfId="2243" priority="2313"/>
  </conditionalFormatting>
  <conditionalFormatting sqref="B114">
    <cfRule type="duplicateValues" dxfId="2242" priority="2312"/>
  </conditionalFormatting>
  <conditionalFormatting sqref="B115">
    <cfRule type="duplicateValues" dxfId="2241" priority="2311"/>
  </conditionalFormatting>
  <conditionalFormatting sqref="B113">
    <cfRule type="duplicateValues" dxfId="2240" priority="2310"/>
  </conditionalFormatting>
  <conditionalFormatting sqref="B113">
    <cfRule type="duplicateValues" dxfId="2239" priority="2309"/>
  </conditionalFormatting>
  <conditionalFormatting sqref="B113">
    <cfRule type="duplicateValues" dxfId="2238" priority="2308"/>
  </conditionalFormatting>
  <conditionalFormatting sqref="B113">
    <cfRule type="duplicateValues" dxfId="2237" priority="2307"/>
  </conditionalFormatting>
  <conditionalFormatting sqref="B114">
    <cfRule type="duplicateValues" dxfId="2236" priority="2306"/>
  </conditionalFormatting>
  <conditionalFormatting sqref="B113">
    <cfRule type="duplicateValues" dxfId="2235" priority="2305"/>
  </conditionalFormatting>
  <conditionalFormatting sqref="B113">
    <cfRule type="duplicateValues" dxfId="2234" priority="2304"/>
  </conditionalFormatting>
  <conditionalFormatting sqref="B113">
    <cfRule type="duplicateValues" dxfId="2233" priority="2303"/>
  </conditionalFormatting>
  <conditionalFormatting sqref="B114">
    <cfRule type="duplicateValues" dxfId="2232" priority="2302"/>
  </conditionalFormatting>
  <conditionalFormatting sqref="B113">
    <cfRule type="duplicateValues" dxfId="2231" priority="2301"/>
  </conditionalFormatting>
  <conditionalFormatting sqref="B113">
    <cfRule type="duplicateValues" dxfId="2230" priority="2300"/>
  </conditionalFormatting>
  <conditionalFormatting sqref="B114">
    <cfRule type="duplicateValues" dxfId="2229" priority="2299"/>
  </conditionalFormatting>
  <conditionalFormatting sqref="B113">
    <cfRule type="duplicateValues" dxfId="2228" priority="2298"/>
  </conditionalFormatting>
  <conditionalFormatting sqref="B114">
    <cfRule type="duplicateValues" dxfId="2227" priority="2297"/>
  </conditionalFormatting>
  <conditionalFormatting sqref="B114">
    <cfRule type="duplicateValues" dxfId="2226" priority="2296"/>
  </conditionalFormatting>
  <conditionalFormatting sqref="B115">
    <cfRule type="duplicateValues" dxfId="2225" priority="2295"/>
  </conditionalFormatting>
  <conditionalFormatting sqref="B113">
    <cfRule type="duplicateValues" dxfId="2224" priority="2294"/>
  </conditionalFormatting>
  <conditionalFormatting sqref="B113">
    <cfRule type="duplicateValues" dxfId="2223" priority="2293"/>
  </conditionalFormatting>
  <conditionalFormatting sqref="B113">
    <cfRule type="duplicateValues" dxfId="2222" priority="2292"/>
  </conditionalFormatting>
  <conditionalFormatting sqref="B114">
    <cfRule type="duplicateValues" dxfId="2221" priority="2291"/>
  </conditionalFormatting>
  <conditionalFormatting sqref="B113">
    <cfRule type="duplicateValues" dxfId="2220" priority="2290"/>
  </conditionalFormatting>
  <conditionalFormatting sqref="B113">
    <cfRule type="duplicateValues" dxfId="2219" priority="2289"/>
  </conditionalFormatting>
  <conditionalFormatting sqref="B114">
    <cfRule type="duplicateValues" dxfId="2218" priority="2288"/>
  </conditionalFormatting>
  <conditionalFormatting sqref="B113">
    <cfRule type="duplicateValues" dxfId="2217" priority="2287"/>
  </conditionalFormatting>
  <conditionalFormatting sqref="B114">
    <cfRule type="duplicateValues" dxfId="2216" priority="2286"/>
  </conditionalFormatting>
  <conditionalFormatting sqref="B114">
    <cfRule type="duplicateValues" dxfId="2215" priority="2285"/>
  </conditionalFormatting>
  <conditionalFormatting sqref="B115">
    <cfRule type="duplicateValues" dxfId="2214" priority="2284"/>
  </conditionalFormatting>
  <conditionalFormatting sqref="B114">
    <cfRule type="duplicateValues" dxfId="2213" priority="2283"/>
  </conditionalFormatting>
  <conditionalFormatting sqref="B114">
    <cfRule type="duplicateValues" dxfId="2212" priority="2282"/>
  </conditionalFormatting>
  <conditionalFormatting sqref="B114">
    <cfRule type="duplicateValues" dxfId="2211" priority="2281"/>
  </conditionalFormatting>
  <conditionalFormatting sqref="B115">
    <cfRule type="duplicateValues" dxfId="2210" priority="2280"/>
  </conditionalFormatting>
  <conditionalFormatting sqref="B114">
    <cfRule type="duplicateValues" dxfId="2209" priority="2279"/>
  </conditionalFormatting>
  <conditionalFormatting sqref="B114">
    <cfRule type="duplicateValues" dxfId="2208" priority="2278"/>
  </conditionalFormatting>
  <conditionalFormatting sqref="B115">
    <cfRule type="duplicateValues" dxfId="2207" priority="2277"/>
  </conditionalFormatting>
  <conditionalFormatting sqref="B114">
    <cfRule type="duplicateValues" dxfId="2206" priority="2276"/>
  </conditionalFormatting>
  <conditionalFormatting sqref="B115">
    <cfRule type="duplicateValues" dxfId="2205" priority="2275"/>
  </conditionalFormatting>
  <conditionalFormatting sqref="B115">
    <cfRule type="duplicateValues" dxfId="2204" priority="2274"/>
  </conditionalFormatting>
  <conditionalFormatting sqref="B113">
    <cfRule type="duplicateValues" dxfId="2203" priority="2272"/>
  </conditionalFormatting>
  <conditionalFormatting sqref="B113">
    <cfRule type="duplicateValues" dxfId="2202" priority="2270"/>
  </conditionalFormatting>
  <conditionalFormatting sqref="B113">
    <cfRule type="duplicateValues" dxfId="2201" priority="2269"/>
  </conditionalFormatting>
  <conditionalFormatting sqref="B113">
    <cfRule type="duplicateValues" dxfId="2200" priority="2268"/>
  </conditionalFormatting>
  <conditionalFormatting sqref="B113">
    <cfRule type="duplicateValues" dxfId="2199" priority="2267"/>
  </conditionalFormatting>
  <conditionalFormatting sqref="B114">
    <cfRule type="duplicateValues" dxfId="2198" priority="2266"/>
  </conditionalFormatting>
  <conditionalFormatting sqref="B113">
    <cfRule type="duplicateValues" dxfId="2197" priority="2265"/>
  </conditionalFormatting>
  <conditionalFormatting sqref="B113">
    <cfRule type="duplicateValues" dxfId="2196" priority="2264"/>
  </conditionalFormatting>
  <conditionalFormatting sqref="B113">
    <cfRule type="duplicateValues" dxfId="2195" priority="2263"/>
  </conditionalFormatting>
  <conditionalFormatting sqref="B114">
    <cfRule type="duplicateValues" dxfId="2194" priority="2262"/>
  </conditionalFormatting>
  <conditionalFormatting sqref="B113">
    <cfRule type="duplicateValues" dxfId="2193" priority="2261"/>
  </conditionalFormatting>
  <conditionalFormatting sqref="B113">
    <cfRule type="duplicateValues" dxfId="2192" priority="2260"/>
  </conditionalFormatting>
  <conditionalFormatting sqref="B114">
    <cfRule type="duplicateValues" dxfId="2191" priority="2259"/>
  </conditionalFormatting>
  <conditionalFormatting sqref="B113">
    <cfRule type="duplicateValues" dxfId="2190" priority="2258"/>
  </conditionalFormatting>
  <conditionalFormatting sqref="B114">
    <cfRule type="duplicateValues" dxfId="2189" priority="2257"/>
  </conditionalFormatting>
  <conditionalFormatting sqref="B114">
    <cfRule type="duplicateValues" dxfId="2188" priority="2256"/>
  </conditionalFormatting>
  <conditionalFormatting sqref="B115">
    <cfRule type="duplicateValues" dxfId="2187" priority="2255"/>
  </conditionalFormatting>
  <conditionalFormatting sqref="B113">
    <cfRule type="duplicateValues" dxfId="2186" priority="2254"/>
  </conditionalFormatting>
  <conditionalFormatting sqref="B113">
    <cfRule type="duplicateValues" dxfId="2185" priority="2253"/>
  </conditionalFormatting>
  <conditionalFormatting sqref="B113">
    <cfRule type="duplicateValues" dxfId="2184" priority="2252"/>
  </conditionalFormatting>
  <conditionalFormatting sqref="B114">
    <cfRule type="duplicateValues" dxfId="2183" priority="2251"/>
  </conditionalFormatting>
  <conditionalFormatting sqref="B113">
    <cfRule type="duplicateValues" dxfId="2182" priority="2250"/>
  </conditionalFormatting>
  <conditionalFormatting sqref="B113">
    <cfRule type="duplicateValues" dxfId="2181" priority="2249"/>
  </conditionalFormatting>
  <conditionalFormatting sqref="B114">
    <cfRule type="duplicateValues" dxfId="2180" priority="2248"/>
  </conditionalFormatting>
  <conditionalFormatting sqref="B113">
    <cfRule type="duplicateValues" dxfId="2179" priority="2247"/>
  </conditionalFormatting>
  <conditionalFormatting sqref="B114">
    <cfRule type="duplicateValues" dxfId="2178" priority="2246"/>
  </conditionalFormatting>
  <conditionalFormatting sqref="B114">
    <cfRule type="duplicateValues" dxfId="2177" priority="2245"/>
  </conditionalFormatting>
  <conditionalFormatting sqref="B115">
    <cfRule type="duplicateValues" dxfId="2176" priority="2244"/>
  </conditionalFormatting>
  <conditionalFormatting sqref="B114">
    <cfRule type="duplicateValues" dxfId="2175" priority="2243"/>
  </conditionalFormatting>
  <conditionalFormatting sqref="B114">
    <cfRule type="duplicateValues" dxfId="2174" priority="2242"/>
  </conditionalFormatting>
  <conditionalFormatting sqref="B114">
    <cfRule type="duplicateValues" dxfId="2173" priority="2241"/>
  </conditionalFormatting>
  <conditionalFormatting sqref="B115">
    <cfRule type="duplicateValues" dxfId="2172" priority="2240"/>
  </conditionalFormatting>
  <conditionalFormatting sqref="B114">
    <cfRule type="duplicateValues" dxfId="2171" priority="2239"/>
  </conditionalFormatting>
  <conditionalFormatting sqref="B114">
    <cfRule type="duplicateValues" dxfId="2170" priority="2238"/>
  </conditionalFormatting>
  <conditionalFormatting sqref="B115">
    <cfRule type="duplicateValues" dxfId="2169" priority="2237"/>
  </conditionalFormatting>
  <conditionalFormatting sqref="B114">
    <cfRule type="duplicateValues" dxfId="2168" priority="2236"/>
  </conditionalFormatting>
  <conditionalFormatting sqref="B115">
    <cfRule type="duplicateValues" dxfId="2167" priority="2235"/>
  </conditionalFormatting>
  <conditionalFormatting sqref="B115">
    <cfRule type="duplicateValues" dxfId="2166" priority="2234"/>
  </conditionalFormatting>
  <conditionalFormatting sqref="B113">
    <cfRule type="duplicateValues" dxfId="2165" priority="2232"/>
  </conditionalFormatting>
  <conditionalFormatting sqref="B113">
    <cfRule type="duplicateValues" dxfId="2164" priority="2231"/>
  </conditionalFormatting>
  <conditionalFormatting sqref="B113">
    <cfRule type="duplicateValues" dxfId="2163" priority="2230"/>
  </conditionalFormatting>
  <conditionalFormatting sqref="B113">
    <cfRule type="duplicateValues" dxfId="2162" priority="2229"/>
  </conditionalFormatting>
  <conditionalFormatting sqref="B114">
    <cfRule type="duplicateValues" dxfId="2161" priority="2228"/>
  </conditionalFormatting>
  <conditionalFormatting sqref="B113">
    <cfRule type="duplicateValues" dxfId="2160" priority="2227"/>
  </conditionalFormatting>
  <conditionalFormatting sqref="B113">
    <cfRule type="duplicateValues" dxfId="2159" priority="2226"/>
  </conditionalFormatting>
  <conditionalFormatting sqref="B114">
    <cfRule type="duplicateValues" dxfId="2158" priority="2225"/>
  </conditionalFormatting>
  <conditionalFormatting sqref="B113">
    <cfRule type="duplicateValues" dxfId="2157" priority="2224"/>
  </conditionalFormatting>
  <conditionalFormatting sqref="B114">
    <cfRule type="duplicateValues" dxfId="2156" priority="2223"/>
  </conditionalFormatting>
  <conditionalFormatting sqref="B114">
    <cfRule type="duplicateValues" dxfId="2155" priority="2222"/>
  </conditionalFormatting>
  <conditionalFormatting sqref="B115">
    <cfRule type="duplicateValues" dxfId="2154" priority="2221"/>
  </conditionalFormatting>
  <conditionalFormatting sqref="B114">
    <cfRule type="duplicateValues" dxfId="2153" priority="2220"/>
  </conditionalFormatting>
  <conditionalFormatting sqref="B114">
    <cfRule type="duplicateValues" dxfId="2152" priority="2219"/>
  </conditionalFormatting>
  <conditionalFormatting sqref="B114">
    <cfRule type="duplicateValues" dxfId="2151" priority="2218"/>
  </conditionalFormatting>
  <conditionalFormatting sqref="B115">
    <cfRule type="duplicateValues" dxfId="2150" priority="2217"/>
  </conditionalFormatting>
  <conditionalFormatting sqref="B114">
    <cfRule type="duplicateValues" dxfId="2149" priority="2216"/>
  </conditionalFormatting>
  <conditionalFormatting sqref="B114">
    <cfRule type="duplicateValues" dxfId="2148" priority="2215"/>
  </conditionalFormatting>
  <conditionalFormatting sqref="B115">
    <cfRule type="duplicateValues" dxfId="2147" priority="2214"/>
  </conditionalFormatting>
  <conditionalFormatting sqref="B114">
    <cfRule type="duplicateValues" dxfId="2146" priority="2213"/>
  </conditionalFormatting>
  <conditionalFormatting sqref="B115">
    <cfRule type="duplicateValues" dxfId="2145" priority="2212"/>
  </conditionalFormatting>
  <conditionalFormatting sqref="B115">
    <cfRule type="duplicateValues" dxfId="2144" priority="2211"/>
  </conditionalFormatting>
  <conditionalFormatting sqref="B113">
    <cfRule type="duplicateValues" dxfId="2143" priority="2209"/>
  </conditionalFormatting>
  <conditionalFormatting sqref="B114">
    <cfRule type="duplicateValues" dxfId="2142" priority="2208"/>
  </conditionalFormatting>
  <conditionalFormatting sqref="B114">
    <cfRule type="duplicateValues" dxfId="2141" priority="2207"/>
  </conditionalFormatting>
  <conditionalFormatting sqref="B114">
    <cfRule type="duplicateValues" dxfId="2140" priority="2206"/>
  </conditionalFormatting>
  <conditionalFormatting sqref="B115">
    <cfRule type="duplicateValues" dxfId="2139" priority="2205"/>
  </conditionalFormatting>
  <conditionalFormatting sqref="B114">
    <cfRule type="duplicateValues" dxfId="2138" priority="2204"/>
  </conditionalFormatting>
  <conditionalFormatting sqref="B114">
    <cfRule type="duplicateValues" dxfId="2137" priority="2203"/>
  </conditionalFormatting>
  <conditionalFormatting sqref="B115">
    <cfRule type="duplicateValues" dxfId="2136" priority="2202"/>
  </conditionalFormatting>
  <conditionalFormatting sqref="B114">
    <cfRule type="duplicateValues" dxfId="2135" priority="2201"/>
  </conditionalFormatting>
  <conditionalFormatting sqref="B115">
    <cfRule type="duplicateValues" dxfId="2134" priority="2200"/>
  </conditionalFormatting>
  <conditionalFormatting sqref="B115">
    <cfRule type="duplicateValues" dxfId="2133" priority="2199"/>
  </conditionalFormatting>
  <conditionalFormatting sqref="B113">
    <cfRule type="duplicateValues" dxfId="2132" priority="2197"/>
  </conditionalFormatting>
  <conditionalFormatting sqref="B113">
    <cfRule type="duplicateValues" dxfId="2131" priority="2196"/>
  </conditionalFormatting>
  <conditionalFormatting sqref="B115">
    <cfRule type="duplicateValues" dxfId="2130" priority="2195"/>
  </conditionalFormatting>
  <conditionalFormatting sqref="B115">
    <cfRule type="duplicateValues" dxfId="2129" priority="2194"/>
  </conditionalFormatting>
  <conditionalFormatting sqref="B115">
    <cfRule type="duplicateValues" dxfId="2128" priority="2193"/>
  </conditionalFormatting>
  <conditionalFormatting sqref="B115">
    <cfRule type="duplicateValues" dxfId="2127" priority="2191"/>
  </conditionalFormatting>
  <conditionalFormatting sqref="B115">
    <cfRule type="duplicateValues" dxfId="2126" priority="2190"/>
  </conditionalFormatting>
  <conditionalFormatting sqref="B115">
    <cfRule type="duplicateValues" dxfId="2125" priority="2188"/>
  </conditionalFormatting>
  <conditionalFormatting sqref="B114">
    <cfRule type="duplicateValues" dxfId="2124" priority="2184"/>
  </conditionalFormatting>
  <conditionalFormatting sqref="B111">
    <cfRule type="duplicateValues" dxfId="2123" priority="2180"/>
  </conditionalFormatting>
  <conditionalFormatting sqref="B111">
    <cfRule type="duplicateValues" dxfId="2122" priority="2179"/>
  </conditionalFormatting>
  <conditionalFormatting sqref="B111">
    <cfRule type="duplicateValues" dxfId="2121" priority="2178"/>
  </conditionalFormatting>
  <conditionalFormatting sqref="B111">
    <cfRule type="duplicateValues" dxfId="2120" priority="2177"/>
  </conditionalFormatting>
  <conditionalFormatting sqref="B111">
    <cfRule type="duplicateValues" dxfId="2119" priority="2176"/>
  </conditionalFormatting>
  <conditionalFormatting sqref="B112">
    <cfRule type="duplicateValues" dxfId="2118" priority="2175"/>
  </conditionalFormatting>
  <conditionalFormatting sqref="B111">
    <cfRule type="duplicateValues" dxfId="2117" priority="2174"/>
  </conditionalFormatting>
  <conditionalFormatting sqref="B111">
    <cfRule type="duplicateValues" dxfId="2116" priority="2173"/>
  </conditionalFormatting>
  <conditionalFormatting sqref="B111">
    <cfRule type="duplicateValues" dxfId="2115" priority="2172"/>
  </conditionalFormatting>
  <conditionalFormatting sqref="B111">
    <cfRule type="duplicateValues" dxfId="2114" priority="2171"/>
  </conditionalFormatting>
  <conditionalFormatting sqref="B112">
    <cfRule type="duplicateValues" dxfId="2113" priority="2170"/>
  </conditionalFormatting>
  <conditionalFormatting sqref="B111">
    <cfRule type="duplicateValues" dxfId="2112" priority="2169"/>
  </conditionalFormatting>
  <conditionalFormatting sqref="B111">
    <cfRule type="duplicateValues" dxfId="2111" priority="2168"/>
  </conditionalFormatting>
  <conditionalFormatting sqref="B111">
    <cfRule type="duplicateValues" dxfId="2110" priority="2167"/>
  </conditionalFormatting>
  <conditionalFormatting sqref="B112">
    <cfRule type="duplicateValues" dxfId="2109" priority="2166"/>
  </conditionalFormatting>
  <conditionalFormatting sqref="B111">
    <cfRule type="duplicateValues" dxfId="2108" priority="2165"/>
  </conditionalFormatting>
  <conditionalFormatting sqref="B111">
    <cfRule type="duplicateValues" dxfId="2107" priority="2164"/>
  </conditionalFormatting>
  <conditionalFormatting sqref="B112">
    <cfRule type="duplicateValues" dxfId="2106" priority="2163"/>
  </conditionalFormatting>
  <conditionalFormatting sqref="B111">
    <cfRule type="duplicateValues" dxfId="2105" priority="2162"/>
  </conditionalFormatting>
  <conditionalFormatting sqref="B112">
    <cfRule type="duplicateValues" dxfId="2104" priority="2161"/>
  </conditionalFormatting>
  <conditionalFormatting sqref="B112">
    <cfRule type="duplicateValues" dxfId="2103" priority="2160"/>
  </conditionalFormatting>
  <conditionalFormatting sqref="B113">
    <cfRule type="duplicateValues" dxfId="2102" priority="2159"/>
  </conditionalFormatting>
  <conditionalFormatting sqref="B111">
    <cfRule type="duplicateValues" dxfId="2101" priority="2158"/>
  </conditionalFormatting>
  <conditionalFormatting sqref="B111">
    <cfRule type="duplicateValues" dxfId="2100" priority="2157"/>
  </conditionalFormatting>
  <conditionalFormatting sqref="B111">
    <cfRule type="duplicateValues" dxfId="2099" priority="2156"/>
  </conditionalFormatting>
  <conditionalFormatting sqref="B111">
    <cfRule type="duplicateValues" dxfId="2098" priority="2155"/>
  </conditionalFormatting>
  <conditionalFormatting sqref="B112">
    <cfRule type="duplicateValues" dxfId="2097" priority="2154"/>
  </conditionalFormatting>
  <conditionalFormatting sqref="B111">
    <cfRule type="duplicateValues" dxfId="2096" priority="2153"/>
  </conditionalFormatting>
  <conditionalFormatting sqref="B111">
    <cfRule type="duplicateValues" dxfId="2095" priority="2152"/>
  </conditionalFormatting>
  <conditionalFormatting sqref="B111">
    <cfRule type="duplicateValues" dxfId="2094" priority="2151"/>
  </conditionalFormatting>
  <conditionalFormatting sqref="B112">
    <cfRule type="duplicateValues" dxfId="2093" priority="2150"/>
  </conditionalFormatting>
  <conditionalFormatting sqref="B111">
    <cfRule type="duplicateValues" dxfId="2092" priority="2149"/>
  </conditionalFormatting>
  <conditionalFormatting sqref="B111">
    <cfRule type="duplicateValues" dxfId="2091" priority="2148"/>
  </conditionalFormatting>
  <conditionalFormatting sqref="B112">
    <cfRule type="duplicateValues" dxfId="2090" priority="2147"/>
  </conditionalFormatting>
  <conditionalFormatting sqref="B111">
    <cfRule type="duplicateValues" dxfId="2089" priority="2146"/>
  </conditionalFormatting>
  <conditionalFormatting sqref="B112">
    <cfRule type="duplicateValues" dxfId="2088" priority="2145"/>
  </conditionalFormatting>
  <conditionalFormatting sqref="B112">
    <cfRule type="duplicateValues" dxfId="2087" priority="2144"/>
  </conditionalFormatting>
  <conditionalFormatting sqref="B113">
    <cfRule type="duplicateValues" dxfId="2086" priority="2143"/>
  </conditionalFormatting>
  <conditionalFormatting sqref="B111">
    <cfRule type="duplicateValues" dxfId="2085" priority="2142"/>
  </conditionalFormatting>
  <conditionalFormatting sqref="B111">
    <cfRule type="duplicateValues" dxfId="2084" priority="2141"/>
  </conditionalFormatting>
  <conditionalFormatting sqref="B111">
    <cfRule type="duplicateValues" dxfId="2083" priority="2140"/>
  </conditionalFormatting>
  <conditionalFormatting sqref="B112">
    <cfRule type="duplicateValues" dxfId="2082" priority="2139"/>
  </conditionalFormatting>
  <conditionalFormatting sqref="B111">
    <cfRule type="duplicateValues" dxfId="2081" priority="2138"/>
  </conditionalFormatting>
  <conditionalFormatting sqref="B111">
    <cfRule type="duplicateValues" dxfId="2080" priority="2137"/>
  </conditionalFormatting>
  <conditionalFormatting sqref="B112">
    <cfRule type="duplicateValues" dxfId="2079" priority="2136"/>
  </conditionalFormatting>
  <conditionalFormatting sqref="B111">
    <cfRule type="duplicateValues" dxfId="2078" priority="2135"/>
  </conditionalFormatting>
  <conditionalFormatting sqref="B112">
    <cfRule type="duplicateValues" dxfId="2077" priority="2134"/>
  </conditionalFormatting>
  <conditionalFormatting sqref="B112">
    <cfRule type="duplicateValues" dxfId="2076" priority="2133"/>
  </conditionalFormatting>
  <conditionalFormatting sqref="B113">
    <cfRule type="duplicateValues" dxfId="2075" priority="2132"/>
  </conditionalFormatting>
  <conditionalFormatting sqref="B112">
    <cfRule type="duplicateValues" dxfId="2074" priority="2131"/>
  </conditionalFormatting>
  <conditionalFormatting sqref="B112">
    <cfRule type="duplicateValues" dxfId="2073" priority="2130"/>
  </conditionalFormatting>
  <conditionalFormatting sqref="B112">
    <cfRule type="duplicateValues" dxfId="2072" priority="2129"/>
  </conditionalFormatting>
  <conditionalFormatting sqref="B113">
    <cfRule type="duplicateValues" dxfId="2071" priority="2128"/>
  </conditionalFormatting>
  <conditionalFormatting sqref="B112">
    <cfRule type="duplicateValues" dxfId="2070" priority="2127"/>
  </conditionalFormatting>
  <conditionalFormatting sqref="B112">
    <cfRule type="duplicateValues" dxfId="2069" priority="2126"/>
  </conditionalFormatting>
  <conditionalFormatting sqref="B113">
    <cfRule type="duplicateValues" dxfId="2068" priority="2125"/>
  </conditionalFormatting>
  <conditionalFormatting sqref="B112">
    <cfRule type="duplicateValues" dxfId="2067" priority="2124"/>
  </conditionalFormatting>
  <conditionalFormatting sqref="B113">
    <cfRule type="duplicateValues" dxfId="2066" priority="2123"/>
  </conditionalFormatting>
  <conditionalFormatting sqref="B113">
    <cfRule type="duplicateValues" dxfId="2065" priority="2122"/>
  </conditionalFormatting>
  <conditionalFormatting sqref="B114">
    <cfRule type="duplicateValues" dxfId="2064" priority="2121"/>
  </conditionalFormatting>
  <conditionalFormatting sqref="B111">
    <cfRule type="duplicateValues" dxfId="2063" priority="2120"/>
  </conditionalFormatting>
  <conditionalFormatting sqref="B115">
    <cfRule type="duplicateValues" dxfId="2062" priority="2119"/>
  </conditionalFormatting>
  <conditionalFormatting sqref="B111">
    <cfRule type="duplicateValues" dxfId="2061" priority="2118"/>
  </conditionalFormatting>
  <conditionalFormatting sqref="B111">
    <cfRule type="duplicateValues" dxfId="2060" priority="2117"/>
  </conditionalFormatting>
  <conditionalFormatting sqref="B111">
    <cfRule type="duplicateValues" dxfId="2059" priority="2116"/>
  </conditionalFormatting>
  <conditionalFormatting sqref="B111">
    <cfRule type="duplicateValues" dxfId="2058" priority="2115"/>
  </conditionalFormatting>
  <conditionalFormatting sqref="B112">
    <cfRule type="duplicateValues" dxfId="2057" priority="2114"/>
  </conditionalFormatting>
  <conditionalFormatting sqref="B111">
    <cfRule type="duplicateValues" dxfId="2056" priority="2113"/>
  </conditionalFormatting>
  <conditionalFormatting sqref="B111">
    <cfRule type="duplicateValues" dxfId="2055" priority="2112"/>
  </conditionalFormatting>
  <conditionalFormatting sqref="B111">
    <cfRule type="duplicateValues" dxfId="2054" priority="2111"/>
  </conditionalFormatting>
  <conditionalFormatting sqref="B112">
    <cfRule type="duplicateValues" dxfId="2053" priority="2110"/>
  </conditionalFormatting>
  <conditionalFormatting sqref="B111">
    <cfRule type="duplicateValues" dxfId="2052" priority="2109"/>
  </conditionalFormatting>
  <conditionalFormatting sqref="B111">
    <cfRule type="duplicateValues" dxfId="2051" priority="2108"/>
  </conditionalFormatting>
  <conditionalFormatting sqref="B112">
    <cfRule type="duplicateValues" dxfId="2050" priority="2107"/>
  </conditionalFormatting>
  <conditionalFormatting sqref="B111">
    <cfRule type="duplicateValues" dxfId="2049" priority="2106"/>
  </conditionalFormatting>
  <conditionalFormatting sqref="B112">
    <cfRule type="duplicateValues" dxfId="2048" priority="2105"/>
  </conditionalFormatting>
  <conditionalFormatting sqref="B112">
    <cfRule type="duplicateValues" dxfId="2047" priority="2104"/>
  </conditionalFormatting>
  <conditionalFormatting sqref="B113">
    <cfRule type="duplicateValues" dxfId="2046" priority="2103"/>
  </conditionalFormatting>
  <conditionalFormatting sqref="B111">
    <cfRule type="duplicateValues" dxfId="2045" priority="2102"/>
  </conditionalFormatting>
  <conditionalFormatting sqref="B111">
    <cfRule type="duplicateValues" dxfId="2044" priority="2101"/>
  </conditionalFormatting>
  <conditionalFormatting sqref="B111">
    <cfRule type="duplicateValues" dxfId="2043" priority="2100"/>
  </conditionalFormatting>
  <conditionalFormatting sqref="B112">
    <cfRule type="duplicateValues" dxfId="2042" priority="2099"/>
  </conditionalFormatting>
  <conditionalFormatting sqref="B111">
    <cfRule type="duplicateValues" dxfId="2041" priority="2098"/>
  </conditionalFormatting>
  <conditionalFormatting sqref="B111">
    <cfRule type="duplicateValues" dxfId="2040" priority="2097"/>
  </conditionalFormatting>
  <conditionalFormatting sqref="B112">
    <cfRule type="duplicateValues" dxfId="2039" priority="2096"/>
  </conditionalFormatting>
  <conditionalFormatting sqref="B111">
    <cfRule type="duplicateValues" dxfId="2038" priority="2095"/>
  </conditionalFormatting>
  <conditionalFormatting sqref="B112">
    <cfRule type="duplicateValues" dxfId="2037" priority="2094"/>
  </conditionalFormatting>
  <conditionalFormatting sqref="B112">
    <cfRule type="duplicateValues" dxfId="2036" priority="2093"/>
  </conditionalFormatting>
  <conditionalFormatting sqref="B113">
    <cfRule type="duplicateValues" dxfId="2035" priority="2092"/>
  </conditionalFormatting>
  <conditionalFormatting sqref="B112">
    <cfRule type="duplicateValues" dxfId="2034" priority="2091"/>
  </conditionalFormatting>
  <conditionalFormatting sqref="B112">
    <cfRule type="duplicateValues" dxfId="2033" priority="2090"/>
  </conditionalFormatting>
  <conditionalFormatting sqref="B112">
    <cfRule type="duplicateValues" dxfId="2032" priority="2089"/>
  </conditionalFormatting>
  <conditionalFormatting sqref="B113">
    <cfRule type="duplicateValues" dxfId="2031" priority="2088"/>
  </conditionalFormatting>
  <conditionalFormatting sqref="B112">
    <cfRule type="duplicateValues" dxfId="2030" priority="2087"/>
  </conditionalFormatting>
  <conditionalFormatting sqref="B112">
    <cfRule type="duplicateValues" dxfId="2029" priority="2086"/>
  </conditionalFormatting>
  <conditionalFormatting sqref="B113">
    <cfRule type="duplicateValues" dxfId="2028" priority="2085"/>
  </conditionalFormatting>
  <conditionalFormatting sqref="B112">
    <cfRule type="duplicateValues" dxfId="2027" priority="2084"/>
  </conditionalFormatting>
  <conditionalFormatting sqref="B113">
    <cfRule type="duplicateValues" dxfId="2026" priority="2083"/>
  </conditionalFormatting>
  <conditionalFormatting sqref="B113">
    <cfRule type="duplicateValues" dxfId="2025" priority="2082"/>
  </conditionalFormatting>
  <conditionalFormatting sqref="B114">
    <cfRule type="duplicateValues" dxfId="2024" priority="2081"/>
  </conditionalFormatting>
  <conditionalFormatting sqref="B111">
    <cfRule type="duplicateValues" dxfId="2023" priority="2080"/>
  </conditionalFormatting>
  <conditionalFormatting sqref="B111">
    <cfRule type="duplicateValues" dxfId="2022" priority="2079"/>
  </conditionalFormatting>
  <conditionalFormatting sqref="B111">
    <cfRule type="duplicateValues" dxfId="2021" priority="2078"/>
  </conditionalFormatting>
  <conditionalFormatting sqref="B111">
    <cfRule type="duplicateValues" dxfId="2020" priority="2077"/>
  </conditionalFormatting>
  <conditionalFormatting sqref="B112">
    <cfRule type="duplicateValues" dxfId="2019" priority="2076"/>
  </conditionalFormatting>
  <conditionalFormatting sqref="B111">
    <cfRule type="duplicateValues" dxfId="2018" priority="2075"/>
  </conditionalFormatting>
  <conditionalFormatting sqref="B111">
    <cfRule type="duplicateValues" dxfId="2017" priority="2074"/>
  </conditionalFormatting>
  <conditionalFormatting sqref="B112">
    <cfRule type="duplicateValues" dxfId="2016" priority="2073"/>
  </conditionalFormatting>
  <conditionalFormatting sqref="B111">
    <cfRule type="duplicateValues" dxfId="2015" priority="2072"/>
  </conditionalFormatting>
  <conditionalFormatting sqref="B112">
    <cfRule type="duplicateValues" dxfId="2014" priority="2071"/>
  </conditionalFormatting>
  <conditionalFormatting sqref="B112">
    <cfRule type="duplicateValues" dxfId="2013" priority="2070"/>
  </conditionalFormatting>
  <conditionalFormatting sqref="B113">
    <cfRule type="duplicateValues" dxfId="2012" priority="2069"/>
  </conditionalFormatting>
  <conditionalFormatting sqref="B112">
    <cfRule type="duplicateValues" dxfId="2011" priority="2068"/>
  </conditionalFormatting>
  <conditionalFormatting sqref="B112">
    <cfRule type="duplicateValues" dxfId="2010" priority="2067"/>
  </conditionalFormatting>
  <conditionalFormatting sqref="B112">
    <cfRule type="duplicateValues" dxfId="2009" priority="2066"/>
  </conditionalFormatting>
  <conditionalFormatting sqref="B113">
    <cfRule type="duplicateValues" dxfId="2008" priority="2065"/>
  </conditionalFormatting>
  <conditionalFormatting sqref="B112">
    <cfRule type="duplicateValues" dxfId="2007" priority="2064"/>
  </conditionalFormatting>
  <conditionalFormatting sqref="B112">
    <cfRule type="duplicateValues" dxfId="2006" priority="2063"/>
  </conditionalFormatting>
  <conditionalFormatting sqref="B113">
    <cfRule type="duplicateValues" dxfId="2005" priority="2062"/>
  </conditionalFormatting>
  <conditionalFormatting sqref="B112">
    <cfRule type="duplicateValues" dxfId="2004" priority="2061"/>
  </conditionalFormatting>
  <conditionalFormatting sqref="B113">
    <cfRule type="duplicateValues" dxfId="2003" priority="2060"/>
  </conditionalFormatting>
  <conditionalFormatting sqref="B113">
    <cfRule type="duplicateValues" dxfId="2002" priority="2059"/>
  </conditionalFormatting>
  <conditionalFormatting sqref="B114">
    <cfRule type="duplicateValues" dxfId="2001" priority="2058"/>
  </conditionalFormatting>
  <conditionalFormatting sqref="B111">
    <cfRule type="duplicateValues" dxfId="2000" priority="2057"/>
  </conditionalFormatting>
  <conditionalFormatting sqref="B112">
    <cfRule type="duplicateValues" dxfId="1999" priority="2056"/>
  </conditionalFormatting>
  <conditionalFormatting sqref="B112">
    <cfRule type="duplicateValues" dxfId="1998" priority="2055"/>
  </conditionalFormatting>
  <conditionalFormatting sqref="B112">
    <cfRule type="duplicateValues" dxfId="1997" priority="2054"/>
  </conditionalFormatting>
  <conditionalFormatting sqref="B113">
    <cfRule type="duplicateValues" dxfId="1996" priority="2053"/>
  </conditionalFormatting>
  <conditionalFormatting sqref="B112">
    <cfRule type="duplicateValues" dxfId="1995" priority="2052"/>
  </conditionalFormatting>
  <conditionalFormatting sqref="B112">
    <cfRule type="duplicateValues" dxfId="1994" priority="2051"/>
  </conditionalFormatting>
  <conditionalFormatting sqref="B113">
    <cfRule type="duplicateValues" dxfId="1993" priority="2050"/>
  </conditionalFormatting>
  <conditionalFormatting sqref="B112">
    <cfRule type="duplicateValues" dxfId="1992" priority="2049"/>
  </conditionalFormatting>
  <conditionalFormatting sqref="B113">
    <cfRule type="duplicateValues" dxfId="1991" priority="2048"/>
  </conditionalFormatting>
  <conditionalFormatting sqref="B113">
    <cfRule type="duplicateValues" dxfId="1990" priority="2047"/>
  </conditionalFormatting>
  <conditionalFormatting sqref="B114">
    <cfRule type="duplicateValues" dxfId="1989" priority="2046"/>
  </conditionalFormatting>
  <conditionalFormatting sqref="B111">
    <cfRule type="duplicateValues" dxfId="1988" priority="2045"/>
  </conditionalFormatting>
  <conditionalFormatting sqref="B111">
    <cfRule type="duplicateValues" dxfId="1987" priority="2044"/>
  </conditionalFormatting>
  <conditionalFormatting sqref="B113">
    <cfRule type="duplicateValues" dxfId="1986" priority="2043"/>
  </conditionalFormatting>
  <conditionalFormatting sqref="B113">
    <cfRule type="duplicateValues" dxfId="1985" priority="2042"/>
  </conditionalFormatting>
  <conditionalFormatting sqref="B113">
    <cfRule type="duplicateValues" dxfId="1984" priority="2041"/>
  </conditionalFormatting>
  <conditionalFormatting sqref="B114">
    <cfRule type="duplicateValues" dxfId="1983" priority="2040"/>
  </conditionalFormatting>
  <conditionalFormatting sqref="B113">
    <cfRule type="duplicateValues" dxfId="1982" priority="2039"/>
  </conditionalFormatting>
  <conditionalFormatting sqref="B113">
    <cfRule type="duplicateValues" dxfId="1981" priority="2038"/>
  </conditionalFormatting>
  <conditionalFormatting sqref="B114">
    <cfRule type="duplicateValues" dxfId="1980" priority="2037"/>
  </conditionalFormatting>
  <conditionalFormatting sqref="B113">
    <cfRule type="duplicateValues" dxfId="1979" priority="2036"/>
  </conditionalFormatting>
  <conditionalFormatting sqref="B114">
    <cfRule type="duplicateValues" dxfId="1978" priority="2035"/>
  </conditionalFormatting>
  <conditionalFormatting sqref="B114">
    <cfRule type="duplicateValues" dxfId="1977" priority="2034"/>
  </conditionalFormatting>
  <conditionalFormatting sqref="B115">
    <cfRule type="duplicateValues" dxfId="1976" priority="2033"/>
  </conditionalFormatting>
  <conditionalFormatting sqref="B112">
    <cfRule type="duplicateValues" dxfId="1975" priority="2032"/>
  </conditionalFormatting>
  <conditionalFormatting sqref="B111">
    <cfRule type="duplicateValues" dxfId="1974" priority="2029"/>
  </conditionalFormatting>
  <conditionalFormatting sqref="B111">
    <cfRule type="duplicateValues" dxfId="1973" priority="2028"/>
  </conditionalFormatting>
  <conditionalFormatting sqref="B111">
    <cfRule type="duplicateValues" dxfId="1972" priority="2027"/>
  </conditionalFormatting>
  <conditionalFormatting sqref="B111">
    <cfRule type="duplicateValues" dxfId="1971" priority="2026"/>
  </conditionalFormatting>
  <conditionalFormatting sqref="B112">
    <cfRule type="duplicateValues" dxfId="1970" priority="2025"/>
  </conditionalFormatting>
  <conditionalFormatting sqref="B111">
    <cfRule type="duplicateValues" dxfId="1969" priority="2024"/>
  </conditionalFormatting>
  <conditionalFormatting sqref="B111">
    <cfRule type="duplicateValues" dxfId="1968" priority="2023"/>
  </conditionalFormatting>
  <conditionalFormatting sqref="B111">
    <cfRule type="duplicateValues" dxfId="1967" priority="2022"/>
  </conditionalFormatting>
  <conditionalFormatting sqref="B112">
    <cfRule type="duplicateValues" dxfId="1966" priority="2021"/>
  </conditionalFormatting>
  <conditionalFormatting sqref="B111">
    <cfRule type="duplicateValues" dxfId="1965" priority="2020"/>
  </conditionalFormatting>
  <conditionalFormatting sqref="B111">
    <cfRule type="duplicateValues" dxfId="1964" priority="2019"/>
  </conditionalFormatting>
  <conditionalFormatting sqref="B112">
    <cfRule type="duplicateValues" dxfId="1963" priority="2018"/>
  </conditionalFormatting>
  <conditionalFormatting sqref="B111">
    <cfRule type="duplicateValues" dxfId="1962" priority="2017"/>
  </conditionalFormatting>
  <conditionalFormatting sqref="B112">
    <cfRule type="duplicateValues" dxfId="1961" priority="2016"/>
  </conditionalFormatting>
  <conditionalFormatting sqref="B112">
    <cfRule type="duplicateValues" dxfId="1960" priority="2015"/>
  </conditionalFormatting>
  <conditionalFormatting sqref="B113">
    <cfRule type="duplicateValues" dxfId="1959" priority="2014"/>
  </conditionalFormatting>
  <conditionalFormatting sqref="B111">
    <cfRule type="duplicateValues" dxfId="1958" priority="2013"/>
  </conditionalFormatting>
  <conditionalFormatting sqref="B111">
    <cfRule type="duplicateValues" dxfId="1957" priority="2012"/>
  </conditionalFormatting>
  <conditionalFormatting sqref="B111">
    <cfRule type="duplicateValues" dxfId="1956" priority="2011"/>
  </conditionalFormatting>
  <conditionalFormatting sqref="B112">
    <cfRule type="duplicateValues" dxfId="1955" priority="2010"/>
  </conditionalFormatting>
  <conditionalFormatting sqref="B111">
    <cfRule type="duplicateValues" dxfId="1954" priority="2009"/>
  </conditionalFormatting>
  <conditionalFormatting sqref="B111">
    <cfRule type="duplicateValues" dxfId="1953" priority="2008"/>
  </conditionalFormatting>
  <conditionalFormatting sqref="B112">
    <cfRule type="duplicateValues" dxfId="1952" priority="2007"/>
  </conditionalFormatting>
  <conditionalFormatting sqref="B111">
    <cfRule type="duplicateValues" dxfId="1951" priority="2006"/>
  </conditionalFormatting>
  <conditionalFormatting sqref="B112">
    <cfRule type="duplicateValues" dxfId="1950" priority="2005"/>
  </conditionalFormatting>
  <conditionalFormatting sqref="B112">
    <cfRule type="duplicateValues" dxfId="1949" priority="2004"/>
  </conditionalFormatting>
  <conditionalFormatting sqref="B113">
    <cfRule type="duplicateValues" dxfId="1948" priority="2003"/>
  </conditionalFormatting>
  <conditionalFormatting sqref="B112">
    <cfRule type="duplicateValues" dxfId="1947" priority="2002"/>
  </conditionalFormatting>
  <conditionalFormatting sqref="B112">
    <cfRule type="duplicateValues" dxfId="1946" priority="2001"/>
  </conditionalFormatting>
  <conditionalFormatting sqref="B112">
    <cfRule type="duplicateValues" dxfId="1945" priority="2000"/>
  </conditionalFormatting>
  <conditionalFormatting sqref="B113">
    <cfRule type="duplicateValues" dxfId="1944" priority="1999"/>
  </conditionalFormatting>
  <conditionalFormatting sqref="B112">
    <cfRule type="duplicateValues" dxfId="1943" priority="1998"/>
  </conditionalFormatting>
  <conditionalFormatting sqref="B112">
    <cfRule type="duplicateValues" dxfId="1942" priority="1997"/>
  </conditionalFormatting>
  <conditionalFormatting sqref="B113">
    <cfRule type="duplicateValues" dxfId="1941" priority="1996"/>
  </conditionalFormatting>
  <conditionalFormatting sqref="B112">
    <cfRule type="duplicateValues" dxfId="1940" priority="1995"/>
  </conditionalFormatting>
  <conditionalFormatting sqref="B113">
    <cfRule type="duplicateValues" dxfId="1939" priority="1994"/>
  </conditionalFormatting>
  <conditionalFormatting sqref="B113">
    <cfRule type="duplicateValues" dxfId="1938" priority="1993"/>
  </conditionalFormatting>
  <conditionalFormatting sqref="B114">
    <cfRule type="duplicateValues" dxfId="1937" priority="1992"/>
  </conditionalFormatting>
  <conditionalFormatting sqref="B111">
    <cfRule type="duplicateValues" dxfId="1936" priority="1991"/>
  </conditionalFormatting>
  <conditionalFormatting sqref="B111">
    <cfRule type="duplicateValues" dxfId="1935" priority="1990"/>
  </conditionalFormatting>
  <conditionalFormatting sqref="B111">
    <cfRule type="duplicateValues" dxfId="1934" priority="1989"/>
  </conditionalFormatting>
  <conditionalFormatting sqref="B111">
    <cfRule type="duplicateValues" dxfId="1933" priority="1988"/>
  </conditionalFormatting>
  <conditionalFormatting sqref="B112">
    <cfRule type="duplicateValues" dxfId="1932" priority="1987"/>
  </conditionalFormatting>
  <conditionalFormatting sqref="B111">
    <cfRule type="duplicateValues" dxfId="1931" priority="1986"/>
  </conditionalFormatting>
  <conditionalFormatting sqref="B111">
    <cfRule type="duplicateValues" dxfId="1930" priority="1985"/>
  </conditionalFormatting>
  <conditionalFormatting sqref="B112">
    <cfRule type="duplicateValues" dxfId="1929" priority="1984"/>
  </conditionalFormatting>
  <conditionalFormatting sqref="B111">
    <cfRule type="duplicateValues" dxfId="1928" priority="1983"/>
  </conditionalFormatting>
  <conditionalFormatting sqref="B112">
    <cfRule type="duplicateValues" dxfId="1927" priority="1982"/>
  </conditionalFormatting>
  <conditionalFormatting sqref="B112">
    <cfRule type="duplicateValues" dxfId="1926" priority="1981"/>
  </conditionalFormatting>
  <conditionalFormatting sqref="B113">
    <cfRule type="duplicateValues" dxfId="1925" priority="1980"/>
  </conditionalFormatting>
  <conditionalFormatting sqref="B112">
    <cfRule type="duplicateValues" dxfId="1924" priority="1979"/>
  </conditionalFormatting>
  <conditionalFormatting sqref="B112">
    <cfRule type="duplicateValues" dxfId="1923" priority="1978"/>
  </conditionalFormatting>
  <conditionalFormatting sqref="B112">
    <cfRule type="duplicateValues" dxfId="1922" priority="1977"/>
  </conditionalFormatting>
  <conditionalFormatting sqref="B113">
    <cfRule type="duplicateValues" dxfId="1921" priority="1976"/>
  </conditionalFormatting>
  <conditionalFormatting sqref="B112">
    <cfRule type="duplicateValues" dxfId="1920" priority="1975"/>
  </conditionalFormatting>
  <conditionalFormatting sqref="B112">
    <cfRule type="duplicateValues" dxfId="1919" priority="1974"/>
  </conditionalFormatting>
  <conditionalFormatting sqref="B113">
    <cfRule type="duplicateValues" dxfId="1918" priority="1973"/>
  </conditionalFormatting>
  <conditionalFormatting sqref="B112">
    <cfRule type="duplicateValues" dxfId="1917" priority="1972"/>
  </conditionalFormatting>
  <conditionalFormatting sqref="B113">
    <cfRule type="duplicateValues" dxfId="1916" priority="1971"/>
  </conditionalFormatting>
  <conditionalFormatting sqref="B113">
    <cfRule type="duplicateValues" dxfId="1915" priority="1970"/>
  </conditionalFormatting>
  <conditionalFormatting sqref="B114">
    <cfRule type="duplicateValues" dxfId="1914" priority="1969"/>
  </conditionalFormatting>
  <conditionalFormatting sqref="B111">
    <cfRule type="duplicateValues" dxfId="1913" priority="1968"/>
  </conditionalFormatting>
  <conditionalFormatting sqref="B112">
    <cfRule type="duplicateValues" dxfId="1912" priority="1967"/>
  </conditionalFormatting>
  <conditionalFormatting sqref="B112">
    <cfRule type="duplicateValues" dxfId="1911" priority="1966"/>
  </conditionalFormatting>
  <conditionalFormatting sqref="B112">
    <cfRule type="duplicateValues" dxfId="1910" priority="1965"/>
  </conditionalFormatting>
  <conditionalFormatting sqref="B113">
    <cfRule type="duplicateValues" dxfId="1909" priority="1964"/>
  </conditionalFormatting>
  <conditionalFormatting sqref="B112">
    <cfRule type="duplicateValues" dxfId="1908" priority="1963"/>
  </conditionalFormatting>
  <conditionalFormatting sqref="B112">
    <cfRule type="duplicateValues" dxfId="1907" priority="1962"/>
  </conditionalFormatting>
  <conditionalFormatting sqref="B113">
    <cfRule type="duplicateValues" dxfId="1906" priority="1961"/>
  </conditionalFormatting>
  <conditionalFormatting sqref="B112">
    <cfRule type="duplicateValues" dxfId="1905" priority="1960"/>
  </conditionalFormatting>
  <conditionalFormatting sqref="B113">
    <cfRule type="duplicateValues" dxfId="1904" priority="1959"/>
  </conditionalFormatting>
  <conditionalFormatting sqref="B113">
    <cfRule type="duplicateValues" dxfId="1903" priority="1958"/>
  </conditionalFormatting>
  <conditionalFormatting sqref="B114">
    <cfRule type="duplicateValues" dxfId="1902" priority="1957"/>
  </conditionalFormatting>
  <conditionalFormatting sqref="B111">
    <cfRule type="duplicateValues" dxfId="1901" priority="1956"/>
  </conditionalFormatting>
  <conditionalFormatting sqref="B111">
    <cfRule type="duplicateValues" dxfId="1900" priority="1955"/>
  </conditionalFormatting>
  <conditionalFormatting sqref="B113">
    <cfRule type="duplicateValues" dxfId="1899" priority="1954"/>
  </conditionalFormatting>
  <conditionalFormatting sqref="B113">
    <cfRule type="duplicateValues" dxfId="1898" priority="1953"/>
  </conditionalFormatting>
  <conditionalFormatting sqref="B113">
    <cfRule type="duplicateValues" dxfId="1897" priority="1952"/>
  </conditionalFormatting>
  <conditionalFormatting sqref="B114">
    <cfRule type="duplicateValues" dxfId="1896" priority="1951"/>
  </conditionalFormatting>
  <conditionalFormatting sqref="B113">
    <cfRule type="duplicateValues" dxfId="1895" priority="1950"/>
  </conditionalFormatting>
  <conditionalFormatting sqref="B113">
    <cfRule type="duplicateValues" dxfId="1894" priority="1949"/>
  </conditionalFormatting>
  <conditionalFormatting sqref="B114">
    <cfRule type="duplicateValues" dxfId="1893" priority="1948"/>
  </conditionalFormatting>
  <conditionalFormatting sqref="B113">
    <cfRule type="duplicateValues" dxfId="1892" priority="1947"/>
  </conditionalFormatting>
  <conditionalFormatting sqref="B114">
    <cfRule type="duplicateValues" dxfId="1891" priority="1946"/>
  </conditionalFormatting>
  <conditionalFormatting sqref="B114">
    <cfRule type="duplicateValues" dxfId="1890" priority="1945"/>
  </conditionalFormatting>
  <conditionalFormatting sqref="B115">
    <cfRule type="duplicateValues" dxfId="1889" priority="1944"/>
  </conditionalFormatting>
  <conditionalFormatting sqref="B112">
    <cfRule type="duplicateValues" dxfId="1888" priority="1943"/>
  </conditionalFormatting>
  <conditionalFormatting sqref="B111">
    <cfRule type="duplicateValues" dxfId="1887" priority="1941"/>
  </conditionalFormatting>
  <conditionalFormatting sqref="B111">
    <cfRule type="duplicateValues" dxfId="1886" priority="1940"/>
  </conditionalFormatting>
  <conditionalFormatting sqref="B111">
    <cfRule type="duplicateValues" dxfId="1885" priority="1939"/>
  </conditionalFormatting>
  <conditionalFormatting sqref="B112">
    <cfRule type="duplicateValues" dxfId="1884" priority="1938"/>
  </conditionalFormatting>
  <conditionalFormatting sqref="B111">
    <cfRule type="duplicateValues" dxfId="1883" priority="1937"/>
  </conditionalFormatting>
  <conditionalFormatting sqref="B111">
    <cfRule type="duplicateValues" dxfId="1882" priority="1936"/>
  </conditionalFormatting>
  <conditionalFormatting sqref="B112">
    <cfRule type="duplicateValues" dxfId="1881" priority="1935"/>
  </conditionalFormatting>
  <conditionalFormatting sqref="B111">
    <cfRule type="duplicateValues" dxfId="1880" priority="1934"/>
  </conditionalFormatting>
  <conditionalFormatting sqref="B112">
    <cfRule type="duplicateValues" dxfId="1879" priority="1933"/>
  </conditionalFormatting>
  <conditionalFormatting sqref="B112">
    <cfRule type="duplicateValues" dxfId="1878" priority="1932"/>
  </conditionalFormatting>
  <conditionalFormatting sqref="B113">
    <cfRule type="duplicateValues" dxfId="1877" priority="1931"/>
  </conditionalFormatting>
  <conditionalFormatting sqref="B112">
    <cfRule type="duplicateValues" dxfId="1876" priority="1930"/>
  </conditionalFormatting>
  <conditionalFormatting sqref="B112">
    <cfRule type="duplicateValues" dxfId="1875" priority="1929"/>
  </conditionalFormatting>
  <conditionalFormatting sqref="B112">
    <cfRule type="duplicateValues" dxfId="1874" priority="1928"/>
  </conditionalFormatting>
  <conditionalFormatting sqref="B113">
    <cfRule type="duplicateValues" dxfId="1873" priority="1927"/>
  </conditionalFormatting>
  <conditionalFormatting sqref="B112">
    <cfRule type="duplicateValues" dxfId="1872" priority="1926"/>
  </conditionalFormatting>
  <conditionalFormatting sqref="B112">
    <cfRule type="duplicateValues" dxfId="1871" priority="1925"/>
  </conditionalFormatting>
  <conditionalFormatting sqref="B113">
    <cfRule type="duplicateValues" dxfId="1870" priority="1924"/>
  </conditionalFormatting>
  <conditionalFormatting sqref="B112">
    <cfRule type="duplicateValues" dxfId="1869" priority="1923"/>
  </conditionalFormatting>
  <conditionalFormatting sqref="B113">
    <cfRule type="duplicateValues" dxfId="1868" priority="1922"/>
  </conditionalFormatting>
  <conditionalFormatting sqref="B113">
    <cfRule type="duplicateValues" dxfId="1867" priority="1921"/>
  </conditionalFormatting>
  <conditionalFormatting sqref="B114">
    <cfRule type="duplicateValues" dxfId="1866" priority="1920"/>
  </conditionalFormatting>
  <conditionalFormatting sqref="B111">
    <cfRule type="duplicateValues" dxfId="1865" priority="1919"/>
  </conditionalFormatting>
  <conditionalFormatting sqref="B112">
    <cfRule type="duplicateValues" dxfId="1864" priority="1918"/>
  </conditionalFormatting>
  <conditionalFormatting sqref="B112">
    <cfRule type="duplicateValues" dxfId="1863" priority="1917"/>
  </conditionalFormatting>
  <conditionalFormatting sqref="B112">
    <cfRule type="duplicateValues" dxfId="1862" priority="1916"/>
  </conditionalFormatting>
  <conditionalFormatting sqref="B113">
    <cfRule type="duplicateValues" dxfId="1861" priority="1915"/>
  </conditionalFormatting>
  <conditionalFormatting sqref="B112">
    <cfRule type="duplicateValues" dxfId="1860" priority="1914"/>
  </conditionalFormatting>
  <conditionalFormatting sqref="B112">
    <cfRule type="duplicateValues" dxfId="1859" priority="1913"/>
  </conditionalFormatting>
  <conditionalFormatting sqref="B113">
    <cfRule type="duplicateValues" dxfId="1858" priority="1912"/>
  </conditionalFormatting>
  <conditionalFormatting sqref="B112">
    <cfRule type="duplicateValues" dxfId="1857" priority="1911"/>
  </conditionalFormatting>
  <conditionalFormatting sqref="B113">
    <cfRule type="duplicateValues" dxfId="1856" priority="1910"/>
  </conditionalFormatting>
  <conditionalFormatting sqref="B113">
    <cfRule type="duplicateValues" dxfId="1855" priority="1909"/>
  </conditionalFormatting>
  <conditionalFormatting sqref="B114">
    <cfRule type="duplicateValues" dxfId="1854" priority="1908"/>
  </conditionalFormatting>
  <conditionalFormatting sqref="B111">
    <cfRule type="duplicateValues" dxfId="1853" priority="1907"/>
  </conditionalFormatting>
  <conditionalFormatting sqref="B111">
    <cfRule type="duplicateValues" dxfId="1852" priority="1906"/>
  </conditionalFormatting>
  <conditionalFormatting sqref="B113">
    <cfRule type="duplicateValues" dxfId="1851" priority="1905"/>
  </conditionalFormatting>
  <conditionalFormatting sqref="B113">
    <cfRule type="duplicateValues" dxfId="1850" priority="1904"/>
  </conditionalFormatting>
  <conditionalFormatting sqref="B113">
    <cfRule type="duplicateValues" dxfId="1849" priority="1903"/>
  </conditionalFormatting>
  <conditionalFormatting sqref="B114">
    <cfRule type="duplicateValues" dxfId="1848" priority="1902"/>
  </conditionalFormatting>
  <conditionalFormatting sqref="B113">
    <cfRule type="duplicateValues" dxfId="1847" priority="1901"/>
  </conditionalFormatting>
  <conditionalFormatting sqref="B113">
    <cfRule type="duplicateValues" dxfId="1846" priority="1900"/>
  </conditionalFormatting>
  <conditionalFormatting sqref="B114">
    <cfRule type="duplicateValues" dxfId="1845" priority="1899"/>
  </conditionalFormatting>
  <conditionalFormatting sqref="B113">
    <cfRule type="duplicateValues" dxfId="1844" priority="1898"/>
  </conditionalFormatting>
  <conditionalFormatting sqref="B114">
    <cfRule type="duplicateValues" dxfId="1843" priority="1897"/>
  </conditionalFormatting>
  <conditionalFormatting sqref="B114">
    <cfRule type="duplicateValues" dxfId="1842" priority="1896"/>
  </conditionalFormatting>
  <conditionalFormatting sqref="B115">
    <cfRule type="duplicateValues" dxfId="1841" priority="1895"/>
  </conditionalFormatting>
  <conditionalFormatting sqref="B112">
    <cfRule type="duplicateValues" dxfId="1840" priority="1894"/>
  </conditionalFormatting>
  <conditionalFormatting sqref="B112">
    <cfRule type="duplicateValues" dxfId="1839" priority="1893"/>
  </conditionalFormatting>
  <conditionalFormatting sqref="B112">
    <cfRule type="duplicateValues" dxfId="1838" priority="1892"/>
  </conditionalFormatting>
  <conditionalFormatting sqref="B112">
    <cfRule type="duplicateValues" dxfId="1837" priority="1891"/>
  </conditionalFormatting>
  <conditionalFormatting sqref="B113">
    <cfRule type="duplicateValues" dxfId="1836" priority="1890"/>
  </conditionalFormatting>
  <conditionalFormatting sqref="B112">
    <cfRule type="duplicateValues" dxfId="1835" priority="1889"/>
  </conditionalFormatting>
  <conditionalFormatting sqref="B112">
    <cfRule type="duplicateValues" dxfId="1834" priority="1888"/>
  </conditionalFormatting>
  <conditionalFormatting sqref="B113">
    <cfRule type="duplicateValues" dxfId="1833" priority="1887"/>
  </conditionalFormatting>
  <conditionalFormatting sqref="B112">
    <cfRule type="duplicateValues" dxfId="1832" priority="1886"/>
  </conditionalFormatting>
  <conditionalFormatting sqref="B113">
    <cfRule type="duplicateValues" dxfId="1831" priority="1885"/>
  </conditionalFormatting>
  <conditionalFormatting sqref="B113">
    <cfRule type="duplicateValues" dxfId="1830" priority="1884"/>
  </conditionalFormatting>
  <conditionalFormatting sqref="B114">
    <cfRule type="duplicateValues" dxfId="1829" priority="1883"/>
  </conditionalFormatting>
  <conditionalFormatting sqref="B111">
    <cfRule type="duplicateValues" dxfId="1828" priority="1882"/>
  </conditionalFormatting>
  <conditionalFormatting sqref="B111">
    <cfRule type="duplicateValues" dxfId="1827" priority="1881"/>
  </conditionalFormatting>
  <conditionalFormatting sqref="B113">
    <cfRule type="duplicateValues" dxfId="1826" priority="1880"/>
  </conditionalFormatting>
  <conditionalFormatting sqref="B113">
    <cfRule type="duplicateValues" dxfId="1825" priority="1879"/>
  </conditionalFormatting>
  <conditionalFormatting sqref="B113">
    <cfRule type="duplicateValues" dxfId="1824" priority="1878"/>
  </conditionalFormatting>
  <conditionalFormatting sqref="B114">
    <cfRule type="duplicateValues" dxfId="1823" priority="1877"/>
  </conditionalFormatting>
  <conditionalFormatting sqref="B113">
    <cfRule type="duplicateValues" dxfId="1822" priority="1876"/>
  </conditionalFormatting>
  <conditionalFormatting sqref="B113">
    <cfRule type="duplicateValues" dxfId="1821" priority="1875"/>
  </conditionalFormatting>
  <conditionalFormatting sqref="B114">
    <cfRule type="duplicateValues" dxfId="1820" priority="1874"/>
  </conditionalFormatting>
  <conditionalFormatting sqref="B113">
    <cfRule type="duplicateValues" dxfId="1819" priority="1873"/>
  </conditionalFormatting>
  <conditionalFormatting sqref="B114">
    <cfRule type="duplicateValues" dxfId="1818" priority="1872"/>
  </conditionalFormatting>
  <conditionalFormatting sqref="B114">
    <cfRule type="duplicateValues" dxfId="1817" priority="1871"/>
  </conditionalFormatting>
  <conditionalFormatting sqref="B115">
    <cfRule type="duplicateValues" dxfId="1816" priority="1870"/>
  </conditionalFormatting>
  <conditionalFormatting sqref="B112">
    <cfRule type="duplicateValues" dxfId="1815" priority="1869"/>
  </conditionalFormatting>
  <conditionalFormatting sqref="B111">
    <cfRule type="duplicateValues" dxfId="1814" priority="1868"/>
  </conditionalFormatting>
  <conditionalFormatting sqref="B113">
    <cfRule type="duplicateValues" dxfId="1813" priority="1867"/>
  </conditionalFormatting>
  <conditionalFormatting sqref="B113">
    <cfRule type="duplicateValues" dxfId="1812" priority="1866"/>
  </conditionalFormatting>
  <conditionalFormatting sqref="B113">
    <cfRule type="duplicateValues" dxfId="1811" priority="1865"/>
  </conditionalFormatting>
  <conditionalFormatting sqref="B114">
    <cfRule type="duplicateValues" dxfId="1810" priority="1864"/>
  </conditionalFormatting>
  <conditionalFormatting sqref="B113">
    <cfRule type="duplicateValues" dxfId="1809" priority="1863"/>
  </conditionalFormatting>
  <conditionalFormatting sqref="B113">
    <cfRule type="duplicateValues" dxfId="1808" priority="1862"/>
  </conditionalFormatting>
  <conditionalFormatting sqref="B114">
    <cfRule type="duplicateValues" dxfId="1807" priority="1861"/>
  </conditionalFormatting>
  <conditionalFormatting sqref="B113">
    <cfRule type="duplicateValues" dxfId="1806" priority="1860"/>
  </conditionalFormatting>
  <conditionalFormatting sqref="B114">
    <cfRule type="duplicateValues" dxfId="1805" priority="1859"/>
  </conditionalFormatting>
  <conditionalFormatting sqref="B114">
    <cfRule type="duplicateValues" dxfId="1804" priority="1858"/>
  </conditionalFormatting>
  <conditionalFormatting sqref="B115">
    <cfRule type="duplicateValues" dxfId="1803" priority="1857"/>
  </conditionalFormatting>
  <conditionalFormatting sqref="B112">
    <cfRule type="duplicateValues" dxfId="1802" priority="1856"/>
  </conditionalFormatting>
  <conditionalFormatting sqref="B112">
    <cfRule type="duplicateValues" dxfId="1801" priority="1855"/>
  </conditionalFormatting>
  <conditionalFormatting sqref="B114">
    <cfRule type="duplicateValues" dxfId="1800" priority="1854"/>
  </conditionalFormatting>
  <conditionalFormatting sqref="B114">
    <cfRule type="duplicateValues" dxfId="1799" priority="1853"/>
  </conditionalFormatting>
  <conditionalFormatting sqref="B114">
    <cfRule type="duplicateValues" dxfId="1798" priority="1852"/>
  </conditionalFormatting>
  <conditionalFormatting sqref="B115">
    <cfRule type="duplicateValues" dxfId="1797" priority="1851"/>
  </conditionalFormatting>
  <conditionalFormatting sqref="B114">
    <cfRule type="duplicateValues" dxfId="1796" priority="1850"/>
  </conditionalFormatting>
  <conditionalFormatting sqref="B114">
    <cfRule type="duplicateValues" dxfId="1795" priority="1849"/>
  </conditionalFormatting>
  <conditionalFormatting sqref="B115">
    <cfRule type="duplicateValues" dxfId="1794" priority="1848"/>
  </conditionalFormatting>
  <conditionalFormatting sqref="B114">
    <cfRule type="duplicateValues" dxfId="1793" priority="1847"/>
  </conditionalFormatting>
  <conditionalFormatting sqref="B115">
    <cfRule type="duplicateValues" dxfId="1792" priority="1846"/>
  </conditionalFormatting>
  <conditionalFormatting sqref="B115">
    <cfRule type="duplicateValues" dxfId="1791" priority="1845"/>
  </conditionalFormatting>
  <conditionalFormatting sqref="B113">
    <cfRule type="duplicateValues" dxfId="1790" priority="1843"/>
  </conditionalFormatting>
  <conditionalFormatting sqref="B113">
    <cfRule type="duplicateValues" dxfId="1789" priority="1839"/>
  </conditionalFormatting>
  <conditionalFormatting sqref="B113">
    <cfRule type="duplicateValues" dxfId="1788" priority="1838"/>
  </conditionalFormatting>
  <conditionalFormatting sqref="B113">
    <cfRule type="duplicateValues" dxfId="1787" priority="1837"/>
  </conditionalFormatting>
  <conditionalFormatting sqref="B113">
    <cfRule type="duplicateValues" dxfId="1786" priority="1836"/>
  </conditionalFormatting>
  <conditionalFormatting sqref="B113">
    <cfRule type="duplicateValues" dxfId="1785" priority="1835"/>
  </conditionalFormatting>
  <conditionalFormatting sqref="B113">
    <cfRule type="duplicateValues" dxfId="1784" priority="1834"/>
  </conditionalFormatting>
  <conditionalFormatting sqref="B114">
    <cfRule type="duplicateValues" dxfId="1783" priority="1833"/>
  </conditionalFormatting>
  <conditionalFormatting sqref="B113">
    <cfRule type="duplicateValues" dxfId="1782" priority="1832"/>
  </conditionalFormatting>
  <conditionalFormatting sqref="B113">
    <cfRule type="duplicateValues" dxfId="1781" priority="1831"/>
  </conditionalFormatting>
  <conditionalFormatting sqref="B113">
    <cfRule type="duplicateValues" dxfId="1780" priority="1830"/>
  </conditionalFormatting>
  <conditionalFormatting sqref="B113">
    <cfRule type="duplicateValues" dxfId="1779" priority="1829"/>
  </conditionalFormatting>
  <conditionalFormatting sqref="B113">
    <cfRule type="duplicateValues" dxfId="1778" priority="1828"/>
  </conditionalFormatting>
  <conditionalFormatting sqref="B114">
    <cfRule type="duplicateValues" dxfId="1777" priority="1827"/>
  </conditionalFormatting>
  <conditionalFormatting sqref="B113">
    <cfRule type="duplicateValues" dxfId="1776" priority="1826"/>
  </conditionalFormatting>
  <conditionalFormatting sqref="B113">
    <cfRule type="duplicateValues" dxfId="1775" priority="1825"/>
  </conditionalFormatting>
  <conditionalFormatting sqref="B113">
    <cfRule type="duplicateValues" dxfId="1774" priority="1824"/>
  </conditionalFormatting>
  <conditionalFormatting sqref="B113">
    <cfRule type="duplicateValues" dxfId="1773" priority="1823"/>
  </conditionalFormatting>
  <conditionalFormatting sqref="B114">
    <cfRule type="duplicateValues" dxfId="1772" priority="1822"/>
  </conditionalFormatting>
  <conditionalFormatting sqref="B113">
    <cfRule type="duplicateValues" dxfId="1771" priority="1821"/>
  </conditionalFormatting>
  <conditionalFormatting sqref="B113">
    <cfRule type="duplicateValues" dxfId="1770" priority="1820"/>
  </conditionalFormatting>
  <conditionalFormatting sqref="B113">
    <cfRule type="duplicateValues" dxfId="1769" priority="1819"/>
  </conditionalFormatting>
  <conditionalFormatting sqref="B114">
    <cfRule type="duplicateValues" dxfId="1768" priority="1818"/>
  </conditionalFormatting>
  <conditionalFormatting sqref="B113">
    <cfRule type="duplicateValues" dxfId="1767" priority="1817"/>
  </conditionalFormatting>
  <conditionalFormatting sqref="B113">
    <cfRule type="duplicateValues" dxfId="1766" priority="1816"/>
  </conditionalFormatting>
  <conditionalFormatting sqref="B114">
    <cfRule type="duplicateValues" dxfId="1765" priority="1815"/>
  </conditionalFormatting>
  <conditionalFormatting sqref="B113">
    <cfRule type="duplicateValues" dxfId="1764" priority="1814"/>
  </conditionalFormatting>
  <conditionalFormatting sqref="B114">
    <cfRule type="duplicateValues" dxfId="1763" priority="1813"/>
  </conditionalFormatting>
  <conditionalFormatting sqref="B114">
    <cfRule type="duplicateValues" dxfId="1762" priority="1812"/>
  </conditionalFormatting>
  <conditionalFormatting sqref="B115">
    <cfRule type="duplicateValues" dxfId="1761" priority="1811"/>
  </conditionalFormatting>
  <conditionalFormatting sqref="B113">
    <cfRule type="duplicateValues" dxfId="1760" priority="1809"/>
  </conditionalFormatting>
  <conditionalFormatting sqref="B113">
    <cfRule type="duplicateValues" dxfId="1759" priority="1808"/>
  </conditionalFormatting>
  <conditionalFormatting sqref="B113">
    <cfRule type="duplicateValues" dxfId="1758" priority="1807"/>
  </conditionalFormatting>
  <conditionalFormatting sqref="B113">
    <cfRule type="duplicateValues" dxfId="1757" priority="1806"/>
  </conditionalFormatting>
  <conditionalFormatting sqref="B113">
    <cfRule type="duplicateValues" dxfId="1756" priority="1805"/>
  </conditionalFormatting>
  <conditionalFormatting sqref="B114">
    <cfRule type="duplicateValues" dxfId="1755" priority="1804"/>
  </conditionalFormatting>
  <conditionalFormatting sqref="B113">
    <cfRule type="duplicateValues" dxfId="1754" priority="1803"/>
  </conditionalFormatting>
  <conditionalFormatting sqref="B113">
    <cfRule type="duplicateValues" dxfId="1753" priority="1802"/>
  </conditionalFormatting>
  <conditionalFormatting sqref="B113">
    <cfRule type="duplicateValues" dxfId="1752" priority="1801"/>
  </conditionalFormatting>
  <conditionalFormatting sqref="B113">
    <cfRule type="duplicateValues" dxfId="1751" priority="1800"/>
  </conditionalFormatting>
  <conditionalFormatting sqref="B114">
    <cfRule type="duplicateValues" dxfId="1750" priority="1799"/>
  </conditionalFormatting>
  <conditionalFormatting sqref="B113">
    <cfRule type="duplicateValues" dxfId="1749" priority="1798"/>
  </conditionalFormatting>
  <conditionalFormatting sqref="B113">
    <cfRule type="duplicateValues" dxfId="1748" priority="1797"/>
  </conditionalFormatting>
  <conditionalFormatting sqref="B113">
    <cfRule type="duplicateValues" dxfId="1747" priority="1796"/>
  </conditionalFormatting>
  <conditionalFormatting sqref="B114">
    <cfRule type="duplicateValues" dxfId="1746" priority="1795"/>
  </conditionalFormatting>
  <conditionalFormatting sqref="B113">
    <cfRule type="duplicateValues" dxfId="1745" priority="1794"/>
  </conditionalFormatting>
  <conditionalFormatting sqref="B113">
    <cfRule type="duplicateValues" dxfId="1744" priority="1793"/>
  </conditionalFormatting>
  <conditionalFormatting sqref="B114">
    <cfRule type="duplicateValues" dxfId="1743" priority="1792"/>
  </conditionalFormatting>
  <conditionalFormatting sqref="B113">
    <cfRule type="duplicateValues" dxfId="1742" priority="1791"/>
  </conditionalFormatting>
  <conditionalFormatting sqref="B114">
    <cfRule type="duplicateValues" dxfId="1741" priority="1790"/>
  </conditionalFormatting>
  <conditionalFormatting sqref="B114">
    <cfRule type="duplicateValues" dxfId="1740" priority="1789"/>
  </conditionalFormatting>
  <conditionalFormatting sqref="B115">
    <cfRule type="duplicateValues" dxfId="1739" priority="1788"/>
  </conditionalFormatting>
  <conditionalFormatting sqref="B113">
    <cfRule type="duplicateValues" dxfId="1738" priority="1787"/>
  </conditionalFormatting>
  <conditionalFormatting sqref="B113">
    <cfRule type="duplicateValues" dxfId="1737" priority="1786"/>
  </conditionalFormatting>
  <conditionalFormatting sqref="B113">
    <cfRule type="duplicateValues" dxfId="1736" priority="1785"/>
  </conditionalFormatting>
  <conditionalFormatting sqref="B113">
    <cfRule type="duplicateValues" dxfId="1735" priority="1784"/>
  </conditionalFormatting>
  <conditionalFormatting sqref="B114">
    <cfRule type="duplicateValues" dxfId="1734" priority="1783"/>
  </conditionalFormatting>
  <conditionalFormatting sqref="B113">
    <cfRule type="duplicateValues" dxfId="1733" priority="1782"/>
  </conditionalFormatting>
  <conditionalFormatting sqref="B113">
    <cfRule type="duplicateValues" dxfId="1732" priority="1781"/>
  </conditionalFormatting>
  <conditionalFormatting sqref="B113">
    <cfRule type="duplicateValues" dxfId="1731" priority="1780"/>
  </conditionalFormatting>
  <conditionalFormatting sqref="B114">
    <cfRule type="duplicateValues" dxfId="1730" priority="1779"/>
  </conditionalFormatting>
  <conditionalFormatting sqref="B113">
    <cfRule type="duplicateValues" dxfId="1729" priority="1778"/>
  </conditionalFormatting>
  <conditionalFormatting sqref="B113">
    <cfRule type="duplicateValues" dxfId="1728" priority="1777"/>
  </conditionalFormatting>
  <conditionalFormatting sqref="B114">
    <cfRule type="duplicateValues" dxfId="1727" priority="1776"/>
  </conditionalFormatting>
  <conditionalFormatting sqref="B113">
    <cfRule type="duplicateValues" dxfId="1726" priority="1775"/>
  </conditionalFormatting>
  <conditionalFormatting sqref="B114">
    <cfRule type="duplicateValues" dxfId="1725" priority="1774"/>
  </conditionalFormatting>
  <conditionalFormatting sqref="B114">
    <cfRule type="duplicateValues" dxfId="1724" priority="1773"/>
  </conditionalFormatting>
  <conditionalFormatting sqref="B115">
    <cfRule type="duplicateValues" dxfId="1723" priority="1772"/>
  </conditionalFormatting>
  <conditionalFormatting sqref="B113">
    <cfRule type="duplicateValues" dxfId="1722" priority="1771"/>
  </conditionalFormatting>
  <conditionalFormatting sqref="B113">
    <cfRule type="duplicateValues" dxfId="1721" priority="1770"/>
  </conditionalFormatting>
  <conditionalFormatting sqref="B113">
    <cfRule type="duplicateValues" dxfId="1720" priority="1769"/>
  </conditionalFormatting>
  <conditionalFormatting sqref="B114">
    <cfRule type="duplicateValues" dxfId="1719" priority="1768"/>
  </conditionalFormatting>
  <conditionalFormatting sqref="B113">
    <cfRule type="duplicateValues" dxfId="1718" priority="1767"/>
  </conditionalFormatting>
  <conditionalFormatting sqref="B113">
    <cfRule type="duplicateValues" dxfId="1717" priority="1766"/>
  </conditionalFormatting>
  <conditionalFormatting sqref="B114">
    <cfRule type="duplicateValues" dxfId="1716" priority="1765"/>
  </conditionalFormatting>
  <conditionalFormatting sqref="B113">
    <cfRule type="duplicateValues" dxfId="1715" priority="1764"/>
  </conditionalFormatting>
  <conditionalFormatting sqref="B114">
    <cfRule type="duplicateValues" dxfId="1714" priority="1763"/>
  </conditionalFormatting>
  <conditionalFormatting sqref="B114">
    <cfRule type="duplicateValues" dxfId="1713" priority="1762"/>
  </conditionalFormatting>
  <conditionalFormatting sqref="B115">
    <cfRule type="duplicateValues" dxfId="1712" priority="1761"/>
  </conditionalFormatting>
  <conditionalFormatting sqref="B114">
    <cfRule type="duplicateValues" dxfId="1711" priority="1760"/>
  </conditionalFormatting>
  <conditionalFormatting sqref="B114">
    <cfRule type="duplicateValues" dxfId="1710" priority="1759"/>
  </conditionalFormatting>
  <conditionalFormatting sqref="B114">
    <cfRule type="duplicateValues" dxfId="1709" priority="1758"/>
  </conditionalFormatting>
  <conditionalFormatting sqref="B115">
    <cfRule type="duplicateValues" dxfId="1708" priority="1757"/>
  </conditionalFormatting>
  <conditionalFormatting sqref="B114">
    <cfRule type="duplicateValues" dxfId="1707" priority="1756"/>
  </conditionalFormatting>
  <conditionalFormatting sqref="B114">
    <cfRule type="duplicateValues" dxfId="1706" priority="1755"/>
  </conditionalFormatting>
  <conditionalFormatting sqref="B115">
    <cfRule type="duplicateValues" dxfId="1705" priority="1754"/>
  </conditionalFormatting>
  <conditionalFormatting sqref="B114">
    <cfRule type="duplicateValues" dxfId="1704" priority="1753"/>
  </conditionalFormatting>
  <conditionalFormatting sqref="B115">
    <cfRule type="duplicateValues" dxfId="1703" priority="1752"/>
  </conditionalFormatting>
  <conditionalFormatting sqref="B115">
    <cfRule type="duplicateValues" dxfId="1702" priority="1751"/>
  </conditionalFormatting>
  <conditionalFormatting sqref="B113">
    <cfRule type="duplicateValues" dxfId="1701" priority="1749"/>
  </conditionalFormatting>
  <conditionalFormatting sqref="B113">
    <cfRule type="duplicateValues" dxfId="1700" priority="1746"/>
  </conditionalFormatting>
  <conditionalFormatting sqref="B113">
    <cfRule type="duplicateValues" dxfId="1699" priority="1745"/>
  </conditionalFormatting>
  <conditionalFormatting sqref="B113">
    <cfRule type="duplicateValues" dxfId="1698" priority="1744"/>
  </conditionalFormatting>
  <conditionalFormatting sqref="B113">
    <cfRule type="duplicateValues" dxfId="1697" priority="1743"/>
  </conditionalFormatting>
  <conditionalFormatting sqref="B113">
    <cfRule type="duplicateValues" dxfId="1696" priority="1742"/>
  </conditionalFormatting>
  <conditionalFormatting sqref="B114">
    <cfRule type="duplicateValues" dxfId="1695" priority="1741"/>
  </conditionalFormatting>
  <conditionalFormatting sqref="B113">
    <cfRule type="duplicateValues" dxfId="1694" priority="1740"/>
  </conditionalFormatting>
  <conditionalFormatting sqref="B113">
    <cfRule type="duplicateValues" dxfId="1693" priority="1739"/>
  </conditionalFormatting>
  <conditionalFormatting sqref="B113">
    <cfRule type="duplicateValues" dxfId="1692" priority="1738"/>
  </conditionalFormatting>
  <conditionalFormatting sqref="B113">
    <cfRule type="duplicateValues" dxfId="1691" priority="1737"/>
  </conditionalFormatting>
  <conditionalFormatting sqref="B114">
    <cfRule type="duplicateValues" dxfId="1690" priority="1736"/>
  </conditionalFormatting>
  <conditionalFormatting sqref="B113">
    <cfRule type="duplicateValues" dxfId="1689" priority="1735"/>
  </conditionalFormatting>
  <conditionalFormatting sqref="B113">
    <cfRule type="duplicateValues" dxfId="1688" priority="1734"/>
  </conditionalFormatting>
  <conditionalFormatting sqref="B113">
    <cfRule type="duplicateValues" dxfId="1687" priority="1733"/>
  </conditionalFormatting>
  <conditionalFormatting sqref="B114">
    <cfRule type="duplicateValues" dxfId="1686" priority="1732"/>
  </conditionalFormatting>
  <conditionalFormatting sqref="B113">
    <cfRule type="duplicateValues" dxfId="1685" priority="1731"/>
  </conditionalFormatting>
  <conditionalFormatting sqref="B113">
    <cfRule type="duplicateValues" dxfId="1684" priority="1730"/>
  </conditionalFormatting>
  <conditionalFormatting sqref="B114">
    <cfRule type="duplicateValues" dxfId="1683" priority="1729"/>
  </conditionalFormatting>
  <conditionalFormatting sqref="B113">
    <cfRule type="duplicateValues" dxfId="1682" priority="1728"/>
  </conditionalFormatting>
  <conditionalFormatting sqref="B114">
    <cfRule type="duplicateValues" dxfId="1681" priority="1727"/>
  </conditionalFormatting>
  <conditionalFormatting sqref="B114">
    <cfRule type="duplicateValues" dxfId="1680" priority="1726"/>
  </conditionalFormatting>
  <conditionalFormatting sqref="B115">
    <cfRule type="duplicateValues" dxfId="1679" priority="1725"/>
  </conditionalFormatting>
  <conditionalFormatting sqref="B113">
    <cfRule type="duplicateValues" dxfId="1678" priority="1724"/>
  </conditionalFormatting>
  <conditionalFormatting sqref="B113">
    <cfRule type="duplicateValues" dxfId="1677" priority="1723"/>
  </conditionalFormatting>
  <conditionalFormatting sqref="B113">
    <cfRule type="duplicateValues" dxfId="1676" priority="1722"/>
  </conditionalFormatting>
  <conditionalFormatting sqref="B113">
    <cfRule type="duplicateValues" dxfId="1675" priority="1721"/>
  </conditionalFormatting>
  <conditionalFormatting sqref="B114">
    <cfRule type="duplicateValues" dxfId="1674" priority="1720"/>
  </conditionalFormatting>
  <conditionalFormatting sqref="B113">
    <cfRule type="duplicateValues" dxfId="1673" priority="1719"/>
  </conditionalFormatting>
  <conditionalFormatting sqref="B113">
    <cfRule type="duplicateValues" dxfId="1672" priority="1718"/>
  </conditionalFormatting>
  <conditionalFormatting sqref="B113">
    <cfRule type="duplicateValues" dxfId="1671" priority="1717"/>
  </conditionalFormatting>
  <conditionalFormatting sqref="B114">
    <cfRule type="duplicateValues" dxfId="1670" priority="1716"/>
  </conditionalFormatting>
  <conditionalFormatting sqref="B113">
    <cfRule type="duplicateValues" dxfId="1669" priority="1715"/>
  </conditionalFormatting>
  <conditionalFormatting sqref="B113">
    <cfRule type="duplicateValues" dxfId="1668" priority="1714"/>
  </conditionalFormatting>
  <conditionalFormatting sqref="B114">
    <cfRule type="duplicateValues" dxfId="1667" priority="1713"/>
  </conditionalFormatting>
  <conditionalFormatting sqref="B113">
    <cfRule type="duplicateValues" dxfId="1666" priority="1712"/>
  </conditionalFormatting>
  <conditionalFormatting sqref="B114">
    <cfRule type="duplicateValues" dxfId="1665" priority="1711"/>
  </conditionalFormatting>
  <conditionalFormatting sqref="B114">
    <cfRule type="duplicateValues" dxfId="1664" priority="1710"/>
  </conditionalFormatting>
  <conditionalFormatting sqref="B115">
    <cfRule type="duplicateValues" dxfId="1663" priority="1709"/>
  </conditionalFormatting>
  <conditionalFormatting sqref="B113">
    <cfRule type="duplicateValues" dxfId="1662" priority="1708"/>
  </conditionalFormatting>
  <conditionalFormatting sqref="B113">
    <cfRule type="duplicateValues" dxfId="1661" priority="1707"/>
  </conditionalFormatting>
  <conditionalFormatting sqref="B113">
    <cfRule type="duplicateValues" dxfId="1660" priority="1706"/>
  </conditionalFormatting>
  <conditionalFormatting sqref="B114">
    <cfRule type="duplicateValues" dxfId="1659" priority="1705"/>
  </conditionalFormatting>
  <conditionalFormatting sqref="B113">
    <cfRule type="duplicateValues" dxfId="1658" priority="1704"/>
  </conditionalFormatting>
  <conditionalFormatting sqref="B113">
    <cfRule type="duplicateValues" dxfId="1657" priority="1703"/>
  </conditionalFormatting>
  <conditionalFormatting sqref="B114">
    <cfRule type="duplicateValues" dxfId="1656" priority="1702"/>
  </conditionalFormatting>
  <conditionalFormatting sqref="B113">
    <cfRule type="duplicateValues" dxfId="1655" priority="1701"/>
  </conditionalFormatting>
  <conditionalFormatting sqref="B114">
    <cfRule type="duplicateValues" dxfId="1654" priority="1700"/>
  </conditionalFormatting>
  <conditionalFormatting sqref="B114">
    <cfRule type="duplicateValues" dxfId="1653" priority="1699"/>
  </conditionalFormatting>
  <conditionalFormatting sqref="B115">
    <cfRule type="duplicateValues" dxfId="1652" priority="1698"/>
  </conditionalFormatting>
  <conditionalFormatting sqref="B114">
    <cfRule type="duplicateValues" dxfId="1651" priority="1697"/>
  </conditionalFormatting>
  <conditionalFormatting sqref="B114">
    <cfRule type="duplicateValues" dxfId="1650" priority="1696"/>
  </conditionalFormatting>
  <conditionalFormatting sqref="B114">
    <cfRule type="duplicateValues" dxfId="1649" priority="1695"/>
  </conditionalFormatting>
  <conditionalFormatting sqref="B115">
    <cfRule type="duplicateValues" dxfId="1648" priority="1694"/>
  </conditionalFormatting>
  <conditionalFormatting sqref="B114">
    <cfRule type="duplicateValues" dxfId="1647" priority="1693"/>
  </conditionalFormatting>
  <conditionalFormatting sqref="B114">
    <cfRule type="duplicateValues" dxfId="1646" priority="1692"/>
  </conditionalFormatting>
  <conditionalFormatting sqref="B115">
    <cfRule type="duplicateValues" dxfId="1645" priority="1691"/>
  </conditionalFormatting>
  <conditionalFormatting sqref="B114">
    <cfRule type="duplicateValues" dxfId="1644" priority="1690"/>
  </conditionalFormatting>
  <conditionalFormatting sqref="B115">
    <cfRule type="duplicateValues" dxfId="1643" priority="1689"/>
  </conditionalFormatting>
  <conditionalFormatting sqref="B115">
    <cfRule type="duplicateValues" dxfId="1642" priority="1688"/>
  </conditionalFormatting>
  <conditionalFormatting sqref="B113">
    <cfRule type="duplicateValues" dxfId="1641" priority="1686"/>
  </conditionalFormatting>
  <conditionalFormatting sqref="B113">
    <cfRule type="duplicateValues" dxfId="1640" priority="1684"/>
  </conditionalFormatting>
  <conditionalFormatting sqref="B113">
    <cfRule type="duplicateValues" dxfId="1639" priority="1683"/>
  </conditionalFormatting>
  <conditionalFormatting sqref="B113">
    <cfRule type="duplicateValues" dxfId="1638" priority="1682"/>
  </conditionalFormatting>
  <conditionalFormatting sqref="B113">
    <cfRule type="duplicateValues" dxfId="1637" priority="1681"/>
  </conditionalFormatting>
  <conditionalFormatting sqref="B114">
    <cfRule type="duplicateValues" dxfId="1636" priority="1680"/>
  </conditionalFormatting>
  <conditionalFormatting sqref="B113">
    <cfRule type="duplicateValues" dxfId="1635" priority="1679"/>
  </conditionalFormatting>
  <conditionalFormatting sqref="B113">
    <cfRule type="duplicateValues" dxfId="1634" priority="1678"/>
  </conditionalFormatting>
  <conditionalFormatting sqref="B113">
    <cfRule type="duplicateValues" dxfId="1633" priority="1677"/>
  </conditionalFormatting>
  <conditionalFormatting sqref="B114">
    <cfRule type="duplicateValues" dxfId="1632" priority="1676"/>
  </conditionalFormatting>
  <conditionalFormatting sqref="B113">
    <cfRule type="duplicateValues" dxfId="1631" priority="1675"/>
  </conditionalFormatting>
  <conditionalFormatting sqref="B113">
    <cfRule type="duplicateValues" dxfId="1630" priority="1674"/>
  </conditionalFormatting>
  <conditionalFormatting sqref="B114">
    <cfRule type="duplicateValues" dxfId="1629" priority="1673"/>
  </conditionalFormatting>
  <conditionalFormatting sqref="B113">
    <cfRule type="duplicateValues" dxfId="1628" priority="1672"/>
  </conditionalFormatting>
  <conditionalFormatting sqref="B114">
    <cfRule type="duplicateValues" dxfId="1627" priority="1671"/>
  </conditionalFormatting>
  <conditionalFormatting sqref="B114">
    <cfRule type="duplicateValues" dxfId="1626" priority="1670"/>
  </conditionalFormatting>
  <conditionalFormatting sqref="B115">
    <cfRule type="duplicateValues" dxfId="1625" priority="1669"/>
  </conditionalFormatting>
  <conditionalFormatting sqref="B113">
    <cfRule type="duplicateValues" dxfId="1624" priority="1668"/>
  </conditionalFormatting>
  <conditionalFormatting sqref="B113">
    <cfRule type="duplicateValues" dxfId="1623" priority="1667"/>
  </conditionalFormatting>
  <conditionalFormatting sqref="B113">
    <cfRule type="duplicateValues" dxfId="1622" priority="1666"/>
  </conditionalFormatting>
  <conditionalFormatting sqref="B114">
    <cfRule type="duplicateValues" dxfId="1621" priority="1665"/>
  </conditionalFormatting>
  <conditionalFormatting sqref="B113">
    <cfRule type="duplicateValues" dxfId="1620" priority="1664"/>
  </conditionalFormatting>
  <conditionalFormatting sqref="B113">
    <cfRule type="duplicateValues" dxfId="1619" priority="1663"/>
  </conditionalFormatting>
  <conditionalFormatting sqref="B114">
    <cfRule type="duplicateValues" dxfId="1618" priority="1662"/>
  </conditionalFormatting>
  <conditionalFormatting sqref="B113">
    <cfRule type="duplicateValues" dxfId="1617" priority="1661"/>
  </conditionalFormatting>
  <conditionalFormatting sqref="B114">
    <cfRule type="duplicateValues" dxfId="1616" priority="1660"/>
  </conditionalFormatting>
  <conditionalFormatting sqref="B114">
    <cfRule type="duplicateValues" dxfId="1615" priority="1659"/>
  </conditionalFormatting>
  <conditionalFormatting sqref="B115">
    <cfRule type="duplicateValues" dxfId="1614" priority="1658"/>
  </conditionalFormatting>
  <conditionalFormatting sqref="B114">
    <cfRule type="duplicateValues" dxfId="1613" priority="1657"/>
  </conditionalFormatting>
  <conditionalFormatting sqref="B114">
    <cfRule type="duplicateValues" dxfId="1612" priority="1656"/>
  </conditionalFormatting>
  <conditionalFormatting sqref="B114">
    <cfRule type="duplicateValues" dxfId="1611" priority="1655"/>
  </conditionalFormatting>
  <conditionalFormatting sqref="B115">
    <cfRule type="duplicateValues" dxfId="1610" priority="1654"/>
  </conditionalFormatting>
  <conditionalFormatting sqref="B114">
    <cfRule type="duplicateValues" dxfId="1609" priority="1653"/>
  </conditionalFormatting>
  <conditionalFormatting sqref="B114">
    <cfRule type="duplicateValues" dxfId="1608" priority="1652"/>
  </conditionalFormatting>
  <conditionalFormatting sqref="B115">
    <cfRule type="duplicateValues" dxfId="1607" priority="1651"/>
  </conditionalFormatting>
  <conditionalFormatting sqref="B114">
    <cfRule type="duplicateValues" dxfId="1606" priority="1650"/>
  </conditionalFormatting>
  <conditionalFormatting sqref="B115">
    <cfRule type="duplicateValues" dxfId="1605" priority="1649"/>
  </conditionalFormatting>
  <conditionalFormatting sqref="B115">
    <cfRule type="duplicateValues" dxfId="1604" priority="1648"/>
  </conditionalFormatting>
  <conditionalFormatting sqref="B113">
    <cfRule type="duplicateValues" dxfId="1603" priority="1646"/>
  </conditionalFormatting>
  <conditionalFormatting sqref="B113">
    <cfRule type="duplicateValues" dxfId="1602" priority="1645"/>
  </conditionalFormatting>
  <conditionalFormatting sqref="B113">
    <cfRule type="duplicateValues" dxfId="1601" priority="1644"/>
  </conditionalFormatting>
  <conditionalFormatting sqref="B113">
    <cfRule type="duplicateValues" dxfId="1600" priority="1643"/>
  </conditionalFormatting>
  <conditionalFormatting sqref="B114">
    <cfRule type="duplicateValues" dxfId="1599" priority="1642"/>
  </conditionalFormatting>
  <conditionalFormatting sqref="B113">
    <cfRule type="duplicateValues" dxfId="1598" priority="1641"/>
  </conditionalFormatting>
  <conditionalFormatting sqref="B113">
    <cfRule type="duplicateValues" dxfId="1597" priority="1640"/>
  </conditionalFormatting>
  <conditionalFormatting sqref="B114">
    <cfRule type="duplicateValues" dxfId="1596" priority="1639"/>
  </conditionalFormatting>
  <conditionalFormatting sqref="B113">
    <cfRule type="duplicateValues" dxfId="1595" priority="1638"/>
  </conditionalFormatting>
  <conditionalFormatting sqref="B114">
    <cfRule type="duplicateValues" dxfId="1594" priority="1637"/>
  </conditionalFormatting>
  <conditionalFormatting sqref="B114">
    <cfRule type="duplicateValues" dxfId="1593" priority="1636"/>
  </conditionalFormatting>
  <conditionalFormatting sqref="B115">
    <cfRule type="duplicateValues" dxfId="1592" priority="1635"/>
  </conditionalFormatting>
  <conditionalFormatting sqref="B114">
    <cfRule type="duplicateValues" dxfId="1591" priority="1634"/>
  </conditionalFormatting>
  <conditionalFormatting sqref="B114">
    <cfRule type="duplicateValues" dxfId="1590" priority="1633"/>
  </conditionalFormatting>
  <conditionalFormatting sqref="B114">
    <cfRule type="duplicateValues" dxfId="1589" priority="1632"/>
  </conditionalFormatting>
  <conditionalFormatting sqref="B115">
    <cfRule type="duplicateValues" dxfId="1588" priority="1631"/>
  </conditionalFormatting>
  <conditionalFormatting sqref="B114">
    <cfRule type="duplicateValues" dxfId="1587" priority="1630"/>
  </conditionalFormatting>
  <conditionalFormatting sqref="B114">
    <cfRule type="duplicateValues" dxfId="1586" priority="1629"/>
  </conditionalFormatting>
  <conditionalFormatting sqref="B115">
    <cfRule type="duplicateValues" dxfId="1585" priority="1628"/>
  </conditionalFormatting>
  <conditionalFormatting sqref="B114">
    <cfRule type="duplicateValues" dxfId="1584" priority="1627"/>
  </conditionalFormatting>
  <conditionalFormatting sqref="B115">
    <cfRule type="duplicateValues" dxfId="1583" priority="1626"/>
  </conditionalFormatting>
  <conditionalFormatting sqref="B115">
    <cfRule type="duplicateValues" dxfId="1582" priority="1625"/>
  </conditionalFormatting>
  <conditionalFormatting sqref="B113">
    <cfRule type="duplicateValues" dxfId="1581" priority="1623"/>
  </conditionalFormatting>
  <conditionalFormatting sqref="B114">
    <cfRule type="duplicateValues" dxfId="1580" priority="1622"/>
  </conditionalFormatting>
  <conditionalFormatting sqref="B114">
    <cfRule type="duplicateValues" dxfId="1579" priority="1621"/>
  </conditionalFormatting>
  <conditionalFormatting sqref="B114">
    <cfRule type="duplicateValues" dxfId="1578" priority="1620"/>
  </conditionalFormatting>
  <conditionalFormatting sqref="B115">
    <cfRule type="duplicateValues" dxfId="1577" priority="1619"/>
  </conditionalFormatting>
  <conditionalFormatting sqref="B114">
    <cfRule type="duplicateValues" dxfId="1576" priority="1618"/>
  </conditionalFormatting>
  <conditionalFormatting sqref="B114">
    <cfRule type="duplicateValues" dxfId="1575" priority="1617"/>
  </conditionalFormatting>
  <conditionalFormatting sqref="B115">
    <cfRule type="duplicateValues" dxfId="1574" priority="1616"/>
  </conditionalFormatting>
  <conditionalFormatting sqref="B114">
    <cfRule type="duplicateValues" dxfId="1573" priority="1615"/>
  </conditionalFormatting>
  <conditionalFormatting sqref="B115">
    <cfRule type="duplicateValues" dxfId="1572" priority="1614"/>
  </conditionalFormatting>
  <conditionalFormatting sqref="B115">
    <cfRule type="duplicateValues" dxfId="1571" priority="1613"/>
  </conditionalFormatting>
  <conditionalFormatting sqref="B113">
    <cfRule type="duplicateValues" dxfId="1570" priority="1611"/>
  </conditionalFormatting>
  <conditionalFormatting sqref="B113">
    <cfRule type="duplicateValues" dxfId="1569" priority="1610"/>
  </conditionalFormatting>
  <conditionalFormatting sqref="B115">
    <cfRule type="duplicateValues" dxfId="1568" priority="1609"/>
  </conditionalFormatting>
  <conditionalFormatting sqref="B115">
    <cfRule type="duplicateValues" dxfId="1567" priority="1608"/>
  </conditionalFormatting>
  <conditionalFormatting sqref="B115">
    <cfRule type="duplicateValues" dxfId="1566" priority="1607"/>
  </conditionalFormatting>
  <conditionalFormatting sqref="B115">
    <cfRule type="duplicateValues" dxfId="1565" priority="1605"/>
  </conditionalFormatting>
  <conditionalFormatting sqref="B115">
    <cfRule type="duplicateValues" dxfId="1564" priority="1604"/>
  </conditionalFormatting>
  <conditionalFormatting sqref="B115">
    <cfRule type="duplicateValues" dxfId="1563" priority="1602"/>
  </conditionalFormatting>
  <conditionalFormatting sqref="B114">
    <cfRule type="duplicateValues" dxfId="1562" priority="1598"/>
  </conditionalFormatting>
  <conditionalFormatting sqref="B111">
    <cfRule type="duplicateValues" dxfId="1561" priority="1594"/>
  </conditionalFormatting>
  <conditionalFormatting sqref="B111">
    <cfRule type="duplicateValues" dxfId="1560" priority="1593"/>
  </conditionalFormatting>
  <conditionalFormatting sqref="B111">
    <cfRule type="duplicateValues" dxfId="1559" priority="1592"/>
  </conditionalFormatting>
  <conditionalFormatting sqref="B111">
    <cfRule type="duplicateValues" dxfId="1558" priority="1591"/>
  </conditionalFormatting>
  <conditionalFormatting sqref="B112">
    <cfRule type="duplicateValues" dxfId="1557" priority="1590"/>
  </conditionalFormatting>
  <conditionalFormatting sqref="B111">
    <cfRule type="duplicateValues" dxfId="1556" priority="1589"/>
  </conditionalFormatting>
  <conditionalFormatting sqref="B111">
    <cfRule type="duplicateValues" dxfId="1555" priority="1588"/>
  </conditionalFormatting>
  <conditionalFormatting sqref="B111">
    <cfRule type="duplicateValues" dxfId="1554" priority="1587"/>
  </conditionalFormatting>
  <conditionalFormatting sqref="B112">
    <cfRule type="duplicateValues" dxfId="1553" priority="1586"/>
  </conditionalFormatting>
  <conditionalFormatting sqref="B111">
    <cfRule type="duplicateValues" dxfId="1552" priority="1585"/>
  </conditionalFormatting>
  <conditionalFormatting sqref="B111">
    <cfRule type="duplicateValues" dxfId="1551" priority="1584"/>
  </conditionalFormatting>
  <conditionalFormatting sqref="B112">
    <cfRule type="duplicateValues" dxfId="1550" priority="1583"/>
  </conditionalFormatting>
  <conditionalFormatting sqref="B111">
    <cfRule type="duplicateValues" dxfId="1549" priority="1582"/>
  </conditionalFormatting>
  <conditionalFormatting sqref="B112">
    <cfRule type="duplicateValues" dxfId="1548" priority="1581"/>
  </conditionalFormatting>
  <conditionalFormatting sqref="B112">
    <cfRule type="duplicateValues" dxfId="1547" priority="1580"/>
  </conditionalFormatting>
  <conditionalFormatting sqref="B113">
    <cfRule type="duplicateValues" dxfId="1546" priority="1579"/>
  </conditionalFormatting>
  <conditionalFormatting sqref="B111">
    <cfRule type="duplicateValues" dxfId="1545" priority="1578"/>
  </conditionalFormatting>
  <conditionalFormatting sqref="B111">
    <cfRule type="duplicateValues" dxfId="1544" priority="1577"/>
  </conditionalFormatting>
  <conditionalFormatting sqref="B111">
    <cfRule type="duplicateValues" dxfId="1543" priority="1576"/>
  </conditionalFormatting>
  <conditionalFormatting sqref="B112">
    <cfRule type="duplicateValues" dxfId="1542" priority="1575"/>
  </conditionalFormatting>
  <conditionalFormatting sqref="B111">
    <cfRule type="duplicateValues" dxfId="1541" priority="1574"/>
  </conditionalFormatting>
  <conditionalFormatting sqref="B111">
    <cfRule type="duplicateValues" dxfId="1540" priority="1573"/>
  </conditionalFormatting>
  <conditionalFormatting sqref="B112">
    <cfRule type="duplicateValues" dxfId="1539" priority="1572"/>
  </conditionalFormatting>
  <conditionalFormatting sqref="B111">
    <cfRule type="duplicateValues" dxfId="1538" priority="1571"/>
  </conditionalFormatting>
  <conditionalFormatting sqref="B112">
    <cfRule type="duplicateValues" dxfId="1537" priority="1570"/>
  </conditionalFormatting>
  <conditionalFormatting sqref="B112">
    <cfRule type="duplicateValues" dxfId="1536" priority="1569"/>
  </conditionalFormatting>
  <conditionalFormatting sqref="B113">
    <cfRule type="duplicateValues" dxfId="1535" priority="1568"/>
  </conditionalFormatting>
  <conditionalFormatting sqref="B112">
    <cfRule type="duplicateValues" dxfId="1534" priority="1567"/>
  </conditionalFormatting>
  <conditionalFormatting sqref="B112">
    <cfRule type="duplicateValues" dxfId="1533" priority="1566"/>
  </conditionalFormatting>
  <conditionalFormatting sqref="B112">
    <cfRule type="duplicateValues" dxfId="1532" priority="1565"/>
  </conditionalFormatting>
  <conditionalFormatting sqref="B113">
    <cfRule type="duplicateValues" dxfId="1531" priority="1564"/>
  </conditionalFormatting>
  <conditionalFormatting sqref="B112">
    <cfRule type="duplicateValues" dxfId="1530" priority="1563"/>
  </conditionalFormatting>
  <conditionalFormatting sqref="B112">
    <cfRule type="duplicateValues" dxfId="1529" priority="1562"/>
  </conditionalFormatting>
  <conditionalFormatting sqref="B113">
    <cfRule type="duplicateValues" dxfId="1528" priority="1561"/>
  </conditionalFormatting>
  <conditionalFormatting sqref="B112">
    <cfRule type="duplicateValues" dxfId="1527" priority="1560"/>
  </conditionalFormatting>
  <conditionalFormatting sqref="B113">
    <cfRule type="duplicateValues" dxfId="1526" priority="1559"/>
  </conditionalFormatting>
  <conditionalFormatting sqref="B113">
    <cfRule type="duplicateValues" dxfId="1525" priority="1558"/>
  </conditionalFormatting>
  <conditionalFormatting sqref="B114">
    <cfRule type="duplicateValues" dxfId="1524" priority="1557"/>
  </conditionalFormatting>
  <conditionalFormatting sqref="B111">
    <cfRule type="duplicateValues" dxfId="1523" priority="1556"/>
  </conditionalFormatting>
  <conditionalFormatting sqref="B111">
    <cfRule type="duplicateValues" dxfId="1522" priority="1555"/>
  </conditionalFormatting>
  <conditionalFormatting sqref="B111">
    <cfRule type="duplicateValues" dxfId="1521" priority="1554"/>
  </conditionalFormatting>
  <conditionalFormatting sqref="B111">
    <cfRule type="duplicateValues" dxfId="1520" priority="1553"/>
  </conditionalFormatting>
  <conditionalFormatting sqref="B112">
    <cfRule type="duplicateValues" dxfId="1519" priority="1552"/>
  </conditionalFormatting>
  <conditionalFormatting sqref="B111">
    <cfRule type="duplicateValues" dxfId="1518" priority="1551"/>
  </conditionalFormatting>
  <conditionalFormatting sqref="B111">
    <cfRule type="duplicateValues" dxfId="1517" priority="1550"/>
  </conditionalFormatting>
  <conditionalFormatting sqref="B112">
    <cfRule type="duplicateValues" dxfId="1516" priority="1549"/>
  </conditionalFormatting>
  <conditionalFormatting sqref="B111">
    <cfRule type="duplicateValues" dxfId="1515" priority="1548"/>
  </conditionalFormatting>
  <conditionalFormatting sqref="B112">
    <cfRule type="duplicateValues" dxfId="1514" priority="1547"/>
  </conditionalFormatting>
  <conditionalFormatting sqref="B112">
    <cfRule type="duplicateValues" dxfId="1513" priority="1546"/>
  </conditionalFormatting>
  <conditionalFormatting sqref="B113">
    <cfRule type="duplicateValues" dxfId="1512" priority="1545"/>
  </conditionalFormatting>
  <conditionalFormatting sqref="B112">
    <cfRule type="duplicateValues" dxfId="1511" priority="1544"/>
  </conditionalFormatting>
  <conditionalFormatting sqref="B112">
    <cfRule type="duplicateValues" dxfId="1510" priority="1543"/>
  </conditionalFormatting>
  <conditionalFormatting sqref="B112">
    <cfRule type="duplicateValues" dxfId="1509" priority="1542"/>
  </conditionalFormatting>
  <conditionalFormatting sqref="B113">
    <cfRule type="duplicateValues" dxfId="1508" priority="1541"/>
  </conditionalFormatting>
  <conditionalFormatting sqref="B112">
    <cfRule type="duplicateValues" dxfId="1507" priority="1540"/>
  </conditionalFormatting>
  <conditionalFormatting sqref="B112">
    <cfRule type="duplicateValues" dxfId="1506" priority="1539"/>
  </conditionalFormatting>
  <conditionalFormatting sqref="B113">
    <cfRule type="duplicateValues" dxfId="1505" priority="1538"/>
  </conditionalFormatting>
  <conditionalFormatting sqref="B112">
    <cfRule type="duplicateValues" dxfId="1504" priority="1537"/>
  </conditionalFormatting>
  <conditionalFormatting sqref="B113">
    <cfRule type="duplicateValues" dxfId="1503" priority="1536"/>
  </conditionalFormatting>
  <conditionalFormatting sqref="B113">
    <cfRule type="duplicateValues" dxfId="1502" priority="1535"/>
  </conditionalFormatting>
  <conditionalFormatting sqref="B114">
    <cfRule type="duplicateValues" dxfId="1501" priority="1534"/>
  </conditionalFormatting>
  <conditionalFormatting sqref="B111">
    <cfRule type="duplicateValues" dxfId="1500" priority="1533"/>
  </conditionalFormatting>
  <conditionalFormatting sqref="B112">
    <cfRule type="duplicateValues" dxfId="1499" priority="1532"/>
  </conditionalFormatting>
  <conditionalFormatting sqref="B112">
    <cfRule type="duplicateValues" dxfId="1498" priority="1531"/>
  </conditionalFormatting>
  <conditionalFormatting sqref="B112">
    <cfRule type="duplicateValues" dxfId="1497" priority="1530"/>
  </conditionalFormatting>
  <conditionalFormatting sqref="B113">
    <cfRule type="duplicateValues" dxfId="1496" priority="1529"/>
  </conditionalFormatting>
  <conditionalFormatting sqref="B112">
    <cfRule type="duplicateValues" dxfId="1495" priority="1528"/>
  </conditionalFormatting>
  <conditionalFormatting sqref="B112">
    <cfRule type="duplicateValues" dxfId="1494" priority="1527"/>
  </conditionalFormatting>
  <conditionalFormatting sqref="B113">
    <cfRule type="duplicateValues" dxfId="1493" priority="1526"/>
  </conditionalFormatting>
  <conditionalFormatting sqref="B112">
    <cfRule type="duplicateValues" dxfId="1492" priority="1525"/>
  </conditionalFormatting>
  <conditionalFormatting sqref="B113">
    <cfRule type="duplicateValues" dxfId="1491" priority="1524"/>
  </conditionalFormatting>
  <conditionalFormatting sqref="B113">
    <cfRule type="duplicateValues" dxfId="1490" priority="1523"/>
  </conditionalFormatting>
  <conditionalFormatting sqref="B114">
    <cfRule type="duplicateValues" dxfId="1489" priority="1522"/>
  </conditionalFormatting>
  <conditionalFormatting sqref="B111">
    <cfRule type="duplicateValues" dxfId="1488" priority="1521"/>
  </conditionalFormatting>
  <conditionalFormatting sqref="B111">
    <cfRule type="duplicateValues" dxfId="1487" priority="1520"/>
  </conditionalFormatting>
  <conditionalFormatting sqref="B113">
    <cfRule type="duplicateValues" dxfId="1486" priority="1519"/>
  </conditionalFormatting>
  <conditionalFormatting sqref="B113">
    <cfRule type="duplicateValues" dxfId="1485" priority="1518"/>
  </conditionalFormatting>
  <conditionalFormatting sqref="B113">
    <cfRule type="duplicateValues" dxfId="1484" priority="1517"/>
  </conditionalFormatting>
  <conditionalFormatting sqref="B114">
    <cfRule type="duplicateValues" dxfId="1483" priority="1516"/>
  </conditionalFormatting>
  <conditionalFormatting sqref="B113">
    <cfRule type="duplicateValues" dxfId="1482" priority="1515"/>
  </conditionalFormatting>
  <conditionalFormatting sqref="B113">
    <cfRule type="duplicateValues" dxfId="1481" priority="1514"/>
  </conditionalFormatting>
  <conditionalFormatting sqref="B114">
    <cfRule type="duplicateValues" dxfId="1480" priority="1513"/>
  </conditionalFormatting>
  <conditionalFormatting sqref="B113">
    <cfRule type="duplicateValues" dxfId="1479" priority="1512"/>
  </conditionalFormatting>
  <conditionalFormatting sqref="B114">
    <cfRule type="duplicateValues" dxfId="1478" priority="1511"/>
  </conditionalFormatting>
  <conditionalFormatting sqref="B114">
    <cfRule type="duplicateValues" dxfId="1477" priority="1510"/>
  </conditionalFormatting>
  <conditionalFormatting sqref="B115">
    <cfRule type="duplicateValues" dxfId="1476" priority="1509"/>
  </conditionalFormatting>
  <conditionalFormatting sqref="B112">
    <cfRule type="duplicateValues" dxfId="1475" priority="1508"/>
  </conditionalFormatting>
  <conditionalFormatting sqref="B111">
    <cfRule type="duplicateValues" dxfId="1474" priority="1506"/>
  </conditionalFormatting>
  <conditionalFormatting sqref="B111">
    <cfRule type="duplicateValues" dxfId="1473" priority="1505"/>
  </conditionalFormatting>
  <conditionalFormatting sqref="B111">
    <cfRule type="duplicateValues" dxfId="1472" priority="1504"/>
  </conditionalFormatting>
  <conditionalFormatting sqref="B112">
    <cfRule type="duplicateValues" dxfId="1471" priority="1503"/>
  </conditionalFormatting>
  <conditionalFormatting sqref="B111">
    <cfRule type="duplicateValues" dxfId="1470" priority="1502"/>
  </conditionalFormatting>
  <conditionalFormatting sqref="B111">
    <cfRule type="duplicateValues" dxfId="1469" priority="1501"/>
  </conditionalFormatting>
  <conditionalFormatting sqref="B112">
    <cfRule type="duplicateValues" dxfId="1468" priority="1500"/>
  </conditionalFormatting>
  <conditionalFormatting sqref="B111">
    <cfRule type="duplicateValues" dxfId="1467" priority="1499"/>
  </conditionalFormatting>
  <conditionalFormatting sqref="B112">
    <cfRule type="duplicateValues" dxfId="1466" priority="1498"/>
  </conditionalFormatting>
  <conditionalFormatting sqref="B112">
    <cfRule type="duplicateValues" dxfId="1465" priority="1497"/>
  </conditionalFormatting>
  <conditionalFormatting sqref="B113">
    <cfRule type="duplicateValues" dxfId="1464" priority="1496"/>
  </conditionalFormatting>
  <conditionalFormatting sqref="B112">
    <cfRule type="duplicateValues" dxfId="1463" priority="1495"/>
  </conditionalFormatting>
  <conditionalFormatting sqref="B112">
    <cfRule type="duplicateValues" dxfId="1462" priority="1494"/>
  </conditionalFormatting>
  <conditionalFormatting sqref="B112">
    <cfRule type="duplicateValues" dxfId="1461" priority="1493"/>
  </conditionalFormatting>
  <conditionalFormatting sqref="B113">
    <cfRule type="duplicateValues" dxfId="1460" priority="1492"/>
  </conditionalFormatting>
  <conditionalFormatting sqref="B112">
    <cfRule type="duplicateValues" dxfId="1459" priority="1491"/>
  </conditionalFormatting>
  <conditionalFormatting sqref="B112">
    <cfRule type="duplicateValues" dxfId="1458" priority="1490"/>
  </conditionalFormatting>
  <conditionalFormatting sqref="B113">
    <cfRule type="duplicateValues" dxfId="1457" priority="1489"/>
  </conditionalFormatting>
  <conditionalFormatting sqref="B112">
    <cfRule type="duplicateValues" dxfId="1456" priority="1488"/>
  </conditionalFormatting>
  <conditionalFormatting sqref="B113">
    <cfRule type="duplicateValues" dxfId="1455" priority="1487"/>
  </conditionalFormatting>
  <conditionalFormatting sqref="B113">
    <cfRule type="duplicateValues" dxfId="1454" priority="1486"/>
  </conditionalFormatting>
  <conditionalFormatting sqref="B114">
    <cfRule type="duplicateValues" dxfId="1453" priority="1485"/>
  </conditionalFormatting>
  <conditionalFormatting sqref="B111">
    <cfRule type="duplicateValues" dxfId="1452" priority="1484"/>
  </conditionalFormatting>
  <conditionalFormatting sqref="B112">
    <cfRule type="duplicateValues" dxfId="1451" priority="1483"/>
  </conditionalFormatting>
  <conditionalFormatting sqref="B112">
    <cfRule type="duplicateValues" dxfId="1450" priority="1482"/>
  </conditionalFormatting>
  <conditionalFormatting sqref="B112">
    <cfRule type="duplicateValues" dxfId="1449" priority="1481"/>
  </conditionalFormatting>
  <conditionalFormatting sqref="B113">
    <cfRule type="duplicateValues" dxfId="1448" priority="1480"/>
  </conditionalFormatting>
  <conditionalFormatting sqref="B112">
    <cfRule type="duplicateValues" dxfId="1447" priority="1479"/>
  </conditionalFormatting>
  <conditionalFormatting sqref="B112">
    <cfRule type="duplicateValues" dxfId="1446" priority="1478"/>
  </conditionalFormatting>
  <conditionalFormatting sqref="B113">
    <cfRule type="duplicateValues" dxfId="1445" priority="1477"/>
  </conditionalFormatting>
  <conditionalFormatting sqref="B112">
    <cfRule type="duplicateValues" dxfId="1444" priority="1476"/>
  </conditionalFormatting>
  <conditionalFormatting sqref="B113">
    <cfRule type="duplicateValues" dxfId="1443" priority="1475"/>
  </conditionalFormatting>
  <conditionalFormatting sqref="B113">
    <cfRule type="duplicateValues" dxfId="1442" priority="1474"/>
  </conditionalFormatting>
  <conditionalFormatting sqref="B114">
    <cfRule type="duplicateValues" dxfId="1441" priority="1473"/>
  </conditionalFormatting>
  <conditionalFormatting sqref="B111">
    <cfRule type="duplicateValues" dxfId="1440" priority="1472"/>
  </conditionalFormatting>
  <conditionalFormatting sqref="B111">
    <cfRule type="duplicateValues" dxfId="1439" priority="1471"/>
  </conditionalFormatting>
  <conditionalFormatting sqref="B113">
    <cfRule type="duplicateValues" dxfId="1438" priority="1470"/>
  </conditionalFormatting>
  <conditionalFormatting sqref="B113">
    <cfRule type="duplicateValues" dxfId="1437" priority="1469"/>
  </conditionalFormatting>
  <conditionalFormatting sqref="B113">
    <cfRule type="duplicateValues" dxfId="1436" priority="1468"/>
  </conditionalFormatting>
  <conditionalFormatting sqref="B114">
    <cfRule type="duplicateValues" dxfId="1435" priority="1467"/>
  </conditionalFormatting>
  <conditionalFormatting sqref="B113">
    <cfRule type="duplicateValues" dxfId="1434" priority="1466"/>
  </conditionalFormatting>
  <conditionalFormatting sqref="B113">
    <cfRule type="duplicateValues" dxfId="1433" priority="1465"/>
  </conditionalFormatting>
  <conditionalFormatting sqref="B114">
    <cfRule type="duplicateValues" dxfId="1432" priority="1464"/>
  </conditionalFormatting>
  <conditionalFormatting sqref="B113">
    <cfRule type="duplicateValues" dxfId="1431" priority="1463"/>
  </conditionalFormatting>
  <conditionalFormatting sqref="B114">
    <cfRule type="duplicateValues" dxfId="1430" priority="1462"/>
  </conditionalFormatting>
  <conditionalFormatting sqref="B114">
    <cfRule type="duplicateValues" dxfId="1429" priority="1461"/>
  </conditionalFormatting>
  <conditionalFormatting sqref="B115">
    <cfRule type="duplicateValues" dxfId="1428" priority="1460"/>
  </conditionalFormatting>
  <conditionalFormatting sqref="B112">
    <cfRule type="duplicateValues" dxfId="1427" priority="1459"/>
  </conditionalFormatting>
  <conditionalFormatting sqref="B112">
    <cfRule type="duplicateValues" dxfId="1426" priority="1458"/>
  </conditionalFormatting>
  <conditionalFormatting sqref="B112">
    <cfRule type="duplicateValues" dxfId="1425" priority="1457"/>
  </conditionalFormatting>
  <conditionalFormatting sqref="B112">
    <cfRule type="duplicateValues" dxfId="1424" priority="1456"/>
  </conditionalFormatting>
  <conditionalFormatting sqref="B113">
    <cfRule type="duplicateValues" dxfId="1423" priority="1455"/>
  </conditionalFormatting>
  <conditionalFormatting sqref="B112">
    <cfRule type="duplicateValues" dxfId="1422" priority="1454"/>
  </conditionalFormatting>
  <conditionalFormatting sqref="B112">
    <cfRule type="duplicateValues" dxfId="1421" priority="1453"/>
  </conditionalFormatting>
  <conditionalFormatting sqref="B113">
    <cfRule type="duplicateValues" dxfId="1420" priority="1452"/>
  </conditionalFormatting>
  <conditionalFormatting sqref="B112">
    <cfRule type="duplicateValues" dxfId="1419" priority="1451"/>
  </conditionalFormatting>
  <conditionalFormatting sqref="B113">
    <cfRule type="duplicateValues" dxfId="1418" priority="1450"/>
  </conditionalFormatting>
  <conditionalFormatting sqref="B113">
    <cfRule type="duplicateValues" dxfId="1417" priority="1449"/>
  </conditionalFormatting>
  <conditionalFormatting sqref="B114">
    <cfRule type="duplicateValues" dxfId="1416" priority="1448"/>
  </conditionalFormatting>
  <conditionalFormatting sqref="B111">
    <cfRule type="duplicateValues" dxfId="1415" priority="1447"/>
  </conditionalFormatting>
  <conditionalFormatting sqref="B111">
    <cfRule type="duplicateValues" dxfId="1414" priority="1446"/>
  </conditionalFormatting>
  <conditionalFormatting sqref="B113">
    <cfRule type="duplicateValues" dxfId="1413" priority="1445"/>
  </conditionalFormatting>
  <conditionalFormatting sqref="B113">
    <cfRule type="duplicateValues" dxfId="1412" priority="1444"/>
  </conditionalFormatting>
  <conditionalFormatting sqref="B113">
    <cfRule type="duplicateValues" dxfId="1411" priority="1443"/>
  </conditionalFormatting>
  <conditionalFormatting sqref="B114">
    <cfRule type="duplicateValues" dxfId="1410" priority="1442"/>
  </conditionalFormatting>
  <conditionalFormatting sqref="B113">
    <cfRule type="duplicateValues" dxfId="1409" priority="1441"/>
  </conditionalFormatting>
  <conditionalFormatting sqref="B113">
    <cfRule type="duplicateValues" dxfId="1408" priority="1440"/>
  </conditionalFormatting>
  <conditionalFormatting sqref="B114">
    <cfRule type="duplicateValues" dxfId="1407" priority="1439"/>
  </conditionalFormatting>
  <conditionalFormatting sqref="B113">
    <cfRule type="duplicateValues" dxfId="1406" priority="1438"/>
  </conditionalFormatting>
  <conditionalFormatting sqref="B114">
    <cfRule type="duplicateValues" dxfId="1405" priority="1437"/>
  </conditionalFormatting>
  <conditionalFormatting sqref="B114">
    <cfRule type="duplicateValues" dxfId="1404" priority="1436"/>
  </conditionalFormatting>
  <conditionalFormatting sqref="B115">
    <cfRule type="duplicateValues" dxfId="1403" priority="1435"/>
  </conditionalFormatting>
  <conditionalFormatting sqref="B112">
    <cfRule type="duplicateValues" dxfId="1402" priority="1434"/>
  </conditionalFormatting>
  <conditionalFormatting sqref="B111">
    <cfRule type="duplicateValues" dxfId="1401" priority="1433"/>
  </conditionalFormatting>
  <conditionalFormatting sqref="B113">
    <cfRule type="duplicateValues" dxfId="1400" priority="1432"/>
  </conditionalFormatting>
  <conditionalFormatting sqref="B113">
    <cfRule type="duplicateValues" dxfId="1399" priority="1431"/>
  </conditionalFormatting>
  <conditionalFormatting sqref="B113">
    <cfRule type="duplicateValues" dxfId="1398" priority="1430"/>
  </conditionalFormatting>
  <conditionalFormatting sqref="B114">
    <cfRule type="duplicateValues" dxfId="1397" priority="1429"/>
  </conditionalFormatting>
  <conditionalFormatting sqref="B113">
    <cfRule type="duplicateValues" dxfId="1396" priority="1428"/>
  </conditionalFormatting>
  <conditionalFormatting sqref="B113">
    <cfRule type="duplicateValues" dxfId="1395" priority="1427"/>
  </conditionalFormatting>
  <conditionalFormatting sqref="B114">
    <cfRule type="duplicateValues" dxfId="1394" priority="1426"/>
  </conditionalFormatting>
  <conditionalFormatting sqref="B113">
    <cfRule type="duplicateValues" dxfId="1393" priority="1425"/>
  </conditionalFormatting>
  <conditionalFormatting sqref="B114">
    <cfRule type="duplicateValues" dxfId="1392" priority="1424"/>
  </conditionalFormatting>
  <conditionalFormatting sqref="B114">
    <cfRule type="duplicateValues" dxfId="1391" priority="1423"/>
  </conditionalFormatting>
  <conditionalFormatting sqref="B115">
    <cfRule type="duplicateValues" dxfId="1390" priority="1422"/>
  </conditionalFormatting>
  <conditionalFormatting sqref="B112">
    <cfRule type="duplicateValues" dxfId="1389" priority="1421"/>
  </conditionalFormatting>
  <conditionalFormatting sqref="B112">
    <cfRule type="duplicateValues" dxfId="1388" priority="1420"/>
  </conditionalFormatting>
  <conditionalFormatting sqref="B114">
    <cfRule type="duplicateValues" dxfId="1387" priority="1419"/>
  </conditionalFormatting>
  <conditionalFormatting sqref="B114">
    <cfRule type="duplicateValues" dxfId="1386" priority="1418"/>
  </conditionalFormatting>
  <conditionalFormatting sqref="B114">
    <cfRule type="duplicateValues" dxfId="1385" priority="1417"/>
  </conditionalFormatting>
  <conditionalFormatting sqref="B115">
    <cfRule type="duplicateValues" dxfId="1384" priority="1416"/>
  </conditionalFormatting>
  <conditionalFormatting sqref="B114">
    <cfRule type="duplicateValues" dxfId="1383" priority="1415"/>
  </conditionalFormatting>
  <conditionalFormatting sqref="B114">
    <cfRule type="duplicateValues" dxfId="1382" priority="1414"/>
  </conditionalFormatting>
  <conditionalFormatting sqref="B115">
    <cfRule type="duplicateValues" dxfId="1381" priority="1413"/>
  </conditionalFormatting>
  <conditionalFormatting sqref="B114">
    <cfRule type="duplicateValues" dxfId="1380" priority="1412"/>
  </conditionalFormatting>
  <conditionalFormatting sqref="B115">
    <cfRule type="duplicateValues" dxfId="1379" priority="1411"/>
  </conditionalFormatting>
  <conditionalFormatting sqref="B115">
    <cfRule type="duplicateValues" dxfId="1378" priority="1410"/>
  </conditionalFormatting>
  <conditionalFormatting sqref="B113">
    <cfRule type="duplicateValues" dxfId="1377" priority="1408"/>
  </conditionalFormatting>
  <conditionalFormatting sqref="B111">
    <cfRule type="duplicateValues" dxfId="1376" priority="1405"/>
  </conditionalFormatting>
  <conditionalFormatting sqref="B111">
    <cfRule type="duplicateValues" dxfId="1375" priority="1404"/>
  </conditionalFormatting>
  <conditionalFormatting sqref="B111">
    <cfRule type="duplicateValues" dxfId="1374" priority="1403"/>
  </conditionalFormatting>
  <conditionalFormatting sqref="B112">
    <cfRule type="duplicateValues" dxfId="1373" priority="1402"/>
  </conditionalFormatting>
  <conditionalFormatting sqref="B111">
    <cfRule type="duplicateValues" dxfId="1372" priority="1401"/>
  </conditionalFormatting>
  <conditionalFormatting sqref="B111">
    <cfRule type="duplicateValues" dxfId="1371" priority="1400"/>
  </conditionalFormatting>
  <conditionalFormatting sqref="B112">
    <cfRule type="duplicateValues" dxfId="1370" priority="1399"/>
  </conditionalFormatting>
  <conditionalFormatting sqref="B111">
    <cfRule type="duplicateValues" dxfId="1369" priority="1398"/>
  </conditionalFormatting>
  <conditionalFormatting sqref="B112">
    <cfRule type="duplicateValues" dxfId="1368" priority="1397"/>
  </conditionalFormatting>
  <conditionalFormatting sqref="B112">
    <cfRule type="duplicateValues" dxfId="1367" priority="1396"/>
  </conditionalFormatting>
  <conditionalFormatting sqref="B113">
    <cfRule type="duplicateValues" dxfId="1366" priority="1395"/>
  </conditionalFormatting>
  <conditionalFormatting sqref="B112">
    <cfRule type="duplicateValues" dxfId="1365" priority="1394"/>
  </conditionalFormatting>
  <conditionalFormatting sqref="B112">
    <cfRule type="duplicateValues" dxfId="1364" priority="1393"/>
  </conditionalFormatting>
  <conditionalFormatting sqref="B112">
    <cfRule type="duplicateValues" dxfId="1363" priority="1392"/>
  </conditionalFormatting>
  <conditionalFormatting sqref="B113">
    <cfRule type="duplicateValues" dxfId="1362" priority="1391"/>
  </conditionalFormatting>
  <conditionalFormatting sqref="B112">
    <cfRule type="duplicateValues" dxfId="1361" priority="1390"/>
  </conditionalFormatting>
  <conditionalFormatting sqref="B112">
    <cfRule type="duplicateValues" dxfId="1360" priority="1389"/>
  </conditionalFormatting>
  <conditionalFormatting sqref="B113">
    <cfRule type="duplicateValues" dxfId="1359" priority="1388"/>
  </conditionalFormatting>
  <conditionalFormatting sqref="B112">
    <cfRule type="duplicateValues" dxfId="1358" priority="1387"/>
  </conditionalFormatting>
  <conditionalFormatting sqref="B113">
    <cfRule type="duplicateValues" dxfId="1357" priority="1386"/>
  </conditionalFormatting>
  <conditionalFormatting sqref="B113">
    <cfRule type="duplicateValues" dxfId="1356" priority="1385"/>
  </conditionalFormatting>
  <conditionalFormatting sqref="B114">
    <cfRule type="duplicateValues" dxfId="1355" priority="1384"/>
  </conditionalFormatting>
  <conditionalFormatting sqref="B111">
    <cfRule type="duplicateValues" dxfId="1354" priority="1383"/>
  </conditionalFormatting>
  <conditionalFormatting sqref="B112">
    <cfRule type="duplicateValues" dxfId="1353" priority="1382"/>
  </conditionalFormatting>
  <conditionalFormatting sqref="B112">
    <cfRule type="duplicateValues" dxfId="1352" priority="1381"/>
  </conditionalFormatting>
  <conditionalFormatting sqref="B112">
    <cfRule type="duplicateValues" dxfId="1351" priority="1380"/>
  </conditionalFormatting>
  <conditionalFormatting sqref="B113">
    <cfRule type="duplicateValues" dxfId="1350" priority="1379"/>
  </conditionalFormatting>
  <conditionalFormatting sqref="B112">
    <cfRule type="duplicateValues" dxfId="1349" priority="1378"/>
  </conditionalFormatting>
  <conditionalFormatting sqref="B112">
    <cfRule type="duplicateValues" dxfId="1348" priority="1377"/>
  </conditionalFormatting>
  <conditionalFormatting sqref="B113">
    <cfRule type="duplicateValues" dxfId="1347" priority="1376"/>
  </conditionalFormatting>
  <conditionalFormatting sqref="B112">
    <cfRule type="duplicateValues" dxfId="1346" priority="1375"/>
  </conditionalFormatting>
  <conditionalFormatting sqref="B113">
    <cfRule type="duplicateValues" dxfId="1345" priority="1374"/>
  </conditionalFormatting>
  <conditionalFormatting sqref="B113">
    <cfRule type="duplicateValues" dxfId="1344" priority="1373"/>
  </conditionalFormatting>
  <conditionalFormatting sqref="B114">
    <cfRule type="duplicateValues" dxfId="1343" priority="1372"/>
  </conditionalFormatting>
  <conditionalFormatting sqref="B111">
    <cfRule type="duplicateValues" dxfId="1342" priority="1371"/>
  </conditionalFormatting>
  <conditionalFormatting sqref="B111">
    <cfRule type="duplicateValues" dxfId="1341" priority="1370"/>
  </conditionalFormatting>
  <conditionalFormatting sqref="B113">
    <cfRule type="duplicateValues" dxfId="1340" priority="1369"/>
  </conditionalFormatting>
  <conditionalFormatting sqref="B113">
    <cfRule type="duplicateValues" dxfId="1339" priority="1368"/>
  </conditionalFormatting>
  <conditionalFormatting sqref="B113">
    <cfRule type="duplicateValues" dxfId="1338" priority="1367"/>
  </conditionalFormatting>
  <conditionalFormatting sqref="B114">
    <cfRule type="duplicateValues" dxfId="1337" priority="1366"/>
  </conditionalFormatting>
  <conditionalFormatting sqref="B113">
    <cfRule type="duplicateValues" dxfId="1336" priority="1365"/>
  </conditionalFormatting>
  <conditionalFormatting sqref="B113">
    <cfRule type="duplicateValues" dxfId="1335" priority="1364"/>
  </conditionalFormatting>
  <conditionalFormatting sqref="B114">
    <cfRule type="duplicateValues" dxfId="1334" priority="1363"/>
  </conditionalFormatting>
  <conditionalFormatting sqref="B113">
    <cfRule type="duplicateValues" dxfId="1333" priority="1362"/>
  </conditionalFormatting>
  <conditionalFormatting sqref="B114">
    <cfRule type="duplicateValues" dxfId="1332" priority="1361"/>
  </conditionalFormatting>
  <conditionalFormatting sqref="B114">
    <cfRule type="duplicateValues" dxfId="1331" priority="1360"/>
  </conditionalFormatting>
  <conditionalFormatting sqref="B115">
    <cfRule type="duplicateValues" dxfId="1330" priority="1359"/>
  </conditionalFormatting>
  <conditionalFormatting sqref="B112">
    <cfRule type="duplicateValues" dxfId="1329" priority="1358"/>
  </conditionalFormatting>
  <conditionalFormatting sqref="B112">
    <cfRule type="duplicateValues" dxfId="1328" priority="1357"/>
  </conditionalFormatting>
  <conditionalFormatting sqref="B112">
    <cfRule type="duplicateValues" dxfId="1327" priority="1356"/>
  </conditionalFormatting>
  <conditionalFormatting sqref="B112">
    <cfRule type="duplicateValues" dxfId="1326" priority="1355"/>
  </conditionalFormatting>
  <conditionalFormatting sqref="B113">
    <cfRule type="duplicateValues" dxfId="1325" priority="1354"/>
  </conditionalFormatting>
  <conditionalFormatting sqref="B112">
    <cfRule type="duplicateValues" dxfId="1324" priority="1353"/>
  </conditionalFormatting>
  <conditionalFormatting sqref="B112">
    <cfRule type="duplicateValues" dxfId="1323" priority="1352"/>
  </conditionalFormatting>
  <conditionalFormatting sqref="B113">
    <cfRule type="duplicateValues" dxfId="1322" priority="1351"/>
  </conditionalFormatting>
  <conditionalFormatting sqref="B112">
    <cfRule type="duplicateValues" dxfId="1321" priority="1350"/>
  </conditionalFormatting>
  <conditionalFormatting sqref="B113">
    <cfRule type="duplicateValues" dxfId="1320" priority="1349"/>
  </conditionalFormatting>
  <conditionalFormatting sqref="B113">
    <cfRule type="duplicateValues" dxfId="1319" priority="1348"/>
  </conditionalFormatting>
  <conditionalFormatting sqref="B114">
    <cfRule type="duplicateValues" dxfId="1318" priority="1347"/>
  </conditionalFormatting>
  <conditionalFormatting sqref="B111">
    <cfRule type="duplicateValues" dxfId="1317" priority="1346"/>
  </conditionalFormatting>
  <conditionalFormatting sqref="B111">
    <cfRule type="duplicateValues" dxfId="1316" priority="1345"/>
  </conditionalFormatting>
  <conditionalFormatting sqref="B113">
    <cfRule type="duplicateValues" dxfId="1315" priority="1344"/>
  </conditionalFormatting>
  <conditionalFormatting sqref="B113">
    <cfRule type="duplicateValues" dxfId="1314" priority="1343"/>
  </conditionalFormatting>
  <conditionalFormatting sqref="B113">
    <cfRule type="duplicateValues" dxfId="1313" priority="1342"/>
  </conditionalFormatting>
  <conditionalFormatting sqref="B114">
    <cfRule type="duplicateValues" dxfId="1312" priority="1341"/>
  </conditionalFormatting>
  <conditionalFormatting sqref="B113">
    <cfRule type="duplicateValues" dxfId="1311" priority="1340"/>
  </conditionalFormatting>
  <conditionalFormatting sqref="B113">
    <cfRule type="duplicateValues" dxfId="1310" priority="1339"/>
  </conditionalFormatting>
  <conditionalFormatting sqref="B114">
    <cfRule type="duplicateValues" dxfId="1309" priority="1338"/>
  </conditionalFormatting>
  <conditionalFormatting sqref="B113">
    <cfRule type="duplicateValues" dxfId="1308" priority="1337"/>
  </conditionalFormatting>
  <conditionalFormatting sqref="B114">
    <cfRule type="duplicateValues" dxfId="1307" priority="1336"/>
  </conditionalFormatting>
  <conditionalFormatting sqref="B114">
    <cfRule type="duplicateValues" dxfId="1306" priority="1335"/>
  </conditionalFormatting>
  <conditionalFormatting sqref="B115">
    <cfRule type="duplicateValues" dxfId="1305" priority="1334"/>
  </conditionalFormatting>
  <conditionalFormatting sqref="B112">
    <cfRule type="duplicateValues" dxfId="1304" priority="1333"/>
  </conditionalFormatting>
  <conditionalFormatting sqref="B111">
    <cfRule type="duplicateValues" dxfId="1303" priority="1332"/>
  </conditionalFormatting>
  <conditionalFormatting sqref="B113">
    <cfRule type="duplicateValues" dxfId="1302" priority="1331"/>
  </conditionalFormatting>
  <conditionalFormatting sqref="B113">
    <cfRule type="duplicateValues" dxfId="1301" priority="1330"/>
  </conditionalFormatting>
  <conditionalFormatting sqref="B113">
    <cfRule type="duplicateValues" dxfId="1300" priority="1329"/>
  </conditionalFormatting>
  <conditionalFormatting sqref="B114">
    <cfRule type="duplicateValues" dxfId="1299" priority="1328"/>
  </conditionalFormatting>
  <conditionalFormatting sqref="B113">
    <cfRule type="duplicateValues" dxfId="1298" priority="1327"/>
  </conditionalFormatting>
  <conditionalFormatting sqref="B113">
    <cfRule type="duplicateValues" dxfId="1297" priority="1326"/>
  </conditionalFormatting>
  <conditionalFormatting sqref="B114">
    <cfRule type="duplicateValues" dxfId="1296" priority="1325"/>
  </conditionalFormatting>
  <conditionalFormatting sqref="B113">
    <cfRule type="duplicateValues" dxfId="1295" priority="1324"/>
  </conditionalFormatting>
  <conditionalFormatting sqref="B114">
    <cfRule type="duplicateValues" dxfId="1294" priority="1323"/>
  </conditionalFormatting>
  <conditionalFormatting sqref="B114">
    <cfRule type="duplicateValues" dxfId="1293" priority="1322"/>
  </conditionalFormatting>
  <conditionalFormatting sqref="B115">
    <cfRule type="duplicateValues" dxfId="1292" priority="1321"/>
  </conditionalFormatting>
  <conditionalFormatting sqref="B112">
    <cfRule type="duplicateValues" dxfId="1291" priority="1320"/>
  </conditionalFormatting>
  <conditionalFormatting sqref="B112">
    <cfRule type="duplicateValues" dxfId="1290" priority="1319"/>
  </conditionalFormatting>
  <conditionalFormatting sqref="B114">
    <cfRule type="duplicateValues" dxfId="1289" priority="1318"/>
  </conditionalFormatting>
  <conditionalFormatting sqref="B114">
    <cfRule type="duplicateValues" dxfId="1288" priority="1317"/>
  </conditionalFormatting>
  <conditionalFormatting sqref="B114">
    <cfRule type="duplicateValues" dxfId="1287" priority="1316"/>
  </conditionalFormatting>
  <conditionalFormatting sqref="B115">
    <cfRule type="duplicateValues" dxfId="1286" priority="1315"/>
  </conditionalFormatting>
  <conditionalFormatting sqref="B114">
    <cfRule type="duplicateValues" dxfId="1285" priority="1314"/>
  </conditionalFormatting>
  <conditionalFormatting sqref="B114">
    <cfRule type="duplicateValues" dxfId="1284" priority="1313"/>
  </conditionalFormatting>
  <conditionalFormatting sqref="B115">
    <cfRule type="duplicateValues" dxfId="1283" priority="1312"/>
  </conditionalFormatting>
  <conditionalFormatting sqref="B114">
    <cfRule type="duplicateValues" dxfId="1282" priority="1311"/>
  </conditionalFormatting>
  <conditionalFormatting sqref="B115">
    <cfRule type="duplicateValues" dxfId="1281" priority="1310"/>
  </conditionalFormatting>
  <conditionalFormatting sqref="B115">
    <cfRule type="duplicateValues" dxfId="1280" priority="1309"/>
  </conditionalFormatting>
  <conditionalFormatting sqref="B113">
    <cfRule type="duplicateValues" dxfId="1279" priority="1307"/>
  </conditionalFormatting>
  <conditionalFormatting sqref="B112">
    <cfRule type="duplicateValues" dxfId="1278" priority="1305"/>
  </conditionalFormatting>
  <conditionalFormatting sqref="B112">
    <cfRule type="duplicateValues" dxfId="1277" priority="1304"/>
  </conditionalFormatting>
  <conditionalFormatting sqref="B112">
    <cfRule type="duplicateValues" dxfId="1276" priority="1303"/>
  </conditionalFormatting>
  <conditionalFormatting sqref="B113">
    <cfRule type="duplicateValues" dxfId="1275" priority="1302"/>
  </conditionalFormatting>
  <conditionalFormatting sqref="B112">
    <cfRule type="duplicateValues" dxfId="1274" priority="1301"/>
  </conditionalFormatting>
  <conditionalFormatting sqref="B112">
    <cfRule type="duplicateValues" dxfId="1273" priority="1300"/>
  </conditionalFormatting>
  <conditionalFormatting sqref="B113">
    <cfRule type="duplicateValues" dxfId="1272" priority="1299"/>
  </conditionalFormatting>
  <conditionalFormatting sqref="B112">
    <cfRule type="duplicateValues" dxfId="1271" priority="1298"/>
  </conditionalFormatting>
  <conditionalFormatting sqref="B113">
    <cfRule type="duplicateValues" dxfId="1270" priority="1297"/>
  </conditionalFormatting>
  <conditionalFormatting sqref="B113">
    <cfRule type="duplicateValues" dxfId="1269" priority="1296"/>
  </conditionalFormatting>
  <conditionalFormatting sqref="B114">
    <cfRule type="duplicateValues" dxfId="1268" priority="1295"/>
  </conditionalFormatting>
  <conditionalFormatting sqref="B111">
    <cfRule type="duplicateValues" dxfId="1267" priority="1294"/>
  </conditionalFormatting>
  <conditionalFormatting sqref="B111">
    <cfRule type="duplicateValues" dxfId="1266" priority="1293"/>
  </conditionalFormatting>
  <conditionalFormatting sqref="B113">
    <cfRule type="duplicateValues" dxfId="1265" priority="1292"/>
  </conditionalFormatting>
  <conditionalFormatting sqref="B113">
    <cfRule type="duplicateValues" dxfId="1264" priority="1291"/>
  </conditionalFormatting>
  <conditionalFormatting sqref="B113">
    <cfRule type="duplicateValues" dxfId="1263" priority="1290"/>
  </conditionalFormatting>
  <conditionalFormatting sqref="B114">
    <cfRule type="duplicateValues" dxfId="1262" priority="1289"/>
  </conditionalFormatting>
  <conditionalFormatting sqref="B113">
    <cfRule type="duplicateValues" dxfId="1261" priority="1288"/>
  </conditionalFormatting>
  <conditionalFormatting sqref="B113">
    <cfRule type="duplicateValues" dxfId="1260" priority="1287"/>
  </conditionalFormatting>
  <conditionalFormatting sqref="B114">
    <cfRule type="duplicateValues" dxfId="1259" priority="1286"/>
  </conditionalFormatting>
  <conditionalFormatting sqref="B113">
    <cfRule type="duplicateValues" dxfId="1258" priority="1285"/>
  </conditionalFormatting>
  <conditionalFormatting sqref="B114">
    <cfRule type="duplicateValues" dxfId="1257" priority="1284"/>
  </conditionalFormatting>
  <conditionalFormatting sqref="B114">
    <cfRule type="duplicateValues" dxfId="1256" priority="1283"/>
  </conditionalFormatting>
  <conditionalFormatting sqref="B115">
    <cfRule type="duplicateValues" dxfId="1255" priority="1282"/>
  </conditionalFormatting>
  <conditionalFormatting sqref="B112">
    <cfRule type="duplicateValues" dxfId="1254" priority="1281"/>
  </conditionalFormatting>
  <conditionalFormatting sqref="B111">
    <cfRule type="duplicateValues" dxfId="1253" priority="1280"/>
  </conditionalFormatting>
  <conditionalFormatting sqref="B113">
    <cfRule type="duplicateValues" dxfId="1252" priority="1279"/>
  </conditionalFormatting>
  <conditionalFormatting sqref="B113">
    <cfRule type="duplicateValues" dxfId="1251" priority="1278"/>
  </conditionalFormatting>
  <conditionalFormatting sqref="B113">
    <cfRule type="duplicateValues" dxfId="1250" priority="1277"/>
  </conditionalFormatting>
  <conditionalFormatting sqref="B114">
    <cfRule type="duplicateValues" dxfId="1249" priority="1276"/>
  </conditionalFormatting>
  <conditionalFormatting sqref="B113">
    <cfRule type="duplicateValues" dxfId="1248" priority="1275"/>
  </conditionalFormatting>
  <conditionalFormatting sqref="B113">
    <cfRule type="duplicateValues" dxfId="1247" priority="1274"/>
  </conditionalFormatting>
  <conditionalFormatting sqref="B114">
    <cfRule type="duplicateValues" dxfId="1246" priority="1273"/>
  </conditionalFormatting>
  <conditionalFormatting sqref="B113">
    <cfRule type="duplicateValues" dxfId="1245" priority="1272"/>
  </conditionalFormatting>
  <conditionalFormatting sqref="B114">
    <cfRule type="duplicateValues" dxfId="1244" priority="1271"/>
  </conditionalFormatting>
  <conditionalFormatting sqref="B114">
    <cfRule type="duplicateValues" dxfId="1243" priority="1270"/>
  </conditionalFormatting>
  <conditionalFormatting sqref="B115">
    <cfRule type="duplicateValues" dxfId="1242" priority="1269"/>
  </conditionalFormatting>
  <conditionalFormatting sqref="B112">
    <cfRule type="duplicateValues" dxfId="1241" priority="1268"/>
  </conditionalFormatting>
  <conditionalFormatting sqref="B112">
    <cfRule type="duplicateValues" dxfId="1240" priority="1267"/>
  </conditionalFormatting>
  <conditionalFormatting sqref="B114">
    <cfRule type="duplicateValues" dxfId="1239" priority="1266"/>
  </conditionalFormatting>
  <conditionalFormatting sqref="B114">
    <cfRule type="duplicateValues" dxfId="1238" priority="1265"/>
  </conditionalFormatting>
  <conditionalFormatting sqref="B114">
    <cfRule type="duplicateValues" dxfId="1237" priority="1264"/>
  </conditionalFormatting>
  <conditionalFormatting sqref="B115">
    <cfRule type="duplicateValues" dxfId="1236" priority="1263"/>
  </conditionalFormatting>
  <conditionalFormatting sqref="B114">
    <cfRule type="duplicateValues" dxfId="1235" priority="1262"/>
  </conditionalFormatting>
  <conditionalFormatting sqref="B114">
    <cfRule type="duplicateValues" dxfId="1234" priority="1261"/>
  </conditionalFormatting>
  <conditionalFormatting sqref="B115">
    <cfRule type="duplicateValues" dxfId="1233" priority="1260"/>
  </conditionalFormatting>
  <conditionalFormatting sqref="B114">
    <cfRule type="duplicateValues" dxfId="1232" priority="1259"/>
  </conditionalFormatting>
  <conditionalFormatting sqref="B115">
    <cfRule type="duplicateValues" dxfId="1231" priority="1258"/>
  </conditionalFormatting>
  <conditionalFormatting sqref="B115">
    <cfRule type="duplicateValues" dxfId="1230" priority="1257"/>
  </conditionalFormatting>
  <conditionalFormatting sqref="B113">
    <cfRule type="duplicateValues" dxfId="1229" priority="1255"/>
  </conditionalFormatting>
  <conditionalFormatting sqref="B111">
    <cfRule type="duplicateValues" dxfId="1228" priority="1254"/>
  </conditionalFormatting>
  <conditionalFormatting sqref="B113">
    <cfRule type="duplicateValues" dxfId="1227" priority="1253"/>
  </conditionalFormatting>
  <conditionalFormatting sqref="B113">
    <cfRule type="duplicateValues" dxfId="1226" priority="1252"/>
  </conditionalFormatting>
  <conditionalFormatting sqref="B113">
    <cfRule type="duplicateValues" dxfId="1225" priority="1251"/>
  </conditionalFormatting>
  <conditionalFormatting sqref="B114">
    <cfRule type="duplicateValues" dxfId="1224" priority="1250"/>
  </conditionalFormatting>
  <conditionalFormatting sqref="B113">
    <cfRule type="duplicateValues" dxfId="1223" priority="1249"/>
  </conditionalFormatting>
  <conditionalFormatting sqref="B113">
    <cfRule type="duplicateValues" dxfId="1222" priority="1248"/>
  </conditionalFormatting>
  <conditionalFormatting sqref="B114">
    <cfRule type="duplicateValues" dxfId="1221" priority="1247"/>
  </conditionalFormatting>
  <conditionalFormatting sqref="B113">
    <cfRule type="duplicateValues" dxfId="1220" priority="1246"/>
  </conditionalFormatting>
  <conditionalFormatting sqref="B114">
    <cfRule type="duplicateValues" dxfId="1219" priority="1245"/>
  </conditionalFormatting>
  <conditionalFormatting sqref="B114">
    <cfRule type="duplicateValues" dxfId="1218" priority="1244"/>
  </conditionalFormatting>
  <conditionalFormatting sqref="B115">
    <cfRule type="duplicateValues" dxfId="1217" priority="1243"/>
  </conditionalFormatting>
  <conditionalFormatting sqref="B112">
    <cfRule type="duplicateValues" dxfId="1216" priority="1242"/>
  </conditionalFormatting>
  <conditionalFormatting sqref="B112">
    <cfRule type="duplicateValues" dxfId="1215" priority="1241"/>
  </conditionalFormatting>
  <conditionalFormatting sqref="B114">
    <cfRule type="duplicateValues" dxfId="1214" priority="1240"/>
  </conditionalFormatting>
  <conditionalFormatting sqref="B114">
    <cfRule type="duplicateValues" dxfId="1213" priority="1239"/>
  </conditionalFormatting>
  <conditionalFormatting sqref="B114">
    <cfRule type="duplicateValues" dxfId="1212" priority="1238"/>
  </conditionalFormatting>
  <conditionalFormatting sqref="B115">
    <cfRule type="duplicateValues" dxfId="1211" priority="1237"/>
  </conditionalFormatting>
  <conditionalFormatting sqref="B114">
    <cfRule type="duplicateValues" dxfId="1210" priority="1236"/>
  </conditionalFormatting>
  <conditionalFormatting sqref="B114">
    <cfRule type="duplicateValues" dxfId="1209" priority="1235"/>
  </conditionalFormatting>
  <conditionalFormatting sqref="B115">
    <cfRule type="duplicateValues" dxfId="1208" priority="1234"/>
  </conditionalFormatting>
  <conditionalFormatting sqref="B114">
    <cfRule type="duplicateValues" dxfId="1207" priority="1233"/>
  </conditionalFormatting>
  <conditionalFormatting sqref="B115">
    <cfRule type="duplicateValues" dxfId="1206" priority="1232"/>
  </conditionalFormatting>
  <conditionalFormatting sqref="B115">
    <cfRule type="duplicateValues" dxfId="1205" priority="1231"/>
  </conditionalFormatting>
  <conditionalFormatting sqref="B113">
    <cfRule type="duplicateValues" dxfId="1204" priority="1229"/>
  </conditionalFormatting>
  <conditionalFormatting sqref="B112">
    <cfRule type="duplicateValues" dxfId="1203" priority="1228"/>
  </conditionalFormatting>
  <conditionalFormatting sqref="B114">
    <cfRule type="duplicateValues" dxfId="1202" priority="1227"/>
  </conditionalFormatting>
  <conditionalFormatting sqref="B114">
    <cfRule type="duplicateValues" dxfId="1201" priority="1226"/>
  </conditionalFormatting>
  <conditionalFormatting sqref="B114">
    <cfRule type="duplicateValues" dxfId="1200" priority="1225"/>
  </conditionalFormatting>
  <conditionalFormatting sqref="B115">
    <cfRule type="duplicateValues" dxfId="1199" priority="1224"/>
  </conditionalFormatting>
  <conditionalFormatting sqref="B114">
    <cfRule type="duplicateValues" dxfId="1198" priority="1223"/>
  </conditionalFormatting>
  <conditionalFormatting sqref="B114">
    <cfRule type="duplicateValues" dxfId="1197" priority="1222"/>
  </conditionalFormatting>
  <conditionalFormatting sqref="B115">
    <cfRule type="duplicateValues" dxfId="1196" priority="1221"/>
  </conditionalFormatting>
  <conditionalFormatting sqref="B114">
    <cfRule type="duplicateValues" dxfId="1195" priority="1220"/>
  </conditionalFormatting>
  <conditionalFormatting sqref="B115">
    <cfRule type="duplicateValues" dxfId="1194" priority="1219"/>
  </conditionalFormatting>
  <conditionalFormatting sqref="B115">
    <cfRule type="duplicateValues" dxfId="1193" priority="1218"/>
  </conditionalFormatting>
  <conditionalFormatting sqref="B113">
    <cfRule type="duplicateValues" dxfId="1192" priority="1216"/>
  </conditionalFormatting>
  <conditionalFormatting sqref="B113">
    <cfRule type="duplicateValues" dxfId="1191" priority="1215"/>
  </conditionalFormatting>
  <conditionalFormatting sqref="B111">
    <cfRule type="duplicateValues" dxfId="1190" priority="1214"/>
  </conditionalFormatting>
  <conditionalFormatting sqref="B115">
    <cfRule type="duplicateValues" dxfId="1189" priority="1213"/>
  </conditionalFormatting>
  <conditionalFormatting sqref="B115">
    <cfRule type="duplicateValues" dxfId="1188" priority="1212"/>
  </conditionalFormatting>
  <conditionalFormatting sqref="B115">
    <cfRule type="duplicateValues" dxfId="1187" priority="1211"/>
  </conditionalFormatting>
  <conditionalFormatting sqref="B115">
    <cfRule type="duplicateValues" dxfId="1186" priority="1209"/>
  </conditionalFormatting>
  <conditionalFormatting sqref="B115">
    <cfRule type="duplicateValues" dxfId="1185" priority="1208"/>
  </conditionalFormatting>
  <conditionalFormatting sqref="B115">
    <cfRule type="duplicateValues" dxfId="1184" priority="1206"/>
  </conditionalFormatting>
  <conditionalFormatting sqref="B114">
    <cfRule type="duplicateValues" dxfId="1183" priority="1202"/>
  </conditionalFormatting>
  <conditionalFormatting sqref="B114">
    <cfRule type="duplicateValues" dxfId="1182" priority="1198"/>
  </conditionalFormatting>
  <conditionalFormatting sqref="B114">
    <cfRule type="duplicateValues" dxfId="1181" priority="1197"/>
  </conditionalFormatting>
  <conditionalFormatting sqref="B114">
    <cfRule type="duplicateValues" dxfId="1180" priority="1196"/>
  </conditionalFormatting>
  <conditionalFormatting sqref="B114">
    <cfRule type="duplicateValues" dxfId="1179" priority="1195"/>
  </conditionalFormatting>
  <conditionalFormatting sqref="B114">
    <cfRule type="duplicateValues" dxfId="1178" priority="1194"/>
  </conditionalFormatting>
  <conditionalFormatting sqref="B114">
    <cfRule type="duplicateValues" dxfId="1177" priority="1193"/>
  </conditionalFormatting>
  <conditionalFormatting sqref="B115">
    <cfRule type="duplicateValues" dxfId="1176" priority="1192"/>
  </conditionalFormatting>
  <conditionalFormatting sqref="B114">
    <cfRule type="duplicateValues" dxfId="1175" priority="1191"/>
  </conditionalFormatting>
  <conditionalFormatting sqref="B114">
    <cfRule type="duplicateValues" dxfId="1174" priority="1190"/>
  </conditionalFormatting>
  <conditionalFormatting sqref="B114">
    <cfRule type="duplicateValues" dxfId="1173" priority="1189"/>
  </conditionalFormatting>
  <conditionalFormatting sqref="B114">
    <cfRule type="duplicateValues" dxfId="1172" priority="1188"/>
  </conditionalFormatting>
  <conditionalFormatting sqref="B114">
    <cfRule type="duplicateValues" dxfId="1171" priority="1187"/>
  </conditionalFormatting>
  <conditionalFormatting sqref="B115">
    <cfRule type="duplicateValues" dxfId="1170" priority="1186"/>
  </conditionalFormatting>
  <conditionalFormatting sqref="B114">
    <cfRule type="duplicateValues" dxfId="1169" priority="1185"/>
  </conditionalFormatting>
  <conditionalFormatting sqref="B114">
    <cfRule type="duplicateValues" dxfId="1168" priority="1184"/>
  </conditionalFormatting>
  <conditionalFormatting sqref="B114">
    <cfRule type="duplicateValues" dxfId="1167" priority="1183"/>
  </conditionalFormatting>
  <conditionalFormatting sqref="B114">
    <cfRule type="duplicateValues" dxfId="1166" priority="1182"/>
  </conditionalFormatting>
  <conditionalFormatting sqref="B115">
    <cfRule type="duplicateValues" dxfId="1165" priority="1181"/>
  </conditionalFormatting>
  <conditionalFormatting sqref="B114">
    <cfRule type="duplicateValues" dxfId="1164" priority="1180"/>
  </conditionalFormatting>
  <conditionalFormatting sqref="B114">
    <cfRule type="duplicateValues" dxfId="1163" priority="1179"/>
  </conditionalFormatting>
  <conditionalFormatting sqref="B114">
    <cfRule type="duplicateValues" dxfId="1162" priority="1178"/>
  </conditionalFormatting>
  <conditionalFormatting sqref="B115">
    <cfRule type="duplicateValues" dxfId="1161" priority="1177"/>
  </conditionalFormatting>
  <conditionalFormatting sqref="B114">
    <cfRule type="duplicateValues" dxfId="1160" priority="1176"/>
  </conditionalFormatting>
  <conditionalFormatting sqref="B114">
    <cfRule type="duplicateValues" dxfId="1159" priority="1175"/>
  </conditionalFormatting>
  <conditionalFormatting sqref="B115">
    <cfRule type="duplicateValues" dxfId="1158" priority="1174"/>
  </conditionalFormatting>
  <conditionalFormatting sqref="B114">
    <cfRule type="duplicateValues" dxfId="1157" priority="1173"/>
  </conditionalFormatting>
  <conditionalFormatting sqref="B115">
    <cfRule type="duplicateValues" dxfId="1156" priority="1172"/>
  </conditionalFormatting>
  <conditionalFormatting sqref="B115">
    <cfRule type="duplicateValues" dxfId="1155" priority="1171"/>
  </conditionalFormatting>
  <conditionalFormatting sqref="B114">
    <cfRule type="duplicateValues" dxfId="1154" priority="1168"/>
  </conditionalFormatting>
  <conditionalFormatting sqref="B114">
    <cfRule type="duplicateValues" dxfId="1153" priority="1167"/>
  </conditionalFormatting>
  <conditionalFormatting sqref="B114">
    <cfRule type="duplicateValues" dxfId="1152" priority="1166"/>
  </conditionalFormatting>
  <conditionalFormatting sqref="B114">
    <cfRule type="duplicateValues" dxfId="1151" priority="1165"/>
  </conditionalFormatting>
  <conditionalFormatting sqref="B114">
    <cfRule type="duplicateValues" dxfId="1150" priority="1164"/>
  </conditionalFormatting>
  <conditionalFormatting sqref="B115">
    <cfRule type="duplicateValues" dxfId="1149" priority="1163"/>
  </conditionalFormatting>
  <conditionalFormatting sqref="B114">
    <cfRule type="duplicateValues" dxfId="1148" priority="1162"/>
  </conditionalFormatting>
  <conditionalFormatting sqref="B114">
    <cfRule type="duplicateValues" dxfId="1147" priority="1161"/>
  </conditionalFormatting>
  <conditionalFormatting sqref="B114">
    <cfRule type="duplicateValues" dxfId="1146" priority="1160"/>
  </conditionalFormatting>
  <conditionalFormatting sqref="B114">
    <cfRule type="duplicateValues" dxfId="1145" priority="1159"/>
  </conditionalFormatting>
  <conditionalFormatting sqref="B115">
    <cfRule type="duplicateValues" dxfId="1144" priority="1158"/>
  </conditionalFormatting>
  <conditionalFormatting sqref="B114">
    <cfRule type="duplicateValues" dxfId="1143" priority="1157"/>
  </conditionalFormatting>
  <conditionalFormatting sqref="B114">
    <cfRule type="duplicateValues" dxfId="1142" priority="1156"/>
  </conditionalFormatting>
  <conditionalFormatting sqref="B114">
    <cfRule type="duplicateValues" dxfId="1141" priority="1155"/>
  </conditionalFormatting>
  <conditionalFormatting sqref="B115">
    <cfRule type="duplicateValues" dxfId="1140" priority="1154"/>
  </conditionalFormatting>
  <conditionalFormatting sqref="B114">
    <cfRule type="duplicateValues" dxfId="1139" priority="1153"/>
  </conditionalFormatting>
  <conditionalFormatting sqref="B114">
    <cfRule type="duplicateValues" dxfId="1138" priority="1152"/>
  </conditionalFormatting>
  <conditionalFormatting sqref="B115">
    <cfRule type="duplicateValues" dxfId="1137" priority="1151"/>
  </conditionalFormatting>
  <conditionalFormatting sqref="B114">
    <cfRule type="duplicateValues" dxfId="1136" priority="1150"/>
  </conditionalFormatting>
  <conditionalFormatting sqref="B115">
    <cfRule type="duplicateValues" dxfId="1135" priority="1149"/>
  </conditionalFormatting>
  <conditionalFormatting sqref="B115">
    <cfRule type="duplicateValues" dxfId="1134" priority="1148"/>
  </conditionalFormatting>
  <conditionalFormatting sqref="B114">
    <cfRule type="duplicateValues" dxfId="1133" priority="1146"/>
  </conditionalFormatting>
  <conditionalFormatting sqref="B114">
    <cfRule type="duplicateValues" dxfId="1132" priority="1145"/>
  </conditionalFormatting>
  <conditionalFormatting sqref="B114">
    <cfRule type="duplicateValues" dxfId="1131" priority="1144"/>
  </conditionalFormatting>
  <conditionalFormatting sqref="B114">
    <cfRule type="duplicateValues" dxfId="1130" priority="1143"/>
  </conditionalFormatting>
  <conditionalFormatting sqref="B115">
    <cfRule type="duplicateValues" dxfId="1129" priority="1142"/>
  </conditionalFormatting>
  <conditionalFormatting sqref="B114">
    <cfRule type="duplicateValues" dxfId="1128" priority="1141"/>
  </conditionalFormatting>
  <conditionalFormatting sqref="B114">
    <cfRule type="duplicateValues" dxfId="1127" priority="1140"/>
  </conditionalFormatting>
  <conditionalFormatting sqref="B114">
    <cfRule type="duplicateValues" dxfId="1126" priority="1139"/>
  </conditionalFormatting>
  <conditionalFormatting sqref="B115">
    <cfRule type="duplicateValues" dxfId="1125" priority="1138"/>
  </conditionalFormatting>
  <conditionalFormatting sqref="B114">
    <cfRule type="duplicateValues" dxfId="1124" priority="1137"/>
  </conditionalFormatting>
  <conditionalFormatting sqref="B114">
    <cfRule type="duplicateValues" dxfId="1123" priority="1136"/>
  </conditionalFormatting>
  <conditionalFormatting sqref="B115">
    <cfRule type="duplicateValues" dxfId="1122" priority="1135"/>
  </conditionalFormatting>
  <conditionalFormatting sqref="B114">
    <cfRule type="duplicateValues" dxfId="1121" priority="1134"/>
  </conditionalFormatting>
  <conditionalFormatting sqref="B115">
    <cfRule type="duplicateValues" dxfId="1120" priority="1133"/>
  </conditionalFormatting>
  <conditionalFormatting sqref="B115">
    <cfRule type="duplicateValues" dxfId="1119" priority="1132"/>
  </conditionalFormatting>
  <conditionalFormatting sqref="B114">
    <cfRule type="duplicateValues" dxfId="1118" priority="1130"/>
  </conditionalFormatting>
  <conditionalFormatting sqref="B114">
    <cfRule type="duplicateValues" dxfId="1117" priority="1129"/>
  </conditionalFormatting>
  <conditionalFormatting sqref="B114">
    <cfRule type="duplicateValues" dxfId="1116" priority="1128"/>
  </conditionalFormatting>
  <conditionalFormatting sqref="B115">
    <cfRule type="duplicateValues" dxfId="1115" priority="1127"/>
  </conditionalFormatting>
  <conditionalFormatting sqref="B114">
    <cfRule type="duplicateValues" dxfId="1114" priority="1126"/>
  </conditionalFormatting>
  <conditionalFormatting sqref="B114">
    <cfRule type="duplicateValues" dxfId="1113" priority="1125"/>
  </conditionalFormatting>
  <conditionalFormatting sqref="B115">
    <cfRule type="duplicateValues" dxfId="1112" priority="1124"/>
  </conditionalFormatting>
  <conditionalFormatting sqref="B114">
    <cfRule type="duplicateValues" dxfId="1111" priority="1123"/>
  </conditionalFormatting>
  <conditionalFormatting sqref="B115">
    <cfRule type="duplicateValues" dxfId="1110" priority="1122"/>
  </conditionalFormatting>
  <conditionalFormatting sqref="B115">
    <cfRule type="duplicateValues" dxfId="1109" priority="1121"/>
  </conditionalFormatting>
  <conditionalFormatting sqref="B115">
    <cfRule type="duplicateValues" dxfId="1108" priority="1119"/>
  </conditionalFormatting>
  <conditionalFormatting sqref="B115">
    <cfRule type="duplicateValues" dxfId="1107" priority="1118"/>
  </conditionalFormatting>
  <conditionalFormatting sqref="B115">
    <cfRule type="duplicateValues" dxfId="1106" priority="1117"/>
  </conditionalFormatting>
  <conditionalFormatting sqref="B115">
    <cfRule type="duplicateValues" dxfId="1105" priority="1115"/>
  </conditionalFormatting>
  <conditionalFormatting sqref="B115">
    <cfRule type="duplicateValues" dxfId="1104" priority="1114"/>
  </conditionalFormatting>
  <conditionalFormatting sqref="B115">
    <cfRule type="duplicateValues" dxfId="1103" priority="1112"/>
  </conditionalFormatting>
  <conditionalFormatting sqref="B114">
    <cfRule type="duplicateValues" dxfId="1102" priority="1108"/>
  </conditionalFormatting>
  <conditionalFormatting sqref="B114">
    <cfRule type="duplicateValues" dxfId="1101" priority="1105"/>
  </conditionalFormatting>
  <conditionalFormatting sqref="B114">
    <cfRule type="duplicateValues" dxfId="1100" priority="1104"/>
  </conditionalFormatting>
  <conditionalFormatting sqref="B114">
    <cfRule type="duplicateValues" dxfId="1099" priority="1103"/>
  </conditionalFormatting>
  <conditionalFormatting sqref="B114">
    <cfRule type="duplicateValues" dxfId="1098" priority="1102"/>
  </conditionalFormatting>
  <conditionalFormatting sqref="B114">
    <cfRule type="duplicateValues" dxfId="1097" priority="1101"/>
  </conditionalFormatting>
  <conditionalFormatting sqref="B115">
    <cfRule type="duplicateValues" dxfId="1096" priority="1100"/>
  </conditionalFormatting>
  <conditionalFormatting sqref="B114">
    <cfRule type="duplicateValues" dxfId="1095" priority="1099"/>
  </conditionalFormatting>
  <conditionalFormatting sqref="B114">
    <cfRule type="duplicateValues" dxfId="1094" priority="1098"/>
  </conditionalFormatting>
  <conditionalFormatting sqref="B114">
    <cfRule type="duplicateValues" dxfId="1093" priority="1097"/>
  </conditionalFormatting>
  <conditionalFormatting sqref="B114">
    <cfRule type="duplicateValues" dxfId="1092" priority="1096"/>
  </conditionalFormatting>
  <conditionalFormatting sqref="B115">
    <cfRule type="duplicateValues" dxfId="1091" priority="1095"/>
  </conditionalFormatting>
  <conditionalFormatting sqref="B114">
    <cfRule type="duplicateValues" dxfId="1090" priority="1094"/>
  </conditionalFormatting>
  <conditionalFormatting sqref="B114">
    <cfRule type="duplicateValues" dxfId="1089" priority="1093"/>
  </conditionalFormatting>
  <conditionalFormatting sqref="B114">
    <cfRule type="duplicateValues" dxfId="1088" priority="1092"/>
  </conditionalFormatting>
  <conditionalFormatting sqref="B115">
    <cfRule type="duplicateValues" dxfId="1087" priority="1091"/>
  </conditionalFormatting>
  <conditionalFormatting sqref="B114">
    <cfRule type="duplicateValues" dxfId="1086" priority="1090"/>
  </conditionalFormatting>
  <conditionalFormatting sqref="B114">
    <cfRule type="duplicateValues" dxfId="1085" priority="1089"/>
  </conditionalFormatting>
  <conditionalFormatting sqref="B115">
    <cfRule type="duplicateValues" dxfId="1084" priority="1088"/>
  </conditionalFormatting>
  <conditionalFormatting sqref="B114">
    <cfRule type="duplicateValues" dxfId="1083" priority="1087"/>
  </conditionalFormatting>
  <conditionalFormatting sqref="B115">
    <cfRule type="duplicateValues" dxfId="1082" priority="1086"/>
  </conditionalFormatting>
  <conditionalFormatting sqref="B115">
    <cfRule type="duplicateValues" dxfId="1081" priority="1085"/>
  </conditionalFormatting>
  <conditionalFormatting sqref="B114">
    <cfRule type="duplicateValues" dxfId="1080" priority="1083"/>
  </conditionalFormatting>
  <conditionalFormatting sqref="B114">
    <cfRule type="duplicateValues" dxfId="1079" priority="1082"/>
  </conditionalFormatting>
  <conditionalFormatting sqref="B114">
    <cfRule type="duplicateValues" dxfId="1078" priority="1081"/>
  </conditionalFormatting>
  <conditionalFormatting sqref="B114">
    <cfRule type="duplicateValues" dxfId="1077" priority="1080"/>
  </conditionalFormatting>
  <conditionalFormatting sqref="B115">
    <cfRule type="duplicateValues" dxfId="1076" priority="1079"/>
  </conditionalFormatting>
  <conditionalFormatting sqref="B114">
    <cfRule type="duplicateValues" dxfId="1075" priority="1078"/>
  </conditionalFormatting>
  <conditionalFormatting sqref="B114">
    <cfRule type="duplicateValues" dxfId="1074" priority="1077"/>
  </conditionalFormatting>
  <conditionalFormatting sqref="B114">
    <cfRule type="duplicateValues" dxfId="1073" priority="1076"/>
  </conditionalFormatting>
  <conditionalFormatting sqref="B115">
    <cfRule type="duplicateValues" dxfId="1072" priority="1075"/>
  </conditionalFormatting>
  <conditionalFormatting sqref="B114">
    <cfRule type="duplicateValues" dxfId="1071" priority="1074"/>
  </conditionalFormatting>
  <conditionalFormatting sqref="B114">
    <cfRule type="duplicateValues" dxfId="1070" priority="1073"/>
  </conditionalFormatting>
  <conditionalFormatting sqref="B115">
    <cfRule type="duplicateValues" dxfId="1069" priority="1072"/>
  </conditionalFormatting>
  <conditionalFormatting sqref="B114">
    <cfRule type="duplicateValues" dxfId="1068" priority="1071"/>
  </conditionalFormatting>
  <conditionalFormatting sqref="B115">
    <cfRule type="duplicateValues" dxfId="1067" priority="1070"/>
  </conditionalFormatting>
  <conditionalFormatting sqref="B115">
    <cfRule type="duplicateValues" dxfId="1066" priority="1069"/>
  </conditionalFormatting>
  <conditionalFormatting sqref="B114">
    <cfRule type="duplicateValues" dxfId="1065" priority="1067"/>
  </conditionalFormatting>
  <conditionalFormatting sqref="B114">
    <cfRule type="duplicateValues" dxfId="1064" priority="1066"/>
  </conditionalFormatting>
  <conditionalFormatting sqref="B114">
    <cfRule type="duplicateValues" dxfId="1063" priority="1065"/>
  </conditionalFormatting>
  <conditionalFormatting sqref="B115">
    <cfRule type="duplicateValues" dxfId="1062" priority="1064"/>
  </conditionalFormatting>
  <conditionalFormatting sqref="B114">
    <cfRule type="duplicateValues" dxfId="1061" priority="1063"/>
  </conditionalFormatting>
  <conditionalFormatting sqref="B114">
    <cfRule type="duplicateValues" dxfId="1060" priority="1062"/>
  </conditionalFormatting>
  <conditionalFormatting sqref="B115">
    <cfRule type="duplicateValues" dxfId="1059" priority="1061"/>
  </conditionalFormatting>
  <conditionalFormatting sqref="B114">
    <cfRule type="duplicateValues" dxfId="1058" priority="1060"/>
  </conditionalFormatting>
  <conditionalFormatting sqref="B115">
    <cfRule type="duplicateValues" dxfId="1057" priority="1059"/>
  </conditionalFormatting>
  <conditionalFormatting sqref="B115">
    <cfRule type="duplicateValues" dxfId="1056" priority="1058"/>
  </conditionalFormatting>
  <conditionalFormatting sqref="B115">
    <cfRule type="duplicateValues" dxfId="1055" priority="1056"/>
  </conditionalFormatting>
  <conditionalFormatting sqref="B115">
    <cfRule type="duplicateValues" dxfId="1054" priority="1055"/>
  </conditionalFormatting>
  <conditionalFormatting sqref="B115">
    <cfRule type="duplicateValues" dxfId="1053" priority="1054"/>
  </conditionalFormatting>
  <conditionalFormatting sqref="B115">
    <cfRule type="duplicateValues" dxfId="1052" priority="1052"/>
  </conditionalFormatting>
  <conditionalFormatting sqref="B115">
    <cfRule type="duplicateValues" dxfId="1051" priority="1051"/>
  </conditionalFormatting>
  <conditionalFormatting sqref="B115">
    <cfRule type="duplicateValues" dxfId="1050" priority="1049"/>
  </conditionalFormatting>
  <conditionalFormatting sqref="B114">
    <cfRule type="duplicateValues" dxfId="1049" priority="1045"/>
  </conditionalFormatting>
  <conditionalFormatting sqref="B114">
    <cfRule type="duplicateValues" dxfId="1048" priority="1043"/>
  </conditionalFormatting>
  <conditionalFormatting sqref="B114">
    <cfRule type="duplicateValues" dxfId="1047" priority="1042"/>
  </conditionalFormatting>
  <conditionalFormatting sqref="B114">
    <cfRule type="duplicateValues" dxfId="1046" priority="1041"/>
  </conditionalFormatting>
  <conditionalFormatting sqref="B114">
    <cfRule type="duplicateValues" dxfId="1045" priority="1040"/>
  </conditionalFormatting>
  <conditionalFormatting sqref="B115">
    <cfRule type="duplicateValues" dxfId="1044" priority="1039"/>
  </conditionalFormatting>
  <conditionalFormatting sqref="B114">
    <cfRule type="duplicateValues" dxfId="1043" priority="1038"/>
  </conditionalFormatting>
  <conditionalFormatting sqref="B114">
    <cfRule type="duplicateValues" dxfId="1042" priority="1037"/>
  </conditionalFormatting>
  <conditionalFormatting sqref="B114">
    <cfRule type="duplicateValues" dxfId="1041" priority="1036"/>
  </conditionalFormatting>
  <conditionalFormatting sqref="B115">
    <cfRule type="duplicateValues" dxfId="1040" priority="1035"/>
  </conditionalFormatting>
  <conditionalFormatting sqref="B114">
    <cfRule type="duplicateValues" dxfId="1039" priority="1034"/>
  </conditionalFormatting>
  <conditionalFormatting sqref="B114">
    <cfRule type="duplicateValues" dxfId="1038" priority="1033"/>
  </conditionalFormatting>
  <conditionalFormatting sqref="B115">
    <cfRule type="duplicateValues" dxfId="1037" priority="1032"/>
  </conditionalFormatting>
  <conditionalFormatting sqref="B114">
    <cfRule type="duplicateValues" dxfId="1036" priority="1031"/>
  </conditionalFormatting>
  <conditionalFormatting sqref="B115">
    <cfRule type="duplicateValues" dxfId="1035" priority="1030"/>
  </conditionalFormatting>
  <conditionalFormatting sqref="B115">
    <cfRule type="duplicateValues" dxfId="1034" priority="1029"/>
  </conditionalFormatting>
  <conditionalFormatting sqref="B114">
    <cfRule type="duplicateValues" dxfId="1033" priority="1027"/>
  </conditionalFormatting>
  <conditionalFormatting sqref="B114">
    <cfRule type="duplicateValues" dxfId="1032" priority="1026"/>
  </conditionalFormatting>
  <conditionalFormatting sqref="B114">
    <cfRule type="duplicateValues" dxfId="1031" priority="1025"/>
  </conditionalFormatting>
  <conditionalFormatting sqref="B115">
    <cfRule type="duplicateValues" dxfId="1030" priority="1024"/>
  </conditionalFormatting>
  <conditionalFormatting sqref="B114">
    <cfRule type="duplicateValues" dxfId="1029" priority="1023"/>
  </conditionalFormatting>
  <conditionalFormatting sqref="B114">
    <cfRule type="duplicateValues" dxfId="1028" priority="1022"/>
  </conditionalFormatting>
  <conditionalFormatting sqref="B115">
    <cfRule type="duplicateValues" dxfId="1027" priority="1021"/>
  </conditionalFormatting>
  <conditionalFormatting sqref="B114">
    <cfRule type="duplicateValues" dxfId="1026" priority="1020"/>
  </conditionalFormatting>
  <conditionalFormatting sqref="B115">
    <cfRule type="duplicateValues" dxfId="1025" priority="1019"/>
  </conditionalFormatting>
  <conditionalFormatting sqref="B115">
    <cfRule type="duplicateValues" dxfId="1024" priority="1018"/>
  </conditionalFormatting>
  <conditionalFormatting sqref="B115">
    <cfRule type="duplicateValues" dxfId="1023" priority="1016"/>
  </conditionalFormatting>
  <conditionalFormatting sqref="B115">
    <cfRule type="duplicateValues" dxfId="1022" priority="1015"/>
  </conditionalFormatting>
  <conditionalFormatting sqref="B115">
    <cfRule type="duplicateValues" dxfId="1021" priority="1014"/>
  </conditionalFormatting>
  <conditionalFormatting sqref="B115">
    <cfRule type="duplicateValues" dxfId="1020" priority="1012"/>
  </conditionalFormatting>
  <conditionalFormatting sqref="B115">
    <cfRule type="duplicateValues" dxfId="1019" priority="1011"/>
  </conditionalFormatting>
  <conditionalFormatting sqref="B115">
    <cfRule type="duplicateValues" dxfId="1018" priority="1009"/>
  </conditionalFormatting>
  <conditionalFormatting sqref="B114">
    <cfRule type="duplicateValues" dxfId="1017" priority="1005"/>
  </conditionalFormatting>
  <conditionalFormatting sqref="B114">
    <cfRule type="duplicateValues" dxfId="1016" priority="1004"/>
  </conditionalFormatting>
  <conditionalFormatting sqref="B114">
    <cfRule type="duplicateValues" dxfId="1015" priority="1003"/>
  </conditionalFormatting>
  <conditionalFormatting sqref="B114">
    <cfRule type="duplicateValues" dxfId="1014" priority="1002"/>
  </conditionalFormatting>
  <conditionalFormatting sqref="B115">
    <cfRule type="duplicateValues" dxfId="1013" priority="1001"/>
  </conditionalFormatting>
  <conditionalFormatting sqref="B114">
    <cfRule type="duplicateValues" dxfId="1012" priority="1000"/>
  </conditionalFormatting>
  <conditionalFormatting sqref="B114">
    <cfRule type="duplicateValues" dxfId="1011" priority="999"/>
  </conditionalFormatting>
  <conditionalFormatting sqref="B115">
    <cfRule type="duplicateValues" dxfId="1010" priority="998"/>
  </conditionalFormatting>
  <conditionalFormatting sqref="B114">
    <cfRule type="duplicateValues" dxfId="1009" priority="997"/>
  </conditionalFormatting>
  <conditionalFormatting sqref="B115">
    <cfRule type="duplicateValues" dxfId="1008" priority="996"/>
  </conditionalFormatting>
  <conditionalFormatting sqref="B115">
    <cfRule type="duplicateValues" dxfId="1007" priority="995"/>
  </conditionalFormatting>
  <conditionalFormatting sqref="B115">
    <cfRule type="duplicateValues" dxfId="1006" priority="993"/>
  </conditionalFormatting>
  <conditionalFormatting sqref="B115">
    <cfRule type="duplicateValues" dxfId="1005" priority="992"/>
  </conditionalFormatting>
  <conditionalFormatting sqref="B115">
    <cfRule type="duplicateValues" dxfId="1004" priority="991"/>
  </conditionalFormatting>
  <conditionalFormatting sqref="B115">
    <cfRule type="duplicateValues" dxfId="1003" priority="989"/>
  </conditionalFormatting>
  <conditionalFormatting sqref="B115">
    <cfRule type="duplicateValues" dxfId="1002" priority="988"/>
  </conditionalFormatting>
  <conditionalFormatting sqref="B115">
    <cfRule type="duplicateValues" dxfId="1001" priority="986"/>
  </conditionalFormatting>
  <conditionalFormatting sqref="B114">
    <cfRule type="duplicateValues" dxfId="1000" priority="982"/>
  </conditionalFormatting>
  <conditionalFormatting sqref="B115">
    <cfRule type="duplicateValues" dxfId="999" priority="981"/>
  </conditionalFormatting>
  <conditionalFormatting sqref="B115">
    <cfRule type="duplicateValues" dxfId="998" priority="980"/>
  </conditionalFormatting>
  <conditionalFormatting sqref="B115">
    <cfRule type="duplicateValues" dxfId="997" priority="979"/>
  </conditionalFormatting>
  <conditionalFormatting sqref="B115">
    <cfRule type="duplicateValues" dxfId="996" priority="977"/>
  </conditionalFormatting>
  <conditionalFormatting sqref="B115">
    <cfRule type="duplicateValues" dxfId="995" priority="976"/>
  </conditionalFormatting>
  <conditionalFormatting sqref="B115">
    <cfRule type="duplicateValues" dxfId="994" priority="974"/>
  </conditionalFormatting>
  <conditionalFormatting sqref="B114">
    <cfRule type="duplicateValues" dxfId="993" priority="970"/>
  </conditionalFormatting>
  <conditionalFormatting sqref="B114">
    <cfRule type="duplicateValues" dxfId="992" priority="969"/>
  </conditionalFormatting>
  <conditionalFormatting sqref="B115">
    <cfRule type="duplicateValues" dxfId="991" priority="957"/>
  </conditionalFormatting>
  <conditionalFormatting sqref="B123">
    <cfRule type="duplicateValues" dxfId="990" priority="953"/>
  </conditionalFormatting>
  <conditionalFormatting sqref="B122">
    <cfRule type="duplicateValues" dxfId="989" priority="952"/>
  </conditionalFormatting>
  <conditionalFormatting sqref="B122">
    <cfRule type="duplicateValues" dxfId="988" priority="951"/>
  </conditionalFormatting>
  <conditionalFormatting sqref="B121">
    <cfRule type="duplicateValues" dxfId="987" priority="950"/>
  </conditionalFormatting>
  <conditionalFormatting sqref="B121">
    <cfRule type="duplicateValues" dxfId="986" priority="949"/>
  </conditionalFormatting>
  <conditionalFormatting sqref="B121">
    <cfRule type="duplicateValues" dxfId="985" priority="948"/>
  </conditionalFormatting>
  <conditionalFormatting sqref="B121">
    <cfRule type="duplicateValues" dxfId="984" priority="947"/>
  </conditionalFormatting>
  <conditionalFormatting sqref="B121">
    <cfRule type="duplicateValues" dxfId="983" priority="946"/>
  </conditionalFormatting>
  <conditionalFormatting sqref="B121">
    <cfRule type="duplicateValues" dxfId="982" priority="945"/>
  </conditionalFormatting>
  <conditionalFormatting sqref="B121">
    <cfRule type="duplicateValues" dxfId="981" priority="944"/>
  </conditionalFormatting>
  <conditionalFormatting sqref="B120">
    <cfRule type="duplicateValues" dxfId="980" priority="925"/>
  </conditionalFormatting>
  <conditionalFormatting sqref="B120">
    <cfRule type="duplicateValues" dxfId="979" priority="924"/>
  </conditionalFormatting>
  <conditionalFormatting sqref="B120">
    <cfRule type="duplicateValues" dxfId="978" priority="923"/>
  </conditionalFormatting>
  <conditionalFormatting sqref="B120">
    <cfRule type="duplicateValues" dxfId="977" priority="922"/>
  </conditionalFormatting>
  <conditionalFormatting sqref="B120">
    <cfRule type="duplicateValues" dxfId="976" priority="921"/>
  </conditionalFormatting>
  <conditionalFormatting sqref="B120">
    <cfRule type="duplicateValues" dxfId="975" priority="920"/>
  </conditionalFormatting>
  <conditionalFormatting sqref="B120">
    <cfRule type="duplicateValues" dxfId="974" priority="919"/>
  </conditionalFormatting>
  <conditionalFormatting sqref="B120">
    <cfRule type="duplicateValues" dxfId="973" priority="918"/>
  </conditionalFormatting>
  <conditionalFormatting sqref="B120">
    <cfRule type="duplicateValues" dxfId="972" priority="917"/>
  </conditionalFormatting>
  <conditionalFormatting sqref="B120">
    <cfRule type="duplicateValues" dxfId="971" priority="916"/>
  </conditionalFormatting>
  <conditionalFormatting sqref="B120">
    <cfRule type="duplicateValues" dxfId="970" priority="915"/>
  </conditionalFormatting>
  <conditionalFormatting sqref="B120">
    <cfRule type="duplicateValues" dxfId="969" priority="914"/>
  </conditionalFormatting>
  <conditionalFormatting sqref="B120">
    <cfRule type="duplicateValues" dxfId="968" priority="913"/>
  </conditionalFormatting>
  <conditionalFormatting sqref="B120">
    <cfRule type="duplicateValues" dxfId="967" priority="912"/>
  </conditionalFormatting>
  <conditionalFormatting sqref="B120">
    <cfRule type="duplicateValues" dxfId="966" priority="911"/>
  </conditionalFormatting>
  <conditionalFormatting sqref="B120">
    <cfRule type="duplicateValues" dxfId="965" priority="910"/>
  </conditionalFormatting>
  <conditionalFormatting sqref="B120">
    <cfRule type="duplicateValues" dxfId="964" priority="909"/>
  </conditionalFormatting>
  <conditionalFormatting sqref="B120">
    <cfRule type="duplicateValues" dxfId="963" priority="908"/>
  </conditionalFormatting>
  <conditionalFormatting sqref="B119">
    <cfRule type="duplicateValues" dxfId="962" priority="907"/>
  </conditionalFormatting>
  <conditionalFormatting sqref="B119">
    <cfRule type="duplicateValues" dxfId="961" priority="906"/>
  </conditionalFormatting>
  <conditionalFormatting sqref="B119">
    <cfRule type="duplicateValues" dxfId="960" priority="905"/>
  </conditionalFormatting>
  <conditionalFormatting sqref="B119">
    <cfRule type="duplicateValues" dxfId="959" priority="904"/>
  </conditionalFormatting>
  <conditionalFormatting sqref="B119">
    <cfRule type="duplicateValues" dxfId="958" priority="903"/>
  </conditionalFormatting>
  <conditionalFormatting sqref="B119">
    <cfRule type="duplicateValues" dxfId="957" priority="902"/>
  </conditionalFormatting>
  <conditionalFormatting sqref="B119">
    <cfRule type="duplicateValues" dxfId="956" priority="901"/>
  </conditionalFormatting>
  <conditionalFormatting sqref="B119">
    <cfRule type="duplicateValues" dxfId="955" priority="900"/>
  </conditionalFormatting>
  <conditionalFormatting sqref="B119">
    <cfRule type="duplicateValues" dxfId="954" priority="899"/>
  </conditionalFormatting>
  <conditionalFormatting sqref="B119">
    <cfRule type="duplicateValues" dxfId="953" priority="898"/>
  </conditionalFormatting>
  <conditionalFormatting sqref="B119">
    <cfRule type="duplicateValues" dxfId="952" priority="897"/>
  </conditionalFormatting>
  <conditionalFormatting sqref="B119">
    <cfRule type="duplicateValues" dxfId="951" priority="896"/>
  </conditionalFormatting>
  <conditionalFormatting sqref="B119">
    <cfRule type="duplicateValues" dxfId="950" priority="895"/>
  </conditionalFormatting>
  <conditionalFormatting sqref="B119">
    <cfRule type="duplicateValues" dxfId="949" priority="894"/>
  </conditionalFormatting>
  <conditionalFormatting sqref="B119">
    <cfRule type="duplicateValues" dxfId="948" priority="893"/>
  </conditionalFormatting>
  <conditionalFormatting sqref="B119">
    <cfRule type="duplicateValues" dxfId="947" priority="892"/>
  </conditionalFormatting>
  <conditionalFormatting sqref="B119">
    <cfRule type="duplicateValues" dxfId="946" priority="891"/>
  </conditionalFormatting>
  <conditionalFormatting sqref="B119">
    <cfRule type="duplicateValues" dxfId="945" priority="890"/>
  </conditionalFormatting>
  <conditionalFormatting sqref="B119">
    <cfRule type="duplicateValues" dxfId="944" priority="889"/>
  </conditionalFormatting>
  <conditionalFormatting sqref="B119">
    <cfRule type="duplicateValues" dxfId="943" priority="888"/>
  </conditionalFormatting>
  <conditionalFormatting sqref="B119">
    <cfRule type="duplicateValues" dxfId="942" priority="887"/>
  </conditionalFormatting>
  <conditionalFormatting sqref="B119">
    <cfRule type="duplicateValues" dxfId="941" priority="886"/>
  </conditionalFormatting>
  <conditionalFormatting sqref="B119">
    <cfRule type="duplicateValues" dxfId="940" priority="885"/>
  </conditionalFormatting>
  <conditionalFormatting sqref="B119">
    <cfRule type="duplicateValues" dxfId="939" priority="884"/>
  </conditionalFormatting>
  <conditionalFormatting sqref="B119">
    <cfRule type="duplicateValues" dxfId="938" priority="883"/>
  </conditionalFormatting>
  <conditionalFormatting sqref="B119">
    <cfRule type="duplicateValues" dxfId="937" priority="882"/>
  </conditionalFormatting>
  <conditionalFormatting sqref="B119">
    <cfRule type="duplicateValues" dxfId="936" priority="881"/>
  </conditionalFormatting>
  <conditionalFormatting sqref="B119">
    <cfRule type="duplicateValues" dxfId="935" priority="880"/>
  </conditionalFormatting>
  <conditionalFormatting sqref="B119">
    <cfRule type="duplicateValues" dxfId="934" priority="879"/>
  </conditionalFormatting>
  <conditionalFormatting sqref="B119">
    <cfRule type="duplicateValues" dxfId="933" priority="878"/>
  </conditionalFormatting>
  <conditionalFormatting sqref="B119">
    <cfRule type="duplicateValues" dxfId="932" priority="877"/>
  </conditionalFormatting>
  <conditionalFormatting sqref="B119">
    <cfRule type="duplicateValues" dxfId="931" priority="876"/>
  </conditionalFormatting>
  <conditionalFormatting sqref="B119">
    <cfRule type="duplicateValues" dxfId="930" priority="875"/>
  </conditionalFormatting>
  <conditionalFormatting sqref="B119">
    <cfRule type="duplicateValues" dxfId="929" priority="874"/>
  </conditionalFormatting>
  <conditionalFormatting sqref="B118">
    <cfRule type="duplicateValues" dxfId="928" priority="873"/>
  </conditionalFormatting>
  <conditionalFormatting sqref="B118">
    <cfRule type="duplicateValues" dxfId="927" priority="872"/>
  </conditionalFormatting>
  <conditionalFormatting sqref="B118">
    <cfRule type="duplicateValues" dxfId="926" priority="871"/>
  </conditionalFormatting>
  <conditionalFormatting sqref="B118">
    <cfRule type="duplicateValues" dxfId="925" priority="870"/>
  </conditionalFormatting>
  <conditionalFormatting sqref="B118">
    <cfRule type="duplicateValues" dxfId="924" priority="869"/>
  </conditionalFormatting>
  <conditionalFormatting sqref="B118">
    <cfRule type="duplicateValues" dxfId="923" priority="868"/>
  </conditionalFormatting>
  <conditionalFormatting sqref="B118">
    <cfRule type="duplicateValues" dxfId="922" priority="867"/>
  </conditionalFormatting>
  <conditionalFormatting sqref="B118">
    <cfRule type="duplicateValues" dxfId="921" priority="866"/>
  </conditionalFormatting>
  <conditionalFormatting sqref="B118">
    <cfRule type="duplicateValues" dxfId="920" priority="865"/>
  </conditionalFormatting>
  <conditionalFormatting sqref="B118">
    <cfRule type="duplicateValues" dxfId="919" priority="864"/>
  </conditionalFormatting>
  <conditionalFormatting sqref="B118">
    <cfRule type="duplicateValues" dxfId="918" priority="863"/>
  </conditionalFormatting>
  <conditionalFormatting sqref="B118">
    <cfRule type="duplicateValues" dxfId="917" priority="862"/>
  </conditionalFormatting>
  <conditionalFormatting sqref="B118">
    <cfRule type="duplicateValues" dxfId="916" priority="861"/>
  </conditionalFormatting>
  <conditionalFormatting sqref="B118">
    <cfRule type="duplicateValues" dxfId="915" priority="860"/>
  </conditionalFormatting>
  <conditionalFormatting sqref="B118">
    <cfRule type="duplicateValues" dxfId="914" priority="859"/>
  </conditionalFormatting>
  <conditionalFormatting sqref="B118">
    <cfRule type="duplicateValues" dxfId="913" priority="858"/>
  </conditionalFormatting>
  <conditionalFormatting sqref="B118">
    <cfRule type="duplicateValues" dxfId="912" priority="857"/>
  </conditionalFormatting>
  <conditionalFormatting sqref="B118">
    <cfRule type="duplicateValues" dxfId="911" priority="856"/>
  </conditionalFormatting>
  <conditionalFormatting sqref="B118">
    <cfRule type="duplicateValues" dxfId="910" priority="855"/>
  </conditionalFormatting>
  <conditionalFormatting sqref="B118">
    <cfRule type="duplicateValues" dxfId="909" priority="854"/>
  </conditionalFormatting>
  <conditionalFormatting sqref="B118">
    <cfRule type="duplicateValues" dxfId="908" priority="853"/>
  </conditionalFormatting>
  <conditionalFormatting sqref="B118">
    <cfRule type="duplicateValues" dxfId="907" priority="852"/>
  </conditionalFormatting>
  <conditionalFormatting sqref="B118">
    <cfRule type="duplicateValues" dxfId="906" priority="851"/>
  </conditionalFormatting>
  <conditionalFormatting sqref="B118">
    <cfRule type="duplicateValues" dxfId="905" priority="850"/>
  </conditionalFormatting>
  <conditionalFormatting sqref="B118">
    <cfRule type="duplicateValues" dxfId="904" priority="849"/>
  </conditionalFormatting>
  <conditionalFormatting sqref="B118">
    <cfRule type="duplicateValues" dxfId="903" priority="848"/>
  </conditionalFormatting>
  <conditionalFormatting sqref="B118">
    <cfRule type="duplicateValues" dxfId="902" priority="847"/>
  </conditionalFormatting>
  <conditionalFormatting sqref="B118">
    <cfRule type="duplicateValues" dxfId="901" priority="846"/>
  </conditionalFormatting>
  <conditionalFormatting sqref="B118">
    <cfRule type="duplicateValues" dxfId="900" priority="845"/>
  </conditionalFormatting>
  <conditionalFormatting sqref="B118">
    <cfRule type="duplicateValues" dxfId="899" priority="844"/>
  </conditionalFormatting>
  <conditionalFormatting sqref="B118">
    <cfRule type="duplicateValues" dxfId="898" priority="843"/>
  </conditionalFormatting>
  <conditionalFormatting sqref="B118">
    <cfRule type="duplicateValues" dxfId="897" priority="842"/>
  </conditionalFormatting>
  <conditionalFormatting sqref="B118">
    <cfRule type="duplicateValues" dxfId="896" priority="841"/>
  </conditionalFormatting>
  <conditionalFormatting sqref="B118">
    <cfRule type="duplicateValues" dxfId="895" priority="840"/>
  </conditionalFormatting>
  <conditionalFormatting sqref="B118">
    <cfRule type="duplicateValues" dxfId="894" priority="839"/>
  </conditionalFormatting>
  <conditionalFormatting sqref="B118">
    <cfRule type="duplicateValues" dxfId="893" priority="838"/>
  </conditionalFormatting>
  <conditionalFormatting sqref="B118">
    <cfRule type="duplicateValues" dxfId="892" priority="837"/>
  </conditionalFormatting>
  <conditionalFormatting sqref="B118">
    <cfRule type="duplicateValues" dxfId="891" priority="836"/>
  </conditionalFormatting>
  <conditionalFormatting sqref="B118">
    <cfRule type="duplicateValues" dxfId="890" priority="835"/>
  </conditionalFormatting>
  <conditionalFormatting sqref="B118">
    <cfRule type="duplicateValues" dxfId="889" priority="834"/>
  </conditionalFormatting>
  <conditionalFormatting sqref="B118">
    <cfRule type="duplicateValues" dxfId="888" priority="833"/>
  </conditionalFormatting>
  <conditionalFormatting sqref="B118">
    <cfRule type="duplicateValues" dxfId="887" priority="832"/>
  </conditionalFormatting>
  <conditionalFormatting sqref="B118">
    <cfRule type="duplicateValues" dxfId="886" priority="831"/>
  </conditionalFormatting>
  <conditionalFormatting sqref="B118">
    <cfRule type="duplicateValues" dxfId="885" priority="830"/>
  </conditionalFormatting>
  <conditionalFormatting sqref="B118">
    <cfRule type="duplicateValues" dxfId="884" priority="829"/>
  </conditionalFormatting>
  <conditionalFormatting sqref="B118">
    <cfRule type="duplicateValues" dxfId="883" priority="828"/>
  </conditionalFormatting>
  <conditionalFormatting sqref="B118">
    <cfRule type="duplicateValues" dxfId="882" priority="827"/>
  </conditionalFormatting>
  <conditionalFormatting sqref="B118">
    <cfRule type="duplicateValues" dxfId="881" priority="826"/>
  </conditionalFormatting>
  <conditionalFormatting sqref="B118">
    <cfRule type="duplicateValues" dxfId="880" priority="825"/>
  </conditionalFormatting>
  <conditionalFormatting sqref="B118">
    <cfRule type="duplicateValues" dxfId="879" priority="824"/>
  </conditionalFormatting>
  <conditionalFormatting sqref="B118">
    <cfRule type="duplicateValues" dxfId="878" priority="823"/>
  </conditionalFormatting>
  <conditionalFormatting sqref="B118">
    <cfRule type="duplicateValues" dxfId="877" priority="822"/>
  </conditionalFormatting>
  <conditionalFormatting sqref="B118">
    <cfRule type="duplicateValues" dxfId="876" priority="821"/>
  </conditionalFormatting>
  <conditionalFormatting sqref="B118">
    <cfRule type="duplicateValues" dxfId="875" priority="820"/>
  </conditionalFormatting>
  <conditionalFormatting sqref="B118">
    <cfRule type="duplicateValues" dxfId="874" priority="819"/>
  </conditionalFormatting>
  <conditionalFormatting sqref="B118">
    <cfRule type="duplicateValues" dxfId="873" priority="818"/>
  </conditionalFormatting>
  <conditionalFormatting sqref="B118">
    <cfRule type="duplicateValues" dxfId="872" priority="817"/>
  </conditionalFormatting>
  <conditionalFormatting sqref="B118">
    <cfRule type="duplicateValues" dxfId="871" priority="816"/>
  </conditionalFormatting>
  <conditionalFormatting sqref="B118">
    <cfRule type="duplicateValues" dxfId="870" priority="815"/>
  </conditionalFormatting>
  <conditionalFormatting sqref="B118">
    <cfRule type="duplicateValues" dxfId="869" priority="814"/>
  </conditionalFormatting>
  <conditionalFormatting sqref="B118">
    <cfRule type="duplicateValues" dxfId="868" priority="813"/>
  </conditionalFormatting>
  <conditionalFormatting sqref="B117">
    <cfRule type="duplicateValues" dxfId="867" priority="812"/>
  </conditionalFormatting>
  <conditionalFormatting sqref="B117">
    <cfRule type="duplicateValues" dxfId="866" priority="811"/>
  </conditionalFormatting>
  <conditionalFormatting sqref="B117">
    <cfRule type="duplicateValues" dxfId="865" priority="810"/>
  </conditionalFormatting>
  <conditionalFormatting sqref="B117">
    <cfRule type="duplicateValues" dxfId="864" priority="809"/>
  </conditionalFormatting>
  <conditionalFormatting sqref="B117">
    <cfRule type="duplicateValues" dxfId="863" priority="808"/>
  </conditionalFormatting>
  <conditionalFormatting sqref="B117">
    <cfRule type="duplicateValues" dxfId="862" priority="807"/>
  </conditionalFormatting>
  <conditionalFormatting sqref="B117">
    <cfRule type="duplicateValues" dxfId="861" priority="806"/>
  </conditionalFormatting>
  <conditionalFormatting sqref="B117">
    <cfRule type="duplicateValues" dxfId="860" priority="805"/>
  </conditionalFormatting>
  <conditionalFormatting sqref="B117">
    <cfRule type="duplicateValues" dxfId="859" priority="804"/>
  </conditionalFormatting>
  <conditionalFormatting sqref="B117">
    <cfRule type="duplicateValues" dxfId="858" priority="803"/>
  </conditionalFormatting>
  <conditionalFormatting sqref="B117">
    <cfRule type="duplicateValues" dxfId="857" priority="802"/>
  </conditionalFormatting>
  <conditionalFormatting sqref="B117">
    <cfRule type="duplicateValues" dxfId="856" priority="801"/>
  </conditionalFormatting>
  <conditionalFormatting sqref="B117">
    <cfRule type="duplicateValues" dxfId="855" priority="800"/>
  </conditionalFormatting>
  <conditionalFormatting sqref="B117">
    <cfRule type="duplicateValues" dxfId="854" priority="799"/>
  </conditionalFormatting>
  <conditionalFormatting sqref="B117">
    <cfRule type="duplicateValues" dxfId="853" priority="798"/>
  </conditionalFormatting>
  <conditionalFormatting sqref="B117">
    <cfRule type="duplicateValues" dxfId="852" priority="797"/>
  </conditionalFormatting>
  <conditionalFormatting sqref="B117">
    <cfRule type="duplicateValues" dxfId="851" priority="796"/>
  </conditionalFormatting>
  <conditionalFormatting sqref="B117">
    <cfRule type="duplicateValues" dxfId="850" priority="795"/>
  </conditionalFormatting>
  <conditionalFormatting sqref="B117">
    <cfRule type="duplicateValues" dxfId="849" priority="794"/>
  </conditionalFormatting>
  <conditionalFormatting sqref="B117">
    <cfRule type="duplicateValues" dxfId="848" priority="793"/>
  </conditionalFormatting>
  <conditionalFormatting sqref="B117">
    <cfRule type="duplicateValues" dxfId="847" priority="792"/>
  </conditionalFormatting>
  <conditionalFormatting sqref="B117">
    <cfRule type="duplicateValues" dxfId="846" priority="791"/>
  </conditionalFormatting>
  <conditionalFormatting sqref="B117">
    <cfRule type="duplicateValues" dxfId="845" priority="790"/>
  </conditionalFormatting>
  <conditionalFormatting sqref="B117">
    <cfRule type="duplicateValues" dxfId="844" priority="789"/>
  </conditionalFormatting>
  <conditionalFormatting sqref="B117">
    <cfRule type="duplicateValues" dxfId="843" priority="788"/>
  </conditionalFormatting>
  <conditionalFormatting sqref="B117">
    <cfRule type="duplicateValues" dxfId="842" priority="787"/>
  </conditionalFormatting>
  <conditionalFormatting sqref="B117">
    <cfRule type="duplicateValues" dxfId="841" priority="786"/>
  </conditionalFormatting>
  <conditionalFormatting sqref="B117">
    <cfRule type="duplicateValues" dxfId="840" priority="785"/>
  </conditionalFormatting>
  <conditionalFormatting sqref="B117">
    <cfRule type="duplicateValues" dxfId="839" priority="784"/>
  </conditionalFormatting>
  <conditionalFormatting sqref="B117">
    <cfRule type="duplicateValues" dxfId="838" priority="783"/>
  </conditionalFormatting>
  <conditionalFormatting sqref="B117">
    <cfRule type="duplicateValues" dxfId="837" priority="782"/>
  </conditionalFormatting>
  <conditionalFormatting sqref="B117">
    <cfRule type="duplicateValues" dxfId="836" priority="781"/>
  </conditionalFormatting>
  <conditionalFormatting sqref="B117">
    <cfRule type="duplicateValues" dxfId="835" priority="780"/>
  </conditionalFormatting>
  <conditionalFormatting sqref="B117">
    <cfRule type="duplicateValues" dxfId="834" priority="779"/>
  </conditionalFormatting>
  <conditionalFormatting sqref="B117">
    <cfRule type="duplicateValues" dxfId="833" priority="778"/>
  </conditionalFormatting>
  <conditionalFormatting sqref="B117">
    <cfRule type="duplicateValues" dxfId="832" priority="777"/>
  </conditionalFormatting>
  <conditionalFormatting sqref="B117">
    <cfRule type="duplicateValues" dxfId="831" priority="776"/>
  </conditionalFormatting>
  <conditionalFormatting sqref="B117">
    <cfRule type="duplicateValues" dxfId="830" priority="775"/>
  </conditionalFormatting>
  <conditionalFormatting sqref="B117">
    <cfRule type="duplicateValues" dxfId="829" priority="774"/>
  </conditionalFormatting>
  <conditionalFormatting sqref="B117">
    <cfRule type="duplicateValues" dxfId="828" priority="773"/>
  </conditionalFormatting>
  <conditionalFormatting sqref="B117">
    <cfRule type="duplicateValues" dxfId="827" priority="772"/>
  </conditionalFormatting>
  <conditionalFormatting sqref="B117">
    <cfRule type="duplicateValues" dxfId="826" priority="771"/>
  </conditionalFormatting>
  <conditionalFormatting sqref="B117">
    <cfRule type="duplicateValues" dxfId="825" priority="770"/>
  </conditionalFormatting>
  <conditionalFormatting sqref="B117">
    <cfRule type="duplicateValues" dxfId="824" priority="769"/>
  </conditionalFormatting>
  <conditionalFormatting sqref="B117">
    <cfRule type="duplicateValues" dxfId="823" priority="768"/>
  </conditionalFormatting>
  <conditionalFormatting sqref="B117">
    <cfRule type="duplicateValues" dxfId="822" priority="767"/>
  </conditionalFormatting>
  <conditionalFormatting sqref="B117">
    <cfRule type="duplicateValues" dxfId="821" priority="766"/>
  </conditionalFormatting>
  <conditionalFormatting sqref="B117">
    <cfRule type="duplicateValues" dxfId="820" priority="765"/>
  </conditionalFormatting>
  <conditionalFormatting sqref="B117">
    <cfRule type="duplicateValues" dxfId="819" priority="764"/>
  </conditionalFormatting>
  <conditionalFormatting sqref="B117">
    <cfRule type="duplicateValues" dxfId="818" priority="763"/>
  </conditionalFormatting>
  <conditionalFormatting sqref="B117">
    <cfRule type="duplicateValues" dxfId="817" priority="762"/>
  </conditionalFormatting>
  <conditionalFormatting sqref="B117">
    <cfRule type="duplicateValues" dxfId="816" priority="761"/>
  </conditionalFormatting>
  <conditionalFormatting sqref="B117">
    <cfRule type="duplicateValues" dxfId="815" priority="760"/>
  </conditionalFormatting>
  <conditionalFormatting sqref="B117">
    <cfRule type="duplicateValues" dxfId="814" priority="759"/>
  </conditionalFormatting>
  <conditionalFormatting sqref="B117">
    <cfRule type="duplicateValues" dxfId="813" priority="758"/>
  </conditionalFormatting>
  <conditionalFormatting sqref="B117">
    <cfRule type="duplicateValues" dxfId="812" priority="757"/>
  </conditionalFormatting>
  <conditionalFormatting sqref="B117">
    <cfRule type="duplicateValues" dxfId="811" priority="756"/>
  </conditionalFormatting>
  <conditionalFormatting sqref="B117">
    <cfRule type="duplicateValues" dxfId="810" priority="755"/>
  </conditionalFormatting>
  <conditionalFormatting sqref="B117">
    <cfRule type="duplicateValues" dxfId="809" priority="754"/>
  </conditionalFormatting>
  <conditionalFormatting sqref="B117">
    <cfRule type="duplicateValues" dxfId="808" priority="753"/>
  </conditionalFormatting>
  <conditionalFormatting sqref="B117">
    <cfRule type="duplicateValues" dxfId="807" priority="752"/>
  </conditionalFormatting>
  <conditionalFormatting sqref="B117">
    <cfRule type="duplicateValues" dxfId="806" priority="751"/>
  </conditionalFormatting>
  <conditionalFormatting sqref="B117">
    <cfRule type="duplicateValues" dxfId="805" priority="750"/>
  </conditionalFormatting>
  <conditionalFormatting sqref="B117">
    <cfRule type="duplicateValues" dxfId="804" priority="749"/>
  </conditionalFormatting>
  <conditionalFormatting sqref="B117">
    <cfRule type="duplicateValues" dxfId="803" priority="748"/>
  </conditionalFormatting>
  <conditionalFormatting sqref="B117">
    <cfRule type="duplicateValues" dxfId="802" priority="747"/>
  </conditionalFormatting>
  <conditionalFormatting sqref="B117">
    <cfRule type="duplicateValues" dxfId="801" priority="746"/>
  </conditionalFormatting>
  <conditionalFormatting sqref="B117">
    <cfRule type="duplicateValues" dxfId="800" priority="745"/>
  </conditionalFormatting>
  <conditionalFormatting sqref="B117">
    <cfRule type="duplicateValues" dxfId="799" priority="744"/>
  </conditionalFormatting>
  <conditionalFormatting sqref="B117">
    <cfRule type="duplicateValues" dxfId="798" priority="743"/>
  </conditionalFormatting>
  <conditionalFormatting sqref="B117">
    <cfRule type="duplicateValues" dxfId="797" priority="742"/>
  </conditionalFormatting>
  <conditionalFormatting sqref="B117">
    <cfRule type="duplicateValues" dxfId="796" priority="741"/>
  </conditionalFormatting>
  <conditionalFormatting sqref="B117">
    <cfRule type="duplicateValues" dxfId="795" priority="740"/>
  </conditionalFormatting>
  <conditionalFormatting sqref="B117">
    <cfRule type="duplicateValues" dxfId="794" priority="739"/>
  </conditionalFormatting>
  <conditionalFormatting sqref="B117">
    <cfRule type="duplicateValues" dxfId="793" priority="738"/>
  </conditionalFormatting>
  <conditionalFormatting sqref="B117">
    <cfRule type="duplicateValues" dxfId="792" priority="737"/>
  </conditionalFormatting>
  <conditionalFormatting sqref="B117">
    <cfRule type="duplicateValues" dxfId="791" priority="736"/>
  </conditionalFormatting>
  <conditionalFormatting sqref="B117">
    <cfRule type="duplicateValues" dxfId="790" priority="735"/>
  </conditionalFormatting>
  <conditionalFormatting sqref="B117">
    <cfRule type="duplicateValues" dxfId="789" priority="734"/>
  </conditionalFormatting>
  <conditionalFormatting sqref="B117">
    <cfRule type="duplicateValues" dxfId="788" priority="733"/>
  </conditionalFormatting>
  <conditionalFormatting sqref="B117">
    <cfRule type="duplicateValues" dxfId="787" priority="732"/>
  </conditionalFormatting>
  <conditionalFormatting sqref="B117">
    <cfRule type="duplicateValues" dxfId="786" priority="731"/>
  </conditionalFormatting>
  <conditionalFormatting sqref="B117">
    <cfRule type="duplicateValues" dxfId="785" priority="730"/>
  </conditionalFormatting>
  <conditionalFormatting sqref="B117">
    <cfRule type="duplicateValues" dxfId="784" priority="729"/>
  </conditionalFormatting>
  <conditionalFormatting sqref="B117">
    <cfRule type="duplicateValues" dxfId="783" priority="728"/>
  </conditionalFormatting>
  <conditionalFormatting sqref="B117">
    <cfRule type="duplicateValues" dxfId="782" priority="727"/>
  </conditionalFormatting>
  <conditionalFormatting sqref="B117">
    <cfRule type="duplicateValues" dxfId="781" priority="726"/>
  </conditionalFormatting>
  <conditionalFormatting sqref="B117">
    <cfRule type="duplicateValues" dxfId="780" priority="725"/>
  </conditionalFormatting>
  <conditionalFormatting sqref="B117">
    <cfRule type="duplicateValues" dxfId="779" priority="724"/>
  </conditionalFormatting>
  <conditionalFormatting sqref="B117">
    <cfRule type="duplicateValues" dxfId="778" priority="723"/>
  </conditionalFormatting>
  <conditionalFormatting sqref="B117">
    <cfRule type="duplicateValues" dxfId="777" priority="722"/>
  </conditionalFormatting>
  <conditionalFormatting sqref="B117">
    <cfRule type="duplicateValues" dxfId="776" priority="721"/>
  </conditionalFormatting>
  <conditionalFormatting sqref="B117">
    <cfRule type="duplicateValues" dxfId="775" priority="720"/>
  </conditionalFormatting>
  <conditionalFormatting sqref="B117">
    <cfRule type="duplicateValues" dxfId="774" priority="719"/>
  </conditionalFormatting>
  <conditionalFormatting sqref="B117">
    <cfRule type="duplicateValues" dxfId="773" priority="718"/>
  </conditionalFormatting>
  <conditionalFormatting sqref="B117">
    <cfRule type="duplicateValues" dxfId="772" priority="717"/>
  </conditionalFormatting>
  <conditionalFormatting sqref="B117">
    <cfRule type="duplicateValues" dxfId="771" priority="716"/>
  </conditionalFormatting>
  <conditionalFormatting sqref="B117">
    <cfRule type="duplicateValues" dxfId="770" priority="715"/>
  </conditionalFormatting>
  <conditionalFormatting sqref="B117">
    <cfRule type="duplicateValues" dxfId="769" priority="714"/>
  </conditionalFormatting>
  <conditionalFormatting sqref="B117">
    <cfRule type="duplicateValues" dxfId="768" priority="713"/>
  </conditionalFormatting>
  <conditionalFormatting sqref="B117">
    <cfRule type="duplicateValues" dxfId="767" priority="712"/>
  </conditionalFormatting>
  <conditionalFormatting sqref="B117">
    <cfRule type="duplicateValues" dxfId="766" priority="711"/>
  </conditionalFormatting>
  <conditionalFormatting sqref="B117">
    <cfRule type="duplicateValues" dxfId="765" priority="710"/>
  </conditionalFormatting>
  <conditionalFormatting sqref="B117">
    <cfRule type="duplicateValues" dxfId="764" priority="709"/>
  </conditionalFormatting>
  <conditionalFormatting sqref="B117">
    <cfRule type="duplicateValues" dxfId="763" priority="708"/>
  </conditionalFormatting>
  <conditionalFormatting sqref="B117">
    <cfRule type="duplicateValues" dxfId="762" priority="707"/>
  </conditionalFormatting>
  <conditionalFormatting sqref="B117">
    <cfRule type="duplicateValues" dxfId="761" priority="706"/>
  </conditionalFormatting>
  <conditionalFormatting sqref="B117">
    <cfRule type="duplicateValues" dxfId="760" priority="705"/>
  </conditionalFormatting>
  <conditionalFormatting sqref="B117">
    <cfRule type="duplicateValues" dxfId="759" priority="704"/>
  </conditionalFormatting>
  <conditionalFormatting sqref="B117">
    <cfRule type="duplicateValues" dxfId="758" priority="703"/>
  </conditionalFormatting>
  <conditionalFormatting sqref="B117">
    <cfRule type="duplicateValues" dxfId="757" priority="702"/>
  </conditionalFormatting>
  <conditionalFormatting sqref="B117">
    <cfRule type="duplicateValues" dxfId="756" priority="701"/>
  </conditionalFormatting>
  <conditionalFormatting sqref="B117">
    <cfRule type="duplicateValues" dxfId="755" priority="700"/>
  </conditionalFormatting>
  <conditionalFormatting sqref="B117">
    <cfRule type="duplicateValues" dxfId="754" priority="699"/>
  </conditionalFormatting>
  <conditionalFormatting sqref="B117">
    <cfRule type="duplicateValues" dxfId="753" priority="698"/>
  </conditionalFormatting>
  <conditionalFormatting sqref="B117">
    <cfRule type="duplicateValues" dxfId="752" priority="697"/>
  </conditionalFormatting>
  <conditionalFormatting sqref="B117">
    <cfRule type="duplicateValues" dxfId="751" priority="696"/>
  </conditionalFormatting>
  <conditionalFormatting sqref="B117">
    <cfRule type="duplicateValues" dxfId="750" priority="695"/>
  </conditionalFormatting>
  <conditionalFormatting sqref="B117">
    <cfRule type="duplicateValues" dxfId="749" priority="694"/>
  </conditionalFormatting>
  <conditionalFormatting sqref="B117">
    <cfRule type="duplicateValues" dxfId="748" priority="693"/>
  </conditionalFormatting>
  <conditionalFormatting sqref="B117">
    <cfRule type="duplicateValues" dxfId="747" priority="692"/>
  </conditionalFormatting>
  <conditionalFormatting sqref="B117">
    <cfRule type="duplicateValues" dxfId="746" priority="691"/>
  </conditionalFormatting>
  <conditionalFormatting sqref="B117">
    <cfRule type="duplicateValues" dxfId="745" priority="690"/>
  </conditionalFormatting>
  <conditionalFormatting sqref="B117">
    <cfRule type="duplicateValues" dxfId="744" priority="689"/>
  </conditionalFormatting>
  <conditionalFormatting sqref="B117">
    <cfRule type="duplicateValues" dxfId="743" priority="688"/>
  </conditionalFormatting>
  <conditionalFormatting sqref="B117">
    <cfRule type="duplicateValues" dxfId="742" priority="687"/>
  </conditionalFormatting>
  <conditionalFormatting sqref="B117">
    <cfRule type="duplicateValues" dxfId="741" priority="686"/>
  </conditionalFormatting>
  <conditionalFormatting sqref="B117">
    <cfRule type="duplicateValues" dxfId="740" priority="685"/>
  </conditionalFormatting>
  <conditionalFormatting sqref="B117">
    <cfRule type="duplicateValues" dxfId="739" priority="684"/>
  </conditionalFormatting>
  <conditionalFormatting sqref="B117">
    <cfRule type="duplicateValues" dxfId="738" priority="683"/>
  </conditionalFormatting>
  <conditionalFormatting sqref="B117">
    <cfRule type="duplicateValues" dxfId="737" priority="682"/>
  </conditionalFormatting>
  <conditionalFormatting sqref="B117">
    <cfRule type="duplicateValues" dxfId="736" priority="681"/>
  </conditionalFormatting>
  <conditionalFormatting sqref="B117">
    <cfRule type="duplicateValues" dxfId="735" priority="680"/>
  </conditionalFormatting>
  <conditionalFormatting sqref="B117">
    <cfRule type="duplicateValues" dxfId="734" priority="679"/>
  </conditionalFormatting>
  <conditionalFormatting sqref="B117">
    <cfRule type="duplicateValues" dxfId="733" priority="678"/>
  </conditionalFormatting>
  <conditionalFormatting sqref="B117">
    <cfRule type="duplicateValues" dxfId="732" priority="677"/>
  </conditionalFormatting>
  <conditionalFormatting sqref="B117">
    <cfRule type="duplicateValues" dxfId="731" priority="676"/>
  </conditionalFormatting>
  <conditionalFormatting sqref="B117">
    <cfRule type="duplicateValues" dxfId="730" priority="675"/>
  </conditionalFormatting>
  <conditionalFormatting sqref="B117">
    <cfRule type="duplicateValues" dxfId="729" priority="674"/>
  </conditionalFormatting>
  <conditionalFormatting sqref="B117">
    <cfRule type="duplicateValues" dxfId="728" priority="673"/>
  </conditionalFormatting>
  <conditionalFormatting sqref="B117">
    <cfRule type="duplicateValues" dxfId="727" priority="672"/>
  </conditionalFormatting>
  <conditionalFormatting sqref="B117">
    <cfRule type="duplicateValues" dxfId="726" priority="671"/>
  </conditionalFormatting>
  <conditionalFormatting sqref="B117">
    <cfRule type="duplicateValues" dxfId="725" priority="670"/>
  </conditionalFormatting>
  <conditionalFormatting sqref="B116">
    <cfRule type="duplicateValues" dxfId="724" priority="669"/>
  </conditionalFormatting>
  <conditionalFormatting sqref="B116">
    <cfRule type="duplicateValues" dxfId="723" priority="668"/>
  </conditionalFormatting>
  <conditionalFormatting sqref="B116">
    <cfRule type="duplicateValues" dxfId="722" priority="667"/>
  </conditionalFormatting>
  <conditionalFormatting sqref="B116">
    <cfRule type="duplicateValues" dxfId="721" priority="666"/>
  </conditionalFormatting>
  <conditionalFormatting sqref="B116">
    <cfRule type="duplicateValues" dxfId="720" priority="665"/>
  </conditionalFormatting>
  <conditionalFormatting sqref="B116">
    <cfRule type="duplicateValues" dxfId="719" priority="664"/>
  </conditionalFormatting>
  <conditionalFormatting sqref="B116">
    <cfRule type="duplicateValues" dxfId="718" priority="663"/>
  </conditionalFormatting>
  <conditionalFormatting sqref="B116">
    <cfRule type="duplicateValues" dxfId="717" priority="662"/>
  </conditionalFormatting>
  <conditionalFormatting sqref="B116">
    <cfRule type="duplicateValues" dxfId="716" priority="661"/>
  </conditionalFormatting>
  <conditionalFormatting sqref="B116">
    <cfRule type="duplicateValues" dxfId="715" priority="660"/>
  </conditionalFormatting>
  <conditionalFormatting sqref="B116">
    <cfRule type="duplicateValues" dxfId="714" priority="659"/>
  </conditionalFormatting>
  <conditionalFormatting sqref="B116">
    <cfRule type="duplicateValues" dxfId="713" priority="658"/>
  </conditionalFormatting>
  <conditionalFormatting sqref="B116">
    <cfRule type="duplicateValues" dxfId="712" priority="657"/>
  </conditionalFormatting>
  <conditionalFormatting sqref="B116">
    <cfRule type="duplicateValues" dxfId="711" priority="656"/>
  </conditionalFormatting>
  <conditionalFormatting sqref="B116">
    <cfRule type="duplicateValues" dxfId="710" priority="655"/>
  </conditionalFormatting>
  <conditionalFormatting sqref="B116">
    <cfRule type="duplicateValues" dxfId="709" priority="654"/>
  </conditionalFormatting>
  <conditionalFormatting sqref="B116">
    <cfRule type="duplicateValues" dxfId="708" priority="653"/>
  </conditionalFormatting>
  <conditionalFormatting sqref="B116">
    <cfRule type="duplicateValues" dxfId="707" priority="652"/>
  </conditionalFormatting>
  <conditionalFormatting sqref="B116">
    <cfRule type="duplicateValues" dxfId="706" priority="651"/>
  </conditionalFormatting>
  <conditionalFormatting sqref="B116">
    <cfRule type="duplicateValues" dxfId="705" priority="650"/>
  </conditionalFormatting>
  <conditionalFormatting sqref="B116">
    <cfRule type="duplicateValues" dxfId="704" priority="649"/>
  </conditionalFormatting>
  <conditionalFormatting sqref="B116">
    <cfRule type="duplicateValues" dxfId="703" priority="648"/>
  </conditionalFormatting>
  <conditionalFormatting sqref="B116">
    <cfRule type="duplicateValues" dxfId="702" priority="647"/>
  </conditionalFormatting>
  <conditionalFormatting sqref="B116">
    <cfRule type="duplicateValues" dxfId="701" priority="646"/>
  </conditionalFormatting>
  <conditionalFormatting sqref="B116">
    <cfRule type="duplicateValues" dxfId="700" priority="645"/>
  </conditionalFormatting>
  <conditionalFormatting sqref="B116">
    <cfRule type="duplicateValues" dxfId="699" priority="644"/>
  </conditionalFormatting>
  <conditionalFormatting sqref="B116">
    <cfRule type="duplicateValues" dxfId="698" priority="643"/>
  </conditionalFormatting>
  <conditionalFormatting sqref="B116">
    <cfRule type="duplicateValues" dxfId="697" priority="642"/>
  </conditionalFormatting>
  <conditionalFormatting sqref="B116">
    <cfRule type="duplicateValues" dxfId="696" priority="641"/>
  </conditionalFormatting>
  <conditionalFormatting sqref="B116">
    <cfRule type="duplicateValues" dxfId="695" priority="640"/>
  </conditionalFormatting>
  <conditionalFormatting sqref="B116">
    <cfRule type="duplicateValues" dxfId="694" priority="639"/>
  </conditionalFormatting>
  <conditionalFormatting sqref="B116">
    <cfRule type="duplicateValues" dxfId="693" priority="638"/>
  </conditionalFormatting>
  <conditionalFormatting sqref="B116">
    <cfRule type="duplicateValues" dxfId="692" priority="637"/>
  </conditionalFormatting>
  <conditionalFormatting sqref="B116">
    <cfRule type="duplicateValues" dxfId="691" priority="636"/>
  </conditionalFormatting>
  <conditionalFormatting sqref="B116">
    <cfRule type="duplicateValues" dxfId="690" priority="635"/>
  </conditionalFormatting>
  <conditionalFormatting sqref="B116">
    <cfRule type="duplicateValues" dxfId="689" priority="634"/>
  </conditionalFormatting>
  <conditionalFormatting sqref="B116">
    <cfRule type="duplicateValues" dxfId="688" priority="633"/>
  </conditionalFormatting>
  <conditionalFormatting sqref="B116">
    <cfRule type="duplicateValues" dxfId="687" priority="632"/>
  </conditionalFormatting>
  <conditionalFormatting sqref="B116">
    <cfRule type="duplicateValues" dxfId="686" priority="631"/>
  </conditionalFormatting>
  <conditionalFormatting sqref="B116">
    <cfRule type="duplicateValues" dxfId="685" priority="630"/>
  </conditionalFormatting>
  <conditionalFormatting sqref="B116">
    <cfRule type="duplicateValues" dxfId="684" priority="629"/>
  </conditionalFormatting>
  <conditionalFormatting sqref="B116">
    <cfRule type="duplicateValues" dxfId="683" priority="628"/>
  </conditionalFormatting>
  <conditionalFormatting sqref="B116">
    <cfRule type="duplicateValues" dxfId="682" priority="627"/>
  </conditionalFormatting>
  <conditionalFormatting sqref="B116">
    <cfRule type="duplicateValues" dxfId="681" priority="626"/>
  </conditionalFormatting>
  <conditionalFormatting sqref="B116">
    <cfRule type="duplicateValues" dxfId="680" priority="625"/>
  </conditionalFormatting>
  <conditionalFormatting sqref="B116">
    <cfRule type="duplicateValues" dxfId="679" priority="624"/>
  </conditionalFormatting>
  <conditionalFormatting sqref="B116">
    <cfRule type="duplicateValues" dxfId="678" priority="623"/>
  </conditionalFormatting>
  <conditionalFormatting sqref="B116">
    <cfRule type="duplicateValues" dxfId="677" priority="622"/>
  </conditionalFormatting>
  <conditionalFormatting sqref="B116">
    <cfRule type="duplicateValues" dxfId="676" priority="621"/>
  </conditionalFormatting>
  <conditionalFormatting sqref="B116">
    <cfRule type="duplicateValues" dxfId="675" priority="620"/>
  </conditionalFormatting>
  <conditionalFormatting sqref="B116">
    <cfRule type="duplicateValues" dxfId="674" priority="619"/>
  </conditionalFormatting>
  <conditionalFormatting sqref="B116">
    <cfRule type="duplicateValues" dxfId="673" priority="618"/>
  </conditionalFormatting>
  <conditionalFormatting sqref="B116">
    <cfRule type="duplicateValues" dxfId="672" priority="617"/>
  </conditionalFormatting>
  <conditionalFormatting sqref="B116">
    <cfRule type="duplicateValues" dxfId="671" priority="616"/>
  </conditionalFormatting>
  <conditionalFormatting sqref="B116">
    <cfRule type="duplicateValues" dxfId="670" priority="615"/>
  </conditionalFormatting>
  <conditionalFormatting sqref="B116">
    <cfRule type="duplicateValues" dxfId="669" priority="614"/>
  </conditionalFormatting>
  <conditionalFormatting sqref="B116">
    <cfRule type="duplicateValues" dxfId="668" priority="613"/>
  </conditionalFormatting>
  <conditionalFormatting sqref="B116">
    <cfRule type="duplicateValues" dxfId="667" priority="612"/>
  </conditionalFormatting>
  <conditionalFormatting sqref="B116">
    <cfRule type="duplicateValues" dxfId="666" priority="611"/>
  </conditionalFormatting>
  <conditionalFormatting sqref="B116">
    <cfRule type="duplicateValues" dxfId="665" priority="610"/>
  </conditionalFormatting>
  <conditionalFormatting sqref="B116">
    <cfRule type="duplicateValues" dxfId="664" priority="609"/>
  </conditionalFormatting>
  <conditionalFormatting sqref="B116">
    <cfRule type="duplicateValues" dxfId="663" priority="608"/>
  </conditionalFormatting>
  <conditionalFormatting sqref="B116">
    <cfRule type="duplicateValues" dxfId="662" priority="607"/>
  </conditionalFormatting>
  <conditionalFormatting sqref="B116">
    <cfRule type="duplicateValues" dxfId="661" priority="606"/>
  </conditionalFormatting>
  <conditionalFormatting sqref="B116">
    <cfRule type="duplicateValues" dxfId="660" priority="605"/>
  </conditionalFormatting>
  <conditionalFormatting sqref="B116">
    <cfRule type="duplicateValues" dxfId="659" priority="604"/>
  </conditionalFormatting>
  <conditionalFormatting sqref="B116">
    <cfRule type="duplicateValues" dxfId="658" priority="603"/>
  </conditionalFormatting>
  <conditionalFormatting sqref="B116">
    <cfRule type="duplicateValues" dxfId="657" priority="602"/>
  </conditionalFormatting>
  <conditionalFormatting sqref="B116">
    <cfRule type="duplicateValues" dxfId="656" priority="601"/>
  </conditionalFormatting>
  <conditionalFormatting sqref="B116">
    <cfRule type="duplicateValues" dxfId="655" priority="600"/>
  </conditionalFormatting>
  <conditionalFormatting sqref="B116">
    <cfRule type="duplicateValues" dxfId="654" priority="599"/>
  </conditionalFormatting>
  <conditionalFormatting sqref="B116">
    <cfRule type="duplicateValues" dxfId="653" priority="598"/>
  </conditionalFormatting>
  <conditionalFormatting sqref="B116">
    <cfRule type="duplicateValues" dxfId="652" priority="597"/>
  </conditionalFormatting>
  <conditionalFormatting sqref="B116">
    <cfRule type="duplicateValues" dxfId="651" priority="596"/>
  </conditionalFormatting>
  <conditionalFormatting sqref="B116">
    <cfRule type="duplicateValues" dxfId="650" priority="595"/>
  </conditionalFormatting>
  <conditionalFormatting sqref="B116">
    <cfRule type="duplicateValues" dxfId="649" priority="594"/>
  </conditionalFormatting>
  <conditionalFormatting sqref="B116">
    <cfRule type="duplicateValues" dxfId="648" priority="593"/>
  </conditionalFormatting>
  <conditionalFormatting sqref="B116">
    <cfRule type="duplicateValues" dxfId="647" priority="592"/>
  </conditionalFormatting>
  <conditionalFormatting sqref="B116">
    <cfRule type="duplicateValues" dxfId="646" priority="591"/>
  </conditionalFormatting>
  <conditionalFormatting sqref="B116">
    <cfRule type="duplicateValues" dxfId="645" priority="590"/>
  </conditionalFormatting>
  <conditionalFormatting sqref="B116">
    <cfRule type="duplicateValues" dxfId="644" priority="589"/>
  </conditionalFormatting>
  <conditionalFormatting sqref="B116">
    <cfRule type="duplicateValues" dxfId="643" priority="588"/>
  </conditionalFormatting>
  <conditionalFormatting sqref="B116">
    <cfRule type="duplicateValues" dxfId="642" priority="587"/>
  </conditionalFormatting>
  <conditionalFormatting sqref="B116">
    <cfRule type="duplicateValues" dxfId="641" priority="586"/>
  </conditionalFormatting>
  <conditionalFormatting sqref="B116">
    <cfRule type="duplicateValues" dxfId="640" priority="585"/>
  </conditionalFormatting>
  <conditionalFormatting sqref="B116">
    <cfRule type="duplicateValues" dxfId="639" priority="584"/>
  </conditionalFormatting>
  <conditionalFormatting sqref="B116">
    <cfRule type="duplicateValues" dxfId="638" priority="583"/>
  </conditionalFormatting>
  <conditionalFormatting sqref="B116">
    <cfRule type="duplicateValues" dxfId="637" priority="582"/>
  </conditionalFormatting>
  <conditionalFormatting sqref="B116">
    <cfRule type="duplicateValues" dxfId="636" priority="581"/>
  </conditionalFormatting>
  <conditionalFormatting sqref="B116">
    <cfRule type="duplicateValues" dxfId="635" priority="580"/>
  </conditionalFormatting>
  <conditionalFormatting sqref="B116">
    <cfRule type="duplicateValues" dxfId="634" priority="579"/>
  </conditionalFormatting>
  <conditionalFormatting sqref="B116">
    <cfRule type="duplicateValues" dxfId="633" priority="578"/>
  </conditionalFormatting>
  <conditionalFormatting sqref="B116">
    <cfRule type="duplicateValues" dxfId="632" priority="577"/>
  </conditionalFormatting>
  <conditionalFormatting sqref="B116">
    <cfRule type="duplicateValues" dxfId="631" priority="576"/>
  </conditionalFormatting>
  <conditionalFormatting sqref="B116">
    <cfRule type="duplicateValues" dxfId="630" priority="575"/>
  </conditionalFormatting>
  <conditionalFormatting sqref="B116">
    <cfRule type="duplicateValues" dxfId="629" priority="574"/>
  </conditionalFormatting>
  <conditionalFormatting sqref="B116">
    <cfRule type="duplicateValues" dxfId="628" priority="573"/>
  </conditionalFormatting>
  <conditionalFormatting sqref="B116">
    <cfRule type="duplicateValues" dxfId="627" priority="572"/>
  </conditionalFormatting>
  <conditionalFormatting sqref="B116">
    <cfRule type="duplicateValues" dxfId="626" priority="571"/>
  </conditionalFormatting>
  <conditionalFormatting sqref="B116">
    <cfRule type="duplicateValues" dxfId="625" priority="570"/>
  </conditionalFormatting>
  <conditionalFormatting sqref="B116">
    <cfRule type="duplicateValues" dxfId="624" priority="569"/>
  </conditionalFormatting>
  <conditionalFormatting sqref="B116">
    <cfRule type="duplicateValues" dxfId="623" priority="568"/>
  </conditionalFormatting>
  <conditionalFormatting sqref="B116">
    <cfRule type="duplicateValues" dxfId="622" priority="567"/>
  </conditionalFormatting>
  <conditionalFormatting sqref="B116">
    <cfRule type="duplicateValues" dxfId="621" priority="566"/>
  </conditionalFormatting>
  <conditionalFormatting sqref="B116">
    <cfRule type="duplicateValues" dxfId="620" priority="565"/>
  </conditionalFormatting>
  <conditionalFormatting sqref="B116">
    <cfRule type="duplicateValues" dxfId="619" priority="564"/>
  </conditionalFormatting>
  <conditionalFormatting sqref="B116">
    <cfRule type="duplicateValues" dxfId="618" priority="563"/>
  </conditionalFormatting>
  <conditionalFormatting sqref="B116">
    <cfRule type="duplicateValues" dxfId="617" priority="562"/>
  </conditionalFormatting>
  <conditionalFormatting sqref="B116">
    <cfRule type="duplicateValues" dxfId="616" priority="561"/>
  </conditionalFormatting>
  <conditionalFormatting sqref="B116">
    <cfRule type="duplicateValues" dxfId="615" priority="560"/>
  </conditionalFormatting>
  <conditionalFormatting sqref="B116">
    <cfRule type="duplicateValues" dxfId="614" priority="559"/>
  </conditionalFormatting>
  <conditionalFormatting sqref="B116">
    <cfRule type="duplicateValues" dxfId="613" priority="558"/>
  </conditionalFormatting>
  <conditionalFormatting sqref="B116">
    <cfRule type="duplicateValues" dxfId="612" priority="557"/>
  </conditionalFormatting>
  <conditionalFormatting sqref="B116">
    <cfRule type="duplicateValues" dxfId="611" priority="556"/>
  </conditionalFormatting>
  <conditionalFormatting sqref="B116">
    <cfRule type="duplicateValues" dxfId="610" priority="555"/>
  </conditionalFormatting>
  <conditionalFormatting sqref="B116">
    <cfRule type="duplicateValues" dxfId="609" priority="554"/>
  </conditionalFormatting>
  <conditionalFormatting sqref="B116">
    <cfRule type="duplicateValues" dxfId="608" priority="553"/>
  </conditionalFormatting>
  <conditionalFormatting sqref="B116">
    <cfRule type="duplicateValues" dxfId="607" priority="552"/>
  </conditionalFormatting>
  <conditionalFormatting sqref="B116">
    <cfRule type="duplicateValues" dxfId="606" priority="551"/>
  </conditionalFormatting>
  <conditionalFormatting sqref="B116">
    <cfRule type="duplicateValues" dxfId="605" priority="550"/>
  </conditionalFormatting>
  <conditionalFormatting sqref="B116">
    <cfRule type="duplicateValues" dxfId="604" priority="549"/>
  </conditionalFormatting>
  <conditionalFormatting sqref="B116">
    <cfRule type="duplicateValues" dxfId="603" priority="548"/>
  </conditionalFormatting>
  <conditionalFormatting sqref="B116">
    <cfRule type="duplicateValues" dxfId="602" priority="547"/>
  </conditionalFormatting>
  <conditionalFormatting sqref="B116">
    <cfRule type="duplicateValues" dxfId="601" priority="546"/>
  </conditionalFormatting>
  <conditionalFormatting sqref="B116">
    <cfRule type="duplicateValues" dxfId="600" priority="545"/>
  </conditionalFormatting>
  <conditionalFormatting sqref="B116">
    <cfRule type="duplicateValues" dxfId="599" priority="544"/>
  </conditionalFormatting>
  <conditionalFormatting sqref="B116">
    <cfRule type="duplicateValues" dxfId="598" priority="543"/>
  </conditionalFormatting>
  <conditionalFormatting sqref="B116">
    <cfRule type="duplicateValues" dxfId="597" priority="542"/>
  </conditionalFormatting>
  <conditionalFormatting sqref="B116">
    <cfRule type="duplicateValues" dxfId="596" priority="541"/>
  </conditionalFormatting>
  <conditionalFormatting sqref="B116">
    <cfRule type="duplicateValues" dxfId="595" priority="540"/>
  </conditionalFormatting>
  <conditionalFormatting sqref="B116">
    <cfRule type="duplicateValues" dxfId="594" priority="539"/>
  </conditionalFormatting>
  <conditionalFormatting sqref="B116">
    <cfRule type="duplicateValues" dxfId="593" priority="538"/>
  </conditionalFormatting>
  <conditionalFormatting sqref="B116">
    <cfRule type="duplicateValues" dxfId="592" priority="537"/>
  </conditionalFormatting>
  <conditionalFormatting sqref="B116">
    <cfRule type="duplicateValues" dxfId="591" priority="536"/>
  </conditionalFormatting>
  <conditionalFormatting sqref="B116">
    <cfRule type="duplicateValues" dxfId="590" priority="535"/>
  </conditionalFormatting>
  <conditionalFormatting sqref="B116">
    <cfRule type="duplicateValues" dxfId="589" priority="534"/>
  </conditionalFormatting>
  <conditionalFormatting sqref="B116">
    <cfRule type="duplicateValues" dxfId="588" priority="533"/>
  </conditionalFormatting>
  <conditionalFormatting sqref="B116">
    <cfRule type="duplicateValues" dxfId="587" priority="532"/>
  </conditionalFormatting>
  <conditionalFormatting sqref="B116">
    <cfRule type="duplicateValues" dxfId="586" priority="531"/>
  </conditionalFormatting>
  <conditionalFormatting sqref="B116">
    <cfRule type="duplicateValues" dxfId="585" priority="530"/>
  </conditionalFormatting>
  <conditionalFormatting sqref="B116">
    <cfRule type="duplicateValues" dxfId="584" priority="529"/>
  </conditionalFormatting>
  <conditionalFormatting sqref="B116">
    <cfRule type="duplicateValues" dxfId="583" priority="528"/>
  </conditionalFormatting>
  <conditionalFormatting sqref="B116">
    <cfRule type="duplicateValues" dxfId="582" priority="527"/>
  </conditionalFormatting>
  <conditionalFormatting sqref="B116">
    <cfRule type="duplicateValues" dxfId="581" priority="526"/>
  </conditionalFormatting>
  <conditionalFormatting sqref="B116">
    <cfRule type="duplicateValues" dxfId="580" priority="525"/>
  </conditionalFormatting>
  <conditionalFormatting sqref="B116">
    <cfRule type="duplicateValues" dxfId="579" priority="524"/>
  </conditionalFormatting>
  <conditionalFormatting sqref="B116">
    <cfRule type="duplicateValues" dxfId="578" priority="523"/>
  </conditionalFormatting>
  <conditionalFormatting sqref="B116">
    <cfRule type="duplicateValues" dxfId="577" priority="522"/>
  </conditionalFormatting>
  <conditionalFormatting sqref="B116">
    <cfRule type="duplicateValues" dxfId="576" priority="521"/>
  </conditionalFormatting>
  <conditionalFormatting sqref="B116">
    <cfRule type="duplicateValues" dxfId="575" priority="520"/>
  </conditionalFormatting>
  <conditionalFormatting sqref="B116">
    <cfRule type="duplicateValues" dxfId="574" priority="519"/>
  </conditionalFormatting>
  <conditionalFormatting sqref="B116">
    <cfRule type="duplicateValues" dxfId="573" priority="518"/>
  </conditionalFormatting>
  <conditionalFormatting sqref="B116">
    <cfRule type="duplicateValues" dxfId="572" priority="517"/>
  </conditionalFormatting>
  <conditionalFormatting sqref="B116">
    <cfRule type="duplicateValues" dxfId="571" priority="516"/>
  </conditionalFormatting>
  <conditionalFormatting sqref="B116">
    <cfRule type="duplicateValues" dxfId="570" priority="515"/>
  </conditionalFormatting>
  <conditionalFormatting sqref="B116">
    <cfRule type="duplicateValues" dxfId="569" priority="514"/>
  </conditionalFormatting>
  <conditionalFormatting sqref="B116">
    <cfRule type="duplicateValues" dxfId="568" priority="513"/>
  </conditionalFormatting>
  <conditionalFormatting sqref="B116">
    <cfRule type="duplicateValues" dxfId="567" priority="512"/>
  </conditionalFormatting>
  <conditionalFormatting sqref="B116">
    <cfRule type="duplicateValues" dxfId="566" priority="511"/>
  </conditionalFormatting>
  <conditionalFormatting sqref="B116">
    <cfRule type="duplicateValues" dxfId="565" priority="510"/>
  </conditionalFormatting>
  <conditionalFormatting sqref="B116">
    <cfRule type="duplicateValues" dxfId="564" priority="509"/>
  </conditionalFormatting>
  <conditionalFormatting sqref="B116">
    <cfRule type="duplicateValues" dxfId="563" priority="508"/>
  </conditionalFormatting>
  <conditionalFormatting sqref="B116">
    <cfRule type="duplicateValues" dxfId="562" priority="507"/>
  </conditionalFormatting>
  <conditionalFormatting sqref="B116">
    <cfRule type="duplicateValues" dxfId="561" priority="506"/>
  </conditionalFormatting>
  <conditionalFormatting sqref="B116">
    <cfRule type="duplicateValues" dxfId="560" priority="505"/>
  </conditionalFormatting>
  <conditionalFormatting sqref="B116">
    <cfRule type="duplicateValues" dxfId="559" priority="504"/>
  </conditionalFormatting>
  <conditionalFormatting sqref="B116">
    <cfRule type="duplicateValues" dxfId="558" priority="503"/>
  </conditionalFormatting>
  <conditionalFormatting sqref="B116">
    <cfRule type="duplicateValues" dxfId="557" priority="502"/>
  </conditionalFormatting>
  <conditionalFormatting sqref="B116">
    <cfRule type="duplicateValues" dxfId="556" priority="501"/>
  </conditionalFormatting>
  <conditionalFormatting sqref="B116">
    <cfRule type="duplicateValues" dxfId="555" priority="500"/>
  </conditionalFormatting>
  <conditionalFormatting sqref="B116">
    <cfRule type="duplicateValues" dxfId="554" priority="499"/>
  </conditionalFormatting>
  <conditionalFormatting sqref="B116">
    <cfRule type="duplicateValues" dxfId="553" priority="498"/>
  </conditionalFormatting>
  <conditionalFormatting sqref="B116">
    <cfRule type="duplicateValues" dxfId="552" priority="497"/>
  </conditionalFormatting>
  <conditionalFormatting sqref="B116">
    <cfRule type="duplicateValues" dxfId="551" priority="496"/>
  </conditionalFormatting>
  <conditionalFormatting sqref="B116">
    <cfRule type="duplicateValues" dxfId="550" priority="495"/>
  </conditionalFormatting>
  <conditionalFormatting sqref="B116">
    <cfRule type="duplicateValues" dxfId="549" priority="494"/>
  </conditionalFormatting>
  <conditionalFormatting sqref="B116">
    <cfRule type="duplicateValues" dxfId="548" priority="493"/>
  </conditionalFormatting>
  <conditionalFormatting sqref="B116">
    <cfRule type="duplicateValues" dxfId="547" priority="492"/>
  </conditionalFormatting>
  <conditionalFormatting sqref="B116">
    <cfRule type="duplicateValues" dxfId="546" priority="491"/>
  </conditionalFormatting>
  <conditionalFormatting sqref="B116">
    <cfRule type="duplicateValues" dxfId="545" priority="490"/>
  </conditionalFormatting>
  <conditionalFormatting sqref="B116">
    <cfRule type="duplicateValues" dxfId="544" priority="489"/>
  </conditionalFormatting>
  <conditionalFormatting sqref="B116">
    <cfRule type="duplicateValues" dxfId="543" priority="488"/>
  </conditionalFormatting>
  <conditionalFormatting sqref="B116">
    <cfRule type="duplicateValues" dxfId="542" priority="487"/>
  </conditionalFormatting>
  <conditionalFormatting sqref="B116">
    <cfRule type="duplicateValues" dxfId="541" priority="486"/>
  </conditionalFormatting>
  <conditionalFormatting sqref="B116">
    <cfRule type="duplicateValues" dxfId="540" priority="485"/>
  </conditionalFormatting>
  <conditionalFormatting sqref="B116">
    <cfRule type="duplicateValues" dxfId="539" priority="484"/>
  </conditionalFormatting>
  <conditionalFormatting sqref="B116">
    <cfRule type="duplicateValues" dxfId="538" priority="483"/>
  </conditionalFormatting>
  <conditionalFormatting sqref="B116">
    <cfRule type="duplicateValues" dxfId="537" priority="482"/>
  </conditionalFormatting>
  <conditionalFormatting sqref="B116">
    <cfRule type="duplicateValues" dxfId="536" priority="481"/>
  </conditionalFormatting>
  <conditionalFormatting sqref="B116">
    <cfRule type="duplicateValues" dxfId="535" priority="480"/>
  </conditionalFormatting>
  <conditionalFormatting sqref="B116">
    <cfRule type="duplicateValues" dxfId="534" priority="479"/>
  </conditionalFormatting>
  <conditionalFormatting sqref="B116">
    <cfRule type="duplicateValues" dxfId="533" priority="478"/>
  </conditionalFormatting>
  <conditionalFormatting sqref="B116">
    <cfRule type="duplicateValues" dxfId="532" priority="477"/>
  </conditionalFormatting>
  <conditionalFormatting sqref="B116">
    <cfRule type="duplicateValues" dxfId="531" priority="476"/>
  </conditionalFormatting>
  <conditionalFormatting sqref="B116">
    <cfRule type="duplicateValues" dxfId="530" priority="475"/>
  </conditionalFormatting>
  <conditionalFormatting sqref="B116">
    <cfRule type="duplicateValues" dxfId="529" priority="474"/>
  </conditionalFormatting>
  <conditionalFormatting sqref="B116">
    <cfRule type="duplicateValues" dxfId="528" priority="473"/>
  </conditionalFormatting>
  <conditionalFormatting sqref="B116">
    <cfRule type="duplicateValues" dxfId="527" priority="472"/>
  </conditionalFormatting>
  <conditionalFormatting sqref="B116">
    <cfRule type="duplicateValues" dxfId="526" priority="471"/>
  </conditionalFormatting>
  <conditionalFormatting sqref="B116">
    <cfRule type="duplicateValues" dxfId="525" priority="470"/>
  </conditionalFormatting>
  <conditionalFormatting sqref="B116">
    <cfRule type="duplicateValues" dxfId="524" priority="469"/>
  </conditionalFormatting>
  <conditionalFormatting sqref="B116">
    <cfRule type="duplicateValues" dxfId="523" priority="468"/>
  </conditionalFormatting>
  <conditionalFormatting sqref="B116">
    <cfRule type="duplicateValues" dxfId="522" priority="467"/>
  </conditionalFormatting>
  <conditionalFormatting sqref="B116">
    <cfRule type="duplicateValues" dxfId="521" priority="466"/>
  </conditionalFormatting>
  <conditionalFormatting sqref="B116">
    <cfRule type="duplicateValues" dxfId="520" priority="465"/>
  </conditionalFormatting>
  <conditionalFormatting sqref="B116">
    <cfRule type="duplicateValues" dxfId="519" priority="464"/>
  </conditionalFormatting>
  <conditionalFormatting sqref="B116">
    <cfRule type="duplicateValues" dxfId="518" priority="463"/>
  </conditionalFormatting>
  <conditionalFormatting sqref="B116">
    <cfRule type="duplicateValues" dxfId="517" priority="462"/>
  </conditionalFormatting>
  <conditionalFormatting sqref="B116">
    <cfRule type="duplicateValues" dxfId="516" priority="461"/>
  </conditionalFormatting>
  <conditionalFormatting sqref="B116">
    <cfRule type="duplicateValues" dxfId="515" priority="460"/>
  </conditionalFormatting>
  <conditionalFormatting sqref="B116">
    <cfRule type="duplicateValues" dxfId="514" priority="459"/>
  </conditionalFormatting>
  <conditionalFormatting sqref="B116">
    <cfRule type="duplicateValues" dxfId="513" priority="458"/>
  </conditionalFormatting>
  <conditionalFormatting sqref="B116">
    <cfRule type="duplicateValues" dxfId="512" priority="457"/>
  </conditionalFormatting>
  <conditionalFormatting sqref="B116">
    <cfRule type="duplicateValues" dxfId="511" priority="456"/>
  </conditionalFormatting>
  <conditionalFormatting sqref="B116">
    <cfRule type="duplicateValues" dxfId="510" priority="455"/>
  </conditionalFormatting>
  <conditionalFormatting sqref="B116">
    <cfRule type="duplicateValues" dxfId="509" priority="454"/>
  </conditionalFormatting>
  <conditionalFormatting sqref="B116">
    <cfRule type="duplicateValues" dxfId="508" priority="453"/>
  </conditionalFormatting>
  <conditionalFormatting sqref="B116">
    <cfRule type="duplicateValues" dxfId="507" priority="452"/>
  </conditionalFormatting>
  <conditionalFormatting sqref="B116">
    <cfRule type="duplicateValues" dxfId="506" priority="451"/>
  </conditionalFormatting>
  <conditionalFormatting sqref="B116">
    <cfRule type="duplicateValues" dxfId="505" priority="450"/>
  </conditionalFormatting>
  <conditionalFormatting sqref="B116">
    <cfRule type="duplicateValues" dxfId="504" priority="449"/>
  </conditionalFormatting>
  <conditionalFormatting sqref="B116">
    <cfRule type="duplicateValues" dxfId="503" priority="448"/>
  </conditionalFormatting>
  <conditionalFormatting sqref="B116">
    <cfRule type="duplicateValues" dxfId="502" priority="447"/>
  </conditionalFormatting>
  <conditionalFormatting sqref="B116">
    <cfRule type="duplicateValues" dxfId="501" priority="446"/>
  </conditionalFormatting>
  <conditionalFormatting sqref="B116">
    <cfRule type="duplicateValues" dxfId="500" priority="445"/>
  </conditionalFormatting>
  <conditionalFormatting sqref="B116">
    <cfRule type="duplicateValues" dxfId="499" priority="444"/>
  </conditionalFormatting>
  <conditionalFormatting sqref="B116">
    <cfRule type="duplicateValues" dxfId="498" priority="443"/>
  </conditionalFormatting>
  <conditionalFormatting sqref="B116">
    <cfRule type="duplicateValues" dxfId="497" priority="442"/>
  </conditionalFormatting>
  <conditionalFormatting sqref="B116">
    <cfRule type="duplicateValues" dxfId="496" priority="441"/>
  </conditionalFormatting>
  <conditionalFormatting sqref="B116">
    <cfRule type="duplicateValues" dxfId="495" priority="440"/>
  </conditionalFormatting>
  <conditionalFormatting sqref="B116">
    <cfRule type="duplicateValues" dxfId="494" priority="439"/>
  </conditionalFormatting>
  <conditionalFormatting sqref="B116">
    <cfRule type="duplicateValues" dxfId="493" priority="438"/>
  </conditionalFormatting>
  <conditionalFormatting sqref="B116">
    <cfRule type="duplicateValues" dxfId="492" priority="437"/>
  </conditionalFormatting>
  <conditionalFormatting sqref="B116">
    <cfRule type="duplicateValues" dxfId="491" priority="436"/>
  </conditionalFormatting>
  <conditionalFormatting sqref="B116">
    <cfRule type="duplicateValues" dxfId="490" priority="435"/>
  </conditionalFormatting>
  <conditionalFormatting sqref="B116">
    <cfRule type="duplicateValues" dxfId="489" priority="434"/>
  </conditionalFormatting>
  <conditionalFormatting sqref="B116">
    <cfRule type="duplicateValues" dxfId="488" priority="433"/>
  </conditionalFormatting>
  <conditionalFormatting sqref="B116">
    <cfRule type="duplicateValues" dxfId="487" priority="432"/>
  </conditionalFormatting>
  <conditionalFormatting sqref="B116">
    <cfRule type="duplicateValues" dxfId="486" priority="431"/>
  </conditionalFormatting>
  <conditionalFormatting sqref="B116">
    <cfRule type="duplicateValues" dxfId="485" priority="430"/>
  </conditionalFormatting>
  <conditionalFormatting sqref="B116">
    <cfRule type="duplicateValues" dxfId="484" priority="429"/>
  </conditionalFormatting>
  <conditionalFormatting sqref="B116">
    <cfRule type="duplicateValues" dxfId="483" priority="428"/>
  </conditionalFormatting>
  <conditionalFormatting sqref="B116">
    <cfRule type="duplicateValues" dxfId="482" priority="427"/>
  </conditionalFormatting>
  <conditionalFormatting sqref="B116">
    <cfRule type="duplicateValues" dxfId="481" priority="426"/>
  </conditionalFormatting>
  <conditionalFormatting sqref="B116">
    <cfRule type="duplicateValues" dxfId="480" priority="425"/>
  </conditionalFormatting>
  <conditionalFormatting sqref="B116">
    <cfRule type="duplicateValues" dxfId="479" priority="424"/>
  </conditionalFormatting>
  <conditionalFormatting sqref="B116">
    <cfRule type="duplicateValues" dxfId="478" priority="423"/>
  </conditionalFormatting>
  <conditionalFormatting sqref="B116">
    <cfRule type="duplicateValues" dxfId="477" priority="422"/>
  </conditionalFormatting>
  <conditionalFormatting sqref="B116">
    <cfRule type="duplicateValues" dxfId="476" priority="421"/>
  </conditionalFormatting>
  <conditionalFormatting sqref="B116">
    <cfRule type="duplicateValues" dxfId="475" priority="420"/>
  </conditionalFormatting>
  <conditionalFormatting sqref="B116">
    <cfRule type="duplicateValues" dxfId="474" priority="419"/>
  </conditionalFormatting>
  <conditionalFormatting sqref="B116">
    <cfRule type="duplicateValues" dxfId="473" priority="418"/>
  </conditionalFormatting>
  <conditionalFormatting sqref="B116">
    <cfRule type="duplicateValues" dxfId="472" priority="417"/>
  </conditionalFormatting>
  <conditionalFormatting sqref="B116">
    <cfRule type="duplicateValues" dxfId="471" priority="416"/>
  </conditionalFormatting>
  <conditionalFormatting sqref="B116">
    <cfRule type="duplicateValues" dxfId="470" priority="415"/>
  </conditionalFormatting>
  <conditionalFormatting sqref="B116">
    <cfRule type="duplicateValues" dxfId="469" priority="414"/>
  </conditionalFormatting>
  <conditionalFormatting sqref="B116">
    <cfRule type="duplicateValues" dxfId="468" priority="413"/>
  </conditionalFormatting>
  <conditionalFormatting sqref="B116">
    <cfRule type="duplicateValues" dxfId="467" priority="412"/>
  </conditionalFormatting>
  <conditionalFormatting sqref="B116">
    <cfRule type="duplicateValues" dxfId="466" priority="411"/>
  </conditionalFormatting>
  <conditionalFormatting sqref="B116">
    <cfRule type="duplicateValues" dxfId="465" priority="410"/>
  </conditionalFormatting>
  <conditionalFormatting sqref="B116">
    <cfRule type="duplicateValues" dxfId="464" priority="409"/>
  </conditionalFormatting>
  <conditionalFormatting sqref="B116">
    <cfRule type="duplicateValues" dxfId="463" priority="408"/>
  </conditionalFormatting>
  <conditionalFormatting sqref="B116">
    <cfRule type="duplicateValues" dxfId="462" priority="407"/>
  </conditionalFormatting>
  <conditionalFormatting sqref="B116">
    <cfRule type="duplicateValues" dxfId="461" priority="406"/>
  </conditionalFormatting>
  <conditionalFormatting sqref="B116">
    <cfRule type="duplicateValues" dxfId="460" priority="405"/>
  </conditionalFormatting>
  <conditionalFormatting sqref="B116">
    <cfRule type="duplicateValues" dxfId="459" priority="404"/>
  </conditionalFormatting>
  <conditionalFormatting sqref="B116">
    <cfRule type="duplicateValues" dxfId="458" priority="403"/>
  </conditionalFormatting>
  <conditionalFormatting sqref="B116">
    <cfRule type="duplicateValues" dxfId="457" priority="402"/>
  </conditionalFormatting>
  <conditionalFormatting sqref="B116">
    <cfRule type="duplicateValues" dxfId="456" priority="401"/>
  </conditionalFormatting>
  <conditionalFormatting sqref="B116">
    <cfRule type="duplicateValues" dxfId="455" priority="400"/>
  </conditionalFormatting>
  <conditionalFormatting sqref="B116">
    <cfRule type="duplicateValues" dxfId="454" priority="399"/>
  </conditionalFormatting>
  <conditionalFormatting sqref="B116">
    <cfRule type="duplicateValues" dxfId="453" priority="398"/>
  </conditionalFormatting>
  <conditionalFormatting sqref="B116">
    <cfRule type="duplicateValues" dxfId="452" priority="397"/>
  </conditionalFormatting>
  <conditionalFormatting sqref="B116">
    <cfRule type="duplicateValues" dxfId="451" priority="396"/>
  </conditionalFormatting>
  <conditionalFormatting sqref="B116">
    <cfRule type="duplicateValues" dxfId="450" priority="395"/>
  </conditionalFormatting>
  <conditionalFormatting sqref="B116">
    <cfRule type="duplicateValues" dxfId="449" priority="394"/>
  </conditionalFormatting>
  <conditionalFormatting sqref="B116">
    <cfRule type="duplicateValues" dxfId="448" priority="393"/>
  </conditionalFormatting>
  <conditionalFormatting sqref="B116">
    <cfRule type="duplicateValues" dxfId="447" priority="392"/>
  </conditionalFormatting>
  <conditionalFormatting sqref="B116">
    <cfRule type="duplicateValues" dxfId="446" priority="391"/>
  </conditionalFormatting>
  <conditionalFormatting sqref="B116">
    <cfRule type="duplicateValues" dxfId="445" priority="390"/>
  </conditionalFormatting>
  <conditionalFormatting sqref="B116">
    <cfRule type="duplicateValues" dxfId="444" priority="389"/>
  </conditionalFormatting>
  <conditionalFormatting sqref="B116">
    <cfRule type="duplicateValues" dxfId="443" priority="388"/>
  </conditionalFormatting>
  <conditionalFormatting sqref="B116">
    <cfRule type="duplicateValues" dxfId="442" priority="387"/>
  </conditionalFormatting>
  <conditionalFormatting sqref="B116">
    <cfRule type="duplicateValues" dxfId="441" priority="386"/>
  </conditionalFormatting>
  <conditionalFormatting sqref="B116">
    <cfRule type="duplicateValues" dxfId="440" priority="385"/>
  </conditionalFormatting>
  <conditionalFormatting sqref="B116">
    <cfRule type="duplicateValues" dxfId="439" priority="384"/>
  </conditionalFormatting>
  <conditionalFormatting sqref="B116">
    <cfRule type="duplicateValues" dxfId="438" priority="383"/>
  </conditionalFormatting>
  <conditionalFormatting sqref="B116">
    <cfRule type="duplicateValues" dxfId="437" priority="382"/>
  </conditionalFormatting>
  <conditionalFormatting sqref="B116">
    <cfRule type="duplicateValues" dxfId="436" priority="381"/>
  </conditionalFormatting>
  <conditionalFormatting sqref="B116">
    <cfRule type="duplicateValues" dxfId="435" priority="380"/>
  </conditionalFormatting>
  <conditionalFormatting sqref="B116">
    <cfRule type="duplicateValues" dxfId="434" priority="379"/>
  </conditionalFormatting>
  <conditionalFormatting sqref="B116">
    <cfRule type="duplicateValues" dxfId="433" priority="378"/>
  </conditionalFormatting>
  <conditionalFormatting sqref="B116">
    <cfRule type="duplicateValues" dxfId="432" priority="377"/>
  </conditionalFormatting>
  <conditionalFormatting sqref="B116">
    <cfRule type="duplicateValues" dxfId="431" priority="376"/>
  </conditionalFormatting>
  <conditionalFormatting sqref="B116">
    <cfRule type="duplicateValues" dxfId="430" priority="375"/>
  </conditionalFormatting>
  <conditionalFormatting sqref="B116">
    <cfRule type="duplicateValues" dxfId="429" priority="374"/>
  </conditionalFormatting>
  <conditionalFormatting sqref="B116">
    <cfRule type="duplicateValues" dxfId="428" priority="373"/>
  </conditionalFormatting>
  <conditionalFormatting sqref="B116">
    <cfRule type="duplicateValues" dxfId="427" priority="372"/>
  </conditionalFormatting>
  <conditionalFormatting sqref="B116">
    <cfRule type="duplicateValues" dxfId="426" priority="371"/>
  </conditionalFormatting>
  <conditionalFormatting sqref="B116">
    <cfRule type="duplicateValues" dxfId="425" priority="370"/>
  </conditionalFormatting>
  <conditionalFormatting sqref="B116">
    <cfRule type="duplicateValues" dxfId="424" priority="369"/>
  </conditionalFormatting>
  <conditionalFormatting sqref="B116">
    <cfRule type="duplicateValues" dxfId="423" priority="368"/>
  </conditionalFormatting>
  <conditionalFormatting sqref="B116">
    <cfRule type="duplicateValues" dxfId="422" priority="367"/>
  </conditionalFormatting>
  <conditionalFormatting sqref="B116">
    <cfRule type="duplicateValues" dxfId="421" priority="366"/>
  </conditionalFormatting>
  <conditionalFormatting sqref="B116">
    <cfRule type="duplicateValues" dxfId="420" priority="365"/>
  </conditionalFormatting>
  <conditionalFormatting sqref="B116">
    <cfRule type="duplicateValues" dxfId="419" priority="364"/>
  </conditionalFormatting>
  <conditionalFormatting sqref="B116">
    <cfRule type="duplicateValues" dxfId="418" priority="363"/>
  </conditionalFormatting>
  <conditionalFormatting sqref="B116">
    <cfRule type="duplicateValues" dxfId="417" priority="362"/>
  </conditionalFormatting>
  <conditionalFormatting sqref="B116">
    <cfRule type="duplicateValues" dxfId="416" priority="361"/>
  </conditionalFormatting>
  <conditionalFormatting sqref="B116">
    <cfRule type="duplicateValues" dxfId="415" priority="360"/>
  </conditionalFormatting>
  <conditionalFormatting sqref="B116">
    <cfRule type="duplicateValues" dxfId="414" priority="359"/>
  </conditionalFormatting>
  <conditionalFormatting sqref="B116">
    <cfRule type="duplicateValues" dxfId="413" priority="358"/>
  </conditionalFormatting>
  <conditionalFormatting sqref="B116">
    <cfRule type="duplicateValues" dxfId="412" priority="357"/>
  </conditionalFormatting>
  <conditionalFormatting sqref="B116">
    <cfRule type="duplicateValues" dxfId="411" priority="356"/>
  </conditionalFormatting>
  <conditionalFormatting sqref="B116">
    <cfRule type="duplicateValues" dxfId="410" priority="355"/>
  </conditionalFormatting>
  <conditionalFormatting sqref="B116">
    <cfRule type="duplicateValues" dxfId="409" priority="354"/>
  </conditionalFormatting>
  <conditionalFormatting sqref="B116">
    <cfRule type="duplicateValues" dxfId="408" priority="353"/>
  </conditionalFormatting>
  <conditionalFormatting sqref="B116">
    <cfRule type="duplicateValues" dxfId="407" priority="352"/>
  </conditionalFormatting>
  <conditionalFormatting sqref="B116">
    <cfRule type="duplicateValues" dxfId="406" priority="351"/>
  </conditionalFormatting>
  <conditionalFormatting sqref="B116">
    <cfRule type="duplicateValues" dxfId="405" priority="350"/>
  </conditionalFormatting>
  <conditionalFormatting sqref="B116">
    <cfRule type="duplicateValues" dxfId="404" priority="349"/>
  </conditionalFormatting>
  <conditionalFormatting sqref="B116">
    <cfRule type="duplicateValues" dxfId="403" priority="348"/>
  </conditionalFormatting>
  <conditionalFormatting sqref="B116">
    <cfRule type="duplicateValues" dxfId="402" priority="347"/>
  </conditionalFormatting>
  <conditionalFormatting sqref="B116">
    <cfRule type="duplicateValues" dxfId="401" priority="346"/>
  </conditionalFormatting>
  <conditionalFormatting sqref="B116">
    <cfRule type="duplicateValues" dxfId="400" priority="345"/>
  </conditionalFormatting>
  <conditionalFormatting sqref="B116">
    <cfRule type="duplicateValues" dxfId="399" priority="344"/>
  </conditionalFormatting>
  <conditionalFormatting sqref="B116">
    <cfRule type="duplicateValues" dxfId="398" priority="343"/>
  </conditionalFormatting>
  <conditionalFormatting sqref="B116">
    <cfRule type="duplicateValues" dxfId="397" priority="342"/>
  </conditionalFormatting>
  <conditionalFormatting sqref="B116">
    <cfRule type="duplicateValues" dxfId="396" priority="341"/>
  </conditionalFormatting>
  <conditionalFormatting sqref="B116">
    <cfRule type="duplicateValues" dxfId="395" priority="340"/>
  </conditionalFormatting>
  <conditionalFormatting sqref="B116">
    <cfRule type="duplicateValues" dxfId="394" priority="339"/>
  </conditionalFormatting>
  <conditionalFormatting sqref="B116">
    <cfRule type="duplicateValues" dxfId="393" priority="338"/>
  </conditionalFormatting>
  <conditionalFormatting sqref="B116">
    <cfRule type="duplicateValues" dxfId="392" priority="337"/>
  </conditionalFormatting>
  <conditionalFormatting sqref="B116">
    <cfRule type="duplicateValues" dxfId="391" priority="336"/>
  </conditionalFormatting>
  <conditionalFormatting sqref="B116">
    <cfRule type="duplicateValues" dxfId="390" priority="335"/>
  </conditionalFormatting>
  <conditionalFormatting sqref="B116">
    <cfRule type="duplicateValues" dxfId="389" priority="334"/>
  </conditionalFormatting>
  <conditionalFormatting sqref="B116">
    <cfRule type="duplicateValues" dxfId="388" priority="333"/>
  </conditionalFormatting>
  <conditionalFormatting sqref="B116">
    <cfRule type="duplicateValues" dxfId="387" priority="332"/>
  </conditionalFormatting>
  <conditionalFormatting sqref="B116">
    <cfRule type="duplicateValues" dxfId="386" priority="331"/>
  </conditionalFormatting>
  <conditionalFormatting sqref="B116">
    <cfRule type="duplicateValues" dxfId="385" priority="330"/>
  </conditionalFormatting>
  <conditionalFormatting sqref="B116">
    <cfRule type="duplicateValues" dxfId="384" priority="329"/>
  </conditionalFormatting>
  <conditionalFormatting sqref="B116">
    <cfRule type="duplicateValues" dxfId="383" priority="328"/>
  </conditionalFormatting>
  <conditionalFormatting sqref="B116">
    <cfRule type="duplicateValues" dxfId="382" priority="327"/>
  </conditionalFormatting>
  <conditionalFormatting sqref="B116">
    <cfRule type="duplicateValues" dxfId="381" priority="326"/>
  </conditionalFormatting>
  <conditionalFormatting sqref="B116">
    <cfRule type="duplicateValues" dxfId="380" priority="325"/>
  </conditionalFormatting>
  <conditionalFormatting sqref="B116">
    <cfRule type="duplicateValues" dxfId="379" priority="324"/>
  </conditionalFormatting>
  <conditionalFormatting sqref="B116">
    <cfRule type="duplicateValues" dxfId="378" priority="323"/>
  </conditionalFormatting>
  <conditionalFormatting sqref="B116">
    <cfRule type="duplicateValues" dxfId="377" priority="322"/>
  </conditionalFormatting>
  <conditionalFormatting sqref="B116">
    <cfRule type="duplicateValues" dxfId="376" priority="321"/>
  </conditionalFormatting>
  <conditionalFormatting sqref="B116">
    <cfRule type="duplicateValues" dxfId="375" priority="320"/>
  </conditionalFormatting>
  <conditionalFormatting sqref="B116">
    <cfRule type="duplicateValues" dxfId="374" priority="319"/>
  </conditionalFormatting>
  <conditionalFormatting sqref="B116">
    <cfRule type="duplicateValues" dxfId="373" priority="318"/>
  </conditionalFormatting>
  <conditionalFormatting sqref="B116">
    <cfRule type="duplicateValues" dxfId="372" priority="317"/>
  </conditionalFormatting>
  <conditionalFormatting sqref="B116">
    <cfRule type="duplicateValues" dxfId="371" priority="316"/>
  </conditionalFormatting>
  <conditionalFormatting sqref="B116">
    <cfRule type="duplicateValues" dxfId="370" priority="315"/>
  </conditionalFormatting>
  <conditionalFormatting sqref="B116">
    <cfRule type="duplicateValues" dxfId="369" priority="314"/>
  </conditionalFormatting>
  <conditionalFormatting sqref="B116">
    <cfRule type="duplicateValues" dxfId="368" priority="313"/>
  </conditionalFormatting>
  <conditionalFormatting sqref="B116">
    <cfRule type="duplicateValues" dxfId="367" priority="312"/>
  </conditionalFormatting>
  <conditionalFormatting sqref="B116">
    <cfRule type="duplicateValues" dxfId="366" priority="311"/>
  </conditionalFormatting>
  <conditionalFormatting sqref="B116">
    <cfRule type="duplicateValues" dxfId="365" priority="310"/>
  </conditionalFormatting>
  <conditionalFormatting sqref="B116">
    <cfRule type="duplicateValues" dxfId="364" priority="309"/>
  </conditionalFormatting>
  <conditionalFormatting sqref="B116">
    <cfRule type="duplicateValues" dxfId="363" priority="308"/>
  </conditionalFormatting>
  <conditionalFormatting sqref="B116">
    <cfRule type="duplicateValues" dxfId="362" priority="307"/>
  </conditionalFormatting>
  <conditionalFormatting sqref="B116">
    <cfRule type="duplicateValues" dxfId="361" priority="306"/>
  </conditionalFormatting>
  <conditionalFormatting sqref="B116">
    <cfRule type="duplicateValues" dxfId="360" priority="305"/>
  </conditionalFormatting>
  <conditionalFormatting sqref="B116">
    <cfRule type="duplicateValues" dxfId="359" priority="304"/>
  </conditionalFormatting>
  <conditionalFormatting sqref="B116">
    <cfRule type="duplicateValues" dxfId="358" priority="303"/>
  </conditionalFormatting>
  <conditionalFormatting sqref="B116">
    <cfRule type="duplicateValues" dxfId="357" priority="302"/>
  </conditionalFormatting>
  <conditionalFormatting sqref="B116">
    <cfRule type="duplicateValues" dxfId="356" priority="301"/>
  </conditionalFormatting>
  <conditionalFormatting sqref="B116">
    <cfRule type="duplicateValues" dxfId="355" priority="300"/>
  </conditionalFormatting>
  <conditionalFormatting sqref="B116">
    <cfRule type="duplicateValues" dxfId="354" priority="299"/>
  </conditionalFormatting>
  <conditionalFormatting sqref="B116">
    <cfRule type="duplicateValues" dxfId="353" priority="298"/>
  </conditionalFormatting>
  <conditionalFormatting sqref="B116">
    <cfRule type="duplicateValues" dxfId="352" priority="297"/>
  </conditionalFormatting>
  <conditionalFormatting sqref="B116">
    <cfRule type="duplicateValues" dxfId="351" priority="296"/>
  </conditionalFormatting>
  <conditionalFormatting sqref="B116">
    <cfRule type="duplicateValues" dxfId="350" priority="295"/>
  </conditionalFormatting>
  <conditionalFormatting sqref="B116">
    <cfRule type="duplicateValues" dxfId="349" priority="294"/>
  </conditionalFormatting>
  <conditionalFormatting sqref="B116">
    <cfRule type="duplicateValues" dxfId="348" priority="293"/>
  </conditionalFormatting>
  <conditionalFormatting sqref="B116">
    <cfRule type="duplicateValues" dxfId="347" priority="292"/>
  </conditionalFormatting>
  <conditionalFormatting sqref="B116">
    <cfRule type="duplicateValues" dxfId="346" priority="291"/>
  </conditionalFormatting>
  <conditionalFormatting sqref="B116">
    <cfRule type="duplicateValues" dxfId="345" priority="290"/>
  </conditionalFormatting>
  <conditionalFormatting sqref="B116">
    <cfRule type="duplicateValues" dxfId="344" priority="289"/>
  </conditionalFormatting>
  <conditionalFormatting sqref="B116">
    <cfRule type="duplicateValues" dxfId="343" priority="288"/>
  </conditionalFormatting>
  <conditionalFormatting sqref="B116">
    <cfRule type="duplicateValues" dxfId="342" priority="287"/>
  </conditionalFormatting>
  <conditionalFormatting sqref="B116">
    <cfRule type="duplicateValues" dxfId="341" priority="286"/>
  </conditionalFormatting>
  <conditionalFormatting sqref="B116">
    <cfRule type="duplicateValues" dxfId="340" priority="285"/>
  </conditionalFormatting>
  <conditionalFormatting sqref="B116">
    <cfRule type="duplicateValues" dxfId="339" priority="284"/>
  </conditionalFormatting>
  <conditionalFormatting sqref="B116">
    <cfRule type="duplicateValues" dxfId="338" priority="283"/>
  </conditionalFormatting>
  <conditionalFormatting sqref="B116">
    <cfRule type="duplicateValues" dxfId="337" priority="282"/>
  </conditionalFormatting>
  <conditionalFormatting sqref="B116">
    <cfRule type="duplicateValues" dxfId="336" priority="281"/>
  </conditionalFormatting>
  <conditionalFormatting sqref="B116">
    <cfRule type="duplicateValues" dxfId="335" priority="280"/>
  </conditionalFormatting>
  <conditionalFormatting sqref="B116">
    <cfRule type="duplicateValues" dxfId="334" priority="279"/>
  </conditionalFormatting>
  <conditionalFormatting sqref="B116">
    <cfRule type="duplicateValues" dxfId="333" priority="278"/>
  </conditionalFormatting>
  <conditionalFormatting sqref="B116">
    <cfRule type="duplicateValues" dxfId="332" priority="277"/>
  </conditionalFormatting>
  <conditionalFormatting sqref="B116">
    <cfRule type="duplicateValues" dxfId="331" priority="276"/>
  </conditionalFormatting>
  <conditionalFormatting sqref="B116">
    <cfRule type="duplicateValues" dxfId="330" priority="275"/>
  </conditionalFormatting>
  <conditionalFormatting sqref="B116">
    <cfRule type="duplicateValues" dxfId="329" priority="274"/>
  </conditionalFormatting>
  <conditionalFormatting sqref="B116">
    <cfRule type="duplicateValues" dxfId="328" priority="273"/>
  </conditionalFormatting>
  <conditionalFormatting sqref="B116">
    <cfRule type="duplicateValues" dxfId="327" priority="272"/>
  </conditionalFormatting>
  <conditionalFormatting sqref="B116">
    <cfRule type="duplicateValues" dxfId="326" priority="271"/>
  </conditionalFormatting>
  <conditionalFormatting sqref="B116">
    <cfRule type="duplicateValues" dxfId="325" priority="270"/>
  </conditionalFormatting>
  <conditionalFormatting sqref="B116">
    <cfRule type="duplicateValues" dxfId="324" priority="269"/>
  </conditionalFormatting>
  <conditionalFormatting sqref="B116">
    <cfRule type="duplicateValues" dxfId="323" priority="268"/>
  </conditionalFormatting>
  <conditionalFormatting sqref="B116">
    <cfRule type="duplicateValues" dxfId="322" priority="267"/>
  </conditionalFormatting>
  <conditionalFormatting sqref="B124">
    <cfRule type="duplicateValues" dxfId="321" priority="266"/>
  </conditionalFormatting>
  <conditionalFormatting sqref="B123">
    <cfRule type="duplicateValues" dxfId="320" priority="265"/>
  </conditionalFormatting>
  <conditionalFormatting sqref="B123">
    <cfRule type="duplicateValues" dxfId="319" priority="264"/>
  </conditionalFormatting>
  <conditionalFormatting sqref="B122">
    <cfRule type="duplicateValues" dxfId="318" priority="263"/>
  </conditionalFormatting>
  <conditionalFormatting sqref="B122">
    <cfRule type="duplicateValues" dxfId="317" priority="262"/>
  </conditionalFormatting>
  <conditionalFormatting sqref="B122">
    <cfRule type="duplicateValues" dxfId="316" priority="261"/>
  </conditionalFormatting>
  <conditionalFormatting sqref="B122">
    <cfRule type="duplicateValues" dxfId="315" priority="260"/>
  </conditionalFormatting>
  <conditionalFormatting sqref="B122">
    <cfRule type="duplicateValues" dxfId="314" priority="259"/>
  </conditionalFormatting>
  <conditionalFormatting sqref="B122">
    <cfRule type="duplicateValues" dxfId="313" priority="258"/>
  </conditionalFormatting>
  <conditionalFormatting sqref="B122">
    <cfRule type="duplicateValues" dxfId="312" priority="257"/>
  </conditionalFormatting>
  <conditionalFormatting sqref="B121">
    <cfRule type="duplicateValues" dxfId="311" priority="256"/>
  </conditionalFormatting>
  <conditionalFormatting sqref="B121">
    <cfRule type="duplicateValues" dxfId="310" priority="255"/>
  </conditionalFormatting>
  <conditionalFormatting sqref="B121">
    <cfRule type="duplicateValues" dxfId="309" priority="254"/>
  </conditionalFormatting>
  <conditionalFormatting sqref="B121">
    <cfRule type="duplicateValues" dxfId="308" priority="253"/>
  </conditionalFormatting>
  <conditionalFormatting sqref="B121">
    <cfRule type="duplicateValues" dxfId="307" priority="252"/>
  </conditionalFormatting>
  <conditionalFormatting sqref="B121">
    <cfRule type="duplicateValues" dxfId="306" priority="251"/>
  </conditionalFormatting>
  <conditionalFormatting sqref="B121">
    <cfRule type="duplicateValues" dxfId="305" priority="250"/>
  </conditionalFormatting>
  <conditionalFormatting sqref="B121">
    <cfRule type="duplicateValues" dxfId="304" priority="249"/>
  </conditionalFormatting>
  <conditionalFormatting sqref="B121">
    <cfRule type="duplicateValues" dxfId="303" priority="248"/>
  </conditionalFormatting>
  <conditionalFormatting sqref="B121">
    <cfRule type="duplicateValues" dxfId="302" priority="247"/>
  </conditionalFormatting>
  <conditionalFormatting sqref="B121">
    <cfRule type="duplicateValues" dxfId="301" priority="246"/>
  </conditionalFormatting>
  <conditionalFormatting sqref="B121">
    <cfRule type="duplicateValues" dxfId="300" priority="245"/>
  </conditionalFormatting>
  <conditionalFormatting sqref="B121">
    <cfRule type="duplicateValues" dxfId="299" priority="244"/>
  </conditionalFormatting>
  <conditionalFormatting sqref="B121">
    <cfRule type="duplicateValues" dxfId="298" priority="243"/>
  </conditionalFormatting>
  <conditionalFormatting sqref="B121">
    <cfRule type="duplicateValues" dxfId="297" priority="242"/>
  </conditionalFormatting>
  <conditionalFormatting sqref="B121">
    <cfRule type="duplicateValues" dxfId="296" priority="241"/>
  </conditionalFormatting>
  <conditionalFormatting sqref="B121">
    <cfRule type="duplicateValues" dxfId="295" priority="240"/>
  </conditionalFormatting>
  <conditionalFormatting sqref="B121">
    <cfRule type="duplicateValues" dxfId="294" priority="239"/>
  </conditionalFormatting>
  <conditionalFormatting sqref="B120">
    <cfRule type="duplicateValues" dxfId="293" priority="238"/>
  </conditionalFormatting>
  <conditionalFormatting sqref="B120">
    <cfRule type="duplicateValues" dxfId="292" priority="237"/>
  </conditionalFormatting>
  <conditionalFormatting sqref="B120">
    <cfRule type="duplicateValues" dxfId="291" priority="236"/>
  </conditionalFormatting>
  <conditionalFormatting sqref="B120">
    <cfRule type="duplicateValues" dxfId="290" priority="235"/>
  </conditionalFormatting>
  <conditionalFormatting sqref="B120">
    <cfRule type="duplicateValues" dxfId="289" priority="234"/>
  </conditionalFormatting>
  <conditionalFormatting sqref="B120">
    <cfRule type="duplicateValues" dxfId="288" priority="233"/>
  </conditionalFormatting>
  <conditionalFormatting sqref="B120">
    <cfRule type="duplicateValues" dxfId="287" priority="232"/>
  </conditionalFormatting>
  <conditionalFormatting sqref="B120">
    <cfRule type="duplicateValues" dxfId="286" priority="231"/>
  </conditionalFormatting>
  <conditionalFormatting sqref="B120">
    <cfRule type="duplicateValues" dxfId="285" priority="230"/>
  </conditionalFormatting>
  <conditionalFormatting sqref="B120">
    <cfRule type="duplicateValues" dxfId="284" priority="229"/>
  </conditionalFormatting>
  <conditionalFormatting sqref="B120">
    <cfRule type="duplicateValues" dxfId="283" priority="228"/>
  </conditionalFormatting>
  <conditionalFormatting sqref="B120">
    <cfRule type="duplicateValues" dxfId="282" priority="227"/>
  </conditionalFormatting>
  <conditionalFormatting sqref="B120">
    <cfRule type="duplicateValues" dxfId="281" priority="226"/>
  </conditionalFormatting>
  <conditionalFormatting sqref="B120">
    <cfRule type="duplicateValues" dxfId="280" priority="225"/>
  </conditionalFormatting>
  <conditionalFormatting sqref="B120">
    <cfRule type="duplicateValues" dxfId="279" priority="224"/>
  </conditionalFormatting>
  <conditionalFormatting sqref="B120">
    <cfRule type="duplicateValues" dxfId="278" priority="223"/>
  </conditionalFormatting>
  <conditionalFormatting sqref="B120">
    <cfRule type="duplicateValues" dxfId="277" priority="222"/>
  </conditionalFormatting>
  <conditionalFormatting sqref="B120">
    <cfRule type="duplicateValues" dxfId="276" priority="221"/>
  </conditionalFormatting>
  <conditionalFormatting sqref="B120">
    <cfRule type="duplicateValues" dxfId="275" priority="220"/>
  </conditionalFormatting>
  <conditionalFormatting sqref="B120">
    <cfRule type="duplicateValues" dxfId="274" priority="219"/>
  </conditionalFormatting>
  <conditionalFormatting sqref="B120">
    <cfRule type="duplicateValues" dxfId="273" priority="218"/>
  </conditionalFormatting>
  <conditionalFormatting sqref="B120">
    <cfRule type="duplicateValues" dxfId="272" priority="217"/>
  </conditionalFormatting>
  <conditionalFormatting sqref="B120">
    <cfRule type="duplicateValues" dxfId="271" priority="216"/>
  </conditionalFormatting>
  <conditionalFormatting sqref="B120">
    <cfRule type="duplicateValues" dxfId="270" priority="215"/>
  </conditionalFormatting>
  <conditionalFormatting sqref="B120">
    <cfRule type="duplicateValues" dxfId="269" priority="214"/>
  </conditionalFormatting>
  <conditionalFormatting sqref="B120">
    <cfRule type="duplicateValues" dxfId="268" priority="213"/>
  </conditionalFormatting>
  <conditionalFormatting sqref="B120">
    <cfRule type="duplicateValues" dxfId="267" priority="212"/>
  </conditionalFormatting>
  <conditionalFormatting sqref="B120">
    <cfRule type="duplicateValues" dxfId="266" priority="211"/>
  </conditionalFormatting>
  <conditionalFormatting sqref="B120">
    <cfRule type="duplicateValues" dxfId="265" priority="210"/>
  </conditionalFormatting>
  <conditionalFormatting sqref="B120">
    <cfRule type="duplicateValues" dxfId="264" priority="209"/>
  </conditionalFormatting>
  <conditionalFormatting sqref="B120">
    <cfRule type="duplicateValues" dxfId="263" priority="208"/>
  </conditionalFormatting>
  <conditionalFormatting sqref="B120">
    <cfRule type="duplicateValues" dxfId="262" priority="207"/>
  </conditionalFormatting>
  <conditionalFormatting sqref="B120">
    <cfRule type="duplicateValues" dxfId="261" priority="206"/>
  </conditionalFormatting>
  <conditionalFormatting sqref="B120">
    <cfRule type="duplicateValues" dxfId="260" priority="205"/>
  </conditionalFormatting>
  <conditionalFormatting sqref="B119">
    <cfRule type="duplicateValues" dxfId="259" priority="204"/>
  </conditionalFormatting>
  <conditionalFormatting sqref="B119">
    <cfRule type="duplicateValues" dxfId="258" priority="203"/>
  </conditionalFormatting>
  <conditionalFormatting sqref="B119">
    <cfRule type="duplicateValues" dxfId="257" priority="202"/>
  </conditionalFormatting>
  <conditionalFormatting sqref="B119">
    <cfRule type="duplicateValues" dxfId="256" priority="201"/>
  </conditionalFormatting>
  <conditionalFormatting sqref="B119">
    <cfRule type="duplicateValues" dxfId="255" priority="200"/>
  </conditionalFormatting>
  <conditionalFormatting sqref="B119">
    <cfRule type="duplicateValues" dxfId="254" priority="199"/>
  </conditionalFormatting>
  <conditionalFormatting sqref="B119">
    <cfRule type="duplicateValues" dxfId="253" priority="198"/>
  </conditionalFormatting>
  <conditionalFormatting sqref="B119">
    <cfRule type="duplicateValues" dxfId="252" priority="197"/>
  </conditionalFormatting>
  <conditionalFormatting sqref="B119">
    <cfRule type="duplicateValues" dxfId="251" priority="196"/>
  </conditionalFormatting>
  <conditionalFormatting sqref="B119">
    <cfRule type="duplicateValues" dxfId="250" priority="195"/>
  </conditionalFormatting>
  <conditionalFormatting sqref="B119">
    <cfRule type="duplicateValues" dxfId="249" priority="194"/>
  </conditionalFormatting>
  <conditionalFormatting sqref="B119">
    <cfRule type="duplicateValues" dxfId="248" priority="193"/>
  </conditionalFormatting>
  <conditionalFormatting sqref="B119">
    <cfRule type="duplicateValues" dxfId="247" priority="192"/>
  </conditionalFormatting>
  <conditionalFormatting sqref="B119">
    <cfRule type="duplicateValues" dxfId="246" priority="191"/>
  </conditionalFormatting>
  <conditionalFormatting sqref="B119">
    <cfRule type="duplicateValues" dxfId="245" priority="190"/>
  </conditionalFormatting>
  <conditionalFormatting sqref="B119">
    <cfRule type="duplicateValues" dxfId="244" priority="189"/>
  </conditionalFormatting>
  <conditionalFormatting sqref="B119">
    <cfRule type="duplicateValues" dxfId="243" priority="188"/>
  </conditionalFormatting>
  <conditionalFormatting sqref="B119">
    <cfRule type="duplicateValues" dxfId="242" priority="187"/>
  </conditionalFormatting>
  <conditionalFormatting sqref="B119">
    <cfRule type="duplicateValues" dxfId="241" priority="186"/>
  </conditionalFormatting>
  <conditionalFormatting sqref="B119">
    <cfRule type="duplicateValues" dxfId="240" priority="185"/>
  </conditionalFormatting>
  <conditionalFormatting sqref="B119">
    <cfRule type="duplicateValues" dxfId="239" priority="184"/>
  </conditionalFormatting>
  <conditionalFormatting sqref="B119">
    <cfRule type="duplicateValues" dxfId="238" priority="183"/>
  </conditionalFormatting>
  <conditionalFormatting sqref="B119">
    <cfRule type="duplicateValues" dxfId="237" priority="182"/>
  </conditionalFormatting>
  <conditionalFormatting sqref="B119">
    <cfRule type="duplicateValues" dxfId="236" priority="181"/>
  </conditionalFormatting>
  <conditionalFormatting sqref="B119">
    <cfRule type="duplicateValues" dxfId="235" priority="180"/>
  </conditionalFormatting>
  <conditionalFormatting sqref="B119">
    <cfRule type="duplicateValues" dxfId="234" priority="179"/>
  </conditionalFormatting>
  <conditionalFormatting sqref="B119">
    <cfRule type="duplicateValues" dxfId="233" priority="178"/>
  </conditionalFormatting>
  <conditionalFormatting sqref="B119">
    <cfRule type="duplicateValues" dxfId="232" priority="177"/>
  </conditionalFormatting>
  <conditionalFormatting sqref="B119">
    <cfRule type="duplicateValues" dxfId="231" priority="176"/>
  </conditionalFormatting>
  <conditionalFormatting sqref="B119">
    <cfRule type="duplicateValues" dxfId="230" priority="175"/>
  </conditionalFormatting>
  <conditionalFormatting sqref="B119">
    <cfRule type="duplicateValues" dxfId="229" priority="174"/>
  </conditionalFormatting>
  <conditionalFormatting sqref="B119">
    <cfRule type="duplicateValues" dxfId="228" priority="173"/>
  </conditionalFormatting>
  <conditionalFormatting sqref="B119">
    <cfRule type="duplicateValues" dxfId="227" priority="172"/>
  </conditionalFormatting>
  <conditionalFormatting sqref="B119">
    <cfRule type="duplicateValues" dxfId="226" priority="171"/>
  </conditionalFormatting>
  <conditionalFormatting sqref="B119">
    <cfRule type="duplicateValues" dxfId="225" priority="170"/>
  </conditionalFormatting>
  <conditionalFormatting sqref="B119">
    <cfRule type="duplicateValues" dxfId="224" priority="169"/>
  </conditionalFormatting>
  <conditionalFormatting sqref="B119">
    <cfRule type="duplicateValues" dxfId="223" priority="168"/>
  </conditionalFormatting>
  <conditionalFormatting sqref="B119">
    <cfRule type="duplicateValues" dxfId="222" priority="167"/>
  </conditionalFormatting>
  <conditionalFormatting sqref="B119">
    <cfRule type="duplicateValues" dxfId="221" priority="166"/>
  </conditionalFormatting>
  <conditionalFormatting sqref="B119">
    <cfRule type="duplicateValues" dxfId="220" priority="165"/>
  </conditionalFormatting>
  <conditionalFormatting sqref="B119">
    <cfRule type="duplicateValues" dxfId="219" priority="164"/>
  </conditionalFormatting>
  <conditionalFormatting sqref="B119">
    <cfRule type="duplicateValues" dxfId="218" priority="163"/>
  </conditionalFormatting>
  <conditionalFormatting sqref="B119">
    <cfRule type="duplicateValues" dxfId="217" priority="162"/>
  </conditionalFormatting>
  <conditionalFormatting sqref="B119">
    <cfRule type="duplicateValues" dxfId="216" priority="161"/>
  </conditionalFormatting>
  <conditionalFormatting sqref="B119">
    <cfRule type="duplicateValues" dxfId="215" priority="160"/>
  </conditionalFormatting>
  <conditionalFormatting sqref="B119">
    <cfRule type="duplicateValues" dxfId="214" priority="159"/>
  </conditionalFormatting>
  <conditionalFormatting sqref="B119">
    <cfRule type="duplicateValues" dxfId="213" priority="158"/>
  </conditionalFormatting>
  <conditionalFormatting sqref="B119">
    <cfRule type="duplicateValues" dxfId="212" priority="157"/>
  </conditionalFormatting>
  <conditionalFormatting sqref="B119">
    <cfRule type="duplicateValues" dxfId="211" priority="156"/>
  </conditionalFormatting>
  <conditionalFormatting sqref="B119">
    <cfRule type="duplicateValues" dxfId="210" priority="155"/>
  </conditionalFormatting>
  <conditionalFormatting sqref="B119">
    <cfRule type="duplicateValues" dxfId="209" priority="154"/>
  </conditionalFormatting>
  <conditionalFormatting sqref="B119">
    <cfRule type="duplicateValues" dxfId="208" priority="153"/>
  </conditionalFormatting>
  <conditionalFormatting sqref="B119">
    <cfRule type="duplicateValues" dxfId="207" priority="152"/>
  </conditionalFormatting>
  <conditionalFormatting sqref="B119">
    <cfRule type="duplicateValues" dxfId="206" priority="151"/>
  </conditionalFormatting>
  <conditionalFormatting sqref="B119">
    <cfRule type="duplicateValues" dxfId="205" priority="150"/>
  </conditionalFormatting>
  <conditionalFormatting sqref="B119">
    <cfRule type="duplicateValues" dxfId="204" priority="149"/>
  </conditionalFormatting>
  <conditionalFormatting sqref="B119">
    <cfRule type="duplicateValues" dxfId="203" priority="148"/>
  </conditionalFormatting>
  <conditionalFormatting sqref="B119">
    <cfRule type="duplicateValues" dxfId="202" priority="147"/>
  </conditionalFormatting>
  <conditionalFormatting sqref="B119">
    <cfRule type="duplicateValues" dxfId="201" priority="146"/>
  </conditionalFormatting>
  <conditionalFormatting sqref="B119">
    <cfRule type="duplicateValues" dxfId="200" priority="145"/>
  </conditionalFormatting>
  <conditionalFormatting sqref="B119">
    <cfRule type="duplicateValues" dxfId="199" priority="144"/>
  </conditionalFormatting>
  <conditionalFormatting sqref="B118">
    <cfRule type="duplicateValues" dxfId="198" priority="143"/>
  </conditionalFormatting>
  <conditionalFormatting sqref="B118">
    <cfRule type="duplicateValues" dxfId="197" priority="142"/>
  </conditionalFormatting>
  <conditionalFormatting sqref="B118">
    <cfRule type="duplicateValues" dxfId="196" priority="141"/>
  </conditionalFormatting>
  <conditionalFormatting sqref="B118">
    <cfRule type="duplicateValues" dxfId="195" priority="140"/>
  </conditionalFormatting>
  <conditionalFormatting sqref="B118">
    <cfRule type="duplicateValues" dxfId="194" priority="139"/>
  </conditionalFormatting>
  <conditionalFormatting sqref="B118">
    <cfRule type="duplicateValues" dxfId="193" priority="138"/>
  </conditionalFormatting>
  <conditionalFormatting sqref="B118">
    <cfRule type="duplicateValues" dxfId="192" priority="137"/>
  </conditionalFormatting>
  <conditionalFormatting sqref="B118">
    <cfRule type="duplicateValues" dxfId="191" priority="136"/>
  </conditionalFormatting>
  <conditionalFormatting sqref="B118">
    <cfRule type="duplicateValues" dxfId="190" priority="135"/>
  </conditionalFormatting>
  <conditionalFormatting sqref="B118">
    <cfRule type="duplicateValues" dxfId="189" priority="134"/>
  </conditionalFormatting>
  <conditionalFormatting sqref="B118">
    <cfRule type="duplicateValues" dxfId="188" priority="133"/>
  </conditionalFormatting>
  <conditionalFormatting sqref="B118">
    <cfRule type="duplicateValues" dxfId="187" priority="132"/>
  </conditionalFormatting>
  <conditionalFormatting sqref="B118">
    <cfRule type="duplicateValues" dxfId="186" priority="131"/>
  </conditionalFormatting>
  <conditionalFormatting sqref="B118">
    <cfRule type="duplicateValues" dxfId="185" priority="130"/>
  </conditionalFormatting>
  <conditionalFormatting sqref="B118">
    <cfRule type="duplicateValues" dxfId="184" priority="129"/>
  </conditionalFormatting>
  <conditionalFormatting sqref="B118">
    <cfRule type="duplicateValues" dxfId="183" priority="128"/>
  </conditionalFormatting>
  <conditionalFormatting sqref="B118">
    <cfRule type="duplicateValues" dxfId="182" priority="127"/>
  </conditionalFormatting>
  <conditionalFormatting sqref="B118">
    <cfRule type="duplicateValues" dxfId="181" priority="126"/>
  </conditionalFormatting>
  <conditionalFormatting sqref="B118">
    <cfRule type="duplicateValues" dxfId="180" priority="125"/>
  </conditionalFormatting>
  <conditionalFormatting sqref="B118">
    <cfRule type="duplicateValues" dxfId="179" priority="124"/>
  </conditionalFormatting>
  <conditionalFormatting sqref="B118">
    <cfRule type="duplicateValues" dxfId="178" priority="123"/>
  </conditionalFormatting>
  <conditionalFormatting sqref="B118">
    <cfRule type="duplicateValues" dxfId="177" priority="122"/>
  </conditionalFormatting>
  <conditionalFormatting sqref="B118">
    <cfRule type="duplicateValues" dxfId="176" priority="121"/>
  </conditionalFormatting>
  <conditionalFormatting sqref="B118">
    <cfRule type="duplicateValues" dxfId="175" priority="120"/>
  </conditionalFormatting>
  <conditionalFormatting sqref="B118">
    <cfRule type="duplicateValues" dxfId="174" priority="119"/>
  </conditionalFormatting>
  <conditionalFormatting sqref="B118">
    <cfRule type="duplicateValues" dxfId="173" priority="118"/>
  </conditionalFormatting>
  <conditionalFormatting sqref="B118">
    <cfRule type="duplicateValues" dxfId="172" priority="117"/>
  </conditionalFormatting>
  <conditionalFormatting sqref="B118">
    <cfRule type="duplicateValues" dxfId="171" priority="116"/>
  </conditionalFormatting>
  <conditionalFormatting sqref="B118">
    <cfRule type="duplicateValues" dxfId="170" priority="115"/>
  </conditionalFormatting>
  <conditionalFormatting sqref="B118">
    <cfRule type="duplicateValues" dxfId="169" priority="114"/>
  </conditionalFormatting>
  <conditionalFormatting sqref="B118">
    <cfRule type="duplicateValues" dxfId="168" priority="113"/>
  </conditionalFormatting>
  <conditionalFormatting sqref="B118">
    <cfRule type="duplicateValues" dxfId="167" priority="112"/>
  </conditionalFormatting>
  <conditionalFormatting sqref="B118">
    <cfRule type="duplicateValues" dxfId="166" priority="111"/>
  </conditionalFormatting>
  <conditionalFormatting sqref="B118">
    <cfRule type="duplicateValues" dxfId="165" priority="110"/>
  </conditionalFormatting>
  <conditionalFormatting sqref="B118">
    <cfRule type="duplicateValues" dxfId="164" priority="109"/>
  </conditionalFormatting>
  <conditionalFormatting sqref="B118">
    <cfRule type="duplicateValues" dxfId="163" priority="108"/>
  </conditionalFormatting>
  <conditionalFormatting sqref="B118">
    <cfRule type="duplicateValues" dxfId="162" priority="107"/>
  </conditionalFormatting>
  <conditionalFormatting sqref="B118">
    <cfRule type="duplicateValues" dxfId="161" priority="106"/>
  </conditionalFormatting>
  <conditionalFormatting sqref="B118">
    <cfRule type="duplicateValues" dxfId="160" priority="105"/>
  </conditionalFormatting>
  <conditionalFormatting sqref="B118">
    <cfRule type="duplicateValues" dxfId="159" priority="104"/>
  </conditionalFormatting>
  <conditionalFormatting sqref="B118">
    <cfRule type="duplicateValues" dxfId="158" priority="103"/>
  </conditionalFormatting>
  <conditionalFormatting sqref="B118">
    <cfRule type="duplicateValues" dxfId="157" priority="102"/>
  </conditionalFormatting>
  <conditionalFormatting sqref="B118">
    <cfRule type="duplicateValues" dxfId="156" priority="101"/>
  </conditionalFormatting>
  <conditionalFormatting sqref="B118">
    <cfRule type="duplicateValues" dxfId="155" priority="100"/>
  </conditionalFormatting>
  <conditionalFormatting sqref="B118">
    <cfRule type="duplicateValues" dxfId="154" priority="99"/>
  </conditionalFormatting>
  <conditionalFormatting sqref="B118">
    <cfRule type="duplicateValues" dxfId="153" priority="98"/>
  </conditionalFormatting>
  <conditionalFormatting sqref="B118">
    <cfRule type="duplicateValues" dxfId="152" priority="97"/>
  </conditionalFormatting>
  <conditionalFormatting sqref="B118">
    <cfRule type="duplicateValues" dxfId="151" priority="96"/>
  </conditionalFormatting>
  <conditionalFormatting sqref="B118">
    <cfRule type="duplicateValues" dxfId="150" priority="95"/>
  </conditionalFormatting>
  <conditionalFormatting sqref="B118">
    <cfRule type="duplicateValues" dxfId="149" priority="94"/>
  </conditionalFormatting>
  <conditionalFormatting sqref="B118">
    <cfRule type="duplicateValues" dxfId="148" priority="93"/>
  </conditionalFormatting>
  <conditionalFormatting sqref="B118">
    <cfRule type="duplicateValues" dxfId="147" priority="92"/>
  </conditionalFormatting>
  <conditionalFormatting sqref="B118">
    <cfRule type="duplicateValues" dxfId="146" priority="91"/>
  </conditionalFormatting>
  <conditionalFormatting sqref="B118">
    <cfRule type="duplicateValues" dxfId="145" priority="90"/>
  </conditionalFormatting>
  <conditionalFormatting sqref="B118">
    <cfRule type="duplicateValues" dxfId="144" priority="89"/>
  </conditionalFormatting>
  <conditionalFormatting sqref="B118">
    <cfRule type="duplicateValues" dxfId="143" priority="88"/>
  </conditionalFormatting>
  <conditionalFormatting sqref="B118">
    <cfRule type="duplicateValues" dxfId="142" priority="87"/>
  </conditionalFormatting>
  <conditionalFormatting sqref="B118">
    <cfRule type="duplicateValues" dxfId="141" priority="86"/>
  </conditionalFormatting>
  <conditionalFormatting sqref="B118">
    <cfRule type="duplicateValues" dxfId="140" priority="85"/>
  </conditionalFormatting>
  <conditionalFormatting sqref="B118">
    <cfRule type="duplicateValues" dxfId="139" priority="84"/>
  </conditionalFormatting>
  <conditionalFormatting sqref="B118">
    <cfRule type="duplicateValues" dxfId="138" priority="83"/>
  </conditionalFormatting>
  <conditionalFormatting sqref="B118">
    <cfRule type="duplicateValues" dxfId="137" priority="82"/>
  </conditionalFormatting>
  <conditionalFormatting sqref="B118">
    <cfRule type="duplicateValues" dxfId="136" priority="81"/>
  </conditionalFormatting>
  <conditionalFormatting sqref="B118">
    <cfRule type="duplicateValues" dxfId="135" priority="80"/>
  </conditionalFormatting>
  <conditionalFormatting sqref="B118">
    <cfRule type="duplicateValues" dxfId="134" priority="79"/>
  </conditionalFormatting>
  <conditionalFormatting sqref="B118">
    <cfRule type="duplicateValues" dxfId="133" priority="78"/>
  </conditionalFormatting>
  <conditionalFormatting sqref="B118">
    <cfRule type="duplicateValues" dxfId="132" priority="77"/>
  </conditionalFormatting>
  <conditionalFormatting sqref="B118">
    <cfRule type="duplicateValues" dxfId="131" priority="76"/>
  </conditionalFormatting>
  <conditionalFormatting sqref="B118">
    <cfRule type="duplicateValues" dxfId="130" priority="75"/>
  </conditionalFormatting>
  <conditionalFormatting sqref="B118">
    <cfRule type="duplicateValues" dxfId="129" priority="74"/>
  </conditionalFormatting>
  <conditionalFormatting sqref="B118">
    <cfRule type="duplicateValues" dxfId="128" priority="73"/>
  </conditionalFormatting>
  <conditionalFormatting sqref="B118">
    <cfRule type="duplicateValues" dxfId="127" priority="72"/>
  </conditionalFormatting>
  <conditionalFormatting sqref="B118">
    <cfRule type="duplicateValues" dxfId="126" priority="71"/>
  </conditionalFormatting>
  <conditionalFormatting sqref="B118">
    <cfRule type="duplicateValues" dxfId="125" priority="70"/>
  </conditionalFormatting>
  <conditionalFormatting sqref="B118">
    <cfRule type="duplicateValues" dxfId="124" priority="69"/>
  </conditionalFormatting>
  <conditionalFormatting sqref="B118">
    <cfRule type="duplicateValues" dxfId="123" priority="68"/>
  </conditionalFormatting>
  <conditionalFormatting sqref="B118">
    <cfRule type="duplicateValues" dxfId="122" priority="67"/>
  </conditionalFormatting>
  <conditionalFormatting sqref="B118">
    <cfRule type="duplicateValues" dxfId="121" priority="66"/>
  </conditionalFormatting>
  <conditionalFormatting sqref="B118">
    <cfRule type="duplicateValues" dxfId="120" priority="65"/>
  </conditionalFormatting>
  <conditionalFormatting sqref="B118">
    <cfRule type="duplicateValues" dxfId="119" priority="64"/>
  </conditionalFormatting>
  <conditionalFormatting sqref="B118">
    <cfRule type="duplicateValues" dxfId="118" priority="63"/>
  </conditionalFormatting>
  <conditionalFormatting sqref="B118">
    <cfRule type="duplicateValues" dxfId="117" priority="62"/>
  </conditionalFormatting>
  <conditionalFormatting sqref="B118">
    <cfRule type="duplicateValues" dxfId="116" priority="61"/>
  </conditionalFormatting>
  <conditionalFormatting sqref="B118">
    <cfRule type="duplicateValues" dxfId="115" priority="60"/>
  </conditionalFormatting>
  <conditionalFormatting sqref="B118">
    <cfRule type="duplicateValues" dxfId="114" priority="59"/>
  </conditionalFormatting>
  <conditionalFormatting sqref="B118">
    <cfRule type="duplicateValues" dxfId="113" priority="58"/>
  </conditionalFormatting>
  <conditionalFormatting sqref="B118">
    <cfRule type="duplicateValues" dxfId="112" priority="57"/>
  </conditionalFormatting>
  <conditionalFormatting sqref="B118">
    <cfRule type="duplicateValues" dxfId="111" priority="56"/>
  </conditionalFormatting>
  <conditionalFormatting sqref="B118">
    <cfRule type="duplicateValues" dxfId="110" priority="55"/>
  </conditionalFormatting>
  <conditionalFormatting sqref="B118">
    <cfRule type="duplicateValues" dxfId="109" priority="54"/>
  </conditionalFormatting>
  <conditionalFormatting sqref="B118">
    <cfRule type="duplicateValues" dxfId="108" priority="53"/>
  </conditionalFormatting>
  <conditionalFormatting sqref="B118">
    <cfRule type="duplicateValues" dxfId="107" priority="52"/>
  </conditionalFormatting>
  <conditionalFormatting sqref="B118">
    <cfRule type="duplicateValues" dxfId="106" priority="51"/>
  </conditionalFormatting>
  <conditionalFormatting sqref="B118">
    <cfRule type="duplicateValues" dxfId="105" priority="50"/>
  </conditionalFormatting>
  <conditionalFormatting sqref="B118">
    <cfRule type="duplicateValues" dxfId="104" priority="49"/>
  </conditionalFormatting>
  <conditionalFormatting sqref="B118">
    <cfRule type="duplicateValues" dxfId="103" priority="48"/>
  </conditionalFormatting>
  <conditionalFormatting sqref="B118">
    <cfRule type="duplicateValues" dxfId="102" priority="47"/>
  </conditionalFormatting>
  <conditionalFormatting sqref="B118">
    <cfRule type="duplicateValues" dxfId="101" priority="46"/>
  </conditionalFormatting>
  <conditionalFormatting sqref="B118">
    <cfRule type="duplicateValues" dxfId="100" priority="45"/>
  </conditionalFormatting>
  <conditionalFormatting sqref="B118">
    <cfRule type="duplicateValues" dxfId="99" priority="44"/>
  </conditionalFormatting>
  <conditionalFormatting sqref="B118">
    <cfRule type="duplicateValues" dxfId="98" priority="43"/>
  </conditionalFormatting>
  <conditionalFormatting sqref="B118">
    <cfRule type="duplicateValues" dxfId="97" priority="42"/>
  </conditionalFormatting>
  <conditionalFormatting sqref="B118">
    <cfRule type="duplicateValues" dxfId="96" priority="41"/>
  </conditionalFormatting>
  <conditionalFormatting sqref="B118">
    <cfRule type="duplicateValues" dxfId="95" priority="40"/>
  </conditionalFormatting>
  <conditionalFormatting sqref="B118">
    <cfRule type="duplicateValues" dxfId="94" priority="39"/>
  </conditionalFormatting>
  <conditionalFormatting sqref="B118">
    <cfRule type="duplicateValues" dxfId="93" priority="38"/>
  </conditionalFormatting>
  <conditionalFormatting sqref="B118">
    <cfRule type="duplicateValues" dxfId="92" priority="37"/>
  </conditionalFormatting>
  <conditionalFormatting sqref="B118">
    <cfRule type="duplicateValues" dxfId="91" priority="36"/>
  </conditionalFormatting>
  <conditionalFormatting sqref="B118">
    <cfRule type="duplicateValues" dxfId="90" priority="35"/>
  </conditionalFormatting>
  <conditionalFormatting sqref="B118">
    <cfRule type="duplicateValues" dxfId="89" priority="34"/>
  </conditionalFormatting>
  <conditionalFormatting sqref="B118">
    <cfRule type="duplicateValues" dxfId="88" priority="33"/>
  </conditionalFormatting>
  <conditionalFormatting sqref="B118">
    <cfRule type="duplicateValues" dxfId="87" priority="32"/>
  </conditionalFormatting>
  <conditionalFormatting sqref="B118">
    <cfRule type="duplicateValues" dxfId="86" priority="31"/>
  </conditionalFormatting>
  <conditionalFormatting sqref="B118">
    <cfRule type="duplicateValues" dxfId="85" priority="30"/>
  </conditionalFormatting>
  <conditionalFormatting sqref="B118">
    <cfRule type="duplicateValues" dxfId="84" priority="29"/>
  </conditionalFormatting>
  <conditionalFormatting sqref="B118">
    <cfRule type="duplicateValues" dxfId="83" priority="28"/>
  </conditionalFormatting>
  <conditionalFormatting sqref="B118">
    <cfRule type="duplicateValues" dxfId="82" priority="27"/>
  </conditionalFormatting>
  <conditionalFormatting sqref="B118">
    <cfRule type="duplicateValues" dxfId="81" priority="26"/>
  </conditionalFormatting>
  <conditionalFormatting sqref="B118">
    <cfRule type="duplicateValues" dxfId="80" priority="25"/>
  </conditionalFormatting>
  <conditionalFormatting sqref="B118">
    <cfRule type="duplicateValues" dxfId="79" priority="24"/>
  </conditionalFormatting>
  <conditionalFormatting sqref="B118">
    <cfRule type="duplicateValues" dxfId="78" priority="23"/>
  </conditionalFormatting>
  <conditionalFormatting sqref="B118">
    <cfRule type="duplicateValues" dxfId="77" priority="22"/>
  </conditionalFormatting>
  <conditionalFormatting sqref="B118">
    <cfRule type="duplicateValues" dxfId="76" priority="21"/>
  </conditionalFormatting>
  <conditionalFormatting sqref="B118">
    <cfRule type="duplicateValues" dxfId="75" priority="20"/>
  </conditionalFormatting>
  <conditionalFormatting sqref="B118">
    <cfRule type="duplicateValues" dxfId="74" priority="19"/>
  </conditionalFormatting>
  <conditionalFormatting sqref="B118">
    <cfRule type="duplicateValues" dxfId="73" priority="18"/>
  </conditionalFormatting>
  <conditionalFormatting sqref="B118">
    <cfRule type="duplicateValues" dxfId="72" priority="17"/>
  </conditionalFormatting>
  <conditionalFormatting sqref="B118">
    <cfRule type="duplicateValues" dxfId="71" priority="16"/>
  </conditionalFormatting>
  <conditionalFormatting sqref="B118">
    <cfRule type="duplicateValues" dxfId="70" priority="15"/>
  </conditionalFormatting>
  <conditionalFormatting sqref="B118">
    <cfRule type="duplicateValues" dxfId="69" priority="14"/>
  </conditionalFormatting>
  <conditionalFormatting sqref="B118">
    <cfRule type="duplicateValues" dxfId="68" priority="13"/>
  </conditionalFormatting>
  <conditionalFormatting sqref="B118">
    <cfRule type="duplicateValues" dxfId="67" priority="12"/>
  </conditionalFormatting>
  <conditionalFormatting sqref="B118">
    <cfRule type="duplicateValues" dxfId="66" priority="11"/>
  </conditionalFormatting>
  <conditionalFormatting sqref="B118">
    <cfRule type="duplicateValues" dxfId="65" priority="10"/>
  </conditionalFormatting>
  <conditionalFormatting sqref="B118">
    <cfRule type="duplicateValues" dxfId="64" priority="9"/>
  </conditionalFormatting>
  <conditionalFormatting sqref="B118">
    <cfRule type="duplicateValues" dxfId="63" priority="8"/>
  </conditionalFormatting>
  <conditionalFormatting sqref="B118">
    <cfRule type="duplicateValues" dxfId="62" priority="7"/>
  </conditionalFormatting>
  <conditionalFormatting sqref="B118">
    <cfRule type="duplicateValues" dxfId="61" priority="6"/>
  </conditionalFormatting>
  <conditionalFormatting sqref="B118">
    <cfRule type="duplicateValues" dxfId="60" priority="5"/>
  </conditionalFormatting>
  <conditionalFormatting sqref="B118">
    <cfRule type="duplicateValues" dxfId="59" priority="4"/>
  </conditionalFormatting>
  <conditionalFormatting sqref="B118">
    <cfRule type="duplicateValues" dxfId="58" priority="3"/>
  </conditionalFormatting>
  <conditionalFormatting sqref="B118">
    <cfRule type="duplicateValues" dxfId="57" priority="2"/>
  </conditionalFormatting>
  <conditionalFormatting sqref="B118">
    <cfRule type="duplicateValues" dxfId="56" priority="1"/>
  </conditionalFormatting>
  <hyperlinks>
    <hyperlink ref="E1" location="'TOP SHEET'!A1" display="BACK TO TOP SHEET"/>
  </hyperlinks>
  <pageMargins left="0.7" right="0.7" top="0.75" bottom="0.75" header="0.3" footer="0.3"/>
  <extLst>
    <ext xmlns:x14="http://schemas.microsoft.com/office/spreadsheetml/2009/9/main" uri="{CCE6A557-97BC-4b89-ADB6-D9C93CAAB3DF}">
      <x14:dataValidations xmlns:xm="http://schemas.microsoft.com/office/excel/2006/main" count="2">
        <x14:dataValidation type="list" allowBlank="1" showInputMessage="1" showErrorMessage="1">
          <x14:formula1>
            <xm:f>'Com Enrolled Accounts'!$A$3:$A$502</xm:f>
          </x14:formula1>
          <xm:sqref>C10:C1508</xm:sqref>
        </x14:dataValidation>
        <x14:dataValidation type="list" allowBlank="1" showInputMessage="1" showErrorMessage="1">
          <x14:formula1>
            <xm:f>'Com Enrolled Accounts'!$A$3:$A$1000</xm:f>
          </x14:formula1>
          <xm:sqref>C9</xm:sqref>
        </x14:dataValidation>
      </x14:dataValidations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N1508"/>
  <sheetViews>
    <sheetView zoomScale="115" zoomScaleNormal="115" workbookViewId="0">
      <pane ySplit="8" topLeftCell="A129" activePane="bottomLeft" state="frozen"/>
      <selection pane="bottomLeft" activeCell="D171" sqref="D171"/>
    </sheetView>
  </sheetViews>
  <sheetFormatPr defaultColWidth="9.140625" defaultRowHeight="15" x14ac:dyDescent="0.25"/>
  <cols>
    <col min="1" max="1" width="10.85546875" style="6" customWidth="1"/>
    <col min="2" max="2" width="14.85546875" style="6" customWidth="1"/>
    <col min="3" max="3" width="35.85546875" style="6" customWidth="1"/>
    <col min="4" max="4" width="15.85546875" style="6" customWidth="1"/>
    <col min="5" max="5" width="10.85546875" style="6" customWidth="1"/>
    <col min="6" max="10" width="8.85546875" style="6" customWidth="1"/>
    <col min="11" max="13" width="10.85546875" style="6" customWidth="1"/>
    <col min="14" max="14" width="15.85546875" style="6" customWidth="1"/>
    <col min="15" max="16384" width="9.140625" style="6"/>
  </cols>
  <sheetData>
    <row r="1" spans="1:14" ht="18.75" x14ac:dyDescent="0.3">
      <c r="A1" s="6" t="s">
        <v>0</v>
      </c>
      <c r="C1" s="22" t="str">
        <f>DealerName</f>
        <v>ALJALANI SALES MARKETING</v>
      </c>
      <c r="D1" s="1"/>
      <c r="E1" s="15" t="s">
        <v>26</v>
      </c>
      <c r="F1" s="1"/>
      <c r="G1" s="1"/>
      <c r="J1" s="1"/>
      <c r="K1" s="1"/>
      <c r="L1" s="1"/>
    </row>
    <row r="2" spans="1:14" x14ac:dyDescent="0.25">
      <c r="A2" s="6" t="s">
        <v>1</v>
      </c>
      <c r="C2" s="4" t="str">
        <f>Plant</f>
        <v>CAMSUR/Daraga</v>
      </c>
      <c r="D2" s="1"/>
      <c r="F2" s="1"/>
      <c r="G2" s="1"/>
      <c r="J2" s="1"/>
      <c r="K2" s="1"/>
      <c r="L2" s="1"/>
    </row>
    <row r="3" spans="1:14" x14ac:dyDescent="0.25">
      <c r="A3" s="6" t="s">
        <v>2</v>
      </c>
      <c r="C3" s="3">
        <f>DateStart</f>
        <v>45962</v>
      </c>
      <c r="D3" s="1"/>
      <c r="F3" s="1"/>
      <c r="G3" s="1"/>
      <c r="J3" s="1"/>
      <c r="K3" s="1"/>
      <c r="L3" s="1"/>
    </row>
    <row r="4" spans="1:14" x14ac:dyDescent="0.25">
      <c r="A4" s="6" t="s">
        <v>17</v>
      </c>
      <c r="C4" s="5" t="s">
        <v>18</v>
      </c>
      <c r="D4" s="1"/>
      <c r="F4" s="1"/>
      <c r="G4" s="1"/>
      <c r="J4" s="1"/>
      <c r="K4" s="1"/>
      <c r="L4" s="1"/>
    </row>
    <row r="5" spans="1:14" x14ac:dyDescent="0.25">
      <c r="A5" s="6" t="s">
        <v>40</v>
      </c>
      <c r="C5" s="30">
        <f>SUM($N$9:$N$5008)</f>
        <v>10496.507142856914</v>
      </c>
      <c r="D5" s="1"/>
      <c r="E5" s="17">
        <f>D5-C5</f>
        <v>-10496.507142856914</v>
      </c>
      <c r="F5" s="1"/>
      <c r="G5" s="1"/>
      <c r="J5" s="1"/>
      <c r="K5" s="1"/>
      <c r="L5" s="1"/>
    </row>
    <row r="6" spans="1:14" x14ac:dyDescent="0.25">
      <c r="A6" s="6" t="s">
        <v>41</v>
      </c>
      <c r="C6" s="31">
        <f>SUM($D$9:$D$5008)</f>
        <v>5522</v>
      </c>
      <c r="D6" s="1"/>
      <c r="E6" s="1">
        <f>D6-C6</f>
        <v>-5522</v>
      </c>
      <c r="F6" s="1"/>
      <c r="G6" s="1"/>
      <c r="J6" s="1"/>
      <c r="K6" s="1"/>
      <c r="L6" s="1"/>
    </row>
    <row r="7" spans="1:14" ht="15" customHeight="1" x14ac:dyDescent="0.35">
      <c r="A7" s="8"/>
      <c r="B7" s="1"/>
      <c r="C7" s="1"/>
      <c r="D7" s="1"/>
      <c r="E7" s="1"/>
      <c r="F7" s="1"/>
      <c r="G7" s="1"/>
      <c r="J7" s="1"/>
      <c r="K7" s="1"/>
      <c r="L7" s="1"/>
    </row>
    <row r="8" spans="1:14" ht="94.5" x14ac:dyDescent="0.25">
      <c r="A8" s="9" t="s">
        <v>43</v>
      </c>
      <c r="B8" s="9" t="s">
        <v>42</v>
      </c>
      <c r="C8" s="9" t="s">
        <v>44</v>
      </c>
      <c r="D8" s="10" t="s">
        <v>3</v>
      </c>
      <c r="E8" s="10" t="s">
        <v>16</v>
      </c>
      <c r="F8" s="10" t="s">
        <v>4</v>
      </c>
      <c r="G8" s="10" t="s">
        <v>5</v>
      </c>
      <c r="H8" s="9" t="s">
        <v>6</v>
      </c>
      <c r="I8" s="9" t="s">
        <v>7</v>
      </c>
      <c r="J8" s="9" t="s">
        <v>8</v>
      </c>
      <c r="K8" s="9" t="s">
        <v>9</v>
      </c>
      <c r="L8" s="9" t="s">
        <v>10</v>
      </c>
      <c r="M8" s="9" t="s">
        <v>11</v>
      </c>
      <c r="N8" s="9" t="s">
        <v>12</v>
      </c>
    </row>
    <row r="9" spans="1:14" x14ac:dyDescent="0.25">
      <c r="A9" s="63">
        <v>45668</v>
      </c>
      <c r="B9" s="13">
        <v>37931</v>
      </c>
      <c r="C9" s="13" t="s">
        <v>71</v>
      </c>
      <c r="D9" s="14">
        <v>11</v>
      </c>
      <c r="E9" s="14">
        <f>995/D9/1.12</f>
        <v>80.762987012986997</v>
      </c>
      <c r="F9" s="2">
        <f t="shared" ref="F9:F72" si="0">WPPDom</f>
        <v>87.051499999999947</v>
      </c>
      <c r="G9" s="2">
        <f t="shared" ref="G9:G72" si="1">TSDom</f>
        <v>20.720000000000002</v>
      </c>
      <c r="H9" s="11">
        <f>F9-G9</f>
        <v>66.331499999999949</v>
      </c>
      <c r="I9" s="11">
        <f t="shared" ref="I9:I72" si="2">E9-H9</f>
        <v>14.431487012987049</v>
      </c>
      <c r="J9" s="2">
        <f>IF(ISNA(VLOOKUP(C9,'Dom Enrolled Accounts'!$A:$B,2,0))=TRUE,0,VLOOKUP(C9,'Dom Enrolled Accounts'!$A:$B,2,0))</f>
        <v>15.6</v>
      </c>
      <c r="K9" s="11">
        <f>IF(J9=0,0,J9-I9)</f>
        <v>1.1685129870129511</v>
      </c>
      <c r="L9" s="2">
        <f>IF(ISNA(VLOOKUP(C9,'Dom Enrolled Accounts'!$A:$C,3,0))=TRUE,0,VLOOKUP(C9,'Dom Enrolled Accounts'!$A:$C,3,0))</f>
        <v>2.0499999999999883</v>
      </c>
      <c r="M9" s="2">
        <f>IF(L9&gt;K9,K9,L9)</f>
        <v>1.1685129870129511</v>
      </c>
      <c r="N9" s="11">
        <f t="shared" ref="N9" si="3">IF(M9&lt;0,0,M9*D9)</f>
        <v>12.853642857142463</v>
      </c>
    </row>
    <row r="10" spans="1:14" x14ac:dyDescent="0.25">
      <c r="A10" s="63">
        <v>45699</v>
      </c>
      <c r="B10" s="13">
        <v>37966</v>
      </c>
      <c r="C10" s="13" t="s">
        <v>71</v>
      </c>
      <c r="D10" s="14">
        <v>11</v>
      </c>
      <c r="E10" s="14">
        <f t="shared" ref="E10:E24" si="4">995/D10/1.12</f>
        <v>80.762987012986997</v>
      </c>
      <c r="F10" s="2">
        <f t="shared" si="0"/>
        <v>87.051499999999947</v>
      </c>
      <c r="G10" s="2">
        <f t="shared" si="1"/>
        <v>20.720000000000002</v>
      </c>
      <c r="H10" s="11">
        <f t="shared" ref="H10:H73" si="5">F10-G10</f>
        <v>66.331499999999949</v>
      </c>
      <c r="I10" s="11">
        <f t="shared" si="2"/>
        <v>14.431487012987049</v>
      </c>
      <c r="J10" s="2">
        <f>IF(ISNA(VLOOKUP(C10,'Dom Enrolled Accounts'!$A:$B,2,0))=TRUE,0,VLOOKUP(C10,'Dom Enrolled Accounts'!$A:$B,2,0))</f>
        <v>15.6</v>
      </c>
      <c r="K10" s="11">
        <f t="shared" ref="K10:K73" si="6">IF(J10=0,0,J10-I10)</f>
        <v>1.1685129870129511</v>
      </c>
      <c r="L10" s="2">
        <f>IF(ISNA(VLOOKUP(C10,'Dom Enrolled Accounts'!$A:$C,3,0))=TRUE,0,VLOOKUP(C10,'Dom Enrolled Accounts'!$A:$C,3,0))</f>
        <v>2.0499999999999883</v>
      </c>
      <c r="M10" s="2">
        <f t="shared" ref="M10:M73" si="7">IF(L10&gt;K10,K10,L10)</f>
        <v>1.1685129870129511</v>
      </c>
      <c r="N10" s="11">
        <f t="shared" ref="N10:N73" si="8">IF(M10&lt;0,0,M10*D10)</f>
        <v>12.853642857142463</v>
      </c>
    </row>
    <row r="11" spans="1:14" x14ac:dyDescent="0.25">
      <c r="A11" s="63">
        <v>45788</v>
      </c>
      <c r="B11" s="13">
        <v>38030</v>
      </c>
      <c r="C11" s="13" t="s">
        <v>71</v>
      </c>
      <c r="D11" s="14">
        <v>11</v>
      </c>
      <c r="E11" s="14">
        <f t="shared" si="4"/>
        <v>80.762987012986997</v>
      </c>
      <c r="F11" s="2">
        <f t="shared" si="0"/>
        <v>87.051499999999947</v>
      </c>
      <c r="G11" s="2">
        <f t="shared" si="1"/>
        <v>20.720000000000002</v>
      </c>
      <c r="H11" s="11">
        <f t="shared" si="5"/>
        <v>66.331499999999949</v>
      </c>
      <c r="I11" s="11">
        <f t="shared" si="2"/>
        <v>14.431487012987049</v>
      </c>
      <c r="J11" s="2">
        <f>IF(ISNA(VLOOKUP(C11,'Dom Enrolled Accounts'!$A:$B,2,0))=TRUE,0,VLOOKUP(C11,'Dom Enrolled Accounts'!$A:$B,2,0))</f>
        <v>15.6</v>
      </c>
      <c r="K11" s="11">
        <f t="shared" si="6"/>
        <v>1.1685129870129511</v>
      </c>
      <c r="L11" s="2">
        <f>IF(ISNA(VLOOKUP(C11,'Dom Enrolled Accounts'!$A:$C,3,0))=TRUE,0,VLOOKUP(C11,'Dom Enrolled Accounts'!$A:$C,3,0))</f>
        <v>2.0499999999999883</v>
      </c>
      <c r="M11" s="2">
        <f t="shared" si="7"/>
        <v>1.1685129870129511</v>
      </c>
      <c r="N11" s="11">
        <f t="shared" si="8"/>
        <v>12.853642857142463</v>
      </c>
    </row>
    <row r="12" spans="1:14" x14ac:dyDescent="0.25">
      <c r="A12" s="63">
        <v>45941</v>
      </c>
      <c r="B12" s="13">
        <v>38174</v>
      </c>
      <c r="C12" s="13" t="s">
        <v>71</v>
      </c>
      <c r="D12" s="14">
        <v>11</v>
      </c>
      <c r="E12" s="14">
        <f t="shared" si="4"/>
        <v>80.762987012986997</v>
      </c>
      <c r="F12" s="2">
        <f t="shared" si="0"/>
        <v>87.051499999999947</v>
      </c>
      <c r="G12" s="2">
        <f t="shared" si="1"/>
        <v>20.720000000000002</v>
      </c>
      <c r="H12" s="11">
        <f t="shared" si="5"/>
        <v>66.331499999999949</v>
      </c>
      <c r="I12" s="11">
        <f t="shared" si="2"/>
        <v>14.431487012987049</v>
      </c>
      <c r="J12" s="2">
        <f>IF(ISNA(VLOOKUP(C12,'Dom Enrolled Accounts'!$A:$B,2,0))=TRUE,0,VLOOKUP(C12,'Dom Enrolled Accounts'!$A:$B,2,0))</f>
        <v>15.6</v>
      </c>
      <c r="K12" s="11">
        <f t="shared" si="6"/>
        <v>1.1685129870129511</v>
      </c>
      <c r="L12" s="2">
        <f>IF(ISNA(VLOOKUP(C12,'Dom Enrolled Accounts'!$A:$C,3,0))=TRUE,0,VLOOKUP(C12,'Dom Enrolled Accounts'!$A:$C,3,0))</f>
        <v>2.0499999999999883</v>
      </c>
      <c r="M12" s="2">
        <f t="shared" si="7"/>
        <v>1.1685129870129511</v>
      </c>
      <c r="N12" s="11">
        <f t="shared" si="8"/>
        <v>12.853642857142463</v>
      </c>
    </row>
    <row r="13" spans="1:14" x14ac:dyDescent="0.25">
      <c r="A13" s="63">
        <v>45941</v>
      </c>
      <c r="B13" s="13">
        <v>38193</v>
      </c>
      <c r="C13" s="13" t="s">
        <v>71</v>
      </c>
      <c r="D13" s="14">
        <v>11</v>
      </c>
      <c r="E13" s="14">
        <f t="shared" si="4"/>
        <v>80.762987012986997</v>
      </c>
      <c r="F13" s="2">
        <f t="shared" si="0"/>
        <v>87.051499999999947</v>
      </c>
      <c r="G13" s="2">
        <f t="shared" si="1"/>
        <v>20.720000000000002</v>
      </c>
      <c r="H13" s="11">
        <f t="shared" si="5"/>
        <v>66.331499999999949</v>
      </c>
      <c r="I13" s="11">
        <f t="shared" si="2"/>
        <v>14.431487012987049</v>
      </c>
      <c r="J13" s="2">
        <f>IF(ISNA(VLOOKUP(C13,'Dom Enrolled Accounts'!$A:$B,2,0))=TRUE,0,VLOOKUP(C13,'Dom Enrolled Accounts'!$A:$B,2,0))</f>
        <v>15.6</v>
      </c>
      <c r="K13" s="11">
        <f t="shared" si="6"/>
        <v>1.1685129870129511</v>
      </c>
      <c r="L13" s="2">
        <f>IF(ISNA(VLOOKUP(C13,'Dom Enrolled Accounts'!$A:$C,3,0))=TRUE,0,VLOOKUP(C13,'Dom Enrolled Accounts'!$A:$C,3,0))</f>
        <v>2.0499999999999883</v>
      </c>
      <c r="M13" s="2">
        <f t="shared" si="7"/>
        <v>1.1685129870129511</v>
      </c>
      <c r="N13" s="11">
        <f t="shared" si="8"/>
        <v>12.853642857142463</v>
      </c>
    </row>
    <row r="14" spans="1:14" x14ac:dyDescent="0.25">
      <c r="A14" s="63">
        <v>45972</v>
      </c>
      <c r="B14" s="13">
        <v>38229</v>
      </c>
      <c r="C14" s="13" t="s">
        <v>71</v>
      </c>
      <c r="D14" s="14">
        <v>11</v>
      </c>
      <c r="E14" s="14">
        <f t="shared" si="4"/>
        <v>80.762987012986997</v>
      </c>
      <c r="F14" s="2">
        <f t="shared" si="0"/>
        <v>87.051499999999947</v>
      </c>
      <c r="G14" s="2">
        <f t="shared" si="1"/>
        <v>20.720000000000002</v>
      </c>
      <c r="H14" s="11">
        <f t="shared" si="5"/>
        <v>66.331499999999949</v>
      </c>
      <c r="I14" s="11">
        <f t="shared" si="2"/>
        <v>14.431487012987049</v>
      </c>
      <c r="J14" s="2">
        <f>IF(ISNA(VLOOKUP(C14,'Dom Enrolled Accounts'!$A:$B,2,0))=TRUE,0,VLOOKUP(C14,'Dom Enrolled Accounts'!$A:$B,2,0))</f>
        <v>15.6</v>
      </c>
      <c r="K14" s="11">
        <f t="shared" si="6"/>
        <v>1.1685129870129511</v>
      </c>
      <c r="L14" s="2">
        <f>IF(ISNA(VLOOKUP(C14,'Dom Enrolled Accounts'!$A:$C,3,0))=TRUE,0,VLOOKUP(C14,'Dom Enrolled Accounts'!$A:$C,3,0))</f>
        <v>2.0499999999999883</v>
      </c>
      <c r="M14" s="2">
        <f t="shared" si="7"/>
        <v>1.1685129870129511</v>
      </c>
      <c r="N14" s="11">
        <f t="shared" si="8"/>
        <v>12.853642857142463</v>
      </c>
    </row>
    <row r="15" spans="1:14" x14ac:dyDescent="0.25">
      <c r="A15" s="63">
        <v>45972</v>
      </c>
      <c r="B15" s="13">
        <v>38241</v>
      </c>
      <c r="C15" s="13" t="s">
        <v>71</v>
      </c>
      <c r="D15" s="14">
        <v>11</v>
      </c>
      <c r="E15" s="14">
        <f t="shared" si="4"/>
        <v>80.762987012986997</v>
      </c>
      <c r="F15" s="2">
        <f t="shared" si="0"/>
        <v>87.051499999999947</v>
      </c>
      <c r="G15" s="2">
        <f t="shared" si="1"/>
        <v>20.720000000000002</v>
      </c>
      <c r="H15" s="11">
        <f t="shared" si="5"/>
        <v>66.331499999999949</v>
      </c>
      <c r="I15" s="11">
        <f t="shared" si="2"/>
        <v>14.431487012987049</v>
      </c>
      <c r="J15" s="2">
        <f>IF(ISNA(VLOOKUP(C15,'Dom Enrolled Accounts'!$A:$B,2,0))=TRUE,0,VLOOKUP(C15,'Dom Enrolled Accounts'!$A:$B,2,0))</f>
        <v>15.6</v>
      </c>
      <c r="K15" s="11">
        <f t="shared" si="6"/>
        <v>1.1685129870129511</v>
      </c>
      <c r="L15" s="2">
        <f>IF(ISNA(VLOOKUP(C15,'Dom Enrolled Accounts'!$A:$C,3,0))=TRUE,0,VLOOKUP(C15,'Dom Enrolled Accounts'!$A:$C,3,0))</f>
        <v>2.0499999999999883</v>
      </c>
      <c r="M15" s="2">
        <f t="shared" si="7"/>
        <v>1.1685129870129511</v>
      </c>
      <c r="N15" s="11">
        <f t="shared" si="8"/>
        <v>12.853642857142463</v>
      </c>
    </row>
    <row r="16" spans="1:14" x14ac:dyDescent="0.25">
      <c r="A16" s="63" t="s">
        <v>73</v>
      </c>
      <c r="B16" s="13">
        <v>38356</v>
      </c>
      <c r="C16" s="13" t="s">
        <v>71</v>
      </c>
      <c r="D16" s="14">
        <v>11</v>
      </c>
      <c r="E16" s="14">
        <f t="shared" si="4"/>
        <v>80.762987012986997</v>
      </c>
      <c r="F16" s="2">
        <f t="shared" si="0"/>
        <v>87.051499999999947</v>
      </c>
      <c r="G16" s="2">
        <f t="shared" si="1"/>
        <v>20.720000000000002</v>
      </c>
      <c r="H16" s="11">
        <f t="shared" si="5"/>
        <v>66.331499999999949</v>
      </c>
      <c r="I16" s="11">
        <f t="shared" si="2"/>
        <v>14.431487012987049</v>
      </c>
      <c r="J16" s="2">
        <f>IF(ISNA(VLOOKUP(C16,'Dom Enrolled Accounts'!$A:$B,2,0))=TRUE,0,VLOOKUP(C16,'Dom Enrolled Accounts'!$A:$B,2,0))</f>
        <v>15.6</v>
      </c>
      <c r="K16" s="11">
        <f t="shared" si="6"/>
        <v>1.1685129870129511</v>
      </c>
      <c r="L16" s="2">
        <f>IF(ISNA(VLOOKUP(C16,'Dom Enrolled Accounts'!$A:$C,3,0))=TRUE,0,VLOOKUP(C16,'Dom Enrolled Accounts'!$A:$C,3,0))</f>
        <v>2.0499999999999883</v>
      </c>
      <c r="M16" s="2">
        <f t="shared" si="7"/>
        <v>1.1685129870129511</v>
      </c>
      <c r="N16" s="11">
        <f t="shared" si="8"/>
        <v>12.853642857142463</v>
      </c>
    </row>
    <row r="17" spans="1:14" x14ac:dyDescent="0.25">
      <c r="A17" s="13" t="s">
        <v>72</v>
      </c>
      <c r="B17" s="13">
        <v>38373</v>
      </c>
      <c r="C17" s="13" t="s">
        <v>71</v>
      </c>
      <c r="D17" s="14">
        <v>11</v>
      </c>
      <c r="E17" s="14">
        <f t="shared" si="4"/>
        <v>80.762987012986997</v>
      </c>
      <c r="F17" s="2">
        <f t="shared" si="0"/>
        <v>87.051499999999947</v>
      </c>
      <c r="G17" s="2">
        <f t="shared" si="1"/>
        <v>20.720000000000002</v>
      </c>
      <c r="H17" s="11">
        <f t="shared" si="5"/>
        <v>66.331499999999949</v>
      </c>
      <c r="I17" s="11">
        <f t="shared" si="2"/>
        <v>14.431487012987049</v>
      </c>
      <c r="J17" s="2">
        <f>IF(ISNA(VLOOKUP(C17,'Dom Enrolled Accounts'!$A:$B,2,0))=TRUE,0,VLOOKUP(C17,'Dom Enrolled Accounts'!$A:$B,2,0))</f>
        <v>15.6</v>
      </c>
      <c r="K17" s="11">
        <f t="shared" si="6"/>
        <v>1.1685129870129511</v>
      </c>
      <c r="L17" s="2">
        <f>IF(ISNA(VLOOKUP(C17,'Dom Enrolled Accounts'!$A:$C,3,0))=TRUE,0,VLOOKUP(C17,'Dom Enrolled Accounts'!$A:$C,3,0))</f>
        <v>2.0499999999999883</v>
      </c>
      <c r="M17" s="2">
        <f t="shared" si="7"/>
        <v>1.1685129870129511</v>
      </c>
      <c r="N17" s="11">
        <f t="shared" si="8"/>
        <v>12.853642857142463</v>
      </c>
    </row>
    <row r="18" spans="1:14" x14ac:dyDescent="0.25">
      <c r="A18" s="13" t="s">
        <v>74</v>
      </c>
      <c r="B18" s="13">
        <v>38503</v>
      </c>
      <c r="C18" s="13" t="s">
        <v>71</v>
      </c>
      <c r="D18" s="14">
        <v>11</v>
      </c>
      <c r="E18" s="14">
        <f t="shared" si="4"/>
        <v>80.762987012986997</v>
      </c>
      <c r="F18" s="2">
        <f t="shared" si="0"/>
        <v>87.051499999999947</v>
      </c>
      <c r="G18" s="2">
        <f t="shared" si="1"/>
        <v>20.720000000000002</v>
      </c>
      <c r="H18" s="11">
        <f t="shared" si="5"/>
        <v>66.331499999999949</v>
      </c>
      <c r="I18" s="11">
        <f t="shared" si="2"/>
        <v>14.431487012987049</v>
      </c>
      <c r="J18" s="2">
        <f>IF(ISNA(VLOOKUP(C18,'Dom Enrolled Accounts'!$A:$B,2,0))=TRUE,0,VLOOKUP(C18,'Dom Enrolled Accounts'!$A:$B,2,0))</f>
        <v>15.6</v>
      </c>
      <c r="K18" s="11">
        <f t="shared" si="6"/>
        <v>1.1685129870129511</v>
      </c>
      <c r="L18" s="2">
        <f>IF(ISNA(VLOOKUP(C18,'Dom Enrolled Accounts'!$A:$C,3,0))=TRUE,0,VLOOKUP(C18,'Dom Enrolled Accounts'!$A:$C,3,0))</f>
        <v>2.0499999999999883</v>
      </c>
      <c r="M18" s="2">
        <f t="shared" si="7"/>
        <v>1.1685129870129511</v>
      </c>
      <c r="N18" s="11">
        <f t="shared" si="8"/>
        <v>12.853642857142463</v>
      </c>
    </row>
    <row r="19" spans="1:14" x14ac:dyDescent="0.25">
      <c r="A19" s="13" t="s">
        <v>74</v>
      </c>
      <c r="B19" s="13">
        <v>38506</v>
      </c>
      <c r="C19" s="13" t="s">
        <v>71</v>
      </c>
      <c r="D19" s="14">
        <v>11</v>
      </c>
      <c r="E19" s="14">
        <f t="shared" si="4"/>
        <v>80.762987012986997</v>
      </c>
      <c r="F19" s="2">
        <f t="shared" si="0"/>
        <v>87.051499999999947</v>
      </c>
      <c r="G19" s="2">
        <f t="shared" si="1"/>
        <v>20.720000000000002</v>
      </c>
      <c r="H19" s="11">
        <f t="shared" si="5"/>
        <v>66.331499999999949</v>
      </c>
      <c r="I19" s="11">
        <f t="shared" si="2"/>
        <v>14.431487012987049</v>
      </c>
      <c r="J19" s="2">
        <f>IF(ISNA(VLOOKUP(C19,'Dom Enrolled Accounts'!$A:$B,2,0))=TRUE,0,VLOOKUP(C19,'Dom Enrolled Accounts'!$A:$B,2,0))</f>
        <v>15.6</v>
      </c>
      <c r="K19" s="11">
        <f t="shared" si="6"/>
        <v>1.1685129870129511</v>
      </c>
      <c r="L19" s="2">
        <f>IF(ISNA(VLOOKUP(C19,'Dom Enrolled Accounts'!$A:$C,3,0))=TRUE,0,VLOOKUP(C19,'Dom Enrolled Accounts'!$A:$C,3,0))</f>
        <v>2.0499999999999883</v>
      </c>
      <c r="M19" s="2">
        <f t="shared" si="7"/>
        <v>1.1685129870129511</v>
      </c>
      <c r="N19" s="11">
        <f t="shared" si="8"/>
        <v>12.853642857142463</v>
      </c>
    </row>
    <row r="20" spans="1:14" x14ac:dyDescent="0.25">
      <c r="A20" s="13" t="s">
        <v>75</v>
      </c>
      <c r="B20" s="13">
        <v>38558</v>
      </c>
      <c r="C20" s="13" t="s">
        <v>71</v>
      </c>
      <c r="D20" s="14">
        <v>11</v>
      </c>
      <c r="E20" s="14">
        <f t="shared" si="4"/>
        <v>80.762987012986997</v>
      </c>
      <c r="F20" s="2">
        <f t="shared" si="0"/>
        <v>87.051499999999947</v>
      </c>
      <c r="G20" s="2">
        <f t="shared" si="1"/>
        <v>20.720000000000002</v>
      </c>
      <c r="H20" s="11">
        <f t="shared" si="5"/>
        <v>66.331499999999949</v>
      </c>
      <c r="I20" s="11">
        <f t="shared" si="2"/>
        <v>14.431487012987049</v>
      </c>
      <c r="J20" s="2">
        <f>IF(ISNA(VLOOKUP(C20,'Dom Enrolled Accounts'!$A:$B,2,0))=TRUE,0,VLOOKUP(C20,'Dom Enrolled Accounts'!$A:$B,2,0))</f>
        <v>15.6</v>
      </c>
      <c r="K20" s="11">
        <f t="shared" si="6"/>
        <v>1.1685129870129511</v>
      </c>
      <c r="L20" s="2">
        <f>IF(ISNA(VLOOKUP(C20,'Dom Enrolled Accounts'!$A:$C,3,0))=TRUE,0,VLOOKUP(C20,'Dom Enrolled Accounts'!$A:$C,3,0))</f>
        <v>2.0499999999999883</v>
      </c>
      <c r="M20" s="2">
        <f t="shared" si="7"/>
        <v>1.1685129870129511</v>
      </c>
      <c r="N20" s="11">
        <f t="shared" si="8"/>
        <v>12.853642857142463</v>
      </c>
    </row>
    <row r="21" spans="1:14" x14ac:dyDescent="0.25">
      <c r="A21" s="13" t="s">
        <v>76</v>
      </c>
      <c r="B21" s="13">
        <v>38653</v>
      </c>
      <c r="C21" s="13" t="s">
        <v>71</v>
      </c>
      <c r="D21" s="14">
        <v>11</v>
      </c>
      <c r="E21" s="14">
        <f t="shared" si="4"/>
        <v>80.762987012986997</v>
      </c>
      <c r="F21" s="2">
        <f t="shared" si="0"/>
        <v>87.051499999999947</v>
      </c>
      <c r="G21" s="2">
        <f t="shared" si="1"/>
        <v>20.720000000000002</v>
      </c>
      <c r="H21" s="11">
        <f t="shared" si="5"/>
        <v>66.331499999999949</v>
      </c>
      <c r="I21" s="11">
        <f t="shared" si="2"/>
        <v>14.431487012987049</v>
      </c>
      <c r="J21" s="2">
        <f>IF(ISNA(VLOOKUP(C21,'Dom Enrolled Accounts'!$A:$B,2,0))=TRUE,0,VLOOKUP(C21,'Dom Enrolled Accounts'!$A:$B,2,0))</f>
        <v>15.6</v>
      </c>
      <c r="K21" s="11">
        <f t="shared" si="6"/>
        <v>1.1685129870129511</v>
      </c>
      <c r="L21" s="2">
        <f>IF(ISNA(VLOOKUP(C21,'Dom Enrolled Accounts'!$A:$C,3,0))=TRUE,0,VLOOKUP(C21,'Dom Enrolled Accounts'!$A:$C,3,0))</f>
        <v>2.0499999999999883</v>
      </c>
      <c r="M21" s="2">
        <f t="shared" si="7"/>
        <v>1.1685129870129511</v>
      </c>
      <c r="N21" s="11">
        <f t="shared" si="8"/>
        <v>12.853642857142463</v>
      </c>
    </row>
    <row r="22" spans="1:14" x14ac:dyDescent="0.25">
      <c r="A22" s="13" t="s">
        <v>77</v>
      </c>
      <c r="B22" s="13">
        <v>38717</v>
      </c>
      <c r="C22" s="13" t="s">
        <v>71</v>
      </c>
      <c r="D22" s="14">
        <v>11</v>
      </c>
      <c r="E22" s="14">
        <f t="shared" si="4"/>
        <v>80.762987012986997</v>
      </c>
      <c r="F22" s="2">
        <f t="shared" si="0"/>
        <v>87.051499999999947</v>
      </c>
      <c r="G22" s="2">
        <f t="shared" si="1"/>
        <v>20.720000000000002</v>
      </c>
      <c r="H22" s="11">
        <f t="shared" si="5"/>
        <v>66.331499999999949</v>
      </c>
      <c r="I22" s="11">
        <f t="shared" si="2"/>
        <v>14.431487012987049</v>
      </c>
      <c r="J22" s="2">
        <f>IF(ISNA(VLOOKUP(C22,'Dom Enrolled Accounts'!$A:$B,2,0))=TRUE,0,VLOOKUP(C22,'Dom Enrolled Accounts'!$A:$B,2,0))</f>
        <v>15.6</v>
      </c>
      <c r="K22" s="11">
        <f t="shared" si="6"/>
        <v>1.1685129870129511</v>
      </c>
      <c r="L22" s="2">
        <f>IF(ISNA(VLOOKUP(C22,'Dom Enrolled Accounts'!$A:$C,3,0))=TRUE,0,VLOOKUP(C22,'Dom Enrolled Accounts'!$A:$C,3,0))</f>
        <v>2.0499999999999883</v>
      </c>
      <c r="M22" s="2">
        <f t="shared" si="7"/>
        <v>1.1685129870129511</v>
      </c>
      <c r="N22" s="11">
        <f t="shared" si="8"/>
        <v>12.853642857142463</v>
      </c>
    </row>
    <row r="23" spans="1:14" x14ac:dyDescent="0.25">
      <c r="A23" s="13" t="s">
        <v>78</v>
      </c>
      <c r="B23" s="13">
        <v>38791</v>
      </c>
      <c r="C23" s="13" t="s">
        <v>71</v>
      </c>
      <c r="D23" s="14">
        <v>11</v>
      </c>
      <c r="E23" s="14">
        <f t="shared" si="4"/>
        <v>80.762987012986997</v>
      </c>
      <c r="F23" s="2">
        <f t="shared" si="0"/>
        <v>87.051499999999947</v>
      </c>
      <c r="G23" s="2">
        <f t="shared" si="1"/>
        <v>20.720000000000002</v>
      </c>
      <c r="H23" s="11">
        <f t="shared" si="5"/>
        <v>66.331499999999949</v>
      </c>
      <c r="I23" s="11">
        <f t="shared" si="2"/>
        <v>14.431487012987049</v>
      </c>
      <c r="J23" s="2">
        <f>IF(ISNA(VLOOKUP(C23,'Dom Enrolled Accounts'!$A:$B,2,0))=TRUE,0,VLOOKUP(C23,'Dom Enrolled Accounts'!$A:$B,2,0))</f>
        <v>15.6</v>
      </c>
      <c r="K23" s="11">
        <f t="shared" si="6"/>
        <v>1.1685129870129511</v>
      </c>
      <c r="L23" s="2">
        <f>IF(ISNA(VLOOKUP(C23,'Dom Enrolled Accounts'!$A:$C,3,0))=TRUE,0,VLOOKUP(C23,'Dom Enrolled Accounts'!$A:$C,3,0))</f>
        <v>2.0499999999999883</v>
      </c>
      <c r="M23" s="2">
        <f t="shared" si="7"/>
        <v>1.1685129870129511</v>
      </c>
      <c r="N23" s="11">
        <f t="shared" si="8"/>
        <v>12.853642857142463</v>
      </c>
    </row>
    <row r="24" spans="1:14" x14ac:dyDescent="0.25">
      <c r="A24" s="63">
        <v>45819</v>
      </c>
      <c r="B24" s="13">
        <v>38064</v>
      </c>
      <c r="C24" s="13" t="s">
        <v>70</v>
      </c>
      <c r="D24" s="14">
        <v>11</v>
      </c>
      <c r="E24" s="14">
        <f t="shared" si="4"/>
        <v>80.762987012986997</v>
      </c>
      <c r="F24" s="2">
        <f t="shared" si="0"/>
        <v>87.051499999999947</v>
      </c>
      <c r="G24" s="2">
        <f t="shared" si="1"/>
        <v>20.720000000000002</v>
      </c>
      <c r="H24" s="11">
        <f t="shared" si="5"/>
        <v>66.331499999999949</v>
      </c>
      <c r="I24" s="11">
        <f t="shared" si="2"/>
        <v>14.431487012987049</v>
      </c>
      <c r="J24" s="2">
        <f>IF(ISNA(VLOOKUP(C24,'Dom Enrolled Accounts'!$A:$B,2,0))=TRUE,0,VLOOKUP(C24,'Dom Enrolled Accounts'!$A:$B,2,0))</f>
        <v>15.6</v>
      </c>
      <c r="K24" s="11">
        <f t="shared" si="6"/>
        <v>1.1685129870129511</v>
      </c>
      <c r="L24" s="2">
        <f>IF(ISNA(VLOOKUP(C24,'Dom Enrolled Accounts'!$A:$C,3,0))=TRUE,0,VLOOKUP(C24,'Dom Enrolled Accounts'!$A:$C,3,0))</f>
        <v>2.0499999999999883</v>
      </c>
      <c r="M24" s="2">
        <f t="shared" si="7"/>
        <v>1.1685129870129511</v>
      </c>
      <c r="N24" s="11">
        <f t="shared" si="8"/>
        <v>12.853642857142463</v>
      </c>
    </row>
    <row r="25" spans="1:14" x14ac:dyDescent="0.25">
      <c r="A25" s="63">
        <v>45941</v>
      </c>
      <c r="B25" s="13">
        <v>38173</v>
      </c>
      <c r="C25" s="13" t="s">
        <v>70</v>
      </c>
      <c r="D25" s="14">
        <v>22</v>
      </c>
      <c r="E25" s="14">
        <f>1990/D25/1.12</f>
        <v>80.762987012986997</v>
      </c>
      <c r="F25" s="2">
        <f t="shared" si="0"/>
        <v>87.051499999999947</v>
      </c>
      <c r="G25" s="2">
        <f t="shared" si="1"/>
        <v>20.720000000000002</v>
      </c>
      <c r="H25" s="11">
        <f t="shared" si="5"/>
        <v>66.331499999999949</v>
      </c>
      <c r="I25" s="11">
        <f t="shared" si="2"/>
        <v>14.431487012987049</v>
      </c>
      <c r="J25" s="2">
        <f>IF(ISNA(VLOOKUP(C25,'Dom Enrolled Accounts'!$A:$B,2,0))=TRUE,0,VLOOKUP(C25,'Dom Enrolled Accounts'!$A:$B,2,0))</f>
        <v>15.6</v>
      </c>
      <c r="K25" s="11">
        <f t="shared" si="6"/>
        <v>1.1685129870129511</v>
      </c>
      <c r="L25" s="2">
        <f>IF(ISNA(VLOOKUP(C25,'Dom Enrolled Accounts'!$A:$C,3,0))=TRUE,0,VLOOKUP(C25,'Dom Enrolled Accounts'!$A:$C,3,0))</f>
        <v>2.0499999999999883</v>
      </c>
      <c r="M25" s="2">
        <f t="shared" si="7"/>
        <v>1.1685129870129511</v>
      </c>
      <c r="N25" s="11">
        <f t="shared" si="8"/>
        <v>25.707285714284925</v>
      </c>
    </row>
    <row r="26" spans="1:14" x14ac:dyDescent="0.25">
      <c r="A26" s="13" t="s">
        <v>79</v>
      </c>
      <c r="B26" s="13">
        <v>38516</v>
      </c>
      <c r="C26" s="13" t="s">
        <v>70</v>
      </c>
      <c r="D26" s="14">
        <v>11</v>
      </c>
      <c r="E26" s="14">
        <f t="shared" ref="E26:E35" si="9">90.4545454545455/1.12</f>
        <v>80.762987012986997</v>
      </c>
      <c r="F26" s="2">
        <f t="shared" si="0"/>
        <v>87.051499999999947</v>
      </c>
      <c r="G26" s="2">
        <f t="shared" si="1"/>
        <v>20.720000000000002</v>
      </c>
      <c r="H26" s="11">
        <f t="shared" si="5"/>
        <v>66.331499999999949</v>
      </c>
      <c r="I26" s="11">
        <f t="shared" si="2"/>
        <v>14.431487012987049</v>
      </c>
      <c r="J26" s="2">
        <f>IF(ISNA(VLOOKUP(C26,'Dom Enrolled Accounts'!$A:$B,2,0))=TRUE,0,VLOOKUP(C26,'Dom Enrolled Accounts'!$A:$B,2,0))</f>
        <v>15.6</v>
      </c>
      <c r="K26" s="11">
        <f t="shared" si="6"/>
        <v>1.1685129870129511</v>
      </c>
      <c r="L26" s="2">
        <f>IF(ISNA(VLOOKUP(C26,'Dom Enrolled Accounts'!$A:$C,3,0))=TRUE,0,VLOOKUP(C26,'Dom Enrolled Accounts'!$A:$C,3,0))</f>
        <v>2.0499999999999883</v>
      </c>
      <c r="M26" s="2">
        <f t="shared" si="7"/>
        <v>1.1685129870129511</v>
      </c>
      <c r="N26" s="11">
        <f t="shared" si="8"/>
        <v>12.853642857142463</v>
      </c>
    </row>
    <row r="27" spans="1:14" x14ac:dyDescent="0.25">
      <c r="A27" s="13" t="s">
        <v>77</v>
      </c>
      <c r="B27" s="13">
        <v>38715</v>
      </c>
      <c r="C27" s="13" t="s">
        <v>70</v>
      </c>
      <c r="D27" s="14">
        <v>11</v>
      </c>
      <c r="E27" s="14">
        <f t="shared" si="9"/>
        <v>80.762987012986997</v>
      </c>
      <c r="F27" s="2">
        <f t="shared" si="0"/>
        <v>87.051499999999947</v>
      </c>
      <c r="G27" s="2">
        <f t="shared" si="1"/>
        <v>20.720000000000002</v>
      </c>
      <c r="H27" s="11">
        <f t="shared" si="5"/>
        <v>66.331499999999949</v>
      </c>
      <c r="I27" s="11">
        <f t="shared" si="2"/>
        <v>14.431487012987049</v>
      </c>
      <c r="J27" s="2">
        <f>IF(ISNA(VLOOKUP(C27,'Dom Enrolled Accounts'!$A:$B,2,0))=TRUE,0,VLOOKUP(C27,'Dom Enrolled Accounts'!$A:$B,2,0))</f>
        <v>15.6</v>
      </c>
      <c r="K27" s="11">
        <f t="shared" si="6"/>
        <v>1.1685129870129511</v>
      </c>
      <c r="L27" s="2">
        <f>IF(ISNA(VLOOKUP(C27,'Dom Enrolled Accounts'!$A:$C,3,0))=TRUE,0,VLOOKUP(C27,'Dom Enrolled Accounts'!$A:$C,3,0))</f>
        <v>2.0499999999999883</v>
      </c>
      <c r="M27" s="2">
        <f t="shared" si="7"/>
        <v>1.1685129870129511</v>
      </c>
      <c r="N27" s="11">
        <f t="shared" si="8"/>
        <v>12.853642857142463</v>
      </c>
    </row>
    <row r="28" spans="1:14" x14ac:dyDescent="0.25">
      <c r="A28" s="63">
        <v>45880</v>
      </c>
      <c r="B28" s="13">
        <v>38147</v>
      </c>
      <c r="C28" s="13" t="s">
        <v>80</v>
      </c>
      <c r="D28" s="14">
        <v>11</v>
      </c>
      <c r="E28" s="14">
        <f t="shared" si="9"/>
        <v>80.762987012986997</v>
      </c>
      <c r="F28" s="2">
        <f t="shared" si="0"/>
        <v>87.051499999999947</v>
      </c>
      <c r="G28" s="2">
        <f t="shared" si="1"/>
        <v>20.720000000000002</v>
      </c>
      <c r="H28" s="11">
        <f t="shared" si="5"/>
        <v>66.331499999999949</v>
      </c>
      <c r="I28" s="11">
        <f t="shared" si="2"/>
        <v>14.431487012987049</v>
      </c>
      <c r="J28" s="2">
        <f>IF(ISNA(VLOOKUP(C28,'Dom Enrolled Accounts'!$A:$B,2,0))=TRUE,0,VLOOKUP(C28,'Dom Enrolled Accounts'!$A:$B,2,0))</f>
        <v>15.6</v>
      </c>
      <c r="K28" s="11">
        <f t="shared" si="6"/>
        <v>1.1685129870129511</v>
      </c>
      <c r="L28" s="2">
        <f>IF(ISNA(VLOOKUP(C28,'Dom Enrolled Accounts'!$A:$C,3,0))=TRUE,0,VLOOKUP(C28,'Dom Enrolled Accounts'!$A:$C,3,0))</f>
        <v>2.0499999999999883</v>
      </c>
      <c r="M28" s="2">
        <f t="shared" si="7"/>
        <v>1.1685129870129511</v>
      </c>
      <c r="N28" s="11">
        <f t="shared" si="8"/>
        <v>12.853642857142463</v>
      </c>
    </row>
    <row r="29" spans="1:14" x14ac:dyDescent="0.25">
      <c r="A29" s="13" t="s">
        <v>79</v>
      </c>
      <c r="B29" s="13">
        <v>38642</v>
      </c>
      <c r="C29" s="13" t="s">
        <v>80</v>
      </c>
      <c r="D29" s="14">
        <v>11</v>
      </c>
      <c r="E29" s="14">
        <f t="shared" si="9"/>
        <v>80.762987012986997</v>
      </c>
      <c r="F29" s="2">
        <f t="shared" si="0"/>
        <v>87.051499999999947</v>
      </c>
      <c r="G29" s="2">
        <f t="shared" si="1"/>
        <v>20.720000000000002</v>
      </c>
      <c r="H29" s="11">
        <f t="shared" si="5"/>
        <v>66.331499999999949</v>
      </c>
      <c r="I29" s="11">
        <f t="shared" si="2"/>
        <v>14.431487012987049</v>
      </c>
      <c r="J29" s="2">
        <f>IF(ISNA(VLOOKUP(C29,'Dom Enrolled Accounts'!$A:$B,2,0))=TRUE,0,VLOOKUP(C29,'Dom Enrolled Accounts'!$A:$B,2,0))</f>
        <v>15.6</v>
      </c>
      <c r="K29" s="11">
        <f t="shared" si="6"/>
        <v>1.1685129870129511</v>
      </c>
      <c r="L29" s="2">
        <f>IF(ISNA(VLOOKUP(C29,'Dom Enrolled Accounts'!$A:$C,3,0))=TRUE,0,VLOOKUP(C29,'Dom Enrolled Accounts'!$A:$C,3,0))</f>
        <v>2.0499999999999883</v>
      </c>
      <c r="M29" s="2">
        <f t="shared" si="7"/>
        <v>1.1685129870129511</v>
      </c>
      <c r="N29" s="11">
        <f t="shared" si="8"/>
        <v>12.853642857142463</v>
      </c>
    </row>
    <row r="30" spans="1:14" x14ac:dyDescent="0.25">
      <c r="A30" s="13" t="s">
        <v>76</v>
      </c>
      <c r="B30" s="13">
        <v>38657</v>
      </c>
      <c r="C30" s="13" t="s">
        <v>80</v>
      </c>
      <c r="D30" s="14">
        <v>11</v>
      </c>
      <c r="E30" s="14">
        <f t="shared" si="9"/>
        <v>80.762987012986997</v>
      </c>
      <c r="F30" s="2">
        <f t="shared" si="0"/>
        <v>87.051499999999947</v>
      </c>
      <c r="G30" s="2">
        <f t="shared" si="1"/>
        <v>20.720000000000002</v>
      </c>
      <c r="H30" s="11">
        <f t="shared" si="5"/>
        <v>66.331499999999949</v>
      </c>
      <c r="I30" s="11">
        <f t="shared" si="2"/>
        <v>14.431487012987049</v>
      </c>
      <c r="J30" s="2">
        <f>IF(ISNA(VLOOKUP(C30,'Dom Enrolled Accounts'!$A:$B,2,0))=TRUE,0,VLOOKUP(C30,'Dom Enrolled Accounts'!$A:$B,2,0))</f>
        <v>15.6</v>
      </c>
      <c r="K30" s="11">
        <f t="shared" si="6"/>
        <v>1.1685129870129511</v>
      </c>
      <c r="L30" s="2">
        <f>IF(ISNA(VLOOKUP(C30,'Dom Enrolled Accounts'!$A:$C,3,0))=TRUE,0,VLOOKUP(C30,'Dom Enrolled Accounts'!$A:$C,3,0))</f>
        <v>2.0499999999999883</v>
      </c>
      <c r="M30" s="2">
        <f t="shared" si="7"/>
        <v>1.1685129870129511</v>
      </c>
      <c r="N30" s="11">
        <f t="shared" si="8"/>
        <v>12.853642857142463</v>
      </c>
    </row>
    <row r="31" spans="1:14" x14ac:dyDescent="0.25">
      <c r="A31" s="63">
        <v>45668</v>
      </c>
      <c r="B31" s="13">
        <v>37927</v>
      </c>
      <c r="C31" s="13" t="s">
        <v>81</v>
      </c>
      <c r="D31" s="14">
        <v>11</v>
      </c>
      <c r="E31" s="14">
        <f t="shared" si="9"/>
        <v>80.762987012986997</v>
      </c>
      <c r="F31" s="2">
        <f t="shared" si="0"/>
        <v>87.051499999999947</v>
      </c>
      <c r="G31" s="2">
        <f t="shared" si="1"/>
        <v>20.720000000000002</v>
      </c>
      <c r="H31" s="11">
        <f t="shared" si="5"/>
        <v>66.331499999999949</v>
      </c>
      <c r="I31" s="11">
        <f t="shared" si="2"/>
        <v>14.431487012987049</v>
      </c>
      <c r="J31" s="2">
        <f>IF(ISNA(VLOOKUP(C31,'Dom Enrolled Accounts'!$A:$B,2,0))=TRUE,0,VLOOKUP(C31,'Dom Enrolled Accounts'!$A:$B,2,0))</f>
        <v>15.6</v>
      </c>
      <c r="K31" s="11">
        <f t="shared" si="6"/>
        <v>1.1685129870129511</v>
      </c>
      <c r="L31" s="2">
        <f>IF(ISNA(VLOOKUP(C31,'Dom Enrolled Accounts'!$A:$C,3,0))=TRUE,0,VLOOKUP(C31,'Dom Enrolled Accounts'!$A:$C,3,0))</f>
        <v>2.0499999999999883</v>
      </c>
      <c r="M31" s="2">
        <f t="shared" si="7"/>
        <v>1.1685129870129511</v>
      </c>
      <c r="N31" s="11">
        <f t="shared" si="8"/>
        <v>12.853642857142463</v>
      </c>
    </row>
    <row r="32" spans="1:14" x14ac:dyDescent="0.25">
      <c r="A32" s="63">
        <v>45849</v>
      </c>
      <c r="B32" s="13">
        <v>38103</v>
      </c>
      <c r="C32" s="13" t="s">
        <v>81</v>
      </c>
      <c r="D32" s="14">
        <v>11</v>
      </c>
      <c r="E32" s="14">
        <f t="shared" si="9"/>
        <v>80.762987012986997</v>
      </c>
      <c r="F32" s="2">
        <f t="shared" si="0"/>
        <v>87.051499999999947</v>
      </c>
      <c r="G32" s="2">
        <f t="shared" si="1"/>
        <v>20.720000000000002</v>
      </c>
      <c r="H32" s="11">
        <f t="shared" si="5"/>
        <v>66.331499999999949</v>
      </c>
      <c r="I32" s="11">
        <f t="shared" si="2"/>
        <v>14.431487012987049</v>
      </c>
      <c r="J32" s="2">
        <f>IF(ISNA(VLOOKUP(C32,'Dom Enrolled Accounts'!$A:$B,2,0))=TRUE,0,VLOOKUP(C32,'Dom Enrolled Accounts'!$A:$B,2,0))</f>
        <v>15.6</v>
      </c>
      <c r="K32" s="11">
        <f t="shared" si="6"/>
        <v>1.1685129870129511</v>
      </c>
      <c r="L32" s="2">
        <f>IF(ISNA(VLOOKUP(C32,'Dom Enrolled Accounts'!$A:$C,3,0))=TRUE,0,VLOOKUP(C32,'Dom Enrolled Accounts'!$A:$C,3,0))</f>
        <v>2.0499999999999883</v>
      </c>
      <c r="M32" s="2">
        <f t="shared" si="7"/>
        <v>1.1685129870129511</v>
      </c>
      <c r="N32" s="11">
        <f t="shared" si="8"/>
        <v>12.853642857142463</v>
      </c>
    </row>
    <row r="33" spans="1:14" x14ac:dyDescent="0.25">
      <c r="A33" s="63">
        <v>45880</v>
      </c>
      <c r="B33" s="13">
        <v>38144</v>
      </c>
      <c r="C33" s="13" t="s">
        <v>81</v>
      </c>
      <c r="D33" s="14">
        <v>11</v>
      </c>
      <c r="E33" s="14">
        <f t="shared" si="9"/>
        <v>80.762987012986997</v>
      </c>
      <c r="F33" s="2">
        <f t="shared" si="0"/>
        <v>87.051499999999947</v>
      </c>
      <c r="G33" s="2">
        <f t="shared" si="1"/>
        <v>20.720000000000002</v>
      </c>
      <c r="H33" s="11">
        <f t="shared" si="5"/>
        <v>66.331499999999949</v>
      </c>
      <c r="I33" s="11">
        <f t="shared" si="2"/>
        <v>14.431487012987049</v>
      </c>
      <c r="J33" s="2">
        <f>IF(ISNA(VLOOKUP(C33,'Dom Enrolled Accounts'!$A:$B,2,0))=TRUE,0,VLOOKUP(C33,'Dom Enrolled Accounts'!$A:$B,2,0))</f>
        <v>15.6</v>
      </c>
      <c r="K33" s="11">
        <f t="shared" si="6"/>
        <v>1.1685129870129511</v>
      </c>
      <c r="L33" s="2">
        <f>IF(ISNA(VLOOKUP(C33,'Dom Enrolled Accounts'!$A:$C,3,0))=TRUE,0,VLOOKUP(C33,'Dom Enrolled Accounts'!$A:$C,3,0))</f>
        <v>2.0499999999999883</v>
      </c>
      <c r="M33" s="2">
        <f t="shared" si="7"/>
        <v>1.1685129870129511</v>
      </c>
      <c r="N33" s="11">
        <f t="shared" si="8"/>
        <v>12.853642857142463</v>
      </c>
    </row>
    <row r="34" spans="1:14" x14ac:dyDescent="0.25">
      <c r="A34" s="13" t="s">
        <v>82</v>
      </c>
      <c r="B34" s="13">
        <v>38337</v>
      </c>
      <c r="C34" s="13" t="s">
        <v>81</v>
      </c>
      <c r="D34" s="14">
        <v>11</v>
      </c>
      <c r="E34" s="14">
        <f t="shared" si="9"/>
        <v>80.762987012986997</v>
      </c>
      <c r="F34" s="2">
        <f t="shared" si="0"/>
        <v>87.051499999999947</v>
      </c>
      <c r="G34" s="2">
        <f t="shared" si="1"/>
        <v>20.720000000000002</v>
      </c>
      <c r="H34" s="11">
        <f t="shared" si="5"/>
        <v>66.331499999999949</v>
      </c>
      <c r="I34" s="11">
        <f t="shared" si="2"/>
        <v>14.431487012987049</v>
      </c>
      <c r="J34" s="2">
        <f>IF(ISNA(VLOOKUP(C34,'Dom Enrolled Accounts'!$A:$B,2,0))=TRUE,0,VLOOKUP(C34,'Dom Enrolled Accounts'!$A:$B,2,0))</f>
        <v>15.6</v>
      </c>
      <c r="K34" s="11">
        <f t="shared" si="6"/>
        <v>1.1685129870129511</v>
      </c>
      <c r="L34" s="2">
        <f>IF(ISNA(VLOOKUP(C34,'Dom Enrolled Accounts'!$A:$C,3,0))=TRUE,0,VLOOKUP(C34,'Dom Enrolled Accounts'!$A:$C,3,0))</f>
        <v>2.0499999999999883</v>
      </c>
      <c r="M34" s="2">
        <f t="shared" si="7"/>
        <v>1.1685129870129511</v>
      </c>
      <c r="N34" s="11">
        <f t="shared" si="8"/>
        <v>12.853642857142463</v>
      </c>
    </row>
    <row r="35" spans="1:14" x14ac:dyDescent="0.25">
      <c r="A35" s="13" t="s">
        <v>83</v>
      </c>
      <c r="B35" s="13">
        <v>38532</v>
      </c>
      <c r="C35" s="13" t="s">
        <v>81</v>
      </c>
      <c r="D35" s="14">
        <v>11</v>
      </c>
      <c r="E35" s="14">
        <f t="shared" si="9"/>
        <v>80.762987012986997</v>
      </c>
      <c r="F35" s="2">
        <f t="shared" si="0"/>
        <v>87.051499999999947</v>
      </c>
      <c r="G35" s="2">
        <f t="shared" si="1"/>
        <v>20.720000000000002</v>
      </c>
      <c r="H35" s="11">
        <f t="shared" si="5"/>
        <v>66.331499999999949</v>
      </c>
      <c r="I35" s="11">
        <f t="shared" si="2"/>
        <v>14.431487012987049</v>
      </c>
      <c r="J35" s="2">
        <f>IF(ISNA(VLOOKUP(C35,'Dom Enrolled Accounts'!$A:$B,2,0))=TRUE,0,VLOOKUP(C35,'Dom Enrolled Accounts'!$A:$B,2,0))</f>
        <v>15.6</v>
      </c>
      <c r="K35" s="11">
        <f t="shared" si="6"/>
        <v>1.1685129870129511</v>
      </c>
      <c r="L35" s="2">
        <f>IF(ISNA(VLOOKUP(C35,'Dom Enrolled Accounts'!$A:$C,3,0))=TRUE,0,VLOOKUP(C35,'Dom Enrolled Accounts'!$A:$C,3,0))</f>
        <v>2.0499999999999883</v>
      </c>
      <c r="M35" s="2">
        <f t="shared" si="7"/>
        <v>1.1685129870129511</v>
      </c>
      <c r="N35" s="11">
        <f t="shared" si="8"/>
        <v>12.853642857142463</v>
      </c>
    </row>
    <row r="36" spans="1:14" x14ac:dyDescent="0.25">
      <c r="A36" s="63">
        <v>46002</v>
      </c>
      <c r="B36" s="13">
        <v>38261</v>
      </c>
      <c r="C36" s="13" t="s">
        <v>92</v>
      </c>
      <c r="D36" s="14">
        <v>11</v>
      </c>
      <c r="E36" s="14">
        <f>995/D36/1.12</f>
        <v>80.762987012986997</v>
      </c>
      <c r="F36" s="2">
        <f t="shared" si="0"/>
        <v>87.051499999999947</v>
      </c>
      <c r="G36" s="2">
        <f t="shared" si="1"/>
        <v>20.720000000000002</v>
      </c>
      <c r="H36" s="11">
        <f t="shared" si="5"/>
        <v>66.331499999999949</v>
      </c>
      <c r="I36" s="11">
        <f>E36-H36</f>
        <v>14.431487012987049</v>
      </c>
      <c r="J36" s="2">
        <f>IF(ISNA(VLOOKUP(C36,'Dom Enrolled Accounts'!$A:$B,2,0))=TRUE,0,VLOOKUP(C36,'Dom Enrolled Accounts'!$A:$B,2,0))</f>
        <v>15.6</v>
      </c>
      <c r="K36" s="11">
        <f t="shared" si="6"/>
        <v>1.1685129870129511</v>
      </c>
      <c r="L36" s="2">
        <f>IF(ISNA(VLOOKUP(C36,'Dom Enrolled Accounts'!$A:$C,3,0))=TRUE,0,VLOOKUP(C36,'Dom Enrolled Accounts'!$A:$C,3,0))</f>
        <v>2.0499999999999883</v>
      </c>
      <c r="M36" s="2">
        <f t="shared" si="7"/>
        <v>1.1685129870129511</v>
      </c>
      <c r="N36" s="11">
        <f>IF(M36&lt;0,0,M36*D36)</f>
        <v>12.853642857142463</v>
      </c>
    </row>
    <row r="37" spans="1:14" x14ac:dyDescent="0.25">
      <c r="A37" s="13" t="s">
        <v>93</v>
      </c>
      <c r="B37" s="13">
        <v>38291</v>
      </c>
      <c r="C37" s="13" t="s">
        <v>92</v>
      </c>
      <c r="D37" s="14">
        <v>11</v>
      </c>
      <c r="E37" s="14">
        <f>995/D37/1.12</f>
        <v>80.762987012986997</v>
      </c>
      <c r="F37" s="2">
        <f t="shared" si="0"/>
        <v>87.051499999999947</v>
      </c>
      <c r="G37" s="2">
        <f t="shared" si="1"/>
        <v>20.720000000000002</v>
      </c>
      <c r="H37" s="11">
        <f t="shared" si="5"/>
        <v>66.331499999999949</v>
      </c>
      <c r="I37" s="11">
        <f>E37-H37</f>
        <v>14.431487012987049</v>
      </c>
      <c r="J37" s="2">
        <f>IF(ISNA(VLOOKUP(C37,'Dom Enrolled Accounts'!$A:$B,2,0))=TRUE,0,VLOOKUP(C37,'Dom Enrolled Accounts'!$A:$B,2,0))</f>
        <v>15.6</v>
      </c>
      <c r="K37" s="11">
        <f t="shared" si="6"/>
        <v>1.1685129870129511</v>
      </c>
      <c r="L37" s="2">
        <f>IF(ISNA(VLOOKUP(C37,'Dom Enrolled Accounts'!$A:$C,3,0))=TRUE,0,VLOOKUP(C37,'Dom Enrolled Accounts'!$A:$C,3,0))</f>
        <v>2.0499999999999883</v>
      </c>
      <c r="M37" s="2">
        <f t="shared" si="7"/>
        <v>1.1685129870129511</v>
      </c>
      <c r="N37" s="11">
        <f>IF(M37&lt;0,0,M37*D37)</f>
        <v>12.853642857142463</v>
      </c>
    </row>
    <row r="38" spans="1:14" x14ac:dyDescent="0.25">
      <c r="A38" s="13" t="s">
        <v>90</v>
      </c>
      <c r="B38" s="13">
        <v>38456</v>
      </c>
      <c r="C38" s="13" t="s">
        <v>92</v>
      </c>
      <c r="D38" s="14">
        <v>11</v>
      </c>
      <c r="E38" s="14">
        <f>995/D38/1.12</f>
        <v>80.762987012986997</v>
      </c>
      <c r="F38" s="2">
        <f t="shared" si="0"/>
        <v>87.051499999999947</v>
      </c>
      <c r="G38" s="2">
        <f t="shared" si="1"/>
        <v>20.720000000000002</v>
      </c>
      <c r="H38" s="11">
        <f t="shared" si="5"/>
        <v>66.331499999999949</v>
      </c>
      <c r="I38" s="11">
        <f>E38-H38</f>
        <v>14.431487012987049</v>
      </c>
      <c r="J38" s="2">
        <f>IF(ISNA(VLOOKUP(C38,'Dom Enrolled Accounts'!$A:$B,2,0))=TRUE,0,VLOOKUP(C38,'Dom Enrolled Accounts'!$A:$B,2,0))</f>
        <v>15.6</v>
      </c>
      <c r="K38" s="11">
        <f t="shared" si="6"/>
        <v>1.1685129870129511</v>
      </c>
      <c r="L38" s="2">
        <f>IF(ISNA(VLOOKUP(C38,'Dom Enrolled Accounts'!$A:$C,3,0))=TRUE,0,VLOOKUP(C38,'Dom Enrolled Accounts'!$A:$C,3,0))</f>
        <v>2.0499999999999883</v>
      </c>
      <c r="M38" s="2">
        <f t="shared" si="7"/>
        <v>1.1685129870129511</v>
      </c>
      <c r="N38" s="11">
        <f>IF(M38&lt;0,0,M38*D38)</f>
        <v>12.853642857142463</v>
      </c>
    </row>
    <row r="39" spans="1:14" x14ac:dyDescent="0.25">
      <c r="A39" s="13" t="s">
        <v>77</v>
      </c>
      <c r="B39" s="13">
        <v>38727</v>
      </c>
      <c r="C39" s="13" t="s">
        <v>92</v>
      </c>
      <c r="D39" s="14">
        <v>11</v>
      </c>
      <c r="E39" s="14">
        <f>995/D39/1.12</f>
        <v>80.762987012986997</v>
      </c>
      <c r="F39" s="2">
        <f t="shared" si="0"/>
        <v>87.051499999999947</v>
      </c>
      <c r="G39" s="2">
        <f t="shared" si="1"/>
        <v>20.720000000000002</v>
      </c>
      <c r="H39" s="11">
        <f t="shared" si="5"/>
        <v>66.331499999999949</v>
      </c>
      <c r="I39" s="11">
        <f>E39-H39</f>
        <v>14.431487012987049</v>
      </c>
      <c r="J39" s="2">
        <f>IF(ISNA(VLOOKUP(C39,'Dom Enrolled Accounts'!$A:$B,2,0))=TRUE,0,VLOOKUP(C39,'Dom Enrolled Accounts'!$A:$B,2,0))</f>
        <v>15.6</v>
      </c>
      <c r="K39" s="11">
        <f t="shared" si="6"/>
        <v>1.1685129870129511</v>
      </c>
      <c r="L39" s="2">
        <f>IF(ISNA(VLOOKUP(C39,'Dom Enrolled Accounts'!$A:$C,3,0))=TRUE,0,VLOOKUP(C39,'Dom Enrolled Accounts'!$A:$C,3,0))</f>
        <v>2.0499999999999883</v>
      </c>
      <c r="M39" s="2">
        <f t="shared" si="7"/>
        <v>1.1685129870129511</v>
      </c>
      <c r="N39" s="11">
        <f>IF(M39&lt;0,0,M39*D39)</f>
        <v>12.853642857142463</v>
      </c>
    </row>
    <row r="40" spans="1:14" x14ac:dyDescent="0.25">
      <c r="A40" s="63">
        <v>45668</v>
      </c>
      <c r="B40" s="13">
        <v>37935</v>
      </c>
      <c r="C40" s="13" t="s">
        <v>84</v>
      </c>
      <c r="D40" s="14">
        <v>22</v>
      </c>
      <c r="E40" s="14">
        <f>1990/D40/1.12</f>
        <v>80.762987012986997</v>
      </c>
      <c r="F40" s="2">
        <f t="shared" si="0"/>
        <v>87.051499999999947</v>
      </c>
      <c r="G40" s="2">
        <f t="shared" si="1"/>
        <v>20.720000000000002</v>
      </c>
      <c r="H40" s="11">
        <f t="shared" si="5"/>
        <v>66.331499999999949</v>
      </c>
      <c r="I40" s="11">
        <f t="shared" si="2"/>
        <v>14.431487012987049</v>
      </c>
      <c r="J40" s="2">
        <f>IF(ISNA(VLOOKUP(C40,'Dom Enrolled Accounts'!$A:$B,2,0))=TRUE,0,VLOOKUP(C40,'Dom Enrolled Accounts'!$A:$B,2,0))</f>
        <v>15.6</v>
      </c>
      <c r="K40" s="11">
        <f t="shared" si="6"/>
        <v>1.1685129870129511</v>
      </c>
      <c r="L40" s="2">
        <f>IF(ISNA(VLOOKUP(C40,'Dom Enrolled Accounts'!$A:$C,3,0))=TRUE,0,VLOOKUP(C40,'Dom Enrolled Accounts'!$A:$C,3,0))</f>
        <v>2.0499999999999883</v>
      </c>
      <c r="M40" s="2">
        <f t="shared" si="7"/>
        <v>1.1685129870129511</v>
      </c>
      <c r="N40" s="11">
        <f t="shared" si="8"/>
        <v>25.707285714284925</v>
      </c>
    </row>
    <row r="41" spans="1:14" x14ac:dyDescent="0.25">
      <c r="A41" s="63">
        <v>45941</v>
      </c>
      <c r="B41" s="13">
        <v>38204</v>
      </c>
      <c r="C41" s="13" t="s">
        <v>84</v>
      </c>
      <c r="D41" s="14">
        <v>22</v>
      </c>
      <c r="E41" s="14">
        <f t="shared" ref="E41:E43" si="10">1990/D41/1.12</f>
        <v>80.762987012986997</v>
      </c>
      <c r="F41" s="2">
        <f t="shared" si="0"/>
        <v>87.051499999999947</v>
      </c>
      <c r="G41" s="2">
        <f t="shared" si="1"/>
        <v>20.720000000000002</v>
      </c>
      <c r="H41" s="11">
        <f t="shared" si="5"/>
        <v>66.331499999999949</v>
      </c>
      <c r="I41" s="11">
        <f t="shared" si="2"/>
        <v>14.431487012987049</v>
      </c>
      <c r="J41" s="2">
        <f>IF(ISNA(VLOOKUP(C41,'Dom Enrolled Accounts'!$A:$B,2,0))=TRUE,0,VLOOKUP(C41,'Dom Enrolled Accounts'!$A:$B,2,0))</f>
        <v>15.6</v>
      </c>
      <c r="K41" s="11">
        <f t="shared" si="6"/>
        <v>1.1685129870129511</v>
      </c>
      <c r="L41" s="2">
        <f>IF(ISNA(VLOOKUP(C41,'Dom Enrolled Accounts'!$A:$C,3,0))=TRUE,0,VLOOKUP(C41,'Dom Enrolled Accounts'!$A:$C,3,0))</f>
        <v>2.0499999999999883</v>
      </c>
      <c r="M41" s="2">
        <f t="shared" si="7"/>
        <v>1.1685129870129511</v>
      </c>
      <c r="N41" s="11">
        <f t="shared" si="8"/>
        <v>25.707285714284925</v>
      </c>
    </row>
    <row r="42" spans="1:14" x14ac:dyDescent="0.25">
      <c r="A42" s="13" t="s">
        <v>85</v>
      </c>
      <c r="B42" s="13">
        <v>38413</v>
      </c>
      <c r="C42" s="13" t="s">
        <v>84</v>
      </c>
      <c r="D42" s="14">
        <v>22</v>
      </c>
      <c r="E42" s="14">
        <f t="shared" si="10"/>
        <v>80.762987012986997</v>
      </c>
      <c r="F42" s="2">
        <f t="shared" si="0"/>
        <v>87.051499999999947</v>
      </c>
      <c r="G42" s="2">
        <f t="shared" si="1"/>
        <v>20.720000000000002</v>
      </c>
      <c r="H42" s="11">
        <f t="shared" si="5"/>
        <v>66.331499999999949</v>
      </c>
      <c r="I42" s="11">
        <f t="shared" si="2"/>
        <v>14.431487012987049</v>
      </c>
      <c r="J42" s="2">
        <f>IF(ISNA(VLOOKUP(C42,'Dom Enrolled Accounts'!$A:$B,2,0))=TRUE,0,VLOOKUP(C42,'Dom Enrolled Accounts'!$A:$B,2,0))</f>
        <v>15.6</v>
      </c>
      <c r="K42" s="11">
        <f t="shared" si="6"/>
        <v>1.1685129870129511</v>
      </c>
      <c r="L42" s="2">
        <f>IF(ISNA(VLOOKUP(C42,'Dom Enrolled Accounts'!$A:$C,3,0))=TRUE,0,VLOOKUP(C42,'Dom Enrolled Accounts'!$A:$C,3,0))</f>
        <v>2.0499999999999883</v>
      </c>
      <c r="M42" s="2">
        <f t="shared" si="7"/>
        <v>1.1685129870129511</v>
      </c>
      <c r="N42" s="11">
        <f t="shared" si="8"/>
        <v>25.707285714284925</v>
      </c>
    </row>
    <row r="43" spans="1:14" x14ac:dyDescent="0.25">
      <c r="A43" s="13" t="s">
        <v>86</v>
      </c>
      <c r="B43" s="13">
        <v>38690</v>
      </c>
      <c r="C43" s="13" t="s">
        <v>84</v>
      </c>
      <c r="D43" s="14">
        <v>22</v>
      </c>
      <c r="E43" s="14">
        <f t="shared" si="10"/>
        <v>80.762987012986997</v>
      </c>
      <c r="F43" s="2">
        <f t="shared" si="0"/>
        <v>87.051499999999947</v>
      </c>
      <c r="G43" s="2">
        <f t="shared" si="1"/>
        <v>20.720000000000002</v>
      </c>
      <c r="H43" s="11">
        <f t="shared" si="5"/>
        <v>66.331499999999949</v>
      </c>
      <c r="I43" s="11">
        <f t="shared" si="2"/>
        <v>14.431487012987049</v>
      </c>
      <c r="J43" s="2">
        <f>IF(ISNA(VLOOKUP(C43,'Dom Enrolled Accounts'!$A:$B,2,0))=TRUE,0,VLOOKUP(C43,'Dom Enrolled Accounts'!$A:$B,2,0))</f>
        <v>15.6</v>
      </c>
      <c r="K43" s="11">
        <f t="shared" si="6"/>
        <v>1.1685129870129511</v>
      </c>
      <c r="L43" s="2">
        <f>IF(ISNA(VLOOKUP(C43,'Dom Enrolled Accounts'!$A:$C,3,0))=TRUE,0,VLOOKUP(C43,'Dom Enrolled Accounts'!$A:$C,3,0))</f>
        <v>2.0499999999999883</v>
      </c>
      <c r="M43" s="2">
        <f t="shared" si="7"/>
        <v>1.1685129870129511</v>
      </c>
      <c r="N43" s="11">
        <f t="shared" si="8"/>
        <v>25.707285714284925</v>
      </c>
    </row>
    <row r="44" spans="1:14" x14ac:dyDescent="0.25">
      <c r="A44" s="63">
        <v>45758</v>
      </c>
      <c r="B44" s="13">
        <v>38004</v>
      </c>
      <c r="C44" s="13" t="s">
        <v>87</v>
      </c>
      <c r="D44" s="14">
        <f>25*11</f>
        <v>275</v>
      </c>
      <c r="E44" s="14">
        <f>23225/D44/1.12</f>
        <v>75.40584415584415</v>
      </c>
      <c r="F44" s="2">
        <f t="shared" si="0"/>
        <v>87.051499999999947</v>
      </c>
      <c r="G44" s="2">
        <f t="shared" si="1"/>
        <v>20.720000000000002</v>
      </c>
      <c r="H44" s="11">
        <f t="shared" si="5"/>
        <v>66.331499999999949</v>
      </c>
      <c r="I44" s="11">
        <f t="shared" si="2"/>
        <v>9.0743441558442015</v>
      </c>
      <c r="J44" s="2">
        <f>IF(ISNA(VLOOKUP(C44,'Dom Enrolled Accounts'!$A:$B,2,0))=TRUE,0,VLOOKUP(C44,'Dom Enrolled Accounts'!$A:$B,2,0))</f>
        <v>13.46</v>
      </c>
      <c r="K44" s="11">
        <f t="shared" si="6"/>
        <v>4.3856558441557993</v>
      </c>
      <c r="L44" s="2">
        <f>IF(ISNA(VLOOKUP(C44,'Dom Enrolled Accounts'!$A:$C,3,0))=TRUE,0,VLOOKUP(C44,'Dom Enrolled Accounts'!$A:$C,3,0))</f>
        <v>8.1099999999999923</v>
      </c>
      <c r="M44" s="2">
        <f t="shared" si="7"/>
        <v>4.3856558441557993</v>
      </c>
      <c r="N44" s="11">
        <f t="shared" si="8"/>
        <v>1206.0553571428447</v>
      </c>
    </row>
    <row r="45" spans="1:14" x14ac:dyDescent="0.25">
      <c r="A45" s="63">
        <v>45972</v>
      </c>
      <c r="B45" s="13">
        <v>38231</v>
      </c>
      <c r="C45" s="13" t="s">
        <v>87</v>
      </c>
      <c r="D45" s="14">
        <f>25*11</f>
        <v>275</v>
      </c>
      <c r="E45" s="14">
        <f t="shared" ref="E45:E48" si="11">23225/D45/1.12</f>
        <v>75.40584415584415</v>
      </c>
      <c r="F45" s="2">
        <f t="shared" si="0"/>
        <v>87.051499999999947</v>
      </c>
      <c r="G45" s="2">
        <f t="shared" si="1"/>
        <v>20.720000000000002</v>
      </c>
      <c r="H45" s="11">
        <f t="shared" si="5"/>
        <v>66.331499999999949</v>
      </c>
      <c r="I45" s="11">
        <f t="shared" si="2"/>
        <v>9.0743441558442015</v>
      </c>
      <c r="J45" s="2">
        <f>IF(ISNA(VLOOKUP(C45,'Dom Enrolled Accounts'!$A:$B,2,0))=TRUE,0,VLOOKUP(C45,'Dom Enrolled Accounts'!$A:$B,2,0))</f>
        <v>13.46</v>
      </c>
      <c r="K45" s="11">
        <f t="shared" si="6"/>
        <v>4.3856558441557993</v>
      </c>
      <c r="L45" s="2">
        <f>IF(ISNA(VLOOKUP(C45,'Dom Enrolled Accounts'!$A:$C,3,0))=TRUE,0,VLOOKUP(C45,'Dom Enrolled Accounts'!$A:$C,3,0))</f>
        <v>8.1099999999999923</v>
      </c>
      <c r="M45" s="2">
        <f t="shared" si="7"/>
        <v>4.3856558441557993</v>
      </c>
      <c r="N45" s="11">
        <f t="shared" si="8"/>
        <v>1206.0553571428447</v>
      </c>
    </row>
    <row r="46" spans="1:14" x14ac:dyDescent="0.25">
      <c r="A46" s="13" t="s">
        <v>85</v>
      </c>
      <c r="B46" s="13">
        <v>38412</v>
      </c>
      <c r="C46" s="13" t="s">
        <v>87</v>
      </c>
      <c r="D46" s="14">
        <f>25*11</f>
        <v>275</v>
      </c>
      <c r="E46" s="14">
        <f t="shared" si="11"/>
        <v>75.40584415584415</v>
      </c>
      <c r="F46" s="2">
        <f t="shared" si="0"/>
        <v>87.051499999999947</v>
      </c>
      <c r="G46" s="2">
        <f t="shared" si="1"/>
        <v>20.720000000000002</v>
      </c>
      <c r="H46" s="11">
        <f t="shared" si="5"/>
        <v>66.331499999999949</v>
      </c>
      <c r="I46" s="11">
        <f t="shared" si="2"/>
        <v>9.0743441558442015</v>
      </c>
      <c r="J46" s="2">
        <f>IF(ISNA(VLOOKUP(C46,'Dom Enrolled Accounts'!$A:$B,2,0))=TRUE,0,VLOOKUP(C46,'Dom Enrolled Accounts'!$A:$B,2,0))</f>
        <v>13.46</v>
      </c>
      <c r="K46" s="11">
        <f t="shared" si="6"/>
        <v>4.3856558441557993</v>
      </c>
      <c r="L46" s="2">
        <f>IF(ISNA(VLOOKUP(C46,'Dom Enrolled Accounts'!$A:$C,3,0))=TRUE,0,VLOOKUP(C46,'Dom Enrolled Accounts'!$A:$C,3,0))</f>
        <v>8.1099999999999923</v>
      </c>
      <c r="M46" s="2">
        <f t="shared" si="7"/>
        <v>4.3856558441557993</v>
      </c>
      <c r="N46" s="11">
        <f t="shared" si="8"/>
        <v>1206.0553571428447</v>
      </c>
    </row>
    <row r="47" spans="1:14" x14ac:dyDescent="0.25">
      <c r="A47" s="13" t="s">
        <v>88</v>
      </c>
      <c r="B47" s="13">
        <v>38618</v>
      </c>
      <c r="C47" s="13" t="s">
        <v>87</v>
      </c>
      <c r="D47" s="14">
        <f>20*11</f>
        <v>220</v>
      </c>
      <c r="E47" s="14">
        <f>18580/D47/1.12</f>
        <v>75.40584415584415</v>
      </c>
      <c r="F47" s="2">
        <f t="shared" si="0"/>
        <v>87.051499999999947</v>
      </c>
      <c r="G47" s="2">
        <f t="shared" si="1"/>
        <v>20.720000000000002</v>
      </c>
      <c r="H47" s="11">
        <f t="shared" si="5"/>
        <v>66.331499999999949</v>
      </c>
      <c r="I47" s="11">
        <f t="shared" si="2"/>
        <v>9.0743441558442015</v>
      </c>
      <c r="J47" s="2">
        <f>IF(ISNA(VLOOKUP(C47,'Dom Enrolled Accounts'!$A:$B,2,0))=TRUE,0,VLOOKUP(C47,'Dom Enrolled Accounts'!$A:$B,2,0))</f>
        <v>13.46</v>
      </c>
      <c r="K47" s="11">
        <f t="shared" si="6"/>
        <v>4.3856558441557993</v>
      </c>
      <c r="L47" s="2">
        <f>IF(ISNA(VLOOKUP(C47,'Dom Enrolled Accounts'!$A:$C,3,0))=TRUE,0,VLOOKUP(C47,'Dom Enrolled Accounts'!$A:$C,3,0))</f>
        <v>8.1099999999999923</v>
      </c>
      <c r="M47" s="2">
        <f t="shared" si="7"/>
        <v>4.3856558441557993</v>
      </c>
      <c r="N47" s="11">
        <f t="shared" si="8"/>
        <v>964.84428571427588</v>
      </c>
    </row>
    <row r="48" spans="1:14" x14ac:dyDescent="0.25">
      <c r="A48" s="63" t="s">
        <v>91</v>
      </c>
      <c r="B48" s="13">
        <v>38783</v>
      </c>
      <c r="C48" s="13" t="s">
        <v>87</v>
      </c>
      <c r="D48" s="14">
        <f>20*11</f>
        <v>220</v>
      </c>
      <c r="E48" s="14">
        <f>18580/D48/1.12</f>
        <v>75.40584415584415</v>
      </c>
      <c r="F48" s="2">
        <f t="shared" si="0"/>
        <v>87.051499999999947</v>
      </c>
      <c r="G48" s="2">
        <f t="shared" si="1"/>
        <v>20.720000000000002</v>
      </c>
      <c r="H48" s="11">
        <f t="shared" si="5"/>
        <v>66.331499999999949</v>
      </c>
      <c r="I48" s="11">
        <f t="shared" si="2"/>
        <v>9.0743441558442015</v>
      </c>
      <c r="J48" s="2">
        <f>IF(ISNA(VLOOKUP(C48,'Dom Enrolled Accounts'!$A:$B,2,0))=TRUE,0,VLOOKUP(C48,'Dom Enrolled Accounts'!$A:$B,2,0))</f>
        <v>13.46</v>
      </c>
      <c r="K48" s="11">
        <f t="shared" si="6"/>
        <v>4.3856558441557993</v>
      </c>
      <c r="L48" s="2">
        <f>IF(ISNA(VLOOKUP(C48,'Dom Enrolled Accounts'!$A:$C,3,0))=TRUE,0,VLOOKUP(C48,'Dom Enrolled Accounts'!$A:$C,3,0))</f>
        <v>8.1099999999999923</v>
      </c>
      <c r="M48" s="2">
        <f t="shared" si="7"/>
        <v>4.3856558441557993</v>
      </c>
      <c r="N48" s="11">
        <f t="shared" si="8"/>
        <v>964.84428571427588</v>
      </c>
    </row>
    <row r="49" spans="1:14" x14ac:dyDescent="0.25">
      <c r="A49" s="63">
        <v>45788</v>
      </c>
      <c r="B49" s="13">
        <v>38035</v>
      </c>
      <c r="C49" s="13" t="s">
        <v>89</v>
      </c>
      <c r="D49" s="14">
        <v>11</v>
      </c>
      <c r="E49" s="14">
        <f>995/D49/1.12</f>
        <v>80.762987012986997</v>
      </c>
      <c r="F49" s="2">
        <f t="shared" si="0"/>
        <v>87.051499999999947</v>
      </c>
      <c r="G49" s="2">
        <f t="shared" si="1"/>
        <v>20.720000000000002</v>
      </c>
      <c r="H49" s="11">
        <f t="shared" si="5"/>
        <v>66.331499999999949</v>
      </c>
      <c r="I49" s="11">
        <f>E49-H49</f>
        <v>14.431487012987049</v>
      </c>
      <c r="J49" s="2">
        <f>IF(ISNA(VLOOKUP(C49,'Dom Enrolled Accounts'!$A:$B,2,0))=TRUE,0,VLOOKUP(C49,'Dom Enrolled Accounts'!$A:$B,2,0))</f>
        <v>15.6</v>
      </c>
      <c r="K49" s="11">
        <f t="shared" si="6"/>
        <v>1.1685129870129511</v>
      </c>
      <c r="L49" s="2">
        <f>IF(ISNA(VLOOKUP(C49,'Dom Enrolled Accounts'!$A:$C,3,0))=TRUE,0,VLOOKUP(C49,'Dom Enrolled Accounts'!$A:$C,3,0))</f>
        <v>2.0499999999999883</v>
      </c>
      <c r="M49" s="2">
        <f t="shared" si="7"/>
        <v>1.1685129870129511</v>
      </c>
      <c r="N49" s="11">
        <f>IF(M49&lt;0,0,M49*D49)</f>
        <v>12.853642857142463</v>
      </c>
    </row>
    <row r="50" spans="1:14" x14ac:dyDescent="0.25">
      <c r="A50" s="63">
        <v>45819</v>
      </c>
      <c r="B50" s="13">
        <v>38065</v>
      </c>
      <c r="C50" s="13" t="s">
        <v>89</v>
      </c>
      <c r="D50" s="14">
        <v>11</v>
      </c>
      <c r="E50" s="14">
        <f>995/D50/1.12</f>
        <v>80.762987012986997</v>
      </c>
      <c r="F50" s="2">
        <f t="shared" si="0"/>
        <v>87.051499999999947</v>
      </c>
      <c r="G50" s="2">
        <f t="shared" si="1"/>
        <v>20.720000000000002</v>
      </c>
      <c r="H50" s="11">
        <f t="shared" si="5"/>
        <v>66.331499999999949</v>
      </c>
      <c r="I50" s="11">
        <f>E50-H50</f>
        <v>14.431487012987049</v>
      </c>
      <c r="J50" s="2">
        <f>IF(ISNA(VLOOKUP(C50,'Dom Enrolled Accounts'!$A:$B,2,0))=TRUE,0,VLOOKUP(C50,'Dom Enrolled Accounts'!$A:$B,2,0))</f>
        <v>15.6</v>
      </c>
      <c r="K50" s="11">
        <f t="shared" si="6"/>
        <v>1.1685129870129511</v>
      </c>
      <c r="L50" s="2">
        <f>IF(ISNA(VLOOKUP(C50,'Dom Enrolled Accounts'!$A:$C,3,0))=TRUE,0,VLOOKUP(C50,'Dom Enrolled Accounts'!$A:$C,3,0))</f>
        <v>2.0499999999999883</v>
      </c>
      <c r="M50" s="2">
        <f t="shared" si="7"/>
        <v>1.1685129870129511</v>
      </c>
      <c r="N50" s="11">
        <f>IF(M50&lt;0,0,M50*D50)</f>
        <v>12.853642857142463</v>
      </c>
    </row>
    <row r="51" spans="1:14" x14ac:dyDescent="0.25">
      <c r="A51" s="13" t="s">
        <v>90</v>
      </c>
      <c r="B51" s="13">
        <v>38449</v>
      </c>
      <c r="C51" s="13" t="s">
        <v>89</v>
      </c>
      <c r="D51" s="14">
        <v>11</v>
      </c>
      <c r="E51" s="14">
        <f>995/D51/1.12</f>
        <v>80.762987012986997</v>
      </c>
      <c r="F51" s="2">
        <f t="shared" si="0"/>
        <v>87.051499999999947</v>
      </c>
      <c r="G51" s="2">
        <f t="shared" si="1"/>
        <v>20.720000000000002</v>
      </c>
      <c r="H51" s="11">
        <f t="shared" si="5"/>
        <v>66.331499999999949</v>
      </c>
      <c r="I51" s="11">
        <f>E51-H51</f>
        <v>14.431487012987049</v>
      </c>
      <c r="J51" s="2">
        <f>IF(ISNA(VLOOKUP(C51,'Dom Enrolled Accounts'!$A:$B,2,0))=TRUE,0,VLOOKUP(C51,'Dom Enrolled Accounts'!$A:$B,2,0))</f>
        <v>15.6</v>
      </c>
      <c r="K51" s="11">
        <f t="shared" si="6"/>
        <v>1.1685129870129511</v>
      </c>
      <c r="L51" s="2">
        <f>IF(ISNA(VLOOKUP(C51,'Dom Enrolled Accounts'!$A:$C,3,0))=TRUE,0,VLOOKUP(C51,'Dom Enrolled Accounts'!$A:$C,3,0))</f>
        <v>2.0499999999999883</v>
      </c>
      <c r="M51" s="2">
        <f t="shared" si="7"/>
        <v>1.1685129870129511</v>
      </c>
      <c r="N51" s="11">
        <f>IF(M51&lt;0,0,M51*D51)</f>
        <v>12.853642857142463</v>
      </c>
    </row>
    <row r="52" spans="1:14" x14ac:dyDescent="0.25">
      <c r="A52" s="13" t="s">
        <v>86</v>
      </c>
      <c r="B52" s="13">
        <v>38699</v>
      </c>
      <c r="C52" s="13" t="s">
        <v>89</v>
      </c>
      <c r="D52" s="14">
        <v>11</v>
      </c>
      <c r="E52" s="14">
        <f>995/D52/1.12</f>
        <v>80.762987012986997</v>
      </c>
      <c r="F52" s="2">
        <f t="shared" si="0"/>
        <v>87.051499999999947</v>
      </c>
      <c r="G52" s="2">
        <f t="shared" si="1"/>
        <v>20.720000000000002</v>
      </c>
      <c r="H52" s="11">
        <f t="shared" si="5"/>
        <v>66.331499999999949</v>
      </c>
      <c r="I52" s="11">
        <f>E52-H52</f>
        <v>14.431487012987049</v>
      </c>
      <c r="J52" s="2">
        <f>IF(ISNA(VLOOKUP(C52,'Dom Enrolled Accounts'!$A:$B,2,0))=TRUE,0,VLOOKUP(C52,'Dom Enrolled Accounts'!$A:$B,2,0))</f>
        <v>15.6</v>
      </c>
      <c r="K52" s="11">
        <f t="shared" si="6"/>
        <v>1.1685129870129511</v>
      </c>
      <c r="L52" s="2">
        <f>IF(ISNA(VLOOKUP(C52,'Dom Enrolled Accounts'!$A:$C,3,0))=TRUE,0,VLOOKUP(C52,'Dom Enrolled Accounts'!$A:$C,3,0))</f>
        <v>2.0499999999999883</v>
      </c>
      <c r="M52" s="2">
        <f t="shared" si="7"/>
        <v>1.1685129870129511</v>
      </c>
      <c r="N52" s="11">
        <f>IF(M52&lt;0,0,M52*D52)</f>
        <v>12.853642857142463</v>
      </c>
    </row>
    <row r="53" spans="1:14" x14ac:dyDescent="0.25">
      <c r="A53" s="13" t="s">
        <v>91</v>
      </c>
      <c r="B53" s="13">
        <v>38776</v>
      </c>
      <c r="C53" s="13" t="s">
        <v>89</v>
      </c>
      <c r="D53" s="14">
        <v>11</v>
      </c>
      <c r="E53" s="14">
        <f>995/D53/1.12</f>
        <v>80.762987012986997</v>
      </c>
      <c r="F53" s="2">
        <f t="shared" si="0"/>
        <v>87.051499999999947</v>
      </c>
      <c r="G53" s="2">
        <f t="shared" si="1"/>
        <v>20.720000000000002</v>
      </c>
      <c r="H53" s="11">
        <f t="shared" si="5"/>
        <v>66.331499999999949</v>
      </c>
      <c r="I53" s="11">
        <f t="shared" si="2"/>
        <v>14.431487012987049</v>
      </c>
      <c r="J53" s="2">
        <f>IF(ISNA(VLOOKUP(C53,'Dom Enrolled Accounts'!$A:$B,2,0))=TRUE,0,VLOOKUP(C53,'Dom Enrolled Accounts'!$A:$B,2,0))</f>
        <v>15.6</v>
      </c>
      <c r="K53" s="11">
        <f t="shared" si="6"/>
        <v>1.1685129870129511</v>
      </c>
      <c r="L53" s="2">
        <f>IF(ISNA(VLOOKUP(C53,'Dom Enrolled Accounts'!$A:$C,3,0))=TRUE,0,VLOOKUP(C53,'Dom Enrolled Accounts'!$A:$C,3,0))</f>
        <v>2.0499999999999883</v>
      </c>
      <c r="M53" s="2">
        <f t="shared" si="7"/>
        <v>1.1685129870129511</v>
      </c>
      <c r="N53" s="11">
        <f t="shared" si="8"/>
        <v>12.853642857142463</v>
      </c>
    </row>
    <row r="54" spans="1:14" x14ac:dyDescent="0.25">
      <c r="A54" s="63">
        <v>45699</v>
      </c>
      <c r="B54" s="13">
        <v>37956</v>
      </c>
      <c r="C54" s="13" t="s">
        <v>94</v>
      </c>
      <c r="D54" s="14">
        <v>22</v>
      </c>
      <c r="E54" s="14">
        <f>1990/D54/1.12</f>
        <v>80.762987012986997</v>
      </c>
      <c r="F54" s="2">
        <f t="shared" si="0"/>
        <v>87.051499999999947</v>
      </c>
      <c r="G54" s="2">
        <f t="shared" si="1"/>
        <v>20.720000000000002</v>
      </c>
      <c r="H54" s="11">
        <f t="shared" si="5"/>
        <v>66.331499999999949</v>
      </c>
      <c r="I54" s="11">
        <f t="shared" si="2"/>
        <v>14.431487012987049</v>
      </c>
      <c r="J54" s="2">
        <f>IF(ISNA(VLOOKUP(C54,'Dom Enrolled Accounts'!$A:$B,2,0))=TRUE,0,VLOOKUP(C54,'Dom Enrolled Accounts'!$A:$B,2,0))</f>
        <v>15.6</v>
      </c>
      <c r="K54" s="11">
        <f t="shared" si="6"/>
        <v>1.1685129870129511</v>
      </c>
      <c r="L54" s="2">
        <f>IF(ISNA(VLOOKUP(C54,'Dom Enrolled Accounts'!$A:$C,3,0))=TRUE,0,VLOOKUP(C54,'Dom Enrolled Accounts'!$A:$C,3,0))</f>
        <v>2.0499999999999883</v>
      </c>
      <c r="M54" s="2">
        <f t="shared" si="7"/>
        <v>1.1685129870129511</v>
      </c>
      <c r="N54" s="11">
        <f t="shared" si="8"/>
        <v>25.707285714284925</v>
      </c>
    </row>
    <row r="55" spans="1:14" x14ac:dyDescent="0.25">
      <c r="A55" s="63">
        <v>45758</v>
      </c>
      <c r="B55" s="13">
        <v>57440</v>
      </c>
      <c r="C55" s="13" t="s">
        <v>94</v>
      </c>
      <c r="D55" s="14">
        <v>22</v>
      </c>
      <c r="E55" s="14">
        <f t="shared" ref="E54:E64" si="12">1990/D55/1.12</f>
        <v>80.762987012986997</v>
      </c>
      <c r="F55" s="2">
        <f t="shared" si="0"/>
        <v>87.051499999999947</v>
      </c>
      <c r="G55" s="2">
        <f t="shared" si="1"/>
        <v>20.720000000000002</v>
      </c>
      <c r="H55" s="11">
        <f t="shared" si="5"/>
        <v>66.331499999999949</v>
      </c>
      <c r="I55" s="11">
        <f t="shared" si="2"/>
        <v>14.431487012987049</v>
      </c>
      <c r="J55" s="2">
        <f>IF(ISNA(VLOOKUP(C55,'Dom Enrolled Accounts'!$A:$B,2,0))=TRUE,0,VLOOKUP(C55,'Dom Enrolled Accounts'!$A:$B,2,0))</f>
        <v>15.6</v>
      </c>
      <c r="K55" s="11">
        <f t="shared" si="6"/>
        <v>1.1685129870129511</v>
      </c>
      <c r="L55" s="2">
        <f>IF(ISNA(VLOOKUP(C55,'Dom Enrolled Accounts'!$A:$C,3,0))=TRUE,0,VLOOKUP(C55,'Dom Enrolled Accounts'!$A:$C,3,0))</f>
        <v>2.0499999999999883</v>
      </c>
      <c r="M55" s="2">
        <f t="shared" si="7"/>
        <v>1.1685129870129511</v>
      </c>
      <c r="N55" s="11">
        <f t="shared" si="8"/>
        <v>25.707285714284925</v>
      </c>
    </row>
    <row r="56" spans="1:14" x14ac:dyDescent="0.25">
      <c r="A56" s="63">
        <v>45849</v>
      </c>
      <c r="B56" s="13">
        <v>38088</v>
      </c>
      <c r="C56" s="13" t="s">
        <v>94</v>
      </c>
      <c r="D56" s="14">
        <v>22</v>
      </c>
      <c r="E56" s="14">
        <f t="shared" si="12"/>
        <v>80.762987012986997</v>
      </c>
      <c r="F56" s="2">
        <f t="shared" si="0"/>
        <v>87.051499999999947</v>
      </c>
      <c r="G56" s="2">
        <f t="shared" si="1"/>
        <v>20.720000000000002</v>
      </c>
      <c r="H56" s="11">
        <f t="shared" si="5"/>
        <v>66.331499999999949</v>
      </c>
      <c r="I56" s="11">
        <f t="shared" si="2"/>
        <v>14.431487012987049</v>
      </c>
      <c r="J56" s="2">
        <f>IF(ISNA(VLOOKUP(C56,'Dom Enrolled Accounts'!$A:$B,2,0))=TRUE,0,VLOOKUP(C56,'Dom Enrolled Accounts'!$A:$B,2,0))</f>
        <v>15.6</v>
      </c>
      <c r="K56" s="11">
        <f t="shared" si="6"/>
        <v>1.1685129870129511</v>
      </c>
      <c r="L56" s="2">
        <f>IF(ISNA(VLOOKUP(C56,'Dom Enrolled Accounts'!$A:$C,3,0))=TRUE,0,VLOOKUP(C56,'Dom Enrolled Accounts'!$A:$C,3,0))</f>
        <v>2.0499999999999883</v>
      </c>
      <c r="M56" s="2">
        <f t="shared" si="7"/>
        <v>1.1685129870129511</v>
      </c>
      <c r="N56" s="11">
        <f t="shared" si="8"/>
        <v>25.707285714284925</v>
      </c>
    </row>
    <row r="57" spans="1:14" x14ac:dyDescent="0.25">
      <c r="A57" s="63">
        <v>45941</v>
      </c>
      <c r="B57" s="13">
        <v>38189</v>
      </c>
      <c r="C57" s="13" t="s">
        <v>94</v>
      </c>
      <c r="D57" s="14">
        <v>22</v>
      </c>
      <c r="E57" s="14">
        <f t="shared" si="12"/>
        <v>80.762987012986997</v>
      </c>
      <c r="F57" s="2">
        <f t="shared" si="0"/>
        <v>87.051499999999947</v>
      </c>
      <c r="G57" s="2">
        <f t="shared" si="1"/>
        <v>20.720000000000002</v>
      </c>
      <c r="H57" s="11">
        <f t="shared" si="5"/>
        <v>66.331499999999949</v>
      </c>
      <c r="I57" s="11">
        <f t="shared" si="2"/>
        <v>14.431487012987049</v>
      </c>
      <c r="J57" s="2">
        <f>IF(ISNA(VLOOKUP(C57,'Dom Enrolled Accounts'!$A:$B,2,0))=TRUE,0,VLOOKUP(C57,'Dom Enrolled Accounts'!$A:$B,2,0))</f>
        <v>15.6</v>
      </c>
      <c r="K57" s="11">
        <f t="shared" si="6"/>
        <v>1.1685129870129511</v>
      </c>
      <c r="L57" s="2">
        <f>IF(ISNA(VLOOKUP(C57,'Dom Enrolled Accounts'!$A:$C,3,0))=TRUE,0,VLOOKUP(C57,'Dom Enrolled Accounts'!$A:$C,3,0))</f>
        <v>2.0499999999999883</v>
      </c>
      <c r="M57" s="2">
        <f t="shared" si="7"/>
        <v>1.1685129870129511</v>
      </c>
      <c r="N57" s="11">
        <f t="shared" si="8"/>
        <v>25.707285714284925</v>
      </c>
    </row>
    <row r="58" spans="1:14" x14ac:dyDescent="0.25">
      <c r="A58" s="13" t="s">
        <v>95</v>
      </c>
      <c r="B58" s="13">
        <v>38331</v>
      </c>
      <c r="C58" s="13" t="s">
        <v>94</v>
      </c>
      <c r="D58" s="14">
        <v>22</v>
      </c>
      <c r="E58" s="14">
        <f t="shared" si="12"/>
        <v>80.762987012986997</v>
      </c>
      <c r="F58" s="2">
        <f t="shared" si="0"/>
        <v>87.051499999999947</v>
      </c>
      <c r="G58" s="2">
        <f t="shared" si="1"/>
        <v>20.720000000000002</v>
      </c>
      <c r="H58" s="11">
        <f t="shared" si="5"/>
        <v>66.331499999999949</v>
      </c>
      <c r="I58" s="11">
        <f t="shared" si="2"/>
        <v>14.431487012987049</v>
      </c>
      <c r="J58" s="2">
        <f>IF(ISNA(VLOOKUP(C58,'Dom Enrolled Accounts'!$A:$B,2,0))=TRUE,0,VLOOKUP(C58,'Dom Enrolled Accounts'!$A:$B,2,0))</f>
        <v>15.6</v>
      </c>
      <c r="K58" s="11">
        <f t="shared" si="6"/>
        <v>1.1685129870129511</v>
      </c>
      <c r="L58" s="2">
        <f>IF(ISNA(VLOOKUP(C58,'Dom Enrolled Accounts'!$A:$C,3,0))=TRUE,0,VLOOKUP(C58,'Dom Enrolled Accounts'!$A:$C,3,0))</f>
        <v>2.0499999999999883</v>
      </c>
      <c r="M58" s="2">
        <f t="shared" si="7"/>
        <v>1.1685129870129511</v>
      </c>
      <c r="N58" s="11">
        <f t="shared" si="8"/>
        <v>25.707285714284925</v>
      </c>
    </row>
    <row r="59" spans="1:14" x14ac:dyDescent="0.25">
      <c r="A59" s="63" t="s">
        <v>85</v>
      </c>
      <c r="B59" s="13">
        <v>38390</v>
      </c>
      <c r="C59" s="13" t="s">
        <v>94</v>
      </c>
      <c r="D59" s="14">
        <v>22</v>
      </c>
      <c r="E59" s="14">
        <f t="shared" si="12"/>
        <v>80.762987012986997</v>
      </c>
      <c r="F59" s="2">
        <f t="shared" si="0"/>
        <v>87.051499999999947</v>
      </c>
      <c r="G59" s="2">
        <f t="shared" si="1"/>
        <v>20.720000000000002</v>
      </c>
      <c r="H59" s="11">
        <f t="shared" si="5"/>
        <v>66.331499999999949</v>
      </c>
      <c r="I59" s="11">
        <f t="shared" si="2"/>
        <v>14.431487012987049</v>
      </c>
      <c r="J59" s="2">
        <f>IF(ISNA(VLOOKUP(C59,'Dom Enrolled Accounts'!$A:$B,2,0))=TRUE,0,VLOOKUP(C59,'Dom Enrolled Accounts'!$A:$B,2,0))</f>
        <v>15.6</v>
      </c>
      <c r="K59" s="11">
        <f t="shared" si="6"/>
        <v>1.1685129870129511</v>
      </c>
      <c r="L59" s="2">
        <f>IF(ISNA(VLOOKUP(C59,'Dom Enrolled Accounts'!$A:$C,3,0))=TRUE,0,VLOOKUP(C59,'Dom Enrolled Accounts'!$A:$C,3,0))</f>
        <v>2.0499999999999883</v>
      </c>
      <c r="M59" s="2">
        <f t="shared" si="7"/>
        <v>1.1685129870129511</v>
      </c>
      <c r="N59" s="11">
        <f t="shared" si="8"/>
        <v>25.707285714284925</v>
      </c>
    </row>
    <row r="60" spans="1:14" x14ac:dyDescent="0.25">
      <c r="A60" s="63" t="s">
        <v>96</v>
      </c>
      <c r="B60" s="13">
        <v>38477</v>
      </c>
      <c r="C60" s="13" t="s">
        <v>94</v>
      </c>
      <c r="D60" s="14">
        <v>22</v>
      </c>
      <c r="E60" s="14">
        <f t="shared" si="12"/>
        <v>80.762987012986997</v>
      </c>
      <c r="F60" s="2">
        <f t="shared" si="0"/>
        <v>87.051499999999947</v>
      </c>
      <c r="G60" s="2">
        <f t="shared" si="1"/>
        <v>20.720000000000002</v>
      </c>
      <c r="H60" s="11">
        <f t="shared" si="5"/>
        <v>66.331499999999949</v>
      </c>
      <c r="I60" s="11">
        <f t="shared" si="2"/>
        <v>14.431487012987049</v>
      </c>
      <c r="J60" s="2">
        <f>IF(ISNA(VLOOKUP(C60,'Dom Enrolled Accounts'!$A:$B,2,0))=TRUE,0,VLOOKUP(C60,'Dom Enrolled Accounts'!$A:$B,2,0))</f>
        <v>15.6</v>
      </c>
      <c r="K60" s="11">
        <f t="shared" si="6"/>
        <v>1.1685129870129511</v>
      </c>
      <c r="L60" s="2">
        <f>IF(ISNA(VLOOKUP(C60,'Dom Enrolled Accounts'!$A:$C,3,0))=TRUE,0,VLOOKUP(C60,'Dom Enrolled Accounts'!$A:$C,3,0))</f>
        <v>2.0499999999999883</v>
      </c>
      <c r="M60" s="2">
        <f t="shared" si="7"/>
        <v>1.1685129870129511</v>
      </c>
      <c r="N60" s="11">
        <f t="shared" si="8"/>
        <v>25.707285714284925</v>
      </c>
    </row>
    <row r="61" spans="1:14" x14ac:dyDescent="0.25">
      <c r="A61" s="13" t="s">
        <v>75</v>
      </c>
      <c r="B61" s="13">
        <v>38551</v>
      </c>
      <c r="C61" s="13" t="s">
        <v>94</v>
      </c>
      <c r="D61" s="14">
        <v>22</v>
      </c>
      <c r="E61" s="14">
        <f t="shared" si="12"/>
        <v>80.762987012986997</v>
      </c>
      <c r="F61" s="2">
        <f t="shared" si="0"/>
        <v>87.051499999999947</v>
      </c>
      <c r="G61" s="2">
        <f t="shared" si="1"/>
        <v>20.720000000000002</v>
      </c>
      <c r="H61" s="11">
        <f t="shared" si="5"/>
        <v>66.331499999999949</v>
      </c>
      <c r="I61" s="11">
        <f t="shared" si="2"/>
        <v>14.431487012987049</v>
      </c>
      <c r="J61" s="2">
        <f>IF(ISNA(VLOOKUP(C61,'Dom Enrolled Accounts'!$A:$B,2,0))=TRUE,0,VLOOKUP(C61,'Dom Enrolled Accounts'!$A:$B,2,0))</f>
        <v>15.6</v>
      </c>
      <c r="K61" s="11">
        <f t="shared" si="6"/>
        <v>1.1685129870129511</v>
      </c>
      <c r="L61" s="2">
        <f>IF(ISNA(VLOOKUP(C61,'Dom Enrolled Accounts'!$A:$C,3,0))=TRUE,0,VLOOKUP(C61,'Dom Enrolled Accounts'!$A:$C,3,0))</f>
        <v>2.0499999999999883</v>
      </c>
      <c r="M61" s="2">
        <f t="shared" si="7"/>
        <v>1.1685129870129511</v>
      </c>
      <c r="N61" s="11">
        <f t="shared" si="8"/>
        <v>25.707285714284925</v>
      </c>
    </row>
    <row r="62" spans="1:14" x14ac:dyDescent="0.25">
      <c r="A62" s="13" t="s">
        <v>79</v>
      </c>
      <c r="B62" s="13">
        <v>38579</v>
      </c>
      <c r="C62" s="13" t="s">
        <v>94</v>
      </c>
      <c r="D62" s="14">
        <v>22</v>
      </c>
      <c r="E62" s="14">
        <f t="shared" si="12"/>
        <v>80.762987012986997</v>
      </c>
      <c r="F62" s="2">
        <f t="shared" si="0"/>
        <v>87.051499999999947</v>
      </c>
      <c r="G62" s="2">
        <f t="shared" si="1"/>
        <v>20.720000000000002</v>
      </c>
      <c r="H62" s="11">
        <f t="shared" si="5"/>
        <v>66.331499999999949</v>
      </c>
      <c r="I62" s="11">
        <f t="shared" si="2"/>
        <v>14.431487012987049</v>
      </c>
      <c r="J62" s="2">
        <f>IF(ISNA(VLOOKUP(C62,'Dom Enrolled Accounts'!$A:$B,2,0))=TRUE,0,VLOOKUP(C62,'Dom Enrolled Accounts'!$A:$B,2,0))</f>
        <v>15.6</v>
      </c>
      <c r="K62" s="11">
        <f t="shared" si="6"/>
        <v>1.1685129870129511</v>
      </c>
      <c r="L62" s="2">
        <f>IF(ISNA(VLOOKUP(C62,'Dom Enrolled Accounts'!$A:$C,3,0))=TRUE,0,VLOOKUP(C62,'Dom Enrolled Accounts'!$A:$C,3,0))</f>
        <v>2.0499999999999883</v>
      </c>
      <c r="M62" s="2">
        <f t="shared" si="7"/>
        <v>1.1685129870129511</v>
      </c>
      <c r="N62" s="11">
        <f t="shared" si="8"/>
        <v>25.707285714284925</v>
      </c>
    </row>
    <row r="63" spans="1:14" x14ac:dyDescent="0.25">
      <c r="A63" s="63" t="s">
        <v>76</v>
      </c>
      <c r="B63" s="13">
        <v>38654</v>
      </c>
      <c r="C63" s="13" t="s">
        <v>94</v>
      </c>
      <c r="D63" s="14">
        <v>22</v>
      </c>
      <c r="E63" s="14">
        <f t="shared" si="12"/>
        <v>80.762987012986997</v>
      </c>
      <c r="F63" s="2">
        <f t="shared" si="0"/>
        <v>87.051499999999947</v>
      </c>
      <c r="G63" s="2">
        <f t="shared" si="1"/>
        <v>20.720000000000002</v>
      </c>
      <c r="H63" s="11">
        <f t="shared" si="5"/>
        <v>66.331499999999949</v>
      </c>
      <c r="I63" s="11">
        <f t="shared" si="2"/>
        <v>14.431487012987049</v>
      </c>
      <c r="J63" s="2">
        <f>IF(ISNA(VLOOKUP(C63,'Dom Enrolled Accounts'!$A:$B,2,0))=TRUE,0,VLOOKUP(C63,'Dom Enrolled Accounts'!$A:$B,2,0))</f>
        <v>15.6</v>
      </c>
      <c r="K63" s="11">
        <f t="shared" si="6"/>
        <v>1.1685129870129511</v>
      </c>
      <c r="L63" s="2">
        <f>IF(ISNA(VLOOKUP(C63,'Dom Enrolled Accounts'!$A:$C,3,0))=TRUE,0,VLOOKUP(C63,'Dom Enrolled Accounts'!$A:$C,3,0))</f>
        <v>2.0499999999999883</v>
      </c>
      <c r="M63" s="2">
        <f t="shared" si="7"/>
        <v>1.1685129870129511</v>
      </c>
      <c r="N63" s="11">
        <f t="shared" si="8"/>
        <v>25.707285714284925</v>
      </c>
    </row>
    <row r="64" spans="1:14" x14ac:dyDescent="0.25">
      <c r="A64" s="63" t="s">
        <v>91</v>
      </c>
      <c r="B64" s="13">
        <v>38786</v>
      </c>
      <c r="C64" s="13" t="s">
        <v>94</v>
      </c>
      <c r="D64" s="14">
        <v>22</v>
      </c>
      <c r="E64" s="14">
        <f t="shared" si="12"/>
        <v>80.762987012986997</v>
      </c>
      <c r="F64" s="2">
        <f t="shared" si="0"/>
        <v>87.051499999999947</v>
      </c>
      <c r="G64" s="2">
        <f t="shared" si="1"/>
        <v>20.720000000000002</v>
      </c>
      <c r="H64" s="11">
        <f t="shared" si="5"/>
        <v>66.331499999999949</v>
      </c>
      <c r="I64" s="11">
        <f t="shared" si="2"/>
        <v>14.431487012987049</v>
      </c>
      <c r="J64" s="2">
        <f>IF(ISNA(VLOOKUP(C64,'Dom Enrolled Accounts'!$A:$B,2,0))=TRUE,0,VLOOKUP(C64,'Dom Enrolled Accounts'!$A:$B,2,0))</f>
        <v>15.6</v>
      </c>
      <c r="K64" s="11">
        <f t="shared" si="6"/>
        <v>1.1685129870129511</v>
      </c>
      <c r="L64" s="2">
        <f>IF(ISNA(VLOOKUP(C64,'Dom Enrolled Accounts'!$A:$C,3,0))=TRUE,0,VLOOKUP(C64,'Dom Enrolled Accounts'!$A:$C,3,0))</f>
        <v>2.0499999999999883</v>
      </c>
      <c r="M64" s="2">
        <f t="shared" si="7"/>
        <v>1.1685129870129511</v>
      </c>
      <c r="N64" s="11">
        <f t="shared" si="8"/>
        <v>25.707285714284925</v>
      </c>
    </row>
    <row r="65" spans="1:14" x14ac:dyDescent="0.25">
      <c r="A65" s="63">
        <v>45758</v>
      </c>
      <c r="B65" s="13">
        <v>57433</v>
      </c>
      <c r="C65" s="13" t="s">
        <v>69</v>
      </c>
      <c r="D65" s="14">
        <v>11</v>
      </c>
      <c r="E65" s="14">
        <f t="shared" ref="E65:E77" si="13">995/D65/1.12</f>
        <v>80.762987012986997</v>
      </c>
      <c r="F65" s="2">
        <f t="shared" si="0"/>
        <v>87.051499999999947</v>
      </c>
      <c r="G65" s="2">
        <f t="shared" si="1"/>
        <v>20.720000000000002</v>
      </c>
      <c r="H65" s="11">
        <f t="shared" si="5"/>
        <v>66.331499999999949</v>
      </c>
      <c r="I65" s="11">
        <f t="shared" si="2"/>
        <v>14.431487012987049</v>
      </c>
      <c r="J65" s="2">
        <f>IF(ISNA(VLOOKUP(C65,'Dom Enrolled Accounts'!$A:$B,2,0))=TRUE,0,VLOOKUP(C65,'Dom Enrolled Accounts'!$A:$B,2,0))</f>
        <v>15.6</v>
      </c>
      <c r="K65" s="11">
        <f t="shared" si="6"/>
        <v>1.1685129870129511</v>
      </c>
      <c r="L65" s="2">
        <f>IF(ISNA(VLOOKUP(C65,'Dom Enrolled Accounts'!$A:$C,3,0))=TRUE,0,VLOOKUP(C65,'Dom Enrolled Accounts'!$A:$C,3,0))</f>
        <v>2.0499999999999883</v>
      </c>
      <c r="M65" s="2">
        <f t="shared" si="7"/>
        <v>1.1685129870129511</v>
      </c>
      <c r="N65" s="11">
        <f t="shared" si="8"/>
        <v>12.853642857142463</v>
      </c>
    </row>
    <row r="66" spans="1:14" x14ac:dyDescent="0.25">
      <c r="A66" s="63">
        <v>45819</v>
      </c>
      <c r="B66" s="13">
        <v>38067</v>
      </c>
      <c r="C66" s="13" t="s">
        <v>69</v>
      </c>
      <c r="D66" s="14">
        <v>11</v>
      </c>
      <c r="E66" s="14">
        <f t="shared" si="13"/>
        <v>80.762987012986997</v>
      </c>
      <c r="F66" s="2">
        <f t="shared" si="0"/>
        <v>87.051499999999947</v>
      </c>
      <c r="G66" s="2">
        <f t="shared" si="1"/>
        <v>20.720000000000002</v>
      </c>
      <c r="H66" s="11">
        <f t="shared" si="5"/>
        <v>66.331499999999949</v>
      </c>
      <c r="I66" s="11">
        <f t="shared" si="2"/>
        <v>14.431487012987049</v>
      </c>
      <c r="J66" s="2">
        <f>IF(ISNA(VLOOKUP(C66,'Dom Enrolled Accounts'!$A:$B,2,0))=TRUE,0,VLOOKUP(C66,'Dom Enrolled Accounts'!$A:$B,2,0))</f>
        <v>15.6</v>
      </c>
      <c r="K66" s="11">
        <f t="shared" si="6"/>
        <v>1.1685129870129511</v>
      </c>
      <c r="L66" s="2">
        <f>IF(ISNA(VLOOKUP(C66,'Dom Enrolled Accounts'!$A:$C,3,0))=TRUE,0,VLOOKUP(C66,'Dom Enrolled Accounts'!$A:$C,3,0))</f>
        <v>2.0499999999999883</v>
      </c>
      <c r="M66" s="2">
        <f t="shared" si="7"/>
        <v>1.1685129870129511</v>
      </c>
      <c r="N66" s="11">
        <f t="shared" si="8"/>
        <v>12.853642857142463</v>
      </c>
    </row>
    <row r="67" spans="1:14" x14ac:dyDescent="0.25">
      <c r="A67" s="63">
        <v>46002</v>
      </c>
      <c r="B67" s="13">
        <v>38265</v>
      </c>
      <c r="C67" s="13" t="s">
        <v>69</v>
      </c>
      <c r="D67" s="14">
        <v>11</v>
      </c>
      <c r="E67" s="14">
        <f t="shared" si="13"/>
        <v>80.762987012986997</v>
      </c>
      <c r="F67" s="2">
        <f t="shared" si="0"/>
        <v>87.051499999999947</v>
      </c>
      <c r="G67" s="2">
        <f t="shared" si="1"/>
        <v>20.720000000000002</v>
      </c>
      <c r="H67" s="11">
        <f t="shared" si="5"/>
        <v>66.331499999999949</v>
      </c>
      <c r="I67" s="11">
        <f t="shared" si="2"/>
        <v>14.431487012987049</v>
      </c>
      <c r="J67" s="2">
        <f>IF(ISNA(VLOOKUP(C67,'Dom Enrolled Accounts'!$A:$B,2,0))=TRUE,0,VLOOKUP(C67,'Dom Enrolled Accounts'!$A:$B,2,0))</f>
        <v>15.6</v>
      </c>
      <c r="K67" s="11">
        <f t="shared" si="6"/>
        <v>1.1685129870129511</v>
      </c>
      <c r="L67" s="2">
        <f>IF(ISNA(VLOOKUP(C67,'Dom Enrolled Accounts'!$A:$C,3,0))=TRUE,0,VLOOKUP(C67,'Dom Enrolled Accounts'!$A:$C,3,0))</f>
        <v>2.0499999999999883</v>
      </c>
      <c r="M67" s="2">
        <f t="shared" si="7"/>
        <v>1.1685129870129511</v>
      </c>
      <c r="N67" s="11">
        <f t="shared" si="8"/>
        <v>12.853642857142463</v>
      </c>
    </row>
    <row r="68" spans="1:14" x14ac:dyDescent="0.25">
      <c r="A68" s="63" t="s">
        <v>72</v>
      </c>
      <c r="B68" s="13">
        <v>38357</v>
      </c>
      <c r="C68" s="13" t="s">
        <v>69</v>
      </c>
      <c r="D68" s="14">
        <v>11</v>
      </c>
      <c r="E68" s="14">
        <f t="shared" si="13"/>
        <v>80.762987012986997</v>
      </c>
      <c r="F68" s="2">
        <f t="shared" si="0"/>
        <v>87.051499999999947</v>
      </c>
      <c r="G68" s="2">
        <f t="shared" si="1"/>
        <v>20.720000000000002</v>
      </c>
      <c r="H68" s="11">
        <f t="shared" si="5"/>
        <v>66.331499999999949</v>
      </c>
      <c r="I68" s="11">
        <f t="shared" si="2"/>
        <v>14.431487012987049</v>
      </c>
      <c r="J68" s="2">
        <f>IF(ISNA(VLOOKUP(C68,'Dom Enrolled Accounts'!$A:$B,2,0))=TRUE,0,VLOOKUP(C68,'Dom Enrolled Accounts'!$A:$B,2,0))</f>
        <v>15.6</v>
      </c>
      <c r="K68" s="11">
        <f t="shared" si="6"/>
        <v>1.1685129870129511</v>
      </c>
      <c r="L68" s="2">
        <f>IF(ISNA(VLOOKUP(C68,'Dom Enrolled Accounts'!$A:$C,3,0))=TRUE,0,VLOOKUP(C68,'Dom Enrolled Accounts'!$A:$C,3,0))</f>
        <v>2.0499999999999883</v>
      </c>
      <c r="M68" s="2">
        <f t="shared" si="7"/>
        <v>1.1685129870129511</v>
      </c>
      <c r="N68" s="11">
        <f t="shared" si="8"/>
        <v>12.853642857142463</v>
      </c>
    </row>
    <row r="69" spans="1:14" x14ac:dyDescent="0.25">
      <c r="A69" s="13" t="s">
        <v>74</v>
      </c>
      <c r="B69" s="13">
        <v>38515</v>
      </c>
      <c r="C69" s="13" t="s">
        <v>69</v>
      </c>
      <c r="D69" s="14">
        <v>11</v>
      </c>
      <c r="E69" s="14">
        <f t="shared" si="13"/>
        <v>80.762987012986997</v>
      </c>
      <c r="F69" s="2">
        <f t="shared" si="0"/>
        <v>87.051499999999947</v>
      </c>
      <c r="G69" s="2">
        <f t="shared" si="1"/>
        <v>20.720000000000002</v>
      </c>
      <c r="H69" s="11">
        <f t="shared" si="5"/>
        <v>66.331499999999949</v>
      </c>
      <c r="I69" s="11">
        <f t="shared" si="2"/>
        <v>14.431487012987049</v>
      </c>
      <c r="J69" s="2">
        <f>IF(ISNA(VLOOKUP(C69,'Dom Enrolled Accounts'!$A:$B,2,0))=TRUE,0,VLOOKUP(C69,'Dom Enrolled Accounts'!$A:$B,2,0))</f>
        <v>15.6</v>
      </c>
      <c r="K69" s="11">
        <f t="shared" si="6"/>
        <v>1.1685129870129511</v>
      </c>
      <c r="L69" s="2">
        <f>IF(ISNA(VLOOKUP(C69,'Dom Enrolled Accounts'!$A:$C,3,0))=TRUE,0,VLOOKUP(C69,'Dom Enrolled Accounts'!$A:$C,3,0))</f>
        <v>2.0499999999999883</v>
      </c>
      <c r="M69" s="2">
        <f t="shared" si="7"/>
        <v>1.1685129870129511</v>
      </c>
      <c r="N69" s="11">
        <f t="shared" si="8"/>
        <v>12.853642857142463</v>
      </c>
    </row>
    <row r="70" spans="1:14" x14ac:dyDescent="0.25">
      <c r="A70" s="63" t="s">
        <v>86</v>
      </c>
      <c r="B70" s="13">
        <v>57659</v>
      </c>
      <c r="C70" s="13" t="s">
        <v>69</v>
      </c>
      <c r="D70" s="14">
        <v>11</v>
      </c>
      <c r="E70" s="14">
        <f t="shared" si="13"/>
        <v>80.762987012986997</v>
      </c>
      <c r="F70" s="2">
        <f t="shared" si="0"/>
        <v>87.051499999999947</v>
      </c>
      <c r="G70" s="2">
        <f t="shared" si="1"/>
        <v>20.720000000000002</v>
      </c>
      <c r="H70" s="11">
        <f t="shared" si="5"/>
        <v>66.331499999999949</v>
      </c>
      <c r="I70" s="11">
        <f t="shared" si="2"/>
        <v>14.431487012987049</v>
      </c>
      <c r="J70" s="2">
        <f>IF(ISNA(VLOOKUP(C70,'Dom Enrolled Accounts'!$A:$B,2,0))=TRUE,0,VLOOKUP(C70,'Dom Enrolled Accounts'!$A:$B,2,0))</f>
        <v>15.6</v>
      </c>
      <c r="K70" s="11">
        <f t="shared" si="6"/>
        <v>1.1685129870129511</v>
      </c>
      <c r="L70" s="2">
        <f>IF(ISNA(VLOOKUP(C70,'Dom Enrolled Accounts'!$A:$C,3,0))=TRUE,0,VLOOKUP(C70,'Dom Enrolled Accounts'!$A:$C,3,0))</f>
        <v>2.0499999999999883</v>
      </c>
      <c r="M70" s="2">
        <f t="shared" si="7"/>
        <v>1.1685129870129511</v>
      </c>
      <c r="N70" s="11">
        <f t="shared" si="8"/>
        <v>12.853642857142463</v>
      </c>
    </row>
    <row r="71" spans="1:14" x14ac:dyDescent="0.25">
      <c r="A71" s="63" t="s">
        <v>95</v>
      </c>
      <c r="B71" s="13">
        <v>38328</v>
      </c>
      <c r="C71" s="13" t="s">
        <v>97</v>
      </c>
      <c r="D71" s="14">
        <v>11</v>
      </c>
      <c r="E71" s="14">
        <f t="shared" si="13"/>
        <v>80.762987012986997</v>
      </c>
      <c r="F71" s="2">
        <f t="shared" si="0"/>
        <v>87.051499999999947</v>
      </c>
      <c r="G71" s="2">
        <f t="shared" si="1"/>
        <v>20.720000000000002</v>
      </c>
      <c r="H71" s="11">
        <f t="shared" si="5"/>
        <v>66.331499999999949</v>
      </c>
      <c r="I71" s="11">
        <f t="shared" si="2"/>
        <v>14.431487012987049</v>
      </c>
      <c r="J71" s="2">
        <f>IF(ISNA(VLOOKUP(C71,'Dom Enrolled Accounts'!$A:$B,2,0))=TRUE,0,VLOOKUP(C71,'Dom Enrolled Accounts'!$A:$B,2,0))</f>
        <v>15.6</v>
      </c>
      <c r="K71" s="11">
        <f t="shared" si="6"/>
        <v>1.1685129870129511</v>
      </c>
      <c r="L71" s="2">
        <f>IF(ISNA(VLOOKUP(C71,'Dom Enrolled Accounts'!$A:$C,3,0))=TRUE,0,VLOOKUP(C71,'Dom Enrolled Accounts'!$A:$C,3,0))</f>
        <v>2.0499999999999883</v>
      </c>
      <c r="M71" s="2">
        <f t="shared" si="7"/>
        <v>1.1685129870129511</v>
      </c>
      <c r="N71" s="11">
        <f t="shared" si="8"/>
        <v>12.853642857142463</v>
      </c>
    </row>
    <row r="72" spans="1:14" x14ac:dyDescent="0.25">
      <c r="A72" s="63">
        <v>45668</v>
      </c>
      <c r="B72" s="13">
        <v>37926</v>
      </c>
      <c r="C72" s="13" t="s">
        <v>98</v>
      </c>
      <c r="D72" s="14">
        <v>11</v>
      </c>
      <c r="E72" s="14">
        <f t="shared" si="13"/>
        <v>80.762987012986997</v>
      </c>
      <c r="F72" s="2">
        <f t="shared" si="0"/>
        <v>87.051499999999947</v>
      </c>
      <c r="G72" s="2">
        <f t="shared" si="1"/>
        <v>20.720000000000002</v>
      </c>
      <c r="H72" s="11">
        <f t="shared" si="5"/>
        <v>66.331499999999949</v>
      </c>
      <c r="I72" s="11">
        <f t="shared" si="2"/>
        <v>14.431487012987049</v>
      </c>
      <c r="J72" s="2">
        <f>IF(ISNA(VLOOKUP(C72,'Dom Enrolled Accounts'!$A:$B,2,0))=TRUE,0,VLOOKUP(C72,'Dom Enrolled Accounts'!$A:$B,2,0))</f>
        <v>15.6</v>
      </c>
      <c r="K72" s="11">
        <f t="shared" si="6"/>
        <v>1.1685129870129511</v>
      </c>
      <c r="L72" s="2">
        <f>IF(ISNA(VLOOKUP(C72,'Dom Enrolled Accounts'!$A:$C,3,0))=TRUE,0,VLOOKUP(C72,'Dom Enrolled Accounts'!$A:$C,3,0))</f>
        <v>2.0499999999999883</v>
      </c>
      <c r="M72" s="2">
        <f t="shared" si="7"/>
        <v>1.1685129870129511</v>
      </c>
      <c r="N72" s="11">
        <f t="shared" si="8"/>
        <v>12.853642857142463</v>
      </c>
    </row>
    <row r="73" spans="1:14" x14ac:dyDescent="0.25">
      <c r="A73" s="63">
        <v>45849</v>
      </c>
      <c r="B73" s="13">
        <v>38099</v>
      </c>
      <c r="C73" s="13" t="s">
        <v>98</v>
      </c>
      <c r="D73" s="14">
        <v>11</v>
      </c>
      <c r="E73" s="14">
        <f t="shared" si="13"/>
        <v>80.762987012986997</v>
      </c>
      <c r="F73" s="2">
        <f t="shared" ref="F73:F136" si="14">WPPDom</f>
        <v>87.051499999999947</v>
      </c>
      <c r="G73" s="2">
        <f t="shared" ref="G73:G136" si="15">TSDom</f>
        <v>20.720000000000002</v>
      </c>
      <c r="H73" s="11">
        <f t="shared" si="5"/>
        <v>66.331499999999949</v>
      </c>
      <c r="I73" s="11">
        <f t="shared" ref="I73:I136" si="16">E73-H73</f>
        <v>14.431487012987049</v>
      </c>
      <c r="J73" s="2">
        <f>IF(ISNA(VLOOKUP(C73,'Dom Enrolled Accounts'!$A:$B,2,0))=TRUE,0,VLOOKUP(C73,'Dom Enrolled Accounts'!$A:$B,2,0))</f>
        <v>15.6</v>
      </c>
      <c r="K73" s="11">
        <f t="shared" si="6"/>
        <v>1.1685129870129511</v>
      </c>
      <c r="L73" s="2">
        <f>IF(ISNA(VLOOKUP(C73,'Dom Enrolled Accounts'!$A:$C,3,0))=TRUE,0,VLOOKUP(C73,'Dom Enrolled Accounts'!$A:$C,3,0))</f>
        <v>2.0499999999999883</v>
      </c>
      <c r="M73" s="2">
        <f t="shared" si="7"/>
        <v>1.1685129870129511</v>
      </c>
      <c r="N73" s="11">
        <f t="shared" si="8"/>
        <v>12.853642857142463</v>
      </c>
    </row>
    <row r="74" spans="1:14" x14ac:dyDescent="0.25">
      <c r="A74" s="13" t="s">
        <v>95</v>
      </c>
      <c r="B74" s="13">
        <v>57542</v>
      </c>
      <c r="C74" s="13" t="s">
        <v>98</v>
      </c>
      <c r="D74" s="14">
        <v>11</v>
      </c>
      <c r="E74" s="14">
        <f t="shared" si="13"/>
        <v>80.762987012986997</v>
      </c>
      <c r="F74" s="2">
        <f t="shared" si="14"/>
        <v>87.051499999999947</v>
      </c>
      <c r="G74" s="2">
        <f t="shared" si="15"/>
        <v>20.720000000000002</v>
      </c>
      <c r="H74" s="11">
        <f t="shared" ref="H74:H137" si="17">F74-G74</f>
        <v>66.331499999999949</v>
      </c>
      <c r="I74" s="11">
        <f t="shared" si="16"/>
        <v>14.431487012987049</v>
      </c>
      <c r="J74" s="2">
        <f>IF(ISNA(VLOOKUP(C74,'Dom Enrolled Accounts'!$A:$B,2,0))=TRUE,0,VLOOKUP(C74,'Dom Enrolled Accounts'!$A:$B,2,0))</f>
        <v>15.6</v>
      </c>
      <c r="K74" s="11">
        <f t="shared" ref="K74:K137" si="18">IF(J74=0,0,J74-I74)</f>
        <v>1.1685129870129511</v>
      </c>
      <c r="L74" s="2">
        <f>IF(ISNA(VLOOKUP(C74,'Dom Enrolled Accounts'!$A:$C,3,0))=TRUE,0,VLOOKUP(C74,'Dom Enrolled Accounts'!$A:$C,3,0))</f>
        <v>2.0499999999999883</v>
      </c>
      <c r="M74" s="2">
        <f t="shared" ref="M74:M137" si="19">IF(L74&gt;K74,K74,L74)</f>
        <v>1.1685129870129511</v>
      </c>
      <c r="N74" s="11">
        <f t="shared" ref="N74:N137" si="20">IF(M74&lt;0,0,M74*D74)</f>
        <v>12.853642857142463</v>
      </c>
    </row>
    <row r="75" spans="1:14" x14ac:dyDescent="0.25">
      <c r="A75" s="13" t="s">
        <v>88</v>
      </c>
      <c r="B75" s="13">
        <v>38614</v>
      </c>
      <c r="C75" s="13" t="s">
        <v>98</v>
      </c>
      <c r="D75" s="14">
        <v>11</v>
      </c>
      <c r="E75" s="14">
        <f t="shared" si="13"/>
        <v>80.762987012986997</v>
      </c>
      <c r="F75" s="2">
        <f t="shared" si="14"/>
        <v>87.051499999999947</v>
      </c>
      <c r="G75" s="2">
        <f t="shared" si="15"/>
        <v>20.720000000000002</v>
      </c>
      <c r="H75" s="11">
        <f t="shared" si="17"/>
        <v>66.331499999999949</v>
      </c>
      <c r="I75" s="11">
        <f t="shared" si="16"/>
        <v>14.431487012987049</v>
      </c>
      <c r="J75" s="2">
        <f>IF(ISNA(VLOOKUP(C75,'Dom Enrolled Accounts'!$A:$B,2,0))=TRUE,0,VLOOKUP(C75,'Dom Enrolled Accounts'!$A:$B,2,0))</f>
        <v>15.6</v>
      </c>
      <c r="K75" s="11">
        <f t="shared" si="18"/>
        <v>1.1685129870129511</v>
      </c>
      <c r="L75" s="2">
        <f>IF(ISNA(VLOOKUP(C75,'Dom Enrolled Accounts'!$A:$C,3,0))=TRUE,0,VLOOKUP(C75,'Dom Enrolled Accounts'!$A:$C,3,0))</f>
        <v>2.0499999999999883</v>
      </c>
      <c r="M75" s="2">
        <f t="shared" si="19"/>
        <v>1.1685129870129511</v>
      </c>
      <c r="N75" s="11">
        <f t="shared" si="20"/>
        <v>12.853642857142463</v>
      </c>
    </row>
    <row r="76" spans="1:14" x14ac:dyDescent="0.25">
      <c r="A76" s="13" t="s">
        <v>86</v>
      </c>
      <c r="B76" s="13">
        <v>38701</v>
      </c>
      <c r="C76" s="13" t="s">
        <v>98</v>
      </c>
      <c r="D76" s="14">
        <v>11</v>
      </c>
      <c r="E76" s="14">
        <f t="shared" si="13"/>
        <v>80.762987012986997</v>
      </c>
      <c r="F76" s="2">
        <f t="shared" si="14"/>
        <v>87.051499999999947</v>
      </c>
      <c r="G76" s="2">
        <f t="shared" si="15"/>
        <v>20.720000000000002</v>
      </c>
      <c r="H76" s="11">
        <f t="shared" si="17"/>
        <v>66.331499999999949</v>
      </c>
      <c r="I76" s="11">
        <f t="shared" si="16"/>
        <v>14.431487012987049</v>
      </c>
      <c r="J76" s="2">
        <f>IF(ISNA(VLOOKUP(C76,'Dom Enrolled Accounts'!$A:$B,2,0))=TRUE,0,VLOOKUP(C76,'Dom Enrolled Accounts'!$A:$B,2,0))</f>
        <v>15.6</v>
      </c>
      <c r="K76" s="11">
        <f t="shared" si="18"/>
        <v>1.1685129870129511</v>
      </c>
      <c r="L76" s="2">
        <f>IF(ISNA(VLOOKUP(C76,'Dom Enrolled Accounts'!$A:$C,3,0))=TRUE,0,VLOOKUP(C76,'Dom Enrolled Accounts'!$A:$C,3,0))</f>
        <v>2.0499999999999883</v>
      </c>
      <c r="M76" s="2">
        <f t="shared" si="19"/>
        <v>1.1685129870129511</v>
      </c>
      <c r="N76" s="11">
        <f t="shared" si="20"/>
        <v>12.853642857142463</v>
      </c>
    </row>
    <row r="77" spans="1:14" x14ac:dyDescent="0.25">
      <c r="A77" s="13" t="s">
        <v>78</v>
      </c>
      <c r="B77" s="13">
        <v>38798</v>
      </c>
      <c r="C77" s="13" t="s">
        <v>98</v>
      </c>
      <c r="D77" s="14">
        <v>11</v>
      </c>
      <c r="E77" s="14">
        <f t="shared" si="13"/>
        <v>80.762987012986997</v>
      </c>
      <c r="F77" s="2">
        <f t="shared" si="14"/>
        <v>87.051499999999947</v>
      </c>
      <c r="G77" s="2">
        <f t="shared" si="15"/>
        <v>20.720000000000002</v>
      </c>
      <c r="H77" s="11">
        <f t="shared" si="17"/>
        <v>66.331499999999949</v>
      </c>
      <c r="I77" s="11">
        <f t="shared" si="16"/>
        <v>14.431487012987049</v>
      </c>
      <c r="J77" s="2">
        <f>IF(ISNA(VLOOKUP(C77,'Dom Enrolled Accounts'!$A:$B,2,0))=TRUE,0,VLOOKUP(C77,'Dom Enrolled Accounts'!$A:$B,2,0))</f>
        <v>15.6</v>
      </c>
      <c r="K77" s="11">
        <f t="shared" si="18"/>
        <v>1.1685129870129511</v>
      </c>
      <c r="L77" s="2">
        <f>IF(ISNA(VLOOKUP(C77,'Dom Enrolled Accounts'!$A:$C,3,0))=TRUE,0,VLOOKUP(C77,'Dom Enrolled Accounts'!$A:$C,3,0))</f>
        <v>2.0499999999999883</v>
      </c>
      <c r="M77" s="2">
        <f t="shared" si="19"/>
        <v>1.1685129870129511</v>
      </c>
      <c r="N77" s="11">
        <f t="shared" si="20"/>
        <v>12.853642857142463</v>
      </c>
    </row>
    <row r="78" spans="1:14" x14ac:dyDescent="0.25">
      <c r="A78" s="63">
        <v>45668</v>
      </c>
      <c r="B78" s="13">
        <v>37932</v>
      </c>
      <c r="C78" s="13" t="s">
        <v>99</v>
      </c>
      <c r="D78" s="14">
        <v>55</v>
      </c>
      <c r="E78" s="14">
        <f>4975/D78/1.12</f>
        <v>80.762987012986997</v>
      </c>
      <c r="F78" s="2">
        <f t="shared" si="14"/>
        <v>87.051499999999947</v>
      </c>
      <c r="G78" s="2">
        <f t="shared" si="15"/>
        <v>20.720000000000002</v>
      </c>
      <c r="H78" s="11">
        <f t="shared" si="17"/>
        <v>66.331499999999949</v>
      </c>
      <c r="I78" s="11">
        <f t="shared" si="16"/>
        <v>14.431487012987049</v>
      </c>
      <c r="J78" s="2">
        <f>IF(ISNA(VLOOKUP(C78,'Dom Enrolled Accounts'!$A:$B,2,0))=TRUE,0,VLOOKUP(C78,'Dom Enrolled Accounts'!$A:$B,2,0))</f>
        <v>15.6</v>
      </c>
      <c r="K78" s="11">
        <f t="shared" si="18"/>
        <v>1.1685129870129511</v>
      </c>
      <c r="L78" s="2">
        <f>IF(ISNA(VLOOKUP(C78,'Dom Enrolled Accounts'!$A:$C,3,0))=TRUE,0,VLOOKUP(C78,'Dom Enrolled Accounts'!$A:$C,3,0))</f>
        <v>2.0499999999999883</v>
      </c>
      <c r="M78" s="2">
        <f t="shared" si="19"/>
        <v>1.1685129870129511</v>
      </c>
      <c r="N78" s="11">
        <f t="shared" si="20"/>
        <v>64.268214285712318</v>
      </c>
    </row>
    <row r="79" spans="1:14" x14ac:dyDescent="0.25">
      <c r="A79" s="63">
        <v>45758</v>
      </c>
      <c r="B79" s="13">
        <v>38000</v>
      </c>
      <c r="C79" s="13" t="s">
        <v>99</v>
      </c>
      <c r="D79" s="14">
        <v>55</v>
      </c>
      <c r="E79" s="14">
        <f>4975/D79/1.12</f>
        <v>80.762987012986997</v>
      </c>
      <c r="F79" s="2">
        <f t="shared" si="14"/>
        <v>87.051499999999947</v>
      </c>
      <c r="G79" s="2">
        <f t="shared" si="15"/>
        <v>20.720000000000002</v>
      </c>
      <c r="H79" s="11">
        <f t="shared" si="17"/>
        <v>66.331499999999949</v>
      </c>
      <c r="I79" s="11">
        <f t="shared" si="16"/>
        <v>14.431487012987049</v>
      </c>
      <c r="J79" s="2">
        <f>IF(ISNA(VLOOKUP(C79,'Dom Enrolled Accounts'!$A:$B,2,0))=TRUE,0,VLOOKUP(C79,'Dom Enrolled Accounts'!$A:$B,2,0))</f>
        <v>15.6</v>
      </c>
      <c r="K79" s="11">
        <f t="shared" si="18"/>
        <v>1.1685129870129511</v>
      </c>
      <c r="L79" s="2">
        <f>IF(ISNA(VLOOKUP(C79,'Dom Enrolled Accounts'!$A:$C,3,0))=TRUE,0,VLOOKUP(C79,'Dom Enrolled Accounts'!$A:$C,3,0))</f>
        <v>2.0499999999999883</v>
      </c>
      <c r="M79" s="2">
        <f t="shared" si="19"/>
        <v>1.1685129870129511</v>
      </c>
      <c r="N79" s="11">
        <f t="shared" si="20"/>
        <v>64.268214285712318</v>
      </c>
    </row>
    <row r="80" spans="1:14" x14ac:dyDescent="0.25">
      <c r="A80" s="63">
        <v>45849</v>
      </c>
      <c r="B80" s="13">
        <v>38093</v>
      </c>
      <c r="C80" s="13" t="s">
        <v>99</v>
      </c>
      <c r="D80" s="14">
        <v>55</v>
      </c>
      <c r="E80" s="14">
        <f>4975/D80/1.12</f>
        <v>80.762987012986997</v>
      </c>
      <c r="F80" s="2">
        <f t="shared" si="14"/>
        <v>87.051499999999947</v>
      </c>
      <c r="G80" s="2">
        <f t="shared" si="15"/>
        <v>20.720000000000002</v>
      </c>
      <c r="H80" s="11">
        <f t="shared" si="17"/>
        <v>66.331499999999949</v>
      </c>
      <c r="I80" s="11">
        <f t="shared" si="16"/>
        <v>14.431487012987049</v>
      </c>
      <c r="J80" s="2">
        <f>IF(ISNA(VLOOKUP(C80,'Dom Enrolled Accounts'!$A:$B,2,0))=TRUE,0,VLOOKUP(C80,'Dom Enrolled Accounts'!$A:$B,2,0))</f>
        <v>15.6</v>
      </c>
      <c r="K80" s="11">
        <f t="shared" si="18"/>
        <v>1.1685129870129511</v>
      </c>
      <c r="L80" s="2">
        <f>IF(ISNA(VLOOKUP(C80,'Dom Enrolled Accounts'!$A:$C,3,0))=TRUE,0,VLOOKUP(C80,'Dom Enrolled Accounts'!$A:$C,3,0))</f>
        <v>2.0499999999999883</v>
      </c>
      <c r="M80" s="2">
        <f t="shared" si="19"/>
        <v>1.1685129870129511</v>
      </c>
      <c r="N80" s="11">
        <f t="shared" si="20"/>
        <v>64.268214285712318</v>
      </c>
    </row>
    <row r="81" spans="1:14" x14ac:dyDescent="0.25">
      <c r="A81" s="63">
        <v>45880</v>
      </c>
      <c r="B81" s="13">
        <v>38158</v>
      </c>
      <c r="C81" s="13" t="s">
        <v>99</v>
      </c>
      <c r="D81" s="14">
        <v>44</v>
      </c>
      <c r="E81" s="14">
        <f>3980/D81/1.12</f>
        <v>80.762987012986997</v>
      </c>
      <c r="F81" s="2">
        <f t="shared" si="14"/>
        <v>87.051499999999947</v>
      </c>
      <c r="G81" s="2">
        <f t="shared" si="15"/>
        <v>20.720000000000002</v>
      </c>
      <c r="H81" s="11">
        <f t="shared" si="17"/>
        <v>66.331499999999949</v>
      </c>
      <c r="I81" s="11">
        <f t="shared" si="16"/>
        <v>14.431487012987049</v>
      </c>
      <c r="J81" s="2">
        <f>IF(ISNA(VLOOKUP(C81,'Dom Enrolled Accounts'!$A:$B,2,0))=TRUE,0,VLOOKUP(C81,'Dom Enrolled Accounts'!$A:$B,2,0))</f>
        <v>15.6</v>
      </c>
      <c r="K81" s="11">
        <f t="shared" si="18"/>
        <v>1.1685129870129511</v>
      </c>
      <c r="L81" s="2">
        <f>IF(ISNA(VLOOKUP(C81,'Dom Enrolled Accounts'!$A:$C,3,0))=TRUE,0,VLOOKUP(C81,'Dom Enrolled Accounts'!$A:$C,3,0))</f>
        <v>2.0499999999999883</v>
      </c>
      <c r="M81" s="2">
        <f t="shared" si="19"/>
        <v>1.1685129870129511</v>
      </c>
      <c r="N81" s="11">
        <f t="shared" si="20"/>
        <v>51.41457142856985</v>
      </c>
    </row>
    <row r="82" spans="1:14" x14ac:dyDescent="0.25">
      <c r="A82" s="63">
        <v>45941</v>
      </c>
      <c r="B82" s="13">
        <v>38212</v>
      </c>
      <c r="C82" s="13" t="s">
        <v>99</v>
      </c>
      <c r="D82" s="14">
        <v>55</v>
      </c>
      <c r="E82" s="14">
        <f>4975/D82/1.12</f>
        <v>80.762987012986997</v>
      </c>
      <c r="F82" s="2">
        <f t="shared" si="14"/>
        <v>87.051499999999947</v>
      </c>
      <c r="G82" s="2">
        <f t="shared" si="15"/>
        <v>20.720000000000002</v>
      </c>
      <c r="H82" s="11">
        <f t="shared" si="17"/>
        <v>66.331499999999949</v>
      </c>
      <c r="I82" s="11">
        <f t="shared" si="16"/>
        <v>14.431487012987049</v>
      </c>
      <c r="J82" s="2">
        <f>IF(ISNA(VLOOKUP(C82,'Dom Enrolled Accounts'!$A:$B,2,0))=TRUE,0,VLOOKUP(C82,'Dom Enrolled Accounts'!$A:$B,2,0))</f>
        <v>15.6</v>
      </c>
      <c r="K82" s="11">
        <f t="shared" si="18"/>
        <v>1.1685129870129511</v>
      </c>
      <c r="L82" s="2">
        <f>IF(ISNA(VLOOKUP(C82,'Dom Enrolled Accounts'!$A:$C,3,0))=TRUE,0,VLOOKUP(C82,'Dom Enrolled Accounts'!$A:$C,3,0))</f>
        <v>2.0499999999999883</v>
      </c>
      <c r="M82" s="2">
        <f t="shared" si="19"/>
        <v>1.1685129870129511</v>
      </c>
      <c r="N82" s="11">
        <f t="shared" si="20"/>
        <v>64.268214285712318</v>
      </c>
    </row>
    <row r="83" spans="1:14" x14ac:dyDescent="0.25">
      <c r="A83" s="13" t="s">
        <v>93</v>
      </c>
      <c r="B83" s="13">
        <v>38303</v>
      </c>
      <c r="C83" s="13" t="s">
        <v>99</v>
      </c>
      <c r="D83" s="14">
        <v>22</v>
      </c>
      <c r="E83" s="14">
        <f>1990/D83/1.12</f>
        <v>80.762987012986997</v>
      </c>
      <c r="F83" s="2">
        <f t="shared" si="14"/>
        <v>87.051499999999947</v>
      </c>
      <c r="G83" s="2">
        <f t="shared" si="15"/>
        <v>20.720000000000002</v>
      </c>
      <c r="H83" s="11">
        <f t="shared" si="17"/>
        <v>66.331499999999949</v>
      </c>
      <c r="I83" s="11">
        <f t="shared" si="16"/>
        <v>14.431487012987049</v>
      </c>
      <c r="J83" s="2">
        <f>IF(ISNA(VLOOKUP(C83,'Dom Enrolled Accounts'!$A:$B,2,0))=TRUE,0,VLOOKUP(C83,'Dom Enrolled Accounts'!$A:$B,2,0))</f>
        <v>15.6</v>
      </c>
      <c r="K83" s="11">
        <f t="shared" si="18"/>
        <v>1.1685129870129511</v>
      </c>
      <c r="L83" s="2">
        <f>IF(ISNA(VLOOKUP(C83,'Dom Enrolled Accounts'!$A:$C,3,0))=TRUE,0,VLOOKUP(C83,'Dom Enrolled Accounts'!$A:$C,3,0))</f>
        <v>2.0499999999999883</v>
      </c>
      <c r="M83" s="2">
        <f t="shared" si="19"/>
        <v>1.1685129870129511</v>
      </c>
      <c r="N83" s="11">
        <f t="shared" si="20"/>
        <v>25.707285714284925</v>
      </c>
    </row>
    <row r="84" spans="1:14" x14ac:dyDescent="0.25">
      <c r="A84" s="13" t="s">
        <v>95</v>
      </c>
      <c r="B84" s="13">
        <v>38311</v>
      </c>
      <c r="C84" s="13" t="s">
        <v>99</v>
      </c>
      <c r="D84" s="14">
        <v>55</v>
      </c>
      <c r="E84" s="14">
        <f>4975/D84/1.12</f>
        <v>80.762987012986997</v>
      </c>
      <c r="F84" s="2">
        <f t="shared" si="14"/>
        <v>87.051499999999947</v>
      </c>
      <c r="G84" s="2">
        <f t="shared" si="15"/>
        <v>20.720000000000002</v>
      </c>
      <c r="H84" s="11">
        <f t="shared" si="17"/>
        <v>66.331499999999949</v>
      </c>
      <c r="I84" s="11">
        <f t="shared" si="16"/>
        <v>14.431487012987049</v>
      </c>
      <c r="J84" s="2">
        <f>IF(ISNA(VLOOKUP(C84,'Dom Enrolled Accounts'!$A:$B,2,0))=TRUE,0,VLOOKUP(C84,'Dom Enrolled Accounts'!$A:$B,2,0))</f>
        <v>15.6</v>
      </c>
      <c r="K84" s="11">
        <f t="shared" si="18"/>
        <v>1.1685129870129511</v>
      </c>
      <c r="L84" s="2">
        <f>IF(ISNA(VLOOKUP(C84,'Dom Enrolled Accounts'!$A:$C,3,0))=TRUE,0,VLOOKUP(C84,'Dom Enrolled Accounts'!$A:$C,3,0))</f>
        <v>2.0499999999999883</v>
      </c>
      <c r="M84" s="2">
        <f t="shared" si="19"/>
        <v>1.1685129870129511</v>
      </c>
      <c r="N84" s="11">
        <f t="shared" si="20"/>
        <v>64.268214285712318</v>
      </c>
    </row>
    <row r="85" spans="1:14" x14ac:dyDescent="0.25">
      <c r="A85" s="13" t="s">
        <v>100</v>
      </c>
      <c r="B85" s="13">
        <v>38374</v>
      </c>
      <c r="C85" s="13" t="s">
        <v>99</v>
      </c>
      <c r="D85" s="14">
        <v>22</v>
      </c>
      <c r="E85" s="14">
        <f>1990/D85/1.12</f>
        <v>80.762987012986997</v>
      </c>
      <c r="F85" s="2">
        <f t="shared" si="14"/>
        <v>87.051499999999947</v>
      </c>
      <c r="G85" s="2">
        <f t="shared" si="15"/>
        <v>20.720000000000002</v>
      </c>
      <c r="H85" s="11">
        <f t="shared" si="17"/>
        <v>66.331499999999949</v>
      </c>
      <c r="I85" s="11">
        <f t="shared" si="16"/>
        <v>14.431487012987049</v>
      </c>
      <c r="J85" s="2">
        <f>IF(ISNA(VLOOKUP(C85,'Dom Enrolled Accounts'!$A:$B,2,0))=TRUE,0,VLOOKUP(C85,'Dom Enrolled Accounts'!$A:$B,2,0))</f>
        <v>15.6</v>
      </c>
      <c r="K85" s="11">
        <f t="shared" si="18"/>
        <v>1.1685129870129511</v>
      </c>
      <c r="L85" s="2">
        <f>IF(ISNA(VLOOKUP(C85,'Dom Enrolled Accounts'!$A:$C,3,0))=TRUE,0,VLOOKUP(C85,'Dom Enrolled Accounts'!$A:$C,3,0))</f>
        <v>2.0499999999999883</v>
      </c>
      <c r="M85" s="2">
        <f t="shared" si="19"/>
        <v>1.1685129870129511</v>
      </c>
      <c r="N85" s="11">
        <f t="shared" si="20"/>
        <v>25.707285714284925</v>
      </c>
    </row>
    <row r="86" spans="1:14" x14ac:dyDescent="0.25">
      <c r="A86" s="13" t="s">
        <v>72</v>
      </c>
      <c r="B86" s="13">
        <v>38375</v>
      </c>
      <c r="C86" s="13" t="s">
        <v>99</v>
      </c>
      <c r="D86" s="14">
        <v>55</v>
      </c>
      <c r="E86" s="14">
        <f>4975/D86/1.12</f>
        <v>80.762987012986997</v>
      </c>
      <c r="F86" s="2">
        <f t="shared" si="14"/>
        <v>87.051499999999947</v>
      </c>
      <c r="G86" s="2">
        <f t="shared" si="15"/>
        <v>20.720000000000002</v>
      </c>
      <c r="H86" s="11">
        <f t="shared" si="17"/>
        <v>66.331499999999949</v>
      </c>
      <c r="I86" s="11">
        <f t="shared" si="16"/>
        <v>14.431487012987049</v>
      </c>
      <c r="J86" s="2">
        <f>IF(ISNA(VLOOKUP(C86,'Dom Enrolled Accounts'!$A:$B,2,0))=TRUE,0,VLOOKUP(C86,'Dom Enrolled Accounts'!$A:$B,2,0))</f>
        <v>15.6</v>
      </c>
      <c r="K86" s="11">
        <f t="shared" si="18"/>
        <v>1.1685129870129511</v>
      </c>
      <c r="L86" s="2">
        <f>IF(ISNA(VLOOKUP(C86,'Dom Enrolled Accounts'!$A:$C,3,0))=TRUE,0,VLOOKUP(C86,'Dom Enrolled Accounts'!$A:$C,3,0))</f>
        <v>2.0499999999999883</v>
      </c>
      <c r="M86" s="2">
        <f t="shared" si="19"/>
        <v>1.1685129870129511</v>
      </c>
      <c r="N86" s="11">
        <f t="shared" si="20"/>
        <v>64.268214285712318</v>
      </c>
    </row>
    <row r="87" spans="1:14" x14ac:dyDescent="0.25">
      <c r="A87" s="13" t="s">
        <v>90</v>
      </c>
      <c r="B87" s="13">
        <v>38465</v>
      </c>
      <c r="C87" s="13" t="s">
        <v>99</v>
      </c>
      <c r="D87" s="14">
        <v>22</v>
      </c>
      <c r="E87" s="14">
        <f>1990/D87/1.12</f>
        <v>80.762987012986997</v>
      </c>
      <c r="F87" s="2">
        <f t="shared" si="14"/>
        <v>87.051499999999947</v>
      </c>
      <c r="G87" s="2">
        <f t="shared" si="15"/>
        <v>20.720000000000002</v>
      </c>
      <c r="H87" s="11">
        <f t="shared" si="17"/>
        <v>66.331499999999949</v>
      </c>
      <c r="I87" s="11">
        <f t="shared" si="16"/>
        <v>14.431487012987049</v>
      </c>
      <c r="J87" s="2">
        <f>IF(ISNA(VLOOKUP(C87,'Dom Enrolled Accounts'!$A:$B,2,0))=TRUE,0,VLOOKUP(C87,'Dom Enrolled Accounts'!$A:$B,2,0))</f>
        <v>15.6</v>
      </c>
      <c r="K87" s="11">
        <f t="shared" si="18"/>
        <v>1.1685129870129511</v>
      </c>
      <c r="L87" s="2">
        <f>IF(ISNA(VLOOKUP(C87,'Dom Enrolled Accounts'!$A:$C,3,0))=TRUE,0,VLOOKUP(C87,'Dom Enrolled Accounts'!$A:$C,3,0))</f>
        <v>2.0499999999999883</v>
      </c>
      <c r="M87" s="2">
        <f t="shared" si="19"/>
        <v>1.1685129870129511</v>
      </c>
      <c r="N87" s="11">
        <f t="shared" si="20"/>
        <v>25.707285714284925</v>
      </c>
    </row>
    <row r="88" spans="1:14" x14ac:dyDescent="0.25">
      <c r="A88" s="13" t="s">
        <v>90</v>
      </c>
      <c r="B88" s="13">
        <v>38471</v>
      </c>
      <c r="C88" s="13" t="s">
        <v>99</v>
      </c>
      <c r="D88" s="14">
        <v>55</v>
      </c>
      <c r="E88" s="14">
        <f>4975/D88/1.12</f>
        <v>80.762987012986997</v>
      </c>
      <c r="F88" s="2">
        <f t="shared" si="14"/>
        <v>87.051499999999947</v>
      </c>
      <c r="G88" s="2">
        <f t="shared" si="15"/>
        <v>20.720000000000002</v>
      </c>
      <c r="H88" s="11">
        <f t="shared" si="17"/>
        <v>66.331499999999949</v>
      </c>
      <c r="I88" s="11">
        <f t="shared" si="16"/>
        <v>14.431487012987049</v>
      </c>
      <c r="J88" s="2">
        <f>IF(ISNA(VLOOKUP(C88,'Dom Enrolled Accounts'!$A:$B,2,0))=TRUE,0,VLOOKUP(C88,'Dom Enrolled Accounts'!$A:$B,2,0))</f>
        <v>15.6</v>
      </c>
      <c r="K88" s="11">
        <f t="shared" si="18"/>
        <v>1.1685129870129511</v>
      </c>
      <c r="L88" s="2">
        <f>IF(ISNA(VLOOKUP(C88,'Dom Enrolled Accounts'!$A:$C,3,0))=TRUE,0,VLOOKUP(C88,'Dom Enrolled Accounts'!$A:$C,3,0))</f>
        <v>2.0499999999999883</v>
      </c>
      <c r="M88" s="2">
        <f t="shared" si="19"/>
        <v>1.1685129870129511</v>
      </c>
      <c r="N88" s="11">
        <f t="shared" si="20"/>
        <v>64.268214285712318</v>
      </c>
    </row>
    <row r="89" spans="1:14" x14ac:dyDescent="0.25">
      <c r="A89" s="13" t="s">
        <v>75</v>
      </c>
      <c r="B89" s="13">
        <v>38542</v>
      </c>
      <c r="C89" s="13" t="s">
        <v>99</v>
      </c>
      <c r="D89" s="14">
        <v>55</v>
      </c>
      <c r="E89" s="14">
        <f>4975/D89/1.12</f>
        <v>80.762987012986997</v>
      </c>
      <c r="F89" s="2">
        <f t="shared" si="14"/>
        <v>87.051499999999947</v>
      </c>
      <c r="G89" s="2">
        <f t="shared" si="15"/>
        <v>20.720000000000002</v>
      </c>
      <c r="H89" s="11">
        <f t="shared" si="17"/>
        <v>66.331499999999949</v>
      </c>
      <c r="I89" s="11">
        <f t="shared" si="16"/>
        <v>14.431487012987049</v>
      </c>
      <c r="J89" s="2">
        <f>IF(ISNA(VLOOKUP(C89,'Dom Enrolled Accounts'!$A:$B,2,0))=TRUE,0,VLOOKUP(C89,'Dom Enrolled Accounts'!$A:$B,2,0))</f>
        <v>15.6</v>
      </c>
      <c r="K89" s="11">
        <f t="shared" si="18"/>
        <v>1.1685129870129511</v>
      </c>
      <c r="L89" s="2">
        <f>IF(ISNA(VLOOKUP(C89,'Dom Enrolled Accounts'!$A:$C,3,0))=TRUE,0,VLOOKUP(C89,'Dom Enrolled Accounts'!$A:$C,3,0))</f>
        <v>2.0499999999999883</v>
      </c>
      <c r="M89" s="2">
        <f t="shared" si="19"/>
        <v>1.1685129870129511</v>
      </c>
      <c r="N89" s="11">
        <f t="shared" si="20"/>
        <v>64.268214285712318</v>
      </c>
    </row>
    <row r="90" spans="1:14" x14ac:dyDescent="0.25">
      <c r="A90" s="63" t="s">
        <v>75</v>
      </c>
      <c r="B90" s="13">
        <v>38547</v>
      </c>
      <c r="C90" s="13" t="s">
        <v>99</v>
      </c>
      <c r="D90" s="14">
        <v>22</v>
      </c>
      <c r="E90" s="14">
        <f>1990/D90/1.12</f>
        <v>80.762987012986997</v>
      </c>
      <c r="F90" s="2">
        <f t="shared" si="14"/>
        <v>87.051499999999947</v>
      </c>
      <c r="G90" s="2">
        <f t="shared" si="15"/>
        <v>20.720000000000002</v>
      </c>
      <c r="H90" s="11">
        <f t="shared" si="17"/>
        <v>66.331499999999949</v>
      </c>
      <c r="I90" s="11">
        <f t="shared" si="16"/>
        <v>14.431487012987049</v>
      </c>
      <c r="J90" s="2">
        <f>IF(ISNA(VLOOKUP(C90,'Dom Enrolled Accounts'!$A:$B,2,0))=TRUE,0,VLOOKUP(C90,'Dom Enrolled Accounts'!$A:$B,2,0))</f>
        <v>15.6</v>
      </c>
      <c r="K90" s="11">
        <f t="shared" si="18"/>
        <v>1.1685129870129511</v>
      </c>
      <c r="L90" s="2">
        <f>IF(ISNA(VLOOKUP(C90,'Dom Enrolled Accounts'!$A:$C,3,0))=TRUE,0,VLOOKUP(C90,'Dom Enrolled Accounts'!$A:$C,3,0))</f>
        <v>2.0499999999999883</v>
      </c>
      <c r="M90" s="2">
        <f t="shared" si="19"/>
        <v>1.1685129870129511</v>
      </c>
      <c r="N90" s="11">
        <f t="shared" si="20"/>
        <v>25.707285714284925</v>
      </c>
    </row>
    <row r="91" spans="1:14" x14ac:dyDescent="0.25">
      <c r="A91" s="13" t="s">
        <v>88</v>
      </c>
      <c r="B91" s="13">
        <v>38620</v>
      </c>
      <c r="C91" s="13" t="s">
        <v>99</v>
      </c>
      <c r="D91" s="14">
        <v>22</v>
      </c>
      <c r="E91" s="14">
        <f>1990/D91/1.12</f>
        <v>80.762987012986997</v>
      </c>
      <c r="F91" s="2">
        <f t="shared" si="14"/>
        <v>87.051499999999947</v>
      </c>
      <c r="G91" s="2">
        <f t="shared" si="15"/>
        <v>20.720000000000002</v>
      </c>
      <c r="H91" s="11">
        <f t="shared" si="17"/>
        <v>66.331499999999949</v>
      </c>
      <c r="I91" s="11">
        <f t="shared" si="16"/>
        <v>14.431487012987049</v>
      </c>
      <c r="J91" s="2">
        <f>IF(ISNA(VLOOKUP(C91,'Dom Enrolled Accounts'!$A:$B,2,0))=TRUE,0,VLOOKUP(C91,'Dom Enrolled Accounts'!$A:$B,2,0))</f>
        <v>15.6</v>
      </c>
      <c r="K91" s="11">
        <f t="shared" si="18"/>
        <v>1.1685129870129511</v>
      </c>
      <c r="L91" s="2">
        <f>IF(ISNA(VLOOKUP(C91,'Dom Enrolled Accounts'!$A:$C,3,0))=TRUE,0,VLOOKUP(C91,'Dom Enrolled Accounts'!$A:$C,3,0))</f>
        <v>2.0499999999999883</v>
      </c>
      <c r="M91" s="2">
        <f t="shared" si="19"/>
        <v>1.1685129870129511</v>
      </c>
      <c r="N91" s="11">
        <f t="shared" si="20"/>
        <v>25.707285714284925</v>
      </c>
    </row>
    <row r="92" spans="1:14" x14ac:dyDescent="0.25">
      <c r="A92" s="13" t="s">
        <v>76</v>
      </c>
      <c r="B92" s="13">
        <v>38655</v>
      </c>
      <c r="C92" s="13" t="s">
        <v>99</v>
      </c>
      <c r="D92" s="14">
        <v>55</v>
      </c>
      <c r="E92" s="14">
        <f>4975/D92/1.12</f>
        <v>80.762987012986997</v>
      </c>
      <c r="F92" s="2">
        <f t="shared" si="14"/>
        <v>87.051499999999947</v>
      </c>
      <c r="G92" s="2">
        <f t="shared" si="15"/>
        <v>20.720000000000002</v>
      </c>
      <c r="H92" s="11">
        <f t="shared" si="17"/>
        <v>66.331499999999949</v>
      </c>
      <c r="I92" s="11">
        <f t="shared" si="16"/>
        <v>14.431487012987049</v>
      </c>
      <c r="J92" s="2">
        <f>IF(ISNA(VLOOKUP(C92,'Dom Enrolled Accounts'!$A:$B,2,0))=TRUE,0,VLOOKUP(C92,'Dom Enrolled Accounts'!$A:$B,2,0))</f>
        <v>15.6</v>
      </c>
      <c r="K92" s="11">
        <f t="shared" si="18"/>
        <v>1.1685129870129511</v>
      </c>
      <c r="L92" s="2">
        <f>IF(ISNA(VLOOKUP(C92,'Dom Enrolled Accounts'!$A:$C,3,0))=TRUE,0,VLOOKUP(C92,'Dom Enrolled Accounts'!$A:$C,3,0))</f>
        <v>2.0499999999999883</v>
      </c>
      <c r="M92" s="2">
        <f t="shared" si="19"/>
        <v>1.1685129870129511</v>
      </c>
      <c r="N92" s="11">
        <f t="shared" si="20"/>
        <v>64.268214285712318</v>
      </c>
    </row>
    <row r="93" spans="1:14" x14ac:dyDescent="0.25">
      <c r="A93" s="13" t="s">
        <v>86</v>
      </c>
      <c r="B93" s="13">
        <v>38710</v>
      </c>
      <c r="C93" s="13" t="s">
        <v>99</v>
      </c>
      <c r="D93" s="14">
        <v>33</v>
      </c>
      <c r="E93" s="14">
        <f>2985/D93/1.12</f>
        <v>80.762987012986997</v>
      </c>
      <c r="F93" s="2">
        <f t="shared" si="14"/>
        <v>87.051499999999947</v>
      </c>
      <c r="G93" s="2">
        <f t="shared" si="15"/>
        <v>20.720000000000002</v>
      </c>
      <c r="H93" s="11">
        <f t="shared" si="17"/>
        <v>66.331499999999949</v>
      </c>
      <c r="I93" s="11">
        <f t="shared" si="16"/>
        <v>14.431487012987049</v>
      </c>
      <c r="J93" s="2">
        <f>IF(ISNA(VLOOKUP(C93,'Dom Enrolled Accounts'!$A:$B,2,0))=TRUE,0,VLOOKUP(C93,'Dom Enrolled Accounts'!$A:$B,2,0))</f>
        <v>15.6</v>
      </c>
      <c r="K93" s="11">
        <f t="shared" si="18"/>
        <v>1.1685129870129511</v>
      </c>
      <c r="L93" s="2">
        <f>IF(ISNA(VLOOKUP(C93,'Dom Enrolled Accounts'!$A:$C,3,0))=TRUE,0,VLOOKUP(C93,'Dom Enrolled Accounts'!$A:$C,3,0))</f>
        <v>2.0499999999999883</v>
      </c>
      <c r="M93" s="2">
        <f t="shared" si="19"/>
        <v>1.1685129870129511</v>
      </c>
      <c r="N93" s="11">
        <f t="shared" si="20"/>
        <v>38.560928571427389</v>
      </c>
    </row>
    <row r="94" spans="1:14" x14ac:dyDescent="0.25">
      <c r="A94" s="13" t="s">
        <v>77</v>
      </c>
      <c r="B94" s="13">
        <v>38742</v>
      </c>
      <c r="C94" s="13" t="s">
        <v>99</v>
      </c>
      <c r="D94" s="14">
        <v>55</v>
      </c>
      <c r="E94" s="14">
        <f>4975/D94/1.12</f>
        <v>80.762987012986997</v>
      </c>
      <c r="F94" s="2">
        <f t="shared" si="14"/>
        <v>87.051499999999947</v>
      </c>
      <c r="G94" s="2">
        <f t="shared" si="15"/>
        <v>20.720000000000002</v>
      </c>
      <c r="H94" s="11">
        <f t="shared" si="17"/>
        <v>66.331499999999949</v>
      </c>
      <c r="I94" s="11">
        <f t="shared" si="16"/>
        <v>14.431487012987049</v>
      </c>
      <c r="J94" s="2">
        <f>IF(ISNA(VLOOKUP(C94,'Dom Enrolled Accounts'!$A:$B,2,0))=TRUE,0,VLOOKUP(C94,'Dom Enrolled Accounts'!$A:$B,2,0))</f>
        <v>15.6</v>
      </c>
      <c r="K94" s="11">
        <f t="shared" si="18"/>
        <v>1.1685129870129511</v>
      </c>
      <c r="L94" s="2">
        <f>IF(ISNA(VLOOKUP(C94,'Dom Enrolled Accounts'!$A:$C,3,0))=TRUE,0,VLOOKUP(C94,'Dom Enrolled Accounts'!$A:$C,3,0))</f>
        <v>2.0499999999999883</v>
      </c>
      <c r="M94" s="2">
        <f t="shared" si="19"/>
        <v>1.1685129870129511</v>
      </c>
      <c r="N94" s="11">
        <f t="shared" si="20"/>
        <v>64.268214285712318</v>
      </c>
    </row>
    <row r="95" spans="1:14" x14ac:dyDescent="0.25">
      <c r="A95" s="63">
        <v>45699</v>
      </c>
      <c r="B95" s="13">
        <v>37958</v>
      </c>
      <c r="C95" s="13" t="s">
        <v>101</v>
      </c>
      <c r="D95" s="14">
        <v>11</v>
      </c>
      <c r="E95" s="14">
        <f>995/D95/1.12</f>
        <v>80.762987012986997</v>
      </c>
      <c r="F95" s="2">
        <f t="shared" si="14"/>
        <v>87.051499999999947</v>
      </c>
      <c r="G95" s="2">
        <f t="shared" si="15"/>
        <v>20.720000000000002</v>
      </c>
      <c r="H95" s="11">
        <f t="shared" si="17"/>
        <v>66.331499999999949</v>
      </c>
      <c r="I95" s="11">
        <f t="shared" si="16"/>
        <v>14.431487012987049</v>
      </c>
      <c r="J95" s="2">
        <f>IF(ISNA(VLOOKUP(C95,'Dom Enrolled Accounts'!$A:$B,2,0))=TRUE,0,VLOOKUP(C95,'Dom Enrolled Accounts'!$A:$B,2,0))</f>
        <v>15.6</v>
      </c>
      <c r="K95" s="11">
        <f t="shared" si="18"/>
        <v>1.1685129870129511</v>
      </c>
      <c r="L95" s="2">
        <f>IF(ISNA(VLOOKUP(C95,'Dom Enrolled Accounts'!$A:$C,3,0))=TRUE,0,VLOOKUP(C95,'Dom Enrolled Accounts'!$A:$C,3,0))</f>
        <v>2.0499999999999883</v>
      </c>
      <c r="M95" s="2">
        <f t="shared" si="19"/>
        <v>1.1685129870129511</v>
      </c>
      <c r="N95" s="11">
        <f t="shared" si="20"/>
        <v>12.853642857142463</v>
      </c>
    </row>
    <row r="96" spans="1:14" x14ac:dyDescent="0.25">
      <c r="A96" s="63">
        <v>45849</v>
      </c>
      <c r="B96" s="13">
        <v>38112</v>
      </c>
      <c r="C96" s="13" t="s">
        <v>101</v>
      </c>
      <c r="D96" s="14">
        <v>22</v>
      </c>
      <c r="E96" s="14">
        <f>1990/D96/1.12</f>
        <v>80.762987012986997</v>
      </c>
      <c r="F96" s="2">
        <f t="shared" si="14"/>
        <v>87.051499999999947</v>
      </c>
      <c r="G96" s="2">
        <f t="shared" si="15"/>
        <v>20.720000000000002</v>
      </c>
      <c r="H96" s="11">
        <f t="shared" si="17"/>
        <v>66.331499999999949</v>
      </c>
      <c r="I96" s="11">
        <f t="shared" si="16"/>
        <v>14.431487012987049</v>
      </c>
      <c r="J96" s="2">
        <f>IF(ISNA(VLOOKUP(C96,'Dom Enrolled Accounts'!$A:$B,2,0))=TRUE,0,VLOOKUP(C96,'Dom Enrolled Accounts'!$A:$B,2,0))</f>
        <v>15.6</v>
      </c>
      <c r="K96" s="11">
        <f t="shared" si="18"/>
        <v>1.1685129870129511</v>
      </c>
      <c r="L96" s="2">
        <f>IF(ISNA(VLOOKUP(C96,'Dom Enrolled Accounts'!$A:$C,3,0))=TRUE,0,VLOOKUP(C96,'Dom Enrolled Accounts'!$A:$C,3,0))</f>
        <v>2.0499999999999883</v>
      </c>
      <c r="M96" s="2">
        <f t="shared" si="19"/>
        <v>1.1685129870129511</v>
      </c>
      <c r="N96" s="11">
        <f t="shared" si="20"/>
        <v>25.707285714284925</v>
      </c>
    </row>
    <row r="97" spans="1:14" x14ac:dyDescent="0.25">
      <c r="A97" s="13" t="s">
        <v>72</v>
      </c>
      <c r="B97" s="13">
        <v>38371</v>
      </c>
      <c r="C97" s="13" t="s">
        <v>101</v>
      </c>
      <c r="D97" s="14">
        <v>22</v>
      </c>
      <c r="E97" s="14">
        <f>1990/D97/1.12</f>
        <v>80.762987012986997</v>
      </c>
      <c r="F97" s="2">
        <f t="shared" si="14"/>
        <v>87.051499999999947</v>
      </c>
      <c r="G97" s="2">
        <f t="shared" si="15"/>
        <v>20.720000000000002</v>
      </c>
      <c r="H97" s="11">
        <f t="shared" si="17"/>
        <v>66.331499999999949</v>
      </c>
      <c r="I97" s="11">
        <f t="shared" si="16"/>
        <v>14.431487012987049</v>
      </c>
      <c r="J97" s="2">
        <f>IF(ISNA(VLOOKUP(C97,'Dom Enrolled Accounts'!$A:$B,2,0))=TRUE,0,VLOOKUP(C97,'Dom Enrolled Accounts'!$A:$B,2,0))</f>
        <v>15.6</v>
      </c>
      <c r="K97" s="11">
        <f t="shared" si="18"/>
        <v>1.1685129870129511</v>
      </c>
      <c r="L97" s="2">
        <f>IF(ISNA(VLOOKUP(C97,'Dom Enrolled Accounts'!$A:$C,3,0))=TRUE,0,VLOOKUP(C97,'Dom Enrolled Accounts'!$A:$C,3,0))</f>
        <v>2.0499999999999883</v>
      </c>
      <c r="M97" s="2">
        <f t="shared" si="19"/>
        <v>1.1685129870129511</v>
      </c>
      <c r="N97" s="11">
        <f t="shared" si="20"/>
        <v>25.707285714284925</v>
      </c>
    </row>
    <row r="98" spans="1:14" x14ac:dyDescent="0.25">
      <c r="A98" s="63">
        <v>45727</v>
      </c>
      <c r="B98" s="13">
        <v>37990</v>
      </c>
      <c r="C98" s="13" t="s">
        <v>102</v>
      </c>
      <c r="D98" s="14">
        <v>11</v>
      </c>
      <c r="E98" s="14">
        <f>995/D98/1.12</f>
        <v>80.762987012986997</v>
      </c>
      <c r="F98" s="2">
        <f t="shared" si="14"/>
        <v>87.051499999999947</v>
      </c>
      <c r="G98" s="2">
        <f t="shared" si="15"/>
        <v>20.720000000000002</v>
      </c>
      <c r="H98" s="11">
        <f t="shared" si="17"/>
        <v>66.331499999999949</v>
      </c>
      <c r="I98" s="11">
        <f t="shared" si="16"/>
        <v>14.431487012987049</v>
      </c>
      <c r="J98" s="2">
        <f>IF(ISNA(VLOOKUP(C98,'Dom Enrolled Accounts'!$A:$B,2,0))=TRUE,0,VLOOKUP(C98,'Dom Enrolled Accounts'!$A:$B,2,0))</f>
        <v>15.6</v>
      </c>
      <c r="K98" s="11">
        <f t="shared" si="18"/>
        <v>1.1685129870129511</v>
      </c>
      <c r="L98" s="2">
        <f>IF(ISNA(VLOOKUP(C98,'Dom Enrolled Accounts'!$A:$C,3,0))=TRUE,0,VLOOKUP(C98,'Dom Enrolled Accounts'!$A:$C,3,0))</f>
        <v>2.0499999999999883</v>
      </c>
      <c r="M98" s="2">
        <f t="shared" si="19"/>
        <v>1.1685129870129511</v>
      </c>
      <c r="N98" s="11">
        <f t="shared" si="20"/>
        <v>12.853642857142463</v>
      </c>
    </row>
    <row r="99" spans="1:14" x14ac:dyDescent="0.25">
      <c r="A99" s="63">
        <v>45819</v>
      </c>
      <c r="B99" s="13">
        <v>38059</v>
      </c>
      <c r="C99" s="13" t="s">
        <v>102</v>
      </c>
      <c r="D99" s="14">
        <v>11</v>
      </c>
      <c r="E99" s="14">
        <f>995/D99/1.12</f>
        <v>80.762987012986997</v>
      </c>
      <c r="F99" s="2">
        <f t="shared" si="14"/>
        <v>87.051499999999947</v>
      </c>
      <c r="G99" s="2">
        <f t="shared" si="15"/>
        <v>20.720000000000002</v>
      </c>
      <c r="H99" s="11">
        <f t="shared" si="17"/>
        <v>66.331499999999949</v>
      </c>
      <c r="I99" s="11">
        <f t="shared" si="16"/>
        <v>14.431487012987049</v>
      </c>
      <c r="J99" s="2">
        <f>IF(ISNA(VLOOKUP(C99,'Dom Enrolled Accounts'!$A:$B,2,0))=TRUE,0,VLOOKUP(C99,'Dom Enrolled Accounts'!$A:$B,2,0))</f>
        <v>15.6</v>
      </c>
      <c r="K99" s="11">
        <f t="shared" si="18"/>
        <v>1.1685129870129511</v>
      </c>
      <c r="L99" s="2">
        <f>IF(ISNA(VLOOKUP(C99,'Dom Enrolled Accounts'!$A:$C,3,0))=TRUE,0,VLOOKUP(C99,'Dom Enrolled Accounts'!$A:$C,3,0))</f>
        <v>2.0499999999999883</v>
      </c>
      <c r="M99" s="2">
        <f t="shared" si="19"/>
        <v>1.1685129870129511</v>
      </c>
      <c r="N99" s="11">
        <f t="shared" si="20"/>
        <v>12.853642857142463</v>
      </c>
    </row>
    <row r="100" spans="1:14" x14ac:dyDescent="0.25">
      <c r="A100" s="63">
        <v>45880</v>
      </c>
      <c r="B100" s="13">
        <v>38124</v>
      </c>
      <c r="C100" s="13" t="s">
        <v>102</v>
      </c>
      <c r="D100" s="14">
        <v>11</v>
      </c>
      <c r="E100" s="14">
        <f>995/D100/1.12</f>
        <v>80.762987012986997</v>
      </c>
      <c r="F100" s="2">
        <f t="shared" si="14"/>
        <v>87.051499999999947</v>
      </c>
      <c r="G100" s="2">
        <f t="shared" si="15"/>
        <v>20.720000000000002</v>
      </c>
      <c r="H100" s="11">
        <f t="shared" si="17"/>
        <v>66.331499999999949</v>
      </c>
      <c r="I100" s="11">
        <f t="shared" si="16"/>
        <v>14.431487012987049</v>
      </c>
      <c r="J100" s="2">
        <f>IF(ISNA(VLOOKUP(C100,'Dom Enrolled Accounts'!$A:$B,2,0))=TRUE,0,VLOOKUP(C100,'Dom Enrolled Accounts'!$A:$B,2,0))</f>
        <v>15.6</v>
      </c>
      <c r="K100" s="11">
        <f t="shared" si="18"/>
        <v>1.1685129870129511</v>
      </c>
      <c r="L100" s="2">
        <f>IF(ISNA(VLOOKUP(C100,'Dom Enrolled Accounts'!$A:$C,3,0))=TRUE,0,VLOOKUP(C100,'Dom Enrolled Accounts'!$A:$C,3,0))</f>
        <v>2.0499999999999883</v>
      </c>
      <c r="M100" s="2">
        <f t="shared" si="19"/>
        <v>1.1685129870129511</v>
      </c>
      <c r="N100" s="11">
        <f t="shared" si="20"/>
        <v>12.853642857142463</v>
      </c>
    </row>
    <row r="101" spans="1:14" x14ac:dyDescent="0.25">
      <c r="A101" s="13" t="s">
        <v>93</v>
      </c>
      <c r="B101" s="13">
        <v>38289</v>
      </c>
      <c r="C101" s="13" t="s">
        <v>102</v>
      </c>
      <c r="D101" s="14">
        <v>11</v>
      </c>
      <c r="E101" s="14">
        <f>995/D101/1.12</f>
        <v>80.762987012986997</v>
      </c>
      <c r="F101" s="2">
        <f t="shared" si="14"/>
        <v>87.051499999999947</v>
      </c>
      <c r="G101" s="2">
        <f t="shared" si="15"/>
        <v>20.720000000000002</v>
      </c>
      <c r="H101" s="11">
        <f t="shared" si="17"/>
        <v>66.331499999999949</v>
      </c>
      <c r="I101" s="11">
        <f t="shared" si="16"/>
        <v>14.431487012987049</v>
      </c>
      <c r="J101" s="2">
        <f>IF(ISNA(VLOOKUP(C101,'Dom Enrolled Accounts'!$A:$B,2,0))=TRUE,0,VLOOKUP(C101,'Dom Enrolled Accounts'!$A:$B,2,0))</f>
        <v>15.6</v>
      </c>
      <c r="K101" s="11">
        <f t="shared" si="18"/>
        <v>1.1685129870129511</v>
      </c>
      <c r="L101" s="2">
        <f>IF(ISNA(VLOOKUP(C101,'Dom Enrolled Accounts'!$A:$C,3,0))=TRUE,0,VLOOKUP(C101,'Dom Enrolled Accounts'!$A:$C,3,0))</f>
        <v>2.0499999999999883</v>
      </c>
      <c r="M101" s="2">
        <f t="shared" si="19"/>
        <v>1.1685129870129511</v>
      </c>
      <c r="N101" s="11">
        <f t="shared" si="20"/>
        <v>12.853642857142463</v>
      </c>
    </row>
    <row r="102" spans="1:14" x14ac:dyDescent="0.25">
      <c r="A102" s="13" t="s">
        <v>95</v>
      </c>
      <c r="B102" s="13">
        <v>38310</v>
      </c>
      <c r="C102" s="13" t="s">
        <v>102</v>
      </c>
      <c r="D102" s="14">
        <v>11</v>
      </c>
      <c r="E102" s="14">
        <f>995/D102/1.12</f>
        <v>80.762987012986997</v>
      </c>
      <c r="F102" s="2">
        <f t="shared" si="14"/>
        <v>87.051499999999947</v>
      </c>
      <c r="G102" s="2">
        <f t="shared" si="15"/>
        <v>20.720000000000002</v>
      </c>
      <c r="H102" s="11">
        <f t="shared" si="17"/>
        <v>66.331499999999949</v>
      </c>
      <c r="I102" s="11">
        <f t="shared" si="16"/>
        <v>14.431487012987049</v>
      </c>
      <c r="J102" s="2">
        <f>IF(ISNA(VLOOKUP(C102,'Dom Enrolled Accounts'!$A:$B,2,0))=TRUE,0,VLOOKUP(C102,'Dom Enrolled Accounts'!$A:$B,2,0))</f>
        <v>15.6</v>
      </c>
      <c r="K102" s="11">
        <f t="shared" si="18"/>
        <v>1.1685129870129511</v>
      </c>
      <c r="L102" s="2">
        <f>IF(ISNA(VLOOKUP(C102,'Dom Enrolled Accounts'!$A:$C,3,0))=TRUE,0,VLOOKUP(C102,'Dom Enrolled Accounts'!$A:$C,3,0))</f>
        <v>2.0499999999999883</v>
      </c>
      <c r="M102" s="2">
        <f t="shared" si="19"/>
        <v>1.1685129870129511</v>
      </c>
      <c r="N102" s="11">
        <f t="shared" si="20"/>
        <v>12.853642857142463</v>
      </c>
    </row>
    <row r="103" spans="1:14" x14ac:dyDescent="0.25">
      <c r="A103" s="13" t="s">
        <v>85</v>
      </c>
      <c r="B103" s="13">
        <v>38399</v>
      </c>
      <c r="C103" s="13" t="s">
        <v>102</v>
      </c>
      <c r="D103" s="14">
        <v>22</v>
      </c>
      <c r="E103" s="14">
        <f>1990/D103/1.12</f>
        <v>80.762987012986997</v>
      </c>
      <c r="F103" s="2">
        <f t="shared" si="14"/>
        <v>87.051499999999947</v>
      </c>
      <c r="G103" s="2">
        <f t="shared" si="15"/>
        <v>20.720000000000002</v>
      </c>
      <c r="H103" s="11">
        <f t="shared" si="17"/>
        <v>66.331499999999949</v>
      </c>
      <c r="I103" s="11">
        <f t="shared" si="16"/>
        <v>14.431487012987049</v>
      </c>
      <c r="J103" s="2">
        <f>IF(ISNA(VLOOKUP(C103,'Dom Enrolled Accounts'!$A:$B,2,0))=TRUE,0,VLOOKUP(C103,'Dom Enrolled Accounts'!$A:$B,2,0))</f>
        <v>15.6</v>
      </c>
      <c r="K103" s="11">
        <f t="shared" si="18"/>
        <v>1.1685129870129511</v>
      </c>
      <c r="L103" s="2">
        <f>IF(ISNA(VLOOKUP(C103,'Dom Enrolled Accounts'!$A:$C,3,0))=TRUE,0,VLOOKUP(C103,'Dom Enrolled Accounts'!$A:$C,3,0))</f>
        <v>2.0499999999999883</v>
      </c>
      <c r="M103" s="2">
        <f t="shared" si="19"/>
        <v>1.1685129870129511</v>
      </c>
      <c r="N103" s="11">
        <f t="shared" si="20"/>
        <v>25.707285714284925</v>
      </c>
    </row>
    <row r="104" spans="1:14" x14ac:dyDescent="0.25">
      <c r="A104" s="13" t="s">
        <v>96</v>
      </c>
      <c r="B104" s="13">
        <v>38499</v>
      </c>
      <c r="C104" s="13" t="s">
        <v>102</v>
      </c>
      <c r="D104" s="14">
        <v>11</v>
      </c>
      <c r="E104" s="14">
        <f t="shared" ref="E104:E112" si="21">995/D104/1.12</f>
        <v>80.762987012986997</v>
      </c>
      <c r="F104" s="2">
        <f t="shared" si="14"/>
        <v>87.051499999999947</v>
      </c>
      <c r="G104" s="2">
        <f t="shared" si="15"/>
        <v>20.720000000000002</v>
      </c>
      <c r="H104" s="11">
        <f t="shared" si="17"/>
        <v>66.331499999999949</v>
      </c>
      <c r="I104" s="11">
        <f t="shared" si="16"/>
        <v>14.431487012987049</v>
      </c>
      <c r="J104" s="2">
        <f>IF(ISNA(VLOOKUP(C104,'Dom Enrolled Accounts'!$A:$B,2,0))=TRUE,0,VLOOKUP(C104,'Dom Enrolled Accounts'!$A:$B,2,0))</f>
        <v>15.6</v>
      </c>
      <c r="K104" s="11">
        <f t="shared" si="18"/>
        <v>1.1685129870129511</v>
      </c>
      <c r="L104" s="2">
        <f>IF(ISNA(VLOOKUP(C104,'Dom Enrolled Accounts'!$A:$C,3,0))=TRUE,0,VLOOKUP(C104,'Dom Enrolled Accounts'!$A:$C,3,0))</f>
        <v>2.0499999999999883</v>
      </c>
      <c r="M104" s="2">
        <f t="shared" si="19"/>
        <v>1.1685129870129511</v>
      </c>
      <c r="N104" s="11">
        <f t="shared" si="20"/>
        <v>12.853642857142463</v>
      </c>
    </row>
    <row r="105" spans="1:14" x14ac:dyDescent="0.25">
      <c r="A105" s="13" t="s">
        <v>88</v>
      </c>
      <c r="B105" s="13">
        <v>38596</v>
      </c>
      <c r="C105" s="13" t="s">
        <v>102</v>
      </c>
      <c r="D105" s="14">
        <v>11</v>
      </c>
      <c r="E105" s="14">
        <f t="shared" si="21"/>
        <v>80.762987012986997</v>
      </c>
      <c r="F105" s="2">
        <f t="shared" si="14"/>
        <v>87.051499999999947</v>
      </c>
      <c r="G105" s="2">
        <f t="shared" si="15"/>
        <v>20.720000000000002</v>
      </c>
      <c r="H105" s="11">
        <f t="shared" si="17"/>
        <v>66.331499999999949</v>
      </c>
      <c r="I105" s="11">
        <f t="shared" si="16"/>
        <v>14.431487012987049</v>
      </c>
      <c r="J105" s="2">
        <f>IF(ISNA(VLOOKUP(C105,'Dom Enrolled Accounts'!$A:$B,2,0))=TRUE,0,VLOOKUP(C105,'Dom Enrolled Accounts'!$A:$B,2,0))</f>
        <v>15.6</v>
      </c>
      <c r="K105" s="11">
        <f t="shared" si="18"/>
        <v>1.1685129870129511</v>
      </c>
      <c r="L105" s="2">
        <f>IF(ISNA(VLOOKUP(C105,'Dom Enrolled Accounts'!$A:$C,3,0))=TRUE,0,VLOOKUP(C105,'Dom Enrolled Accounts'!$A:$C,3,0))</f>
        <v>2.0499999999999883</v>
      </c>
      <c r="M105" s="2">
        <f t="shared" si="19"/>
        <v>1.1685129870129511</v>
      </c>
      <c r="N105" s="11">
        <f t="shared" si="20"/>
        <v>12.853642857142463</v>
      </c>
    </row>
    <row r="106" spans="1:14" x14ac:dyDescent="0.25">
      <c r="A106" s="13" t="s">
        <v>79</v>
      </c>
      <c r="B106" s="13">
        <v>38598</v>
      </c>
      <c r="C106" s="13" t="s">
        <v>102</v>
      </c>
      <c r="D106" s="14">
        <v>11</v>
      </c>
      <c r="E106" s="14">
        <f t="shared" si="21"/>
        <v>80.762987012986997</v>
      </c>
      <c r="F106" s="2">
        <f t="shared" si="14"/>
        <v>87.051499999999947</v>
      </c>
      <c r="G106" s="2">
        <f t="shared" si="15"/>
        <v>20.720000000000002</v>
      </c>
      <c r="H106" s="11">
        <f t="shared" si="17"/>
        <v>66.331499999999949</v>
      </c>
      <c r="I106" s="11">
        <f t="shared" si="16"/>
        <v>14.431487012987049</v>
      </c>
      <c r="J106" s="2">
        <f>IF(ISNA(VLOOKUP(C106,'Dom Enrolled Accounts'!$A:$B,2,0))=TRUE,0,VLOOKUP(C106,'Dom Enrolled Accounts'!$A:$B,2,0))</f>
        <v>15.6</v>
      </c>
      <c r="K106" s="11">
        <f t="shared" si="18"/>
        <v>1.1685129870129511</v>
      </c>
      <c r="L106" s="2">
        <f>IF(ISNA(VLOOKUP(C106,'Dom Enrolled Accounts'!$A:$C,3,0))=TRUE,0,VLOOKUP(C106,'Dom Enrolled Accounts'!$A:$C,3,0))</f>
        <v>2.0499999999999883</v>
      </c>
      <c r="M106" s="2">
        <f t="shared" si="19"/>
        <v>1.1685129870129511</v>
      </c>
      <c r="N106" s="11">
        <f t="shared" si="20"/>
        <v>12.853642857142463</v>
      </c>
    </row>
    <row r="107" spans="1:14" x14ac:dyDescent="0.25">
      <c r="A107" s="13" t="s">
        <v>77</v>
      </c>
      <c r="B107" s="13">
        <v>38741</v>
      </c>
      <c r="C107" s="13" t="s">
        <v>102</v>
      </c>
      <c r="D107" s="14">
        <v>11</v>
      </c>
      <c r="E107" s="14">
        <f t="shared" si="21"/>
        <v>80.762987012986997</v>
      </c>
      <c r="F107" s="2">
        <f t="shared" si="14"/>
        <v>87.051499999999947</v>
      </c>
      <c r="G107" s="2">
        <f t="shared" si="15"/>
        <v>20.720000000000002</v>
      </c>
      <c r="H107" s="11">
        <f t="shared" si="17"/>
        <v>66.331499999999949</v>
      </c>
      <c r="I107" s="11">
        <f t="shared" si="16"/>
        <v>14.431487012987049</v>
      </c>
      <c r="J107" s="2">
        <f>IF(ISNA(VLOOKUP(C107,'Dom Enrolled Accounts'!$A:$B,2,0))=TRUE,0,VLOOKUP(C107,'Dom Enrolled Accounts'!$A:$B,2,0))</f>
        <v>15.6</v>
      </c>
      <c r="K107" s="11">
        <f t="shared" si="18"/>
        <v>1.1685129870129511</v>
      </c>
      <c r="L107" s="2">
        <f>IF(ISNA(VLOOKUP(C107,'Dom Enrolled Accounts'!$A:$C,3,0))=TRUE,0,VLOOKUP(C107,'Dom Enrolled Accounts'!$A:$C,3,0))</f>
        <v>2.0499999999999883</v>
      </c>
      <c r="M107" s="2">
        <f t="shared" si="19"/>
        <v>1.1685129870129511</v>
      </c>
      <c r="N107" s="11">
        <f t="shared" si="20"/>
        <v>12.853642857142463</v>
      </c>
    </row>
    <row r="108" spans="1:14" x14ac:dyDescent="0.25">
      <c r="A108" s="63">
        <v>45788</v>
      </c>
      <c r="B108" s="13">
        <v>38036</v>
      </c>
      <c r="C108" s="13" t="s">
        <v>104</v>
      </c>
      <c r="D108" s="14">
        <v>11</v>
      </c>
      <c r="E108" s="14">
        <f t="shared" si="21"/>
        <v>80.762987012986997</v>
      </c>
      <c r="F108" s="2">
        <f t="shared" si="14"/>
        <v>87.051499999999947</v>
      </c>
      <c r="G108" s="2">
        <f t="shared" si="15"/>
        <v>20.720000000000002</v>
      </c>
      <c r="H108" s="11">
        <f t="shared" si="17"/>
        <v>66.331499999999949</v>
      </c>
      <c r="I108" s="11">
        <f t="shared" si="16"/>
        <v>14.431487012987049</v>
      </c>
      <c r="J108" s="2">
        <f>IF(ISNA(VLOOKUP(C108,'Dom Enrolled Accounts'!$A:$B,2,0))=TRUE,0,VLOOKUP(C108,'Dom Enrolled Accounts'!$A:$B,2,0))</f>
        <v>15.6</v>
      </c>
      <c r="K108" s="11">
        <f t="shared" si="18"/>
        <v>1.1685129870129511</v>
      </c>
      <c r="L108" s="2">
        <f>IF(ISNA(VLOOKUP(C108,'Dom Enrolled Accounts'!$A:$C,3,0))=TRUE,0,VLOOKUP(C108,'Dom Enrolled Accounts'!$A:$C,3,0))</f>
        <v>2.0499999999999883</v>
      </c>
      <c r="M108" s="2">
        <f t="shared" si="19"/>
        <v>1.1685129870129511</v>
      </c>
      <c r="N108" s="11">
        <f t="shared" si="20"/>
        <v>12.853642857142463</v>
      </c>
    </row>
    <row r="109" spans="1:14" x14ac:dyDescent="0.25">
      <c r="A109" s="63" t="s">
        <v>85</v>
      </c>
      <c r="B109" s="13">
        <v>38394</v>
      </c>
      <c r="C109" s="13" t="s">
        <v>104</v>
      </c>
      <c r="D109" s="14">
        <v>11</v>
      </c>
      <c r="E109" s="14">
        <f t="shared" si="21"/>
        <v>80.762987012986997</v>
      </c>
      <c r="F109" s="2">
        <f t="shared" si="14"/>
        <v>87.051499999999947</v>
      </c>
      <c r="G109" s="2">
        <f t="shared" si="15"/>
        <v>20.720000000000002</v>
      </c>
      <c r="H109" s="11">
        <f t="shared" si="17"/>
        <v>66.331499999999949</v>
      </c>
      <c r="I109" s="11">
        <f t="shared" si="16"/>
        <v>14.431487012987049</v>
      </c>
      <c r="J109" s="2">
        <f>IF(ISNA(VLOOKUP(C109,'Dom Enrolled Accounts'!$A:$B,2,0))=TRUE,0,VLOOKUP(C109,'Dom Enrolled Accounts'!$A:$B,2,0))</f>
        <v>15.6</v>
      </c>
      <c r="K109" s="11">
        <f t="shared" si="18"/>
        <v>1.1685129870129511</v>
      </c>
      <c r="L109" s="2">
        <f>IF(ISNA(VLOOKUP(C109,'Dom Enrolled Accounts'!$A:$C,3,0))=TRUE,0,VLOOKUP(C109,'Dom Enrolled Accounts'!$A:$C,3,0))</f>
        <v>2.0499999999999883</v>
      </c>
      <c r="M109" s="2">
        <f t="shared" si="19"/>
        <v>1.1685129870129511</v>
      </c>
      <c r="N109" s="11">
        <f t="shared" si="20"/>
        <v>12.853642857142463</v>
      </c>
    </row>
    <row r="110" spans="1:14" x14ac:dyDescent="0.25">
      <c r="A110" s="63">
        <v>45668</v>
      </c>
      <c r="B110" s="13">
        <v>37948</v>
      </c>
      <c r="C110" s="13" t="s">
        <v>103</v>
      </c>
      <c r="D110" s="14">
        <v>11</v>
      </c>
      <c r="E110" s="14">
        <f t="shared" si="21"/>
        <v>80.762987012986997</v>
      </c>
      <c r="F110" s="2">
        <f t="shared" si="14"/>
        <v>87.051499999999947</v>
      </c>
      <c r="G110" s="2">
        <f t="shared" si="15"/>
        <v>20.720000000000002</v>
      </c>
      <c r="H110" s="11">
        <f t="shared" si="17"/>
        <v>66.331499999999949</v>
      </c>
      <c r="I110" s="11">
        <f t="shared" si="16"/>
        <v>14.431487012987049</v>
      </c>
      <c r="J110" s="2">
        <f>IF(ISNA(VLOOKUP(C110,'Dom Enrolled Accounts'!$A:$B,2,0))=TRUE,0,VLOOKUP(C110,'Dom Enrolled Accounts'!$A:$B,2,0))</f>
        <v>15.6</v>
      </c>
      <c r="K110" s="11">
        <f t="shared" si="18"/>
        <v>1.1685129870129511</v>
      </c>
      <c r="L110" s="2">
        <f>IF(ISNA(VLOOKUP(C110,'Dom Enrolled Accounts'!$A:$C,3,0))=TRUE,0,VLOOKUP(C110,'Dom Enrolled Accounts'!$A:$C,3,0))</f>
        <v>2.0499999999999883</v>
      </c>
      <c r="M110" s="2">
        <f t="shared" si="19"/>
        <v>1.1685129870129511</v>
      </c>
      <c r="N110" s="11">
        <f t="shared" si="20"/>
        <v>12.853642857142463</v>
      </c>
    </row>
    <row r="111" spans="1:14" x14ac:dyDescent="0.25">
      <c r="A111" s="63">
        <v>45727</v>
      </c>
      <c r="B111" s="13">
        <v>37971</v>
      </c>
      <c r="C111" s="13" t="s">
        <v>103</v>
      </c>
      <c r="D111" s="14">
        <v>11</v>
      </c>
      <c r="E111" s="14">
        <f t="shared" si="21"/>
        <v>80.762987012986997</v>
      </c>
      <c r="F111" s="2">
        <f t="shared" si="14"/>
        <v>87.051499999999947</v>
      </c>
      <c r="G111" s="2">
        <f t="shared" si="15"/>
        <v>20.720000000000002</v>
      </c>
      <c r="H111" s="11">
        <f t="shared" si="17"/>
        <v>66.331499999999949</v>
      </c>
      <c r="I111" s="11">
        <f t="shared" si="16"/>
        <v>14.431487012987049</v>
      </c>
      <c r="J111" s="2">
        <f>IF(ISNA(VLOOKUP(C111,'Dom Enrolled Accounts'!$A:$B,2,0))=TRUE,0,VLOOKUP(C111,'Dom Enrolled Accounts'!$A:$B,2,0))</f>
        <v>15.6</v>
      </c>
      <c r="K111" s="11">
        <f t="shared" si="18"/>
        <v>1.1685129870129511</v>
      </c>
      <c r="L111" s="2">
        <f>IF(ISNA(VLOOKUP(C111,'Dom Enrolled Accounts'!$A:$C,3,0))=TRUE,0,VLOOKUP(C111,'Dom Enrolled Accounts'!$A:$C,3,0))</f>
        <v>2.0499999999999883</v>
      </c>
      <c r="M111" s="2">
        <f t="shared" si="19"/>
        <v>1.1685129870129511</v>
      </c>
      <c r="N111" s="11">
        <f t="shared" si="20"/>
        <v>12.853642857142463</v>
      </c>
    </row>
    <row r="112" spans="1:14" x14ac:dyDescent="0.25">
      <c r="A112" s="63">
        <v>45699</v>
      </c>
      <c r="B112" s="13">
        <v>37972</v>
      </c>
      <c r="C112" s="13" t="s">
        <v>103</v>
      </c>
      <c r="D112" s="14">
        <v>11</v>
      </c>
      <c r="E112" s="14">
        <f t="shared" si="21"/>
        <v>80.762987012986997</v>
      </c>
      <c r="F112" s="2">
        <f t="shared" si="14"/>
        <v>87.051499999999947</v>
      </c>
      <c r="G112" s="2">
        <f t="shared" si="15"/>
        <v>20.720000000000002</v>
      </c>
      <c r="H112" s="11">
        <f t="shared" si="17"/>
        <v>66.331499999999949</v>
      </c>
      <c r="I112" s="11">
        <f t="shared" si="16"/>
        <v>14.431487012987049</v>
      </c>
      <c r="J112" s="2">
        <f>IF(ISNA(VLOOKUP(C112,'Dom Enrolled Accounts'!$A:$B,2,0))=TRUE,0,VLOOKUP(C112,'Dom Enrolled Accounts'!$A:$B,2,0))</f>
        <v>15.6</v>
      </c>
      <c r="K112" s="11">
        <f t="shared" si="18"/>
        <v>1.1685129870129511</v>
      </c>
      <c r="L112" s="2">
        <f>IF(ISNA(VLOOKUP(C112,'Dom Enrolled Accounts'!$A:$C,3,0))=TRUE,0,VLOOKUP(C112,'Dom Enrolled Accounts'!$A:$C,3,0))</f>
        <v>2.0499999999999883</v>
      </c>
      <c r="M112" s="2">
        <f t="shared" si="19"/>
        <v>1.1685129870129511</v>
      </c>
      <c r="N112" s="11">
        <f t="shared" si="20"/>
        <v>12.853642857142463</v>
      </c>
    </row>
    <row r="113" spans="1:14" x14ac:dyDescent="0.25">
      <c r="A113" s="63">
        <v>45788</v>
      </c>
      <c r="B113" s="13">
        <v>38033</v>
      </c>
      <c r="C113" s="13" t="s">
        <v>103</v>
      </c>
      <c r="D113" s="14">
        <v>22</v>
      </c>
      <c r="E113" s="14">
        <f t="shared" ref="E113:E118" si="22">1990/D113/1.12</f>
        <v>80.762987012986997</v>
      </c>
      <c r="F113" s="2">
        <f t="shared" si="14"/>
        <v>87.051499999999947</v>
      </c>
      <c r="G113" s="2">
        <f t="shared" si="15"/>
        <v>20.720000000000002</v>
      </c>
      <c r="H113" s="11">
        <f t="shared" si="17"/>
        <v>66.331499999999949</v>
      </c>
      <c r="I113" s="11">
        <f t="shared" si="16"/>
        <v>14.431487012987049</v>
      </c>
      <c r="J113" s="2">
        <f>IF(ISNA(VLOOKUP(C113,'Dom Enrolled Accounts'!$A:$B,2,0))=TRUE,0,VLOOKUP(C113,'Dom Enrolled Accounts'!$A:$B,2,0))</f>
        <v>15.6</v>
      </c>
      <c r="K113" s="11">
        <f t="shared" si="18"/>
        <v>1.1685129870129511</v>
      </c>
      <c r="L113" s="2">
        <f>IF(ISNA(VLOOKUP(C113,'Dom Enrolled Accounts'!$A:$C,3,0))=TRUE,0,VLOOKUP(C113,'Dom Enrolled Accounts'!$A:$C,3,0))</f>
        <v>2.0499999999999883</v>
      </c>
      <c r="M113" s="2">
        <f t="shared" si="19"/>
        <v>1.1685129870129511</v>
      </c>
      <c r="N113" s="11">
        <f t="shared" si="20"/>
        <v>25.707285714284925</v>
      </c>
    </row>
    <row r="114" spans="1:14" x14ac:dyDescent="0.25">
      <c r="A114" s="63">
        <v>45819</v>
      </c>
      <c r="B114" s="13">
        <v>38068</v>
      </c>
      <c r="C114" s="13" t="s">
        <v>103</v>
      </c>
      <c r="D114" s="14">
        <v>22</v>
      </c>
      <c r="E114" s="14">
        <f t="shared" si="22"/>
        <v>80.762987012986997</v>
      </c>
      <c r="F114" s="2">
        <f t="shared" si="14"/>
        <v>87.051499999999947</v>
      </c>
      <c r="G114" s="2">
        <f t="shared" si="15"/>
        <v>20.720000000000002</v>
      </c>
      <c r="H114" s="11">
        <f t="shared" si="17"/>
        <v>66.331499999999949</v>
      </c>
      <c r="I114" s="11">
        <f t="shared" si="16"/>
        <v>14.431487012987049</v>
      </c>
      <c r="J114" s="2">
        <f>IF(ISNA(VLOOKUP(C114,'Dom Enrolled Accounts'!$A:$B,2,0))=TRUE,0,VLOOKUP(C114,'Dom Enrolled Accounts'!$A:$B,2,0))</f>
        <v>15.6</v>
      </c>
      <c r="K114" s="11">
        <f t="shared" si="18"/>
        <v>1.1685129870129511</v>
      </c>
      <c r="L114" s="2">
        <f>IF(ISNA(VLOOKUP(C114,'Dom Enrolled Accounts'!$A:$C,3,0))=TRUE,0,VLOOKUP(C114,'Dom Enrolled Accounts'!$A:$C,3,0))</f>
        <v>2.0499999999999883</v>
      </c>
      <c r="M114" s="2">
        <f t="shared" si="19"/>
        <v>1.1685129870129511</v>
      </c>
      <c r="N114" s="11">
        <f t="shared" si="20"/>
        <v>25.707285714284925</v>
      </c>
    </row>
    <row r="115" spans="1:14" x14ac:dyDescent="0.25">
      <c r="A115" s="63">
        <v>45849</v>
      </c>
      <c r="B115" s="13">
        <v>38089</v>
      </c>
      <c r="C115" s="13" t="s">
        <v>103</v>
      </c>
      <c r="D115" s="14">
        <v>22</v>
      </c>
      <c r="E115" s="14">
        <f t="shared" si="22"/>
        <v>80.762987012986997</v>
      </c>
      <c r="F115" s="2">
        <f t="shared" si="14"/>
        <v>87.051499999999947</v>
      </c>
      <c r="G115" s="2">
        <f t="shared" si="15"/>
        <v>20.720000000000002</v>
      </c>
      <c r="H115" s="11">
        <f t="shared" si="17"/>
        <v>66.331499999999949</v>
      </c>
      <c r="I115" s="11">
        <f t="shared" si="16"/>
        <v>14.431487012987049</v>
      </c>
      <c r="J115" s="2">
        <f>IF(ISNA(VLOOKUP(C115,'Dom Enrolled Accounts'!$A:$B,2,0))=TRUE,0,VLOOKUP(C115,'Dom Enrolled Accounts'!$A:$B,2,0))</f>
        <v>15.6</v>
      </c>
      <c r="K115" s="11">
        <f t="shared" si="18"/>
        <v>1.1685129870129511</v>
      </c>
      <c r="L115" s="2">
        <f>IF(ISNA(VLOOKUP(C115,'Dom Enrolled Accounts'!$A:$C,3,0))=TRUE,0,VLOOKUP(C115,'Dom Enrolled Accounts'!$A:$C,3,0))</f>
        <v>2.0499999999999883</v>
      </c>
      <c r="M115" s="2">
        <f t="shared" si="19"/>
        <v>1.1685129870129511</v>
      </c>
      <c r="N115" s="11">
        <f t="shared" si="20"/>
        <v>25.707285714284925</v>
      </c>
    </row>
    <row r="116" spans="1:14" x14ac:dyDescent="0.25">
      <c r="A116" s="63">
        <v>45941</v>
      </c>
      <c r="B116" s="13">
        <v>38453</v>
      </c>
      <c r="C116" s="13" t="s">
        <v>103</v>
      </c>
      <c r="D116" s="14">
        <v>22</v>
      </c>
      <c r="E116" s="14">
        <f t="shared" si="22"/>
        <v>80.762987012986997</v>
      </c>
      <c r="F116" s="2">
        <f t="shared" si="14"/>
        <v>87.051499999999947</v>
      </c>
      <c r="G116" s="2">
        <f t="shared" si="15"/>
        <v>20.720000000000002</v>
      </c>
      <c r="H116" s="11">
        <f t="shared" si="17"/>
        <v>66.331499999999949</v>
      </c>
      <c r="I116" s="11">
        <f t="shared" si="16"/>
        <v>14.431487012987049</v>
      </c>
      <c r="J116" s="2">
        <f>IF(ISNA(VLOOKUP(C116,'Dom Enrolled Accounts'!$A:$B,2,0))=TRUE,0,VLOOKUP(C116,'Dom Enrolled Accounts'!$A:$B,2,0))</f>
        <v>15.6</v>
      </c>
      <c r="K116" s="11">
        <f t="shared" si="18"/>
        <v>1.1685129870129511</v>
      </c>
      <c r="L116" s="2">
        <f>IF(ISNA(VLOOKUP(C116,'Dom Enrolled Accounts'!$A:$C,3,0))=TRUE,0,VLOOKUP(C116,'Dom Enrolled Accounts'!$A:$C,3,0))</f>
        <v>2.0499999999999883</v>
      </c>
      <c r="M116" s="2">
        <f t="shared" si="19"/>
        <v>1.1685129870129511</v>
      </c>
      <c r="N116" s="11">
        <f t="shared" si="20"/>
        <v>25.707285714284925</v>
      </c>
    </row>
    <row r="117" spans="1:14" x14ac:dyDescent="0.25">
      <c r="A117" s="63">
        <v>45941</v>
      </c>
      <c r="B117" s="13">
        <v>38177</v>
      </c>
      <c r="C117" s="13" t="s">
        <v>103</v>
      </c>
      <c r="D117" s="14">
        <v>22</v>
      </c>
      <c r="E117" s="14">
        <f t="shared" si="22"/>
        <v>80.762987012986997</v>
      </c>
      <c r="F117" s="2">
        <f t="shared" si="14"/>
        <v>87.051499999999947</v>
      </c>
      <c r="G117" s="2">
        <f t="shared" si="15"/>
        <v>20.720000000000002</v>
      </c>
      <c r="H117" s="11">
        <f t="shared" si="17"/>
        <v>66.331499999999949</v>
      </c>
      <c r="I117" s="11">
        <f t="shared" si="16"/>
        <v>14.431487012987049</v>
      </c>
      <c r="J117" s="2">
        <f>IF(ISNA(VLOOKUP(C117,'Dom Enrolled Accounts'!$A:$B,2,0))=TRUE,0,VLOOKUP(C117,'Dom Enrolled Accounts'!$A:$B,2,0))</f>
        <v>15.6</v>
      </c>
      <c r="K117" s="11">
        <f t="shared" si="18"/>
        <v>1.1685129870129511</v>
      </c>
      <c r="L117" s="2">
        <f>IF(ISNA(VLOOKUP(C117,'Dom Enrolled Accounts'!$A:$C,3,0))=TRUE,0,VLOOKUP(C117,'Dom Enrolled Accounts'!$A:$C,3,0))</f>
        <v>2.0499999999999883</v>
      </c>
      <c r="M117" s="2">
        <f t="shared" si="19"/>
        <v>1.1685129870129511</v>
      </c>
      <c r="N117" s="11">
        <f t="shared" si="20"/>
        <v>25.707285714284925</v>
      </c>
    </row>
    <row r="118" spans="1:14" x14ac:dyDescent="0.25">
      <c r="A118" s="63">
        <v>45972</v>
      </c>
      <c r="B118" s="13">
        <v>38220</v>
      </c>
      <c r="C118" s="13" t="s">
        <v>103</v>
      </c>
      <c r="D118" s="14">
        <v>22</v>
      </c>
      <c r="E118" s="14">
        <f t="shared" si="22"/>
        <v>80.762987012986997</v>
      </c>
      <c r="F118" s="2">
        <f t="shared" si="14"/>
        <v>87.051499999999947</v>
      </c>
      <c r="G118" s="2">
        <f t="shared" si="15"/>
        <v>20.720000000000002</v>
      </c>
      <c r="H118" s="11">
        <f t="shared" si="17"/>
        <v>66.331499999999949</v>
      </c>
      <c r="I118" s="11">
        <f t="shared" si="16"/>
        <v>14.431487012987049</v>
      </c>
      <c r="J118" s="2">
        <f>IF(ISNA(VLOOKUP(C118,'Dom Enrolled Accounts'!$A:$B,2,0))=TRUE,0,VLOOKUP(C118,'Dom Enrolled Accounts'!$A:$B,2,0))</f>
        <v>15.6</v>
      </c>
      <c r="K118" s="11">
        <f t="shared" si="18"/>
        <v>1.1685129870129511</v>
      </c>
      <c r="L118" s="2">
        <f>IF(ISNA(VLOOKUP(C118,'Dom Enrolled Accounts'!$A:$C,3,0))=TRUE,0,VLOOKUP(C118,'Dom Enrolled Accounts'!$A:$C,3,0))</f>
        <v>2.0499999999999883</v>
      </c>
      <c r="M118" s="2">
        <f t="shared" si="19"/>
        <v>1.1685129870129511</v>
      </c>
      <c r="N118" s="11">
        <f t="shared" si="20"/>
        <v>25.707285714284925</v>
      </c>
    </row>
    <row r="119" spans="1:14" x14ac:dyDescent="0.25">
      <c r="A119" s="13" t="s">
        <v>93</v>
      </c>
      <c r="B119" s="13">
        <v>38284</v>
      </c>
      <c r="C119" s="13" t="s">
        <v>103</v>
      </c>
      <c r="D119" s="14">
        <v>11</v>
      </c>
      <c r="E119" s="14">
        <f>995/D119/1.12</f>
        <v>80.762987012986997</v>
      </c>
      <c r="F119" s="2">
        <f t="shared" si="14"/>
        <v>87.051499999999947</v>
      </c>
      <c r="G119" s="2">
        <f t="shared" si="15"/>
        <v>20.720000000000002</v>
      </c>
      <c r="H119" s="11">
        <f t="shared" si="17"/>
        <v>66.331499999999949</v>
      </c>
      <c r="I119" s="11">
        <f t="shared" si="16"/>
        <v>14.431487012987049</v>
      </c>
      <c r="J119" s="2">
        <f>IF(ISNA(VLOOKUP(C119,'Dom Enrolled Accounts'!$A:$B,2,0))=TRUE,0,VLOOKUP(C119,'Dom Enrolled Accounts'!$A:$B,2,0))</f>
        <v>15.6</v>
      </c>
      <c r="K119" s="11">
        <f t="shared" si="18"/>
        <v>1.1685129870129511</v>
      </c>
      <c r="L119" s="2">
        <f>IF(ISNA(VLOOKUP(C119,'Dom Enrolled Accounts'!$A:$C,3,0))=TRUE,0,VLOOKUP(C119,'Dom Enrolled Accounts'!$A:$C,3,0))</f>
        <v>2.0499999999999883</v>
      </c>
      <c r="M119" s="2">
        <f t="shared" si="19"/>
        <v>1.1685129870129511</v>
      </c>
      <c r="N119" s="11">
        <f t="shared" si="20"/>
        <v>12.853642857142463</v>
      </c>
    </row>
    <row r="120" spans="1:14" x14ac:dyDescent="0.25">
      <c r="A120" s="13" t="s">
        <v>95</v>
      </c>
      <c r="B120" s="13">
        <v>38314</v>
      </c>
      <c r="C120" s="13" t="s">
        <v>103</v>
      </c>
      <c r="D120" s="14">
        <v>22</v>
      </c>
      <c r="E120" s="14">
        <f>1990/D120/1.12</f>
        <v>80.762987012986997</v>
      </c>
      <c r="F120" s="2">
        <f t="shared" si="14"/>
        <v>87.051499999999947</v>
      </c>
      <c r="G120" s="2">
        <f t="shared" si="15"/>
        <v>20.720000000000002</v>
      </c>
      <c r="H120" s="11">
        <f t="shared" si="17"/>
        <v>66.331499999999949</v>
      </c>
      <c r="I120" s="11">
        <f t="shared" si="16"/>
        <v>14.431487012987049</v>
      </c>
      <c r="J120" s="2">
        <f>IF(ISNA(VLOOKUP(C120,'Dom Enrolled Accounts'!$A:$B,2,0))=TRUE,0,VLOOKUP(C120,'Dom Enrolled Accounts'!$A:$B,2,0))</f>
        <v>15.6</v>
      </c>
      <c r="K120" s="11">
        <f t="shared" si="18"/>
        <v>1.1685129870129511</v>
      </c>
      <c r="L120" s="2">
        <f>IF(ISNA(VLOOKUP(C120,'Dom Enrolled Accounts'!$A:$C,3,0))=TRUE,0,VLOOKUP(C120,'Dom Enrolled Accounts'!$A:$C,3,0))</f>
        <v>2.0499999999999883</v>
      </c>
      <c r="M120" s="2">
        <f t="shared" si="19"/>
        <v>1.1685129870129511</v>
      </c>
      <c r="N120" s="11">
        <f t="shared" si="20"/>
        <v>25.707285714284925</v>
      </c>
    </row>
    <row r="121" spans="1:14" x14ac:dyDescent="0.25">
      <c r="A121" s="13" t="s">
        <v>95</v>
      </c>
      <c r="B121" s="13">
        <v>38309</v>
      </c>
      <c r="C121" s="13" t="s">
        <v>103</v>
      </c>
      <c r="D121" s="14">
        <v>11</v>
      </c>
      <c r="E121" s="14">
        <f>995/D121/1.12</f>
        <v>80.762987012986997</v>
      </c>
      <c r="F121" s="2">
        <f t="shared" si="14"/>
        <v>87.051499999999947</v>
      </c>
      <c r="G121" s="2">
        <f t="shared" si="15"/>
        <v>20.720000000000002</v>
      </c>
      <c r="H121" s="11">
        <f t="shared" si="17"/>
        <v>66.331499999999949</v>
      </c>
      <c r="I121" s="11">
        <f t="shared" si="16"/>
        <v>14.431487012987049</v>
      </c>
      <c r="J121" s="2">
        <f>IF(ISNA(VLOOKUP(C121,'Dom Enrolled Accounts'!$A:$B,2,0))=TRUE,0,VLOOKUP(C121,'Dom Enrolled Accounts'!$A:$B,2,0))</f>
        <v>15.6</v>
      </c>
      <c r="K121" s="11">
        <f t="shared" si="18"/>
        <v>1.1685129870129511</v>
      </c>
      <c r="L121" s="2">
        <f>IF(ISNA(VLOOKUP(C121,'Dom Enrolled Accounts'!$A:$C,3,0))=TRUE,0,VLOOKUP(C121,'Dom Enrolled Accounts'!$A:$C,3,0))</f>
        <v>2.0499999999999883</v>
      </c>
      <c r="M121" s="2">
        <f t="shared" si="19"/>
        <v>1.1685129870129511</v>
      </c>
      <c r="N121" s="11">
        <f t="shared" si="20"/>
        <v>12.853642857142463</v>
      </c>
    </row>
    <row r="122" spans="1:14" x14ac:dyDescent="0.25">
      <c r="A122" s="13" t="s">
        <v>82</v>
      </c>
      <c r="B122" s="13">
        <v>38344</v>
      </c>
      <c r="C122" s="13" t="s">
        <v>103</v>
      </c>
      <c r="D122" s="14">
        <v>11</v>
      </c>
      <c r="E122" s="14">
        <f>995/D122/1.12</f>
        <v>80.762987012986997</v>
      </c>
      <c r="F122" s="2">
        <f t="shared" si="14"/>
        <v>87.051499999999947</v>
      </c>
      <c r="G122" s="2">
        <f t="shared" si="15"/>
        <v>20.720000000000002</v>
      </c>
      <c r="H122" s="11">
        <f t="shared" si="17"/>
        <v>66.331499999999949</v>
      </c>
      <c r="I122" s="11">
        <f t="shared" si="16"/>
        <v>14.431487012987049</v>
      </c>
      <c r="J122" s="2">
        <f>IF(ISNA(VLOOKUP(C122,'Dom Enrolled Accounts'!$A:$B,2,0))=TRUE,0,VLOOKUP(C122,'Dom Enrolled Accounts'!$A:$B,2,0))</f>
        <v>15.6</v>
      </c>
      <c r="K122" s="11">
        <f t="shared" si="18"/>
        <v>1.1685129870129511</v>
      </c>
      <c r="L122" s="2">
        <f>IF(ISNA(VLOOKUP(C122,'Dom Enrolled Accounts'!$A:$C,3,0))=TRUE,0,VLOOKUP(C122,'Dom Enrolled Accounts'!$A:$C,3,0))</f>
        <v>2.0499999999999883</v>
      </c>
      <c r="M122" s="2">
        <f t="shared" si="19"/>
        <v>1.1685129870129511</v>
      </c>
      <c r="N122" s="11">
        <f t="shared" si="20"/>
        <v>12.853642857142463</v>
      </c>
    </row>
    <row r="123" spans="1:14" x14ac:dyDescent="0.25">
      <c r="A123" s="13" t="s">
        <v>72</v>
      </c>
      <c r="B123" s="13">
        <v>38367</v>
      </c>
      <c r="C123" s="13" t="s">
        <v>103</v>
      </c>
      <c r="D123" s="14">
        <v>11</v>
      </c>
      <c r="E123" s="14">
        <f>995/D123/1.12</f>
        <v>80.762987012986997</v>
      </c>
      <c r="F123" s="2">
        <f t="shared" si="14"/>
        <v>87.051499999999947</v>
      </c>
      <c r="G123" s="2">
        <f t="shared" si="15"/>
        <v>20.720000000000002</v>
      </c>
      <c r="H123" s="11">
        <f t="shared" si="17"/>
        <v>66.331499999999949</v>
      </c>
      <c r="I123" s="11">
        <f t="shared" si="16"/>
        <v>14.431487012987049</v>
      </c>
      <c r="J123" s="2">
        <f>IF(ISNA(VLOOKUP(C123,'Dom Enrolled Accounts'!$A:$B,2,0))=TRUE,0,VLOOKUP(C123,'Dom Enrolled Accounts'!$A:$B,2,0))</f>
        <v>15.6</v>
      </c>
      <c r="K123" s="11">
        <f t="shared" si="18"/>
        <v>1.1685129870129511</v>
      </c>
      <c r="L123" s="2">
        <f>IF(ISNA(VLOOKUP(C123,'Dom Enrolled Accounts'!$A:$C,3,0))=TRUE,0,VLOOKUP(C123,'Dom Enrolled Accounts'!$A:$C,3,0))</f>
        <v>2.0499999999999883</v>
      </c>
      <c r="M123" s="2">
        <f t="shared" si="19"/>
        <v>1.1685129870129511</v>
      </c>
      <c r="N123" s="11">
        <f t="shared" si="20"/>
        <v>12.853642857142463</v>
      </c>
    </row>
    <row r="124" spans="1:14" x14ac:dyDescent="0.25">
      <c r="A124" s="13" t="s">
        <v>85</v>
      </c>
      <c r="B124" s="13">
        <v>38383</v>
      </c>
      <c r="C124" s="13" t="s">
        <v>103</v>
      </c>
      <c r="D124" s="14">
        <v>11</v>
      </c>
      <c r="E124" s="14">
        <f>995/D124/1.12</f>
        <v>80.762987012986997</v>
      </c>
      <c r="F124" s="2">
        <f t="shared" si="14"/>
        <v>87.051499999999947</v>
      </c>
      <c r="G124" s="2">
        <f t="shared" si="15"/>
        <v>20.720000000000002</v>
      </c>
      <c r="H124" s="11">
        <f t="shared" si="17"/>
        <v>66.331499999999949</v>
      </c>
      <c r="I124" s="11">
        <f t="shared" si="16"/>
        <v>14.431487012987049</v>
      </c>
      <c r="J124" s="2">
        <f>IF(ISNA(VLOOKUP(C124,'Dom Enrolled Accounts'!$A:$B,2,0))=TRUE,0,VLOOKUP(C124,'Dom Enrolled Accounts'!$A:$B,2,0))</f>
        <v>15.6</v>
      </c>
      <c r="K124" s="11">
        <f t="shared" si="18"/>
        <v>1.1685129870129511</v>
      </c>
      <c r="L124" s="2">
        <f>IF(ISNA(VLOOKUP(C124,'Dom Enrolled Accounts'!$A:$C,3,0))=TRUE,0,VLOOKUP(C124,'Dom Enrolled Accounts'!$A:$C,3,0))</f>
        <v>2.0499999999999883</v>
      </c>
      <c r="M124" s="2">
        <f t="shared" si="19"/>
        <v>1.1685129870129511</v>
      </c>
      <c r="N124" s="11">
        <f t="shared" si="20"/>
        <v>12.853642857142463</v>
      </c>
    </row>
    <row r="125" spans="1:14" x14ac:dyDescent="0.25">
      <c r="A125" s="13" t="s">
        <v>85</v>
      </c>
      <c r="B125" s="13">
        <v>38388</v>
      </c>
      <c r="C125" s="13" t="s">
        <v>103</v>
      </c>
      <c r="D125" s="14">
        <v>11</v>
      </c>
      <c r="E125" s="14">
        <f>995/D125/1.12</f>
        <v>80.762987012986997</v>
      </c>
      <c r="F125" s="2">
        <f t="shared" si="14"/>
        <v>87.051499999999947</v>
      </c>
      <c r="G125" s="2">
        <f t="shared" si="15"/>
        <v>20.720000000000002</v>
      </c>
      <c r="H125" s="11">
        <f t="shared" si="17"/>
        <v>66.331499999999949</v>
      </c>
      <c r="I125" s="11">
        <f t="shared" si="16"/>
        <v>14.431487012987049</v>
      </c>
      <c r="J125" s="2">
        <f>IF(ISNA(VLOOKUP(C125,'Dom Enrolled Accounts'!$A:$B,2,0))=TRUE,0,VLOOKUP(C125,'Dom Enrolled Accounts'!$A:$B,2,0))</f>
        <v>15.6</v>
      </c>
      <c r="K125" s="11">
        <f t="shared" si="18"/>
        <v>1.1685129870129511</v>
      </c>
      <c r="L125" s="2">
        <f>IF(ISNA(VLOOKUP(C125,'Dom Enrolled Accounts'!$A:$C,3,0))=TRUE,0,VLOOKUP(C125,'Dom Enrolled Accounts'!$A:$C,3,0))</f>
        <v>2.0499999999999883</v>
      </c>
      <c r="M125" s="2">
        <f t="shared" si="19"/>
        <v>1.1685129870129511</v>
      </c>
      <c r="N125" s="11">
        <f t="shared" si="20"/>
        <v>12.853642857142463</v>
      </c>
    </row>
    <row r="126" spans="1:14" x14ac:dyDescent="0.25">
      <c r="A126" s="13" t="s">
        <v>74</v>
      </c>
      <c r="B126" s="13">
        <v>38501</v>
      </c>
      <c r="C126" s="13" t="s">
        <v>103</v>
      </c>
      <c r="D126" s="14">
        <v>22</v>
      </c>
      <c r="E126" s="14">
        <f>1990/D126/1.12</f>
        <v>80.762987012986997</v>
      </c>
      <c r="F126" s="2">
        <f t="shared" si="14"/>
        <v>87.051499999999947</v>
      </c>
      <c r="G126" s="2">
        <f t="shared" si="15"/>
        <v>20.720000000000002</v>
      </c>
      <c r="H126" s="11">
        <f t="shared" si="17"/>
        <v>66.331499999999949</v>
      </c>
      <c r="I126" s="11">
        <f t="shared" si="16"/>
        <v>14.431487012987049</v>
      </c>
      <c r="J126" s="2">
        <f>IF(ISNA(VLOOKUP(C126,'Dom Enrolled Accounts'!$A:$B,2,0))=TRUE,0,VLOOKUP(C126,'Dom Enrolled Accounts'!$A:$B,2,0))</f>
        <v>15.6</v>
      </c>
      <c r="K126" s="11">
        <f t="shared" si="18"/>
        <v>1.1685129870129511</v>
      </c>
      <c r="L126" s="2">
        <f>IF(ISNA(VLOOKUP(C126,'Dom Enrolled Accounts'!$A:$C,3,0))=TRUE,0,VLOOKUP(C126,'Dom Enrolled Accounts'!$A:$C,3,0))</f>
        <v>2.0499999999999883</v>
      </c>
      <c r="M126" s="2">
        <f t="shared" si="19"/>
        <v>1.1685129870129511</v>
      </c>
      <c r="N126" s="11">
        <f t="shared" si="20"/>
        <v>25.707285714284925</v>
      </c>
    </row>
    <row r="127" spans="1:14" x14ac:dyDescent="0.25">
      <c r="A127" s="13" t="s">
        <v>74</v>
      </c>
      <c r="B127" s="13">
        <v>38507</v>
      </c>
      <c r="C127" s="13" t="s">
        <v>103</v>
      </c>
      <c r="D127" s="14">
        <v>11</v>
      </c>
      <c r="E127" s="14">
        <f>995/D127/1.12</f>
        <v>80.762987012986997</v>
      </c>
      <c r="F127" s="2">
        <f t="shared" si="14"/>
        <v>87.051499999999947</v>
      </c>
      <c r="G127" s="2">
        <f t="shared" si="15"/>
        <v>20.720000000000002</v>
      </c>
      <c r="H127" s="11">
        <f t="shared" si="17"/>
        <v>66.331499999999949</v>
      </c>
      <c r="I127" s="11">
        <f t="shared" si="16"/>
        <v>14.431487012987049</v>
      </c>
      <c r="J127" s="2">
        <f>IF(ISNA(VLOOKUP(C127,'Dom Enrolled Accounts'!$A:$B,2,0))=TRUE,0,VLOOKUP(C127,'Dom Enrolled Accounts'!$A:$B,2,0))</f>
        <v>15.6</v>
      </c>
      <c r="K127" s="11">
        <f t="shared" si="18"/>
        <v>1.1685129870129511</v>
      </c>
      <c r="L127" s="2">
        <f>IF(ISNA(VLOOKUP(C127,'Dom Enrolled Accounts'!$A:$C,3,0))=TRUE,0,VLOOKUP(C127,'Dom Enrolled Accounts'!$A:$C,3,0))</f>
        <v>2.0499999999999883</v>
      </c>
      <c r="M127" s="2">
        <f t="shared" si="19"/>
        <v>1.1685129870129511</v>
      </c>
      <c r="N127" s="11">
        <f t="shared" si="20"/>
        <v>12.853642857142463</v>
      </c>
    </row>
    <row r="128" spans="1:14" x14ac:dyDescent="0.25">
      <c r="A128" s="13" t="s">
        <v>75</v>
      </c>
      <c r="B128" s="13">
        <v>38550</v>
      </c>
      <c r="C128" s="13" t="s">
        <v>103</v>
      </c>
      <c r="D128" s="14">
        <v>22</v>
      </c>
      <c r="E128" s="14">
        <f>1990/D128/1.12</f>
        <v>80.762987012986997</v>
      </c>
      <c r="F128" s="2">
        <f t="shared" si="14"/>
        <v>87.051499999999947</v>
      </c>
      <c r="G128" s="2">
        <f t="shared" si="15"/>
        <v>20.720000000000002</v>
      </c>
      <c r="H128" s="11">
        <f t="shared" si="17"/>
        <v>66.331499999999949</v>
      </c>
      <c r="I128" s="11">
        <f t="shared" si="16"/>
        <v>14.431487012987049</v>
      </c>
      <c r="J128" s="2">
        <f>IF(ISNA(VLOOKUP(C128,'Dom Enrolled Accounts'!$A:$B,2,0))=TRUE,0,VLOOKUP(C128,'Dom Enrolled Accounts'!$A:$B,2,0))</f>
        <v>15.6</v>
      </c>
      <c r="K128" s="11">
        <f t="shared" si="18"/>
        <v>1.1685129870129511</v>
      </c>
      <c r="L128" s="2">
        <f>IF(ISNA(VLOOKUP(C128,'Dom Enrolled Accounts'!$A:$C,3,0))=TRUE,0,VLOOKUP(C128,'Dom Enrolled Accounts'!$A:$C,3,0))</f>
        <v>2.0499999999999883</v>
      </c>
      <c r="M128" s="2">
        <f t="shared" si="19"/>
        <v>1.1685129870129511</v>
      </c>
      <c r="N128" s="11">
        <f t="shared" si="20"/>
        <v>25.707285714284925</v>
      </c>
    </row>
    <row r="129" spans="1:14" x14ac:dyDescent="0.25">
      <c r="A129" s="13" t="s">
        <v>88</v>
      </c>
      <c r="B129" s="13">
        <v>38592</v>
      </c>
      <c r="C129" s="13" t="s">
        <v>103</v>
      </c>
      <c r="D129" s="14">
        <v>11</v>
      </c>
      <c r="E129" s="14">
        <f>995/D129/1.12</f>
        <v>80.762987012986997</v>
      </c>
      <c r="F129" s="2">
        <f t="shared" si="14"/>
        <v>87.051499999999947</v>
      </c>
      <c r="G129" s="2">
        <f t="shared" si="15"/>
        <v>20.720000000000002</v>
      </c>
      <c r="H129" s="11">
        <f t="shared" si="17"/>
        <v>66.331499999999949</v>
      </c>
      <c r="I129" s="11">
        <f t="shared" si="16"/>
        <v>14.431487012987049</v>
      </c>
      <c r="J129" s="2">
        <f>IF(ISNA(VLOOKUP(C129,'Dom Enrolled Accounts'!$A:$B,2,0))=TRUE,0,VLOOKUP(C129,'Dom Enrolled Accounts'!$A:$B,2,0))</f>
        <v>15.6</v>
      </c>
      <c r="K129" s="11">
        <f t="shared" si="18"/>
        <v>1.1685129870129511</v>
      </c>
      <c r="L129" s="2">
        <f>IF(ISNA(VLOOKUP(C129,'Dom Enrolled Accounts'!$A:$C,3,0))=TRUE,0,VLOOKUP(C129,'Dom Enrolled Accounts'!$A:$C,3,0))</f>
        <v>2.0499999999999883</v>
      </c>
      <c r="M129" s="2">
        <f t="shared" si="19"/>
        <v>1.1685129870129511</v>
      </c>
      <c r="N129" s="11">
        <f t="shared" si="20"/>
        <v>12.853642857142463</v>
      </c>
    </row>
    <row r="130" spans="1:14" x14ac:dyDescent="0.25">
      <c r="A130" s="13" t="s">
        <v>88</v>
      </c>
      <c r="B130" s="13">
        <v>38612</v>
      </c>
      <c r="C130" s="13" t="s">
        <v>103</v>
      </c>
      <c r="D130" s="14">
        <v>11</v>
      </c>
      <c r="E130" s="14">
        <f>995/D130/1.12</f>
        <v>80.762987012986997</v>
      </c>
      <c r="F130" s="2">
        <f t="shared" si="14"/>
        <v>87.051499999999947</v>
      </c>
      <c r="G130" s="2">
        <f t="shared" si="15"/>
        <v>20.720000000000002</v>
      </c>
      <c r="H130" s="11">
        <f t="shared" si="17"/>
        <v>66.331499999999949</v>
      </c>
      <c r="I130" s="11">
        <f t="shared" si="16"/>
        <v>14.431487012987049</v>
      </c>
      <c r="J130" s="2">
        <f>IF(ISNA(VLOOKUP(C130,'Dom Enrolled Accounts'!$A:$B,2,0))=TRUE,0,VLOOKUP(C130,'Dom Enrolled Accounts'!$A:$B,2,0))</f>
        <v>15.6</v>
      </c>
      <c r="K130" s="11">
        <f t="shared" si="18"/>
        <v>1.1685129870129511</v>
      </c>
      <c r="L130" s="2">
        <f>IF(ISNA(VLOOKUP(C130,'Dom Enrolled Accounts'!$A:$C,3,0))=TRUE,0,VLOOKUP(C130,'Dom Enrolled Accounts'!$A:$C,3,0))</f>
        <v>2.0499999999999883</v>
      </c>
      <c r="M130" s="2">
        <f t="shared" si="19"/>
        <v>1.1685129870129511</v>
      </c>
      <c r="N130" s="11">
        <f t="shared" si="20"/>
        <v>12.853642857142463</v>
      </c>
    </row>
    <row r="131" spans="1:14" x14ac:dyDescent="0.25">
      <c r="A131" s="13" t="s">
        <v>76</v>
      </c>
      <c r="B131" s="13">
        <v>38650</v>
      </c>
      <c r="C131" s="13" t="s">
        <v>103</v>
      </c>
      <c r="D131" s="14">
        <v>22</v>
      </c>
      <c r="E131" s="14">
        <f>1990/D131/1.12</f>
        <v>80.762987012986997</v>
      </c>
      <c r="F131" s="2">
        <f t="shared" si="14"/>
        <v>87.051499999999947</v>
      </c>
      <c r="G131" s="2">
        <f t="shared" si="15"/>
        <v>20.720000000000002</v>
      </c>
      <c r="H131" s="11">
        <f t="shared" si="17"/>
        <v>66.331499999999949</v>
      </c>
      <c r="I131" s="11">
        <f t="shared" si="16"/>
        <v>14.431487012987049</v>
      </c>
      <c r="J131" s="2">
        <f>IF(ISNA(VLOOKUP(C131,'Dom Enrolled Accounts'!$A:$B,2,0))=TRUE,0,VLOOKUP(C131,'Dom Enrolled Accounts'!$A:$B,2,0))</f>
        <v>15.6</v>
      </c>
      <c r="K131" s="11">
        <f t="shared" si="18"/>
        <v>1.1685129870129511</v>
      </c>
      <c r="L131" s="2">
        <f>IF(ISNA(VLOOKUP(C131,'Dom Enrolled Accounts'!$A:$C,3,0))=TRUE,0,VLOOKUP(C131,'Dom Enrolled Accounts'!$A:$C,3,0))</f>
        <v>2.0499999999999883</v>
      </c>
      <c r="M131" s="2">
        <f t="shared" si="19"/>
        <v>1.1685129870129511</v>
      </c>
      <c r="N131" s="11">
        <f t="shared" si="20"/>
        <v>25.707285714284925</v>
      </c>
    </row>
    <row r="132" spans="1:14" x14ac:dyDescent="0.25">
      <c r="A132" s="13" t="s">
        <v>77</v>
      </c>
      <c r="B132" s="13">
        <v>38720</v>
      </c>
      <c r="C132" s="13" t="s">
        <v>103</v>
      </c>
      <c r="D132" s="14">
        <v>22</v>
      </c>
      <c r="E132" s="14">
        <f>1990/D132/1.12</f>
        <v>80.762987012986997</v>
      </c>
      <c r="F132" s="2">
        <f t="shared" si="14"/>
        <v>87.051499999999947</v>
      </c>
      <c r="G132" s="2">
        <f t="shared" si="15"/>
        <v>20.720000000000002</v>
      </c>
      <c r="H132" s="11">
        <f t="shared" si="17"/>
        <v>66.331499999999949</v>
      </c>
      <c r="I132" s="11">
        <f t="shared" si="16"/>
        <v>14.431487012987049</v>
      </c>
      <c r="J132" s="2">
        <f>IF(ISNA(VLOOKUP(C132,'Dom Enrolled Accounts'!$A:$B,2,0))=TRUE,0,VLOOKUP(C132,'Dom Enrolled Accounts'!$A:$B,2,0))</f>
        <v>15.6</v>
      </c>
      <c r="K132" s="11">
        <f t="shared" si="18"/>
        <v>1.1685129870129511</v>
      </c>
      <c r="L132" s="2">
        <f>IF(ISNA(VLOOKUP(C132,'Dom Enrolled Accounts'!$A:$C,3,0))=TRUE,0,VLOOKUP(C132,'Dom Enrolled Accounts'!$A:$C,3,0))</f>
        <v>2.0499999999999883</v>
      </c>
      <c r="M132" s="2">
        <f t="shared" si="19"/>
        <v>1.1685129870129511</v>
      </c>
      <c r="N132" s="11">
        <f t="shared" si="20"/>
        <v>25.707285714284925</v>
      </c>
    </row>
    <row r="133" spans="1:14" x14ac:dyDescent="0.25">
      <c r="A133" s="13" t="s">
        <v>77</v>
      </c>
      <c r="B133" s="13">
        <v>38728</v>
      </c>
      <c r="C133" s="13" t="s">
        <v>103</v>
      </c>
      <c r="D133" s="14">
        <v>11</v>
      </c>
      <c r="E133" s="14">
        <f>995/D133/1.12</f>
        <v>80.762987012986997</v>
      </c>
      <c r="F133" s="2">
        <f t="shared" si="14"/>
        <v>87.051499999999947</v>
      </c>
      <c r="G133" s="2">
        <f t="shared" si="15"/>
        <v>20.720000000000002</v>
      </c>
      <c r="H133" s="11">
        <f t="shared" si="17"/>
        <v>66.331499999999949</v>
      </c>
      <c r="I133" s="11">
        <f t="shared" si="16"/>
        <v>14.431487012987049</v>
      </c>
      <c r="J133" s="2">
        <f>IF(ISNA(VLOOKUP(C133,'Dom Enrolled Accounts'!$A:$B,2,0))=TRUE,0,VLOOKUP(C133,'Dom Enrolled Accounts'!$A:$B,2,0))</f>
        <v>15.6</v>
      </c>
      <c r="K133" s="11">
        <f t="shared" si="18"/>
        <v>1.1685129870129511</v>
      </c>
      <c r="L133" s="2">
        <f>IF(ISNA(VLOOKUP(C133,'Dom Enrolled Accounts'!$A:$C,3,0))=TRUE,0,VLOOKUP(C133,'Dom Enrolled Accounts'!$A:$C,3,0))</f>
        <v>2.0499999999999883</v>
      </c>
      <c r="M133" s="2">
        <f t="shared" si="19"/>
        <v>1.1685129870129511</v>
      </c>
      <c r="N133" s="11">
        <f t="shared" si="20"/>
        <v>12.853642857142463</v>
      </c>
    </row>
    <row r="134" spans="1:14" x14ac:dyDescent="0.25">
      <c r="A134" s="13" t="s">
        <v>91</v>
      </c>
      <c r="B134" s="13">
        <v>38756</v>
      </c>
      <c r="C134" s="13" t="s">
        <v>103</v>
      </c>
      <c r="D134" s="14">
        <v>11</v>
      </c>
      <c r="E134" s="14">
        <f>995/D134/1.12</f>
        <v>80.762987012986997</v>
      </c>
      <c r="F134" s="2">
        <f t="shared" si="14"/>
        <v>87.051499999999947</v>
      </c>
      <c r="G134" s="2">
        <f t="shared" si="15"/>
        <v>20.720000000000002</v>
      </c>
      <c r="H134" s="11">
        <f t="shared" si="17"/>
        <v>66.331499999999949</v>
      </c>
      <c r="I134" s="11">
        <f t="shared" si="16"/>
        <v>14.431487012987049</v>
      </c>
      <c r="J134" s="2">
        <f>IF(ISNA(VLOOKUP(C134,'Dom Enrolled Accounts'!$A:$B,2,0))=TRUE,0,VLOOKUP(C134,'Dom Enrolled Accounts'!$A:$B,2,0))</f>
        <v>15.6</v>
      </c>
      <c r="K134" s="11">
        <f t="shared" si="18"/>
        <v>1.1685129870129511</v>
      </c>
      <c r="L134" s="2">
        <f>IF(ISNA(VLOOKUP(C134,'Dom Enrolled Accounts'!$A:$C,3,0))=TRUE,0,VLOOKUP(C134,'Dom Enrolled Accounts'!$A:$C,3,0))</f>
        <v>2.0499999999999883</v>
      </c>
      <c r="M134" s="2">
        <f t="shared" si="19"/>
        <v>1.1685129870129511</v>
      </c>
      <c r="N134" s="11">
        <f t="shared" si="20"/>
        <v>12.853642857142463</v>
      </c>
    </row>
    <row r="135" spans="1:14" x14ac:dyDescent="0.25">
      <c r="A135" s="63">
        <v>45941</v>
      </c>
      <c r="B135" s="13">
        <v>38184</v>
      </c>
      <c r="C135" s="13" t="s">
        <v>105</v>
      </c>
      <c r="D135" s="14">
        <v>55</v>
      </c>
      <c r="E135" s="14">
        <f>4975/D135/1.12</f>
        <v>80.762987012986997</v>
      </c>
      <c r="F135" s="2">
        <f t="shared" si="14"/>
        <v>87.051499999999947</v>
      </c>
      <c r="G135" s="2">
        <f t="shared" si="15"/>
        <v>20.720000000000002</v>
      </c>
      <c r="H135" s="11">
        <f t="shared" si="17"/>
        <v>66.331499999999949</v>
      </c>
      <c r="I135" s="11">
        <f t="shared" si="16"/>
        <v>14.431487012987049</v>
      </c>
      <c r="J135" s="2">
        <f>IF(ISNA(VLOOKUP(C135,'Dom Enrolled Accounts'!$A:$B,2,0))=TRUE,0,VLOOKUP(C135,'Dom Enrolled Accounts'!$A:$B,2,0))</f>
        <v>15.6</v>
      </c>
      <c r="K135" s="11">
        <f t="shared" si="18"/>
        <v>1.1685129870129511</v>
      </c>
      <c r="L135" s="2">
        <f>IF(ISNA(VLOOKUP(C135,'Dom Enrolled Accounts'!$A:$C,3,0))=TRUE,0,VLOOKUP(C135,'Dom Enrolled Accounts'!$A:$C,3,0))</f>
        <v>2.0499999999999883</v>
      </c>
      <c r="M135" s="2">
        <f t="shared" si="19"/>
        <v>1.1685129870129511</v>
      </c>
      <c r="N135" s="11">
        <f t="shared" si="20"/>
        <v>64.268214285712318</v>
      </c>
    </row>
    <row r="136" spans="1:14" x14ac:dyDescent="0.25">
      <c r="A136" s="13" t="s">
        <v>76</v>
      </c>
      <c r="B136" s="13">
        <v>38680</v>
      </c>
      <c r="C136" s="13" t="s">
        <v>105</v>
      </c>
      <c r="D136" s="14">
        <v>55</v>
      </c>
      <c r="E136" s="14">
        <f>4975/D136/1.12</f>
        <v>80.762987012986997</v>
      </c>
      <c r="F136" s="2">
        <f t="shared" si="14"/>
        <v>87.051499999999947</v>
      </c>
      <c r="G136" s="2">
        <f t="shared" si="15"/>
        <v>20.720000000000002</v>
      </c>
      <c r="H136" s="11">
        <f t="shared" si="17"/>
        <v>66.331499999999949</v>
      </c>
      <c r="I136" s="11">
        <f t="shared" si="16"/>
        <v>14.431487012987049</v>
      </c>
      <c r="J136" s="2">
        <f>IF(ISNA(VLOOKUP(C136,'Dom Enrolled Accounts'!$A:$B,2,0))=TRUE,0,VLOOKUP(C136,'Dom Enrolled Accounts'!$A:$B,2,0))</f>
        <v>15.6</v>
      </c>
      <c r="K136" s="11">
        <f t="shared" si="18"/>
        <v>1.1685129870129511</v>
      </c>
      <c r="L136" s="2">
        <f>IF(ISNA(VLOOKUP(C136,'Dom Enrolled Accounts'!$A:$C,3,0))=TRUE,0,VLOOKUP(C136,'Dom Enrolled Accounts'!$A:$C,3,0))</f>
        <v>2.0499999999999883</v>
      </c>
      <c r="M136" s="2">
        <f t="shared" si="19"/>
        <v>1.1685129870129511</v>
      </c>
      <c r="N136" s="11">
        <f t="shared" si="20"/>
        <v>64.268214285712318</v>
      </c>
    </row>
    <row r="137" spans="1:14" x14ac:dyDescent="0.25">
      <c r="A137" s="63">
        <v>45668</v>
      </c>
      <c r="B137" s="13">
        <v>37939</v>
      </c>
      <c r="C137" s="13" t="s">
        <v>106</v>
      </c>
      <c r="D137" s="14">
        <f t="shared" ref="D137:D144" si="23">10*11</f>
        <v>110</v>
      </c>
      <c r="E137" s="14">
        <f t="shared" ref="E137:E144" si="24">9950/D137/1.12</f>
        <v>80.762987012986997</v>
      </c>
      <c r="F137" s="2">
        <f t="shared" ref="F137:F200" si="25">WPPDom</f>
        <v>87.051499999999947</v>
      </c>
      <c r="G137" s="2">
        <f t="shared" ref="G137:G200" si="26">TSDom</f>
        <v>20.720000000000002</v>
      </c>
      <c r="H137" s="11">
        <f t="shared" si="17"/>
        <v>66.331499999999949</v>
      </c>
      <c r="I137" s="11">
        <f t="shared" ref="I137:I200" si="27">E137-H137</f>
        <v>14.431487012987049</v>
      </c>
      <c r="J137" s="2">
        <f>IF(ISNA(VLOOKUP(C137,'Dom Enrolled Accounts'!$A:$B,2,0))=TRUE,0,VLOOKUP(C137,'Dom Enrolled Accounts'!$A:$B,2,0))</f>
        <v>15.6</v>
      </c>
      <c r="K137" s="11">
        <f t="shared" si="18"/>
        <v>1.1685129870129511</v>
      </c>
      <c r="L137" s="2">
        <f>IF(ISNA(VLOOKUP(C137,'Dom Enrolled Accounts'!$A:$C,3,0))=TRUE,0,VLOOKUP(C137,'Dom Enrolled Accounts'!$A:$C,3,0))</f>
        <v>2.0499999999999883</v>
      </c>
      <c r="M137" s="2">
        <f t="shared" si="19"/>
        <v>1.1685129870129511</v>
      </c>
      <c r="N137" s="11">
        <f t="shared" si="20"/>
        <v>128.53642857142464</v>
      </c>
    </row>
    <row r="138" spans="1:14" x14ac:dyDescent="0.25">
      <c r="A138" s="63">
        <v>45788</v>
      </c>
      <c r="B138" s="13">
        <v>38058</v>
      </c>
      <c r="C138" s="13" t="s">
        <v>106</v>
      </c>
      <c r="D138" s="14">
        <f t="shared" si="23"/>
        <v>110</v>
      </c>
      <c r="E138" s="14">
        <f t="shared" si="24"/>
        <v>80.762987012986997</v>
      </c>
      <c r="F138" s="2">
        <f t="shared" si="25"/>
        <v>87.051499999999947</v>
      </c>
      <c r="G138" s="2">
        <f t="shared" si="26"/>
        <v>20.720000000000002</v>
      </c>
      <c r="H138" s="11">
        <f t="shared" ref="H138:H201" si="28">F138-G138</f>
        <v>66.331499999999949</v>
      </c>
      <c r="I138" s="11">
        <f t="shared" si="27"/>
        <v>14.431487012987049</v>
      </c>
      <c r="J138" s="2">
        <f>IF(ISNA(VLOOKUP(C138,'Dom Enrolled Accounts'!$A:$B,2,0))=TRUE,0,VLOOKUP(C138,'Dom Enrolled Accounts'!$A:$B,2,0))</f>
        <v>15.6</v>
      </c>
      <c r="K138" s="11">
        <f t="shared" ref="K138:K201" si="29">IF(J138=0,0,J138-I138)</f>
        <v>1.1685129870129511</v>
      </c>
      <c r="L138" s="2">
        <f>IF(ISNA(VLOOKUP(C138,'Dom Enrolled Accounts'!$A:$C,3,0))=TRUE,0,VLOOKUP(C138,'Dom Enrolled Accounts'!$A:$C,3,0))</f>
        <v>2.0499999999999883</v>
      </c>
      <c r="M138" s="2">
        <f t="shared" ref="M138:M201" si="30">IF(L138&gt;K138,K138,L138)</f>
        <v>1.1685129870129511</v>
      </c>
      <c r="N138" s="11">
        <f t="shared" ref="N138:N201" si="31">IF(M138&lt;0,0,M138*D138)</f>
        <v>128.53642857142464</v>
      </c>
    </row>
    <row r="139" spans="1:14" x14ac:dyDescent="0.25">
      <c r="A139" s="63">
        <v>45880</v>
      </c>
      <c r="B139" s="13">
        <v>38162</v>
      </c>
      <c r="C139" s="13" t="s">
        <v>106</v>
      </c>
      <c r="D139" s="14">
        <f t="shared" si="23"/>
        <v>110</v>
      </c>
      <c r="E139" s="14">
        <f t="shared" si="24"/>
        <v>80.762987012986997</v>
      </c>
      <c r="F139" s="2">
        <f t="shared" si="25"/>
        <v>87.051499999999947</v>
      </c>
      <c r="G139" s="2">
        <f t="shared" si="26"/>
        <v>20.720000000000002</v>
      </c>
      <c r="H139" s="11">
        <f t="shared" si="28"/>
        <v>66.331499999999949</v>
      </c>
      <c r="I139" s="11">
        <f t="shared" si="27"/>
        <v>14.431487012987049</v>
      </c>
      <c r="J139" s="2">
        <f>IF(ISNA(VLOOKUP(C139,'Dom Enrolled Accounts'!$A:$B,2,0))=TRUE,0,VLOOKUP(C139,'Dom Enrolled Accounts'!$A:$B,2,0))</f>
        <v>15.6</v>
      </c>
      <c r="K139" s="11">
        <f t="shared" si="29"/>
        <v>1.1685129870129511</v>
      </c>
      <c r="L139" s="2">
        <f>IF(ISNA(VLOOKUP(C139,'Dom Enrolled Accounts'!$A:$C,3,0))=TRUE,0,VLOOKUP(C139,'Dom Enrolled Accounts'!$A:$C,3,0))</f>
        <v>2.0499999999999883</v>
      </c>
      <c r="M139" s="2">
        <f t="shared" si="30"/>
        <v>1.1685129870129511</v>
      </c>
      <c r="N139" s="11">
        <f t="shared" si="31"/>
        <v>128.53642857142464</v>
      </c>
    </row>
    <row r="140" spans="1:14" x14ac:dyDescent="0.25">
      <c r="A140" s="63">
        <v>45972</v>
      </c>
      <c r="B140" s="13">
        <v>38283</v>
      </c>
      <c r="C140" s="13" t="s">
        <v>106</v>
      </c>
      <c r="D140" s="14">
        <f t="shared" si="23"/>
        <v>110</v>
      </c>
      <c r="E140" s="14">
        <f t="shared" si="24"/>
        <v>80.762987012986997</v>
      </c>
      <c r="F140" s="2">
        <f t="shared" si="25"/>
        <v>87.051499999999947</v>
      </c>
      <c r="G140" s="2">
        <f t="shared" si="26"/>
        <v>20.720000000000002</v>
      </c>
      <c r="H140" s="11">
        <f t="shared" si="28"/>
        <v>66.331499999999949</v>
      </c>
      <c r="I140" s="11">
        <f t="shared" si="27"/>
        <v>14.431487012987049</v>
      </c>
      <c r="J140" s="2">
        <f>IF(ISNA(VLOOKUP(C140,'Dom Enrolled Accounts'!$A:$B,2,0))=TRUE,0,VLOOKUP(C140,'Dom Enrolled Accounts'!$A:$B,2,0))</f>
        <v>15.6</v>
      </c>
      <c r="K140" s="11">
        <f t="shared" si="29"/>
        <v>1.1685129870129511</v>
      </c>
      <c r="L140" s="2">
        <f>IF(ISNA(VLOOKUP(C140,'Dom Enrolled Accounts'!$A:$C,3,0))=TRUE,0,VLOOKUP(C140,'Dom Enrolled Accounts'!$A:$C,3,0))</f>
        <v>2.0499999999999883</v>
      </c>
      <c r="M140" s="2">
        <f t="shared" si="30"/>
        <v>1.1685129870129511</v>
      </c>
      <c r="N140" s="11">
        <f t="shared" si="31"/>
        <v>128.53642857142464</v>
      </c>
    </row>
    <row r="141" spans="1:14" x14ac:dyDescent="0.25">
      <c r="A141" s="13" t="s">
        <v>72</v>
      </c>
      <c r="B141" s="13">
        <v>38362</v>
      </c>
      <c r="C141" s="13" t="s">
        <v>106</v>
      </c>
      <c r="D141" s="14">
        <f t="shared" si="23"/>
        <v>110</v>
      </c>
      <c r="E141" s="14">
        <f t="shared" si="24"/>
        <v>80.762987012986997</v>
      </c>
      <c r="F141" s="2">
        <f t="shared" si="25"/>
        <v>87.051499999999947</v>
      </c>
      <c r="G141" s="2">
        <f t="shared" si="26"/>
        <v>20.720000000000002</v>
      </c>
      <c r="H141" s="11">
        <f t="shared" si="28"/>
        <v>66.331499999999949</v>
      </c>
      <c r="I141" s="11">
        <f t="shared" si="27"/>
        <v>14.431487012987049</v>
      </c>
      <c r="J141" s="2">
        <f>IF(ISNA(VLOOKUP(C141,'Dom Enrolled Accounts'!$A:$B,2,0))=TRUE,0,VLOOKUP(C141,'Dom Enrolled Accounts'!$A:$B,2,0))</f>
        <v>15.6</v>
      </c>
      <c r="K141" s="11">
        <f t="shared" si="29"/>
        <v>1.1685129870129511</v>
      </c>
      <c r="L141" s="2">
        <f>IF(ISNA(VLOOKUP(C141,'Dom Enrolled Accounts'!$A:$C,3,0))=TRUE,0,VLOOKUP(C141,'Dom Enrolled Accounts'!$A:$C,3,0))</f>
        <v>2.0499999999999883</v>
      </c>
      <c r="M141" s="2">
        <f t="shared" si="30"/>
        <v>1.1685129870129511</v>
      </c>
      <c r="N141" s="11">
        <f t="shared" si="31"/>
        <v>128.53642857142464</v>
      </c>
    </row>
    <row r="142" spans="1:14" x14ac:dyDescent="0.25">
      <c r="A142" s="13" t="s">
        <v>107</v>
      </c>
      <c r="B142" s="13">
        <v>38442</v>
      </c>
      <c r="C142" s="13" t="s">
        <v>106</v>
      </c>
      <c r="D142" s="14">
        <f t="shared" si="23"/>
        <v>110</v>
      </c>
      <c r="E142" s="14">
        <f t="shared" si="24"/>
        <v>80.762987012986997</v>
      </c>
      <c r="F142" s="2">
        <f t="shared" si="25"/>
        <v>87.051499999999947</v>
      </c>
      <c r="G142" s="2">
        <f t="shared" si="26"/>
        <v>20.720000000000002</v>
      </c>
      <c r="H142" s="11">
        <f t="shared" si="28"/>
        <v>66.331499999999949</v>
      </c>
      <c r="I142" s="11">
        <f t="shared" si="27"/>
        <v>14.431487012987049</v>
      </c>
      <c r="J142" s="2">
        <f>IF(ISNA(VLOOKUP(C142,'Dom Enrolled Accounts'!$A:$B,2,0))=TRUE,0,VLOOKUP(C142,'Dom Enrolled Accounts'!$A:$B,2,0))</f>
        <v>15.6</v>
      </c>
      <c r="K142" s="11">
        <f t="shared" si="29"/>
        <v>1.1685129870129511</v>
      </c>
      <c r="L142" s="2">
        <f>IF(ISNA(VLOOKUP(C142,'Dom Enrolled Accounts'!$A:$C,3,0))=TRUE,0,VLOOKUP(C142,'Dom Enrolled Accounts'!$A:$C,3,0))</f>
        <v>2.0499999999999883</v>
      </c>
      <c r="M142" s="2">
        <f t="shared" si="30"/>
        <v>1.1685129870129511</v>
      </c>
      <c r="N142" s="11">
        <f t="shared" si="31"/>
        <v>128.53642857142464</v>
      </c>
    </row>
    <row r="143" spans="1:14" x14ac:dyDescent="0.25">
      <c r="A143" s="13" t="s">
        <v>108</v>
      </c>
      <c r="B143" s="13">
        <v>38581</v>
      </c>
      <c r="C143" s="13" t="s">
        <v>106</v>
      </c>
      <c r="D143" s="14">
        <f t="shared" si="23"/>
        <v>110</v>
      </c>
      <c r="E143" s="14">
        <f t="shared" si="24"/>
        <v>80.762987012986997</v>
      </c>
      <c r="F143" s="2">
        <f t="shared" si="25"/>
        <v>87.051499999999947</v>
      </c>
      <c r="G143" s="2">
        <f t="shared" si="26"/>
        <v>20.720000000000002</v>
      </c>
      <c r="H143" s="11">
        <f t="shared" si="28"/>
        <v>66.331499999999949</v>
      </c>
      <c r="I143" s="11">
        <f t="shared" si="27"/>
        <v>14.431487012987049</v>
      </c>
      <c r="J143" s="2">
        <f>IF(ISNA(VLOOKUP(C143,'Dom Enrolled Accounts'!$A:$B,2,0))=TRUE,0,VLOOKUP(C143,'Dom Enrolled Accounts'!$A:$B,2,0))</f>
        <v>15.6</v>
      </c>
      <c r="K143" s="11">
        <f t="shared" si="29"/>
        <v>1.1685129870129511</v>
      </c>
      <c r="L143" s="2">
        <f>IF(ISNA(VLOOKUP(C143,'Dom Enrolled Accounts'!$A:$C,3,0))=TRUE,0,VLOOKUP(C143,'Dom Enrolled Accounts'!$A:$C,3,0))</f>
        <v>2.0499999999999883</v>
      </c>
      <c r="M143" s="2">
        <f t="shared" si="30"/>
        <v>1.1685129870129511</v>
      </c>
      <c r="N143" s="11">
        <f t="shared" si="31"/>
        <v>128.53642857142464</v>
      </c>
    </row>
    <row r="144" spans="1:14" x14ac:dyDescent="0.25">
      <c r="A144" s="13" t="s">
        <v>86</v>
      </c>
      <c r="B144" s="13">
        <v>38696</v>
      </c>
      <c r="C144" s="13" t="s">
        <v>106</v>
      </c>
      <c r="D144" s="14">
        <f t="shared" si="23"/>
        <v>110</v>
      </c>
      <c r="E144" s="14">
        <f t="shared" si="24"/>
        <v>80.762987012986997</v>
      </c>
      <c r="F144" s="2">
        <f t="shared" si="25"/>
        <v>87.051499999999947</v>
      </c>
      <c r="G144" s="2">
        <f t="shared" si="26"/>
        <v>20.720000000000002</v>
      </c>
      <c r="H144" s="11">
        <f t="shared" si="28"/>
        <v>66.331499999999949</v>
      </c>
      <c r="I144" s="11">
        <f t="shared" si="27"/>
        <v>14.431487012987049</v>
      </c>
      <c r="J144" s="2">
        <f>IF(ISNA(VLOOKUP(C144,'Dom Enrolled Accounts'!$A:$B,2,0))=TRUE,0,VLOOKUP(C144,'Dom Enrolled Accounts'!$A:$B,2,0))</f>
        <v>15.6</v>
      </c>
      <c r="K144" s="11">
        <f t="shared" si="29"/>
        <v>1.1685129870129511</v>
      </c>
      <c r="L144" s="2">
        <f>IF(ISNA(VLOOKUP(C144,'Dom Enrolled Accounts'!$A:$C,3,0))=TRUE,0,VLOOKUP(C144,'Dom Enrolled Accounts'!$A:$C,3,0))</f>
        <v>2.0499999999999883</v>
      </c>
      <c r="M144" s="2">
        <f t="shared" si="30"/>
        <v>1.1685129870129511</v>
      </c>
      <c r="N144" s="11">
        <f t="shared" si="31"/>
        <v>128.53642857142464</v>
      </c>
    </row>
    <row r="145" spans="1:14" x14ac:dyDescent="0.25">
      <c r="A145" s="13" t="s">
        <v>86</v>
      </c>
      <c r="B145" s="13">
        <v>38704</v>
      </c>
      <c r="C145" s="13" t="s">
        <v>106</v>
      </c>
      <c r="D145" s="14">
        <v>11</v>
      </c>
      <c r="E145" s="14">
        <f>995/D145/1.12</f>
        <v>80.762987012986997</v>
      </c>
      <c r="F145" s="2">
        <f t="shared" si="25"/>
        <v>87.051499999999947</v>
      </c>
      <c r="G145" s="2">
        <f t="shared" si="26"/>
        <v>20.720000000000002</v>
      </c>
      <c r="H145" s="11">
        <f t="shared" si="28"/>
        <v>66.331499999999949</v>
      </c>
      <c r="I145" s="11">
        <f t="shared" si="27"/>
        <v>14.431487012987049</v>
      </c>
      <c r="J145" s="2">
        <f>IF(ISNA(VLOOKUP(C145,'Dom Enrolled Accounts'!$A:$B,2,0))=TRUE,0,VLOOKUP(C145,'Dom Enrolled Accounts'!$A:$B,2,0))</f>
        <v>15.6</v>
      </c>
      <c r="K145" s="11">
        <f t="shared" si="29"/>
        <v>1.1685129870129511</v>
      </c>
      <c r="L145" s="2">
        <f>IF(ISNA(VLOOKUP(C145,'Dom Enrolled Accounts'!$A:$C,3,0))=TRUE,0,VLOOKUP(C145,'Dom Enrolled Accounts'!$A:$C,3,0))</f>
        <v>2.0499999999999883</v>
      </c>
      <c r="M145" s="2">
        <f t="shared" si="30"/>
        <v>1.1685129870129511</v>
      </c>
      <c r="N145" s="11">
        <f t="shared" si="31"/>
        <v>12.853642857142463</v>
      </c>
    </row>
    <row r="146" spans="1:14" x14ac:dyDescent="0.25">
      <c r="A146" s="13" t="s">
        <v>91</v>
      </c>
      <c r="B146" s="13">
        <v>38763</v>
      </c>
      <c r="C146" s="13" t="s">
        <v>106</v>
      </c>
      <c r="D146" s="14">
        <f>10*11</f>
        <v>110</v>
      </c>
      <c r="E146" s="14">
        <f>9950/D146/1.12</f>
        <v>80.762987012986997</v>
      </c>
      <c r="F146" s="2">
        <f t="shared" si="25"/>
        <v>87.051499999999947</v>
      </c>
      <c r="G146" s="2">
        <f t="shared" si="26"/>
        <v>20.720000000000002</v>
      </c>
      <c r="H146" s="11">
        <f t="shared" si="28"/>
        <v>66.331499999999949</v>
      </c>
      <c r="I146" s="11">
        <f t="shared" si="27"/>
        <v>14.431487012987049</v>
      </c>
      <c r="J146" s="2">
        <f>IF(ISNA(VLOOKUP(C146,'Dom Enrolled Accounts'!$A:$B,2,0))=TRUE,0,VLOOKUP(C146,'Dom Enrolled Accounts'!$A:$B,2,0))</f>
        <v>15.6</v>
      </c>
      <c r="K146" s="11">
        <f t="shared" si="29"/>
        <v>1.1685129870129511</v>
      </c>
      <c r="L146" s="2">
        <f>IF(ISNA(VLOOKUP(C146,'Dom Enrolled Accounts'!$A:$C,3,0))=TRUE,0,VLOOKUP(C146,'Dom Enrolled Accounts'!$A:$C,3,0))</f>
        <v>2.0499999999999883</v>
      </c>
      <c r="M146" s="2">
        <f t="shared" si="30"/>
        <v>1.1685129870129511</v>
      </c>
      <c r="N146" s="11">
        <f t="shared" si="31"/>
        <v>128.53642857142464</v>
      </c>
    </row>
    <row r="147" spans="1:14" x14ac:dyDescent="0.25">
      <c r="A147" s="63">
        <v>45758</v>
      </c>
      <c r="B147" s="13">
        <v>38012</v>
      </c>
      <c r="C147" s="13" t="s">
        <v>68</v>
      </c>
      <c r="D147" s="14">
        <v>33</v>
      </c>
      <c r="E147" s="14">
        <f>2985/D147/1.12</f>
        <v>80.762987012986997</v>
      </c>
      <c r="F147" s="2">
        <f t="shared" si="25"/>
        <v>87.051499999999947</v>
      </c>
      <c r="G147" s="2">
        <f t="shared" si="26"/>
        <v>20.720000000000002</v>
      </c>
      <c r="H147" s="11">
        <f t="shared" si="28"/>
        <v>66.331499999999949</v>
      </c>
      <c r="I147" s="11">
        <f t="shared" si="27"/>
        <v>14.431487012987049</v>
      </c>
      <c r="J147" s="2">
        <f>IF(ISNA(VLOOKUP(C147,'Dom Enrolled Accounts'!$A:$B,2,0))=TRUE,0,VLOOKUP(C147,'Dom Enrolled Accounts'!$A:$B,2,0))</f>
        <v>15.6</v>
      </c>
      <c r="K147" s="11">
        <f t="shared" si="29"/>
        <v>1.1685129870129511</v>
      </c>
      <c r="L147" s="2">
        <f>IF(ISNA(VLOOKUP(C147,'Dom Enrolled Accounts'!$A:$C,3,0))=TRUE,0,VLOOKUP(C147,'Dom Enrolled Accounts'!$A:$C,3,0))</f>
        <v>2.0600000000000076</v>
      </c>
      <c r="M147" s="2">
        <f t="shared" si="30"/>
        <v>1.1685129870129511</v>
      </c>
      <c r="N147" s="11">
        <f t="shared" si="31"/>
        <v>38.560928571427389</v>
      </c>
    </row>
    <row r="148" spans="1:14" x14ac:dyDescent="0.25">
      <c r="A148" s="63">
        <v>45941</v>
      </c>
      <c r="B148" s="13">
        <v>38175</v>
      </c>
      <c r="C148" s="13" t="s">
        <v>68</v>
      </c>
      <c r="D148" s="14">
        <v>22</v>
      </c>
      <c r="E148" s="14">
        <f>1990/D148/1.12</f>
        <v>80.762987012986997</v>
      </c>
      <c r="F148" s="2">
        <f t="shared" si="25"/>
        <v>87.051499999999947</v>
      </c>
      <c r="G148" s="2">
        <f t="shared" si="26"/>
        <v>20.720000000000002</v>
      </c>
      <c r="H148" s="11">
        <f t="shared" si="28"/>
        <v>66.331499999999949</v>
      </c>
      <c r="I148" s="11">
        <f t="shared" si="27"/>
        <v>14.431487012987049</v>
      </c>
      <c r="J148" s="2">
        <f>IF(ISNA(VLOOKUP(C148,'Dom Enrolled Accounts'!$A:$B,2,0))=TRUE,0,VLOOKUP(C148,'Dom Enrolled Accounts'!$A:$B,2,0))</f>
        <v>15.6</v>
      </c>
      <c r="K148" s="11">
        <f t="shared" si="29"/>
        <v>1.1685129870129511</v>
      </c>
      <c r="L148" s="2">
        <f>IF(ISNA(VLOOKUP(C148,'Dom Enrolled Accounts'!$A:$C,3,0))=TRUE,0,VLOOKUP(C148,'Dom Enrolled Accounts'!$A:$C,3,0))</f>
        <v>2.0600000000000076</v>
      </c>
      <c r="M148" s="2">
        <f t="shared" si="30"/>
        <v>1.1685129870129511</v>
      </c>
      <c r="N148" s="11">
        <f t="shared" si="31"/>
        <v>25.707285714284925</v>
      </c>
    </row>
    <row r="149" spans="1:14" x14ac:dyDescent="0.25">
      <c r="A149" s="13" t="s">
        <v>107</v>
      </c>
      <c r="B149" s="13">
        <v>38444</v>
      </c>
      <c r="C149" s="13" t="s">
        <v>68</v>
      </c>
      <c r="D149" s="14">
        <v>44</v>
      </c>
      <c r="E149" s="14">
        <f>3980/D149/1.12</f>
        <v>80.762987012986997</v>
      </c>
      <c r="F149" s="2">
        <f t="shared" si="25"/>
        <v>87.051499999999947</v>
      </c>
      <c r="G149" s="2">
        <f t="shared" si="26"/>
        <v>20.720000000000002</v>
      </c>
      <c r="H149" s="11">
        <f t="shared" si="28"/>
        <v>66.331499999999949</v>
      </c>
      <c r="I149" s="11">
        <f t="shared" si="27"/>
        <v>14.431487012987049</v>
      </c>
      <c r="J149" s="2">
        <f>IF(ISNA(VLOOKUP(C149,'Dom Enrolled Accounts'!$A:$B,2,0))=TRUE,0,VLOOKUP(C149,'Dom Enrolled Accounts'!$A:$B,2,0))</f>
        <v>15.6</v>
      </c>
      <c r="K149" s="11">
        <f t="shared" si="29"/>
        <v>1.1685129870129511</v>
      </c>
      <c r="L149" s="2">
        <f>IF(ISNA(VLOOKUP(C149,'Dom Enrolled Accounts'!$A:$C,3,0))=TRUE,0,VLOOKUP(C149,'Dom Enrolled Accounts'!$A:$C,3,0))</f>
        <v>2.0600000000000076</v>
      </c>
      <c r="M149" s="2">
        <f t="shared" si="30"/>
        <v>1.1685129870129511</v>
      </c>
      <c r="N149" s="11">
        <f t="shared" si="31"/>
        <v>51.41457142856985</v>
      </c>
    </row>
    <row r="150" spans="1:14" x14ac:dyDescent="0.25">
      <c r="A150" s="63" t="s">
        <v>77</v>
      </c>
      <c r="B150" s="13">
        <v>38731</v>
      </c>
      <c r="C150" s="13" t="s">
        <v>68</v>
      </c>
      <c r="D150" s="14">
        <v>44</v>
      </c>
      <c r="E150" s="14">
        <f>3980/D150/1.12</f>
        <v>80.762987012986997</v>
      </c>
      <c r="F150" s="2">
        <f t="shared" si="25"/>
        <v>87.051499999999947</v>
      </c>
      <c r="G150" s="2">
        <f t="shared" si="26"/>
        <v>20.720000000000002</v>
      </c>
      <c r="H150" s="11">
        <f t="shared" si="28"/>
        <v>66.331499999999949</v>
      </c>
      <c r="I150" s="11">
        <f t="shared" si="27"/>
        <v>14.431487012987049</v>
      </c>
      <c r="J150" s="2">
        <f>IF(ISNA(VLOOKUP(C150,'Dom Enrolled Accounts'!$A:$B,2,0))=TRUE,0,VLOOKUP(C150,'Dom Enrolled Accounts'!$A:$B,2,0))</f>
        <v>15.6</v>
      </c>
      <c r="K150" s="11">
        <f t="shared" si="29"/>
        <v>1.1685129870129511</v>
      </c>
      <c r="L150" s="2">
        <f>IF(ISNA(VLOOKUP(C150,'Dom Enrolled Accounts'!$A:$C,3,0))=TRUE,0,VLOOKUP(C150,'Dom Enrolled Accounts'!$A:$C,3,0))</f>
        <v>2.0600000000000076</v>
      </c>
      <c r="M150" s="2">
        <f t="shared" si="30"/>
        <v>1.1685129870129511</v>
      </c>
      <c r="N150" s="11">
        <f t="shared" si="31"/>
        <v>51.41457142856985</v>
      </c>
    </row>
    <row r="151" spans="1:14" x14ac:dyDescent="0.25">
      <c r="A151" s="63">
        <v>45788</v>
      </c>
      <c r="B151" s="13">
        <v>38039</v>
      </c>
      <c r="C151" s="13" t="s">
        <v>109</v>
      </c>
      <c r="D151" s="14">
        <v>11</v>
      </c>
      <c r="E151" s="14">
        <f>995/D151/1.12</f>
        <v>80.762987012986997</v>
      </c>
      <c r="F151" s="2">
        <f t="shared" si="25"/>
        <v>87.051499999999947</v>
      </c>
      <c r="G151" s="2">
        <f t="shared" si="26"/>
        <v>20.720000000000002</v>
      </c>
      <c r="H151" s="11">
        <f t="shared" si="28"/>
        <v>66.331499999999949</v>
      </c>
      <c r="I151" s="11">
        <f t="shared" si="27"/>
        <v>14.431487012987049</v>
      </c>
      <c r="J151" s="2">
        <f>IF(ISNA(VLOOKUP(C151,'Dom Enrolled Accounts'!$A:$B,2,0))=TRUE,0,VLOOKUP(C151,'Dom Enrolled Accounts'!$A:$B,2,0))</f>
        <v>15.6</v>
      </c>
      <c r="K151" s="11">
        <f t="shared" si="29"/>
        <v>1.1685129870129511</v>
      </c>
      <c r="L151" s="2">
        <f>IF(ISNA(VLOOKUP(C151,'Dom Enrolled Accounts'!$A:$C,3,0))=TRUE,0,VLOOKUP(C151,'Dom Enrolled Accounts'!$A:$C,3,0))</f>
        <v>2.0499999999999883</v>
      </c>
      <c r="M151" s="2">
        <f t="shared" si="30"/>
        <v>1.1685129870129511</v>
      </c>
      <c r="N151" s="11">
        <f t="shared" si="31"/>
        <v>12.853642857142463</v>
      </c>
    </row>
    <row r="152" spans="1:14" x14ac:dyDescent="0.25">
      <c r="A152" s="63">
        <v>45849</v>
      </c>
      <c r="B152" s="13">
        <v>38121</v>
      </c>
      <c r="C152" s="13" t="s">
        <v>109</v>
      </c>
      <c r="D152" s="14">
        <v>55</v>
      </c>
      <c r="E152" s="14">
        <f>4975/D152/1.12</f>
        <v>80.762987012986997</v>
      </c>
      <c r="F152" s="2">
        <f t="shared" si="25"/>
        <v>87.051499999999947</v>
      </c>
      <c r="G152" s="2">
        <f t="shared" si="26"/>
        <v>20.720000000000002</v>
      </c>
      <c r="H152" s="11">
        <f t="shared" si="28"/>
        <v>66.331499999999949</v>
      </c>
      <c r="I152" s="11">
        <f t="shared" si="27"/>
        <v>14.431487012987049</v>
      </c>
      <c r="J152" s="2">
        <f>IF(ISNA(VLOOKUP(C152,'Dom Enrolled Accounts'!$A:$B,2,0))=TRUE,0,VLOOKUP(C152,'Dom Enrolled Accounts'!$A:$B,2,0))</f>
        <v>15.6</v>
      </c>
      <c r="K152" s="11">
        <f t="shared" si="29"/>
        <v>1.1685129870129511</v>
      </c>
      <c r="L152" s="2">
        <f>IF(ISNA(VLOOKUP(C152,'Dom Enrolled Accounts'!$A:$C,3,0))=TRUE,0,VLOOKUP(C152,'Dom Enrolled Accounts'!$A:$C,3,0))</f>
        <v>2.0499999999999883</v>
      </c>
      <c r="M152" s="2">
        <f t="shared" si="30"/>
        <v>1.1685129870129511</v>
      </c>
      <c r="N152" s="11">
        <f t="shared" si="31"/>
        <v>64.268214285712318</v>
      </c>
    </row>
    <row r="153" spans="1:14" x14ac:dyDescent="0.25">
      <c r="A153" s="13" t="s">
        <v>93</v>
      </c>
      <c r="B153" s="13">
        <v>38302</v>
      </c>
      <c r="C153" s="13" t="s">
        <v>109</v>
      </c>
      <c r="D153" s="14">
        <v>55</v>
      </c>
      <c r="E153" s="14">
        <f>4975/D153/1.12</f>
        <v>80.762987012986997</v>
      </c>
      <c r="F153" s="2">
        <f t="shared" si="25"/>
        <v>87.051499999999947</v>
      </c>
      <c r="G153" s="2">
        <f t="shared" si="26"/>
        <v>20.720000000000002</v>
      </c>
      <c r="H153" s="11">
        <f t="shared" si="28"/>
        <v>66.331499999999949</v>
      </c>
      <c r="I153" s="11">
        <f t="shared" si="27"/>
        <v>14.431487012987049</v>
      </c>
      <c r="J153" s="2">
        <f>IF(ISNA(VLOOKUP(C153,'Dom Enrolled Accounts'!$A:$B,2,0))=TRUE,0,VLOOKUP(C153,'Dom Enrolled Accounts'!$A:$B,2,0))</f>
        <v>15.6</v>
      </c>
      <c r="K153" s="11">
        <f t="shared" si="29"/>
        <v>1.1685129870129511</v>
      </c>
      <c r="L153" s="2">
        <f>IF(ISNA(VLOOKUP(C153,'Dom Enrolled Accounts'!$A:$C,3,0))=TRUE,0,VLOOKUP(C153,'Dom Enrolled Accounts'!$A:$C,3,0))</f>
        <v>2.0499999999999883</v>
      </c>
      <c r="M153" s="2">
        <f t="shared" si="30"/>
        <v>1.1685129870129511</v>
      </c>
      <c r="N153" s="11">
        <f t="shared" si="31"/>
        <v>64.268214285712318</v>
      </c>
    </row>
    <row r="154" spans="1:14" x14ac:dyDescent="0.25">
      <c r="A154" s="13" t="s">
        <v>82</v>
      </c>
      <c r="B154" s="13">
        <v>38349</v>
      </c>
      <c r="C154" s="13" t="s">
        <v>109</v>
      </c>
      <c r="D154" s="14">
        <v>11</v>
      </c>
      <c r="E154" s="14">
        <f>995/D154/1.12</f>
        <v>80.762987012986997</v>
      </c>
      <c r="F154" s="2">
        <f t="shared" si="25"/>
        <v>87.051499999999947</v>
      </c>
      <c r="G154" s="2">
        <f t="shared" si="26"/>
        <v>20.720000000000002</v>
      </c>
      <c r="H154" s="11">
        <f t="shared" si="28"/>
        <v>66.331499999999949</v>
      </c>
      <c r="I154" s="11">
        <f t="shared" si="27"/>
        <v>14.431487012987049</v>
      </c>
      <c r="J154" s="2">
        <f>IF(ISNA(VLOOKUP(C154,'Dom Enrolled Accounts'!$A:$B,2,0))=TRUE,0,VLOOKUP(C154,'Dom Enrolled Accounts'!$A:$B,2,0))</f>
        <v>15.6</v>
      </c>
      <c r="K154" s="11">
        <f t="shared" si="29"/>
        <v>1.1685129870129511</v>
      </c>
      <c r="L154" s="2">
        <f>IF(ISNA(VLOOKUP(C154,'Dom Enrolled Accounts'!$A:$C,3,0))=TRUE,0,VLOOKUP(C154,'Dom Enrolled Accounts'!$A:$C,3,0))</f>
        <v>2.0499999999999883</v>
      </c>
      <c r="M154" s="2">
        <f t="shared" si="30"/>
        <v>1.1685129870129511</v>
      </c>
      <c r="N154" s="11">
        <f t="shared" si="31"/>
        <v>12.853642857142463</v>
      </c>
    </row>
    <row r="155" spans="1:14" x14ac:dyDescent="0.25">
      <c r="A155" s="13" t="s">
        <v>75</v>
      </c>
      <c r="B155" s="13">
        <v>38552</v>
      </c>
      <c r="C155" s="13" t="s">
        <v>109</v>
      </c>
      <c r="D155" s="14">
        <v>55</v>
      </c>
      <c r="E155" s="14">
        <f>4975/D155/1.12</f>
        <v>80.762987012986997</v>
      </c>
      <c r="F155" s="2">
        <f t="shared" si="25"/>
        <v>87.051499999999947</v>
      </c>
      <c r="G155" s="2">
        <f t="shared" si="26"/>
        <v>20.720000000000002</v>
      </c>
      <c r="H155" s="11">
        <f t="shared" si="28"/>
        <v>66.331499999999949</v>
      </c>
      <c r="I155" s="11">
        <f t="shared" si="27"/>
        <v>14.431487012987049</v>
      </c>
      <c r="J155" s="2">
        <f>IF(ISNA(VLOOKUP(C155,'Dom Enrolled Accounts'!$A:$B,2,0))=TRUE,0,VLOOKUP(C155,'Dom Enrolled Accounts'!$A:$B,2,0))</f>
        <v>15.6</v>
      </c>
      <c r="K155" s="11">
        <f t="shared" si="29"/>
        <v>1.1685129870129511</v>
      </c>
      <c r="L155" s="2">
        <f>IF(ISNA(VLOOKUP(C155,'Dom Enrolled Accounts'!$A:$C,3,0))=TRUE,0,VLOOKUP(C155,'Dom Enrolled Accounts'!$A:$C,3,0))</f>
        <v>2.0499999999999883</v>
      </c>
      <c r="M155" s="2">
        <f t="shared" si="30"/>
        <v>1.1685129870129511</v>
      </c>
      <c r="N155" s="11">
        <f t="shared" si="31"/>
        <v>64.268214285712318</v>
      </c>
    </row>
    <row r="156" spans="1:14" x14ac:dyDescent="0.25">
      <c r="A156" s="13" t="s">
        <v>86</v>
      </c>
      <c r="B156" s="13">
        <v>38703</v>
      </c>
      <c r="C156" s="13" t="s">
        <v>109</v>
      </c>
      <c r="D156" s="14">
        <v>22</v>
      </c>
      <c r="E156" s="14">
        <f>1990/D156/1.12</f>
        <v>80.762987012986997</v>
      </c>
      <c r="F156" s="2">
        <f t="shared" si="25"/>
        <v>87.051499999999947</v>
      </c>
      <c r="G156" s="2">
        <f t="shared" si="26"/>
        <v>20.720000000000002</v>
      </c>
      <c r="H156" s="11">
        <f t="shared" si="28"/>
        <v>66.331499999999949</v>
      </c>
      <c r="I156" s="11">
        <f t="shared" si="27"/>
        <v>14.431487012987049</v>
      </c>
      <c r="J156" s="2">
        <f>IF(ISNA(VLOOKUP(C156,'Dom Enrolled Accounts'!$A:$B,2,0))=TRUE,0,VLOOKUP(C156,'Dom Enrolled Accounts'!$A:$B,2,0))</f>
        <v>15.6</v>
      </c>
      <c r="K156" s="11">
        <f t="shared" si="29"/>
        <v>1.1685129870129511</v>
      </c>
      <c r="L156" s="2">
        <f>IF(ISNA(VLOOKUP(C156,'Dom Enrolled Accounts'!$A:$C,3,0))=TRUE,0,VLOOKUP(C156,'Dom Enrolled Accounts'!$A:$C,3,0))</f>
        <v>2.0499999999999883</v>
      </c>
      <c r="M156" s="2">
        <f t="shared" si="30"/>
        <v>1.1685129870129511</v>
      </c>
      <c r="N156" s="11">
        <f t="shared" si="31"/>
        <v>25.707285714284925</v>
      </c>
    </row>
    <row r="157" spans="1:14" x14ac:dyDescent="0.25">
      <c r="A157" s="13" t="s">
        <v>91</v>
      </c>
      <c r="B157" s="13">
        <v>38782</v>
      </c>
      <c r="C157" s="13" t="s">
        <v>109</v>
      </c>
      <c r="D157" s="14">
        <v>110</v>
      </c>
      <c r="E157" s="14">
        <f>9950/D157/1.12</f>
        <v>80.762987012986997</v>
      </c>
      <c r="F157" s="2">
        <f t="shared" si="25"/>
        <v>87.051499999999947</v>
      </c>
      <c r="G157" s="2">
        <f t="shared" si="26"/>
        <v>20.720000000000002</v>
      </c>
      <c r="H157" s="11">
        <f t="shared" si="28"/>
        <v>66.331499999999949</v>
      </c>
      <c r="I157" s="11">
        <f t="shared" si="27"/>
        <v>14.431487012987049</v>
      </c>
      <c r="J157" s="2">
        <f>IF(ISNA(VLOOKUP(C157,'Dom Enrolled Accounts'!$A:$B,2,0))=TRUE,0,VLOOKUP(C157,'Dom Enrolled Accounts'!$A:$B,2,0))</f>
        <v>15.6</v>
      </c>
      <c r="K157" s="11">
        <f t="shared" si="29"/>
        <v>1.1685129870129511</v>
      </c>
      <c r="L157" s="2">
        <f>IF(ISNA(VLOOKUP(C157,'Dom Enrolled Accounts'!$A:$C,3,0))=TRUE,0,VLOOKUP(C157,'Dom Enrolled Accounts'!$A:$C,3,0))</f>
        <v>2.0499999999999883</v>
      </c>
      <c r="M157" s="2">
        <f t="shared" si="30"/>
        <v>1.1685129870129511</v>
      </c>
      <c r="N157" s="11">
        <f t="shared" si="31"/>
        <v>128.53642857142464</v>
      </c>
    </row>
    <row r="158" spans="1:14" x14ac:dyDescent="0.25">
      <c r="A158" s="13" t="s">
        <v>107</v>
      </c>
      <c r="B158" s="13">
        <v>38434</v>
      </c>
      <c r="C158" s="13" t="s">
        <v>110</v>
      </c>
      <c r="D158" s="14">
        <v>11</v>
      </c>
      <c r="E158" s="14">
        <f>995/D158/1.12</f>
        <v>80.762987012986997</v>
      </c>
      <c r="F158" s="2">
        <f t="shared" si="25"/>
        <v>87.051499999999947</v>
      </c>
      <c r="G158" s="2">
        <f t="shared" si="26"/>
        <v>20.720000000000002</v>
      </c>
      <c r="H158" s="11">
        <f t="shared" si="28"/>
        <v>66.331499999999949</v>
      </c>
      <c r="I158" s="11">
        <f t="shared" si="27"/>
        <v>14.431487012987049</v>
      </c>
      <c r="J158" s="2">
        <f>IF(ISNA(VLOOKUP(C158,'Dom Enrolled Accounts'!$A:$B,2,0))=TRUE,0,VLOOKUP(C158,'Dom Enrolled Accounts'!$A:$B,2,0))</f>
        <v>15.6</v>
      </c>
      <c r="K158" s="11">
        <f t="shared" si="29"/>
        <v>1.1685129870129511</v>
      </c>
      <c r="L158" s="2">
        <f>IF(ISNA(VLOOKUP(C158,'Dom Enrolled Accounts'!$A:$C,3,0))=TRUE,0,VLOOKUP(C158,'Dom Enrolled Accounts'!$A:$C,3,0))</f>
        <v>2.0499999999999883</v>
      </c>
      <c r="M158" s="2">
        <f t="shared" si="30"/>
        <v>1.1685129870129511</v>
      </c>
      <c r="N158" s="11">
        <f t="shared" si="31"/>
        <v>12.853642857142463</v>
      </c>
    </row>
    <row r="159" spans="1:14" x14ac:dyDescent="0.25">
      <c r="A159" s="63">
        <v>45819</v>
      </c>
      <c r="B159" s="13">
        <v>38073</v>
      </c>
      <c r="C159" s="13" t="s">
        <v>111</v>
      </c>
      <c r="D159" s="14">
        <v>110</v>
      </c>
      <c r="E159" s="14">
        <f>9950/D159/1.12</f>
        <v>80.762987012986997</v>
      </c>
      <c r="F159" s="2">
        <f t="shared" si="25"/>
        <v>87.051499999999947</v>
      </c>
      <c r="G159" s="2">
        <f t="shared" si="26"/>
        <v>20.720000000000002</v>
      </c>
      <c r="H159" s="11">
        <f t="shared" si="28"/>
        <v>66.331499999999949</v>
      </c>
      <c r="I159" s="11">
        <f t="shared" si="27"/>
        <v>14.431487012987049</v>
      </c>
      <c r="J159" s="2">
        <f>IF(ISNA(VLOOKUP(C159,'Dom Enrolled Accounts'!$A:$B,2,0))=TRUE,0,VLOOKUP(C159,'Dom Enrolled Accounts'!$A:$B,2,0))</f>
        <v>15.6</v>
      </c>
      <c r="K159" s="11">
        <f t="shared" si="29"/>
        <v>1.1685129870129511</v>
      </c>
      <c r="L159" s="2">
        <f>IF(ISNA(VLOOKUP(C159,'Dom Enrolled Accounts'!$A:$C,3,0))=TRUE,0,VLOOKUP(C159,'Dom Enrolled Accounts'!$A:$C,3,0))</f>
        <v>2.0499999999999883</v>
      </c>
      <c r="M159" s="2">
        <f t="shared" si="30"/>
        <v>1.1685129870129511</v>
      </c>
      <c r="N159" s="11">
        <f t="shared" si="31"/>
        <v>128.53642857142464</v>
      </c>
    </row>
    <row r="160" spans="1:14" x14ac:dyDescent="0.25">
      <c r="A160" s="13" t="s">
        <v>82</v>
      </c>
      <c r="B160" s="13">
        <v>38345</v>
      </c>
      <c r="C160" s="13" t="s">
        <v>111</v>
      </c>
      <c r="D160" s="14">
        <v>110</v>
      </c>
      <c r="E160" s="14">
        <f>9950/D160/1.12</f>
        <v>80.762987012986997</v>
      </c>
      <c r="F160" s="2">
        <f t="shared" si="25"/>
        <v>87.051499999999947</v>
      </c>
      <c r="G160" s="2">
        <f t="shared" si="26"/>
        <v>20.720000000000002</v>
      </c>
      <c r="H160" s="11">
        <f t="shared" si="28"/>
        <v>66.331499999999949</v>
      </c>
      <c r="I160" s="11">
        <f t="shared" si="27"/>
        <v>14.431487012987049</v>
      </c>
      <c r="J160" s="2">
        <f>IF(ISNA(VLOOKUP(C160,'Dom Enrolled Accounts'!$A:$B,2,0))=TRUE,0,VLOOKUP(C160,'Dom Enrolled Accounts'!$A:$B,2,0))</f>
        <v>15.6</v>
      </c>
      <c r="K160" s="11">
        <f t="shared" si="29"/>
        <v>1.1685129870129511</v>
      </c>
      <c r="L160" s="2">
        <f>IF(ISNA(VLOOKUP(C160,'Dom Enrolled Accounts'!$A:$C,3,0))=TRUE,0,VLOOKUP(C160,'Dom Enrolled Accounts'!$A:$C,3,0))</f>
        <v>2.0499999999999883</v>
      </c>
      <c r="M160" s="2">
        <f t="shared" si="30"/>
        <v>1.1685129870129511</v>
      </c>
      <c r="N160" s="11">
        <f t="shared" si="31"/>
        <v>128.53642857142464</v>
      </c>
    </row>
    <row r="161" spans="1:14" x14ac:dyDescent="0.25">
      <c r="A161" s="13" t="s">
        <v>74</v>
      </c>
      <c r="B161" s="13">
        <v>38511</v>
      </c>
      <c r="C161" s="13" t="s">
        <v>111</v>
      </c>
      <c r="D161" s="14">
        <v>110</v>
      </c>
      <c r="E161" s="14">
        <f>9950/D161/1.12</f>
        <v>80.762987012986997</v>
      </c>
      <c r="F161" s="2">
        <f t="shared" si="25"/>
        <v>87.051499999999947</v>
      </c>
      <c r="G161" s="2">
        <f t="shared" si="26"/>
        <v>20.720000000000002</v>
      </c>
      <c r="H161" s="11">
        <f t="shared" si="28"/>
        <v>66.331499999999949</v>
      </c>
      <c r="I161" s="11">
        <f t="shared" si="27"/>
        <v>14.431487012987049</v>
      </c>
      <c r="J161" s="2">
        <f>IF(ISNA(VLOOKUP(C161,'Dom Enrolled Accounts'!$A:$B,2,0))=TRUE,0,VLOOKUP(C161,'Dom Enrolled Accounts'!$A:$B,2,0))</f>
        <v>15.6</v>
      </c>
      <c r="K161" s="11">
        <f t="shared" si="29"/>
        <v>1.1685129870129511</v>
      </c>
      <c r="L161" s="2">
        <f>IF(ISNA(VLOOKUP(C161,'Dom Enrolled Accounts'!$A:$C,3,0))=TRUE,0,VLOOKUP(C161,'Dom Enrolled Accounts'!$A:$C,3,0))</f>
        <v>2.0499999999999883</v>
      </c>
      <c r="M161" s="2">
        <f t="shared" si="30"/>
        <v>1.1685129870129511</v>
      </c>
      <c r="N161" s="11">
        <f t="shared" si="31"/>
        <v>128.53642857142464</v>
      </c>
    </row>
    <row r="162" spans="1:14" x14ac:dyDescent="0.25">
      <c r="A162" s="13" t="s">
        <v>77</v>
      </c>
      <c r="B162" s="13">
        <v>38732</v>
      </c>
      <c r="C162" s="13" t="s">
        <v>111</v>
      </c>
      <c r="D162" s="14">
        <v>110</v>
      </c>
      <c r="E162" s="14">
        <f>9950/D162/1.12</f>
        <v>80.762987012986997</v>
      </c>
      <c r="F162" s="2">
        <f t="shared" si="25"/>
        <v>87.051499999999947</v>
      </c>
      <c r="G162" s="2">
        <f t="shared" si="26"/>
        <v>20.720000000000002</v>
      </c>
      <c r="H162" s="11">
        <f t="shared" si="28"/>
        <v>66.331499999999949</v>
      </c>
      <c r="I162" s="11">
        <f t="shared" si="27"/>
        <v>14.431487012987049</v>
      </c>
      <c r="J162" s="2">
        <f>IF(ISNA(VLOOKUP(C162,'Dom Enrolled Accounts'!$A:$B,2,0))=TRUE,0,VLOOKUP(C162,'Dom Enrolled Accounts'!$A:$B,2,0))</f>
        <v>15.6</v>
      </c>
      <c r="K162" s="11">
        <f t="shared" si="29"/>
        <v>1.1685129870129511</v>
      </c>
      <c r="L162" s="2">
        <f>IF(ISNA(VLOOKUP(C162,'Dom Enrolled Accounts'!$A:$C,3,0))=TRUE,0,VLOOKUP(C162,'Dom Enrolled Accounts'!$A:$C,3,0))</f>
        <v>2.0499999999999883</v>
      </c>
      <c r="M162" s="2">
        <f t="shared" si="30"/>
        <v>1.1685129870129511</v>
      </c>
      <c r="N162" s="11">
        <f t="shared" si="31"/>
        <v>128.53642857142464</v>
      </c>
    </row>
    <row r="163" spans="1:14" x14ac:dyDescent="0.25">
      <c r="A163" s="63">
        <v>45668</v>
      </c>
      <c r="B163" s="13">
        <v>11894</v>
      </c>
      <c r="C163" s="13" t="s">
        <v>113</v>
      </c>
      <c r="D163" s="14">
        <v>11</v>
      </c>
      <c r="E163" s="14">
        <f>92.2727272727273/1.12</f>
        <v>82.386363636363626</v>
      </c>
      <c r="F163" s="2">
        <f t="shared" si="25"/>
        <v>87.051499999999947</v>
      </c>
      <c r="G163" s="2">
        <f t="shared" si="26"/>
        <v>20.720000000000002</v>
      </c>
      <c r="H163" s="11">
        <f t="shared" si="28"/>
        <v>66.331499999999949</v>
      </c>
      <c r="I163" s="11">
        <f t="shared" si="27"/>
        <v>16.054863636363677</v>
      </c>
      <c r="J163" s="2">
        <f>IF(ISNA(VLOOKUP(C163,'Dom Enrolled Accounts'!$A:$B,2,0))=TRUE,0,VLOOKUP(C163,'Dom Enrolled Accounts'!$A:$B,2,0))</f>
        <v>15.6</v>
      </c>
      <c r="K163" s="11">
        <f t="shared" si="29"/>
        <v>-0.45486363636367777</v>
      </c>
      <c r="L163" s="2">
        <f>IF(ISNA(VLOOKUP(C163,'Dom Enrolled Accounts'!$A:$C,3,0))=TRUE,0,VLOOKUP(C163,'Dom Enrolled Accounts'!$A:$C,3,0))</f>
        <v>1.8114999999999295</v>
      </c>
      <c r="M163" s="2">
        <f t="shared" si="30"/>
        <v>-0.45486363636367777</v>
      </c>
      <c r="N163" s="11">
        <f t="shared" si="31"/>
        <v>0</v>
      </c>
    </row>
    <row r="164" spans="1:14" x14ac:dyDescent="0.25">
      <c r="A164" s="63">
        <v>45727</v>
      </c>
      <c r="B164" s="13">
        <v>11924</v>
      </c>
      <c r="C164" s="13" t="s">
        <v>116</v>
      </c>
      <c r="D164" s="14">
        <v>11</v>
      </c>
      <c r="E164" s="14">
        <f>92.2727272727273/1.12</f>
        <v>82.386363636363626</v>
      </c>
      <c r="F164" s="2">
        <f t="shared" si="25"/>
        <v>87.051499999999947</v>
      </c>
      <c r="G164" s="2">
        <f t="shared" si="26"/>
        <v>20.720000000000002</v>
      </c>
      <c r="H164" s="11">
        <f t="shared" si="28"/>
        <v>66.331499999999949</v>
      </c>
      <c r="I164" s="11">
        <f t="shared" si="27"/>
        <v>16.054863636363677</v>
      </c>
      <c r="J164" s="2">
        <f>IF(ISNA(VLOOKUP(C164,'Dom Enrolled Accounts'!$A:$B,2,0))=TRUE,0,VLOOKUP(C164,'Dom Enrolled Accounts'!$A:$B,2,0))</f>
        <v>15.6</v>
      </c>
      <c r="K164" s="11">
        <f t="shared" si="29"/>
        <v>-0.45486363636367777</v>
      </c>
      <c r="L164" s="2">
        <f>IF(ISNA(VLOOKUP(C164,'Dom Enrolled Accounts'!$A:$C,3,0))=TRUE,0,VLOOKUP(C164,'Dom Enrolled Accounts'!$A:$C,3,0))</f>
        <v>1.8114999999999295</v>
      </c>
      <c r="M164" s="2">
        <f t="shared" si="30"/>
        <v>-0.45486363636367777</v>
      </c>
      <c r="N164" s="11">
        <f t="shared" si="31"/>
        <v>0</v>
      </c>
    </row>
    <row r="165" spans="1:14" x14ac:dyDescent="0.25">
      <c r="A165" s="13"/>
      <c r="B165" s="13"/>
      <c r="C165" s="13"/>
      <c r="D165" s="14"/>
      <c r="E165" s="14"/>
      <c r="F165" s="2">
        <f t="shared" si="25"/>
        <v>87.051499999999947</v>
      </c>
      <c r="G165" s="2">
        <f t="shared" si="26"/>
        <v>20.720000000000002</v>
      </c>
      <c r="H165" s="11">
        <f t="shared" si="28"/>
        <v>66.331499999999949</v>
      </c>
      <c r="I165" s="11">
        <f t="shared" si="27"/>
        <v>-66.331499999999949</v>
      </c>
      <c r="J165" s="2">
        <f>IF(ISNA(VLOOKUP(C165,'Dom Enrolled Accounts'!$A:$B,2,0))=TRUE,0,VLOOKUP(C165,'Dom Enrolled Accounts'!$A:$B,2,0))</f>
        <v>0</v>
      </c>
      <c r="K165" s="11">
        <f t="shared" si="29"/>
        <v>0</v>
      </c>
      <c r="L165" s="2">
        <f>IF(ISNA(VLOOKUP(C165,'Dom Enrolled Accounts'!$A:$C,3,0))=TRUE,0,VLOOKUP(C165,'Dom Enrolled Accounts'!$A:$C,3,0))</f>
        <v>0</v>
      </c>
      <c r="M165" s="2">
        <f t="shared" si="30"/>
        <v>0</v>
      </c>
      <c r="N165" s="11">
        <f t="shared" si="31"/>
        <v>0</v>
      </c>
    </row>
    <row r="166" spans="1:14" x14ac:dyDescent="0.25">
      <c r="A166" s="13"/>
      <c r="B166" s="13"/>
      <c r="C166" s="13"/>
      <c r="D166" s="14"/>
      <c r="E166" s="14"/>
      <c r="F166" s="2">
        <f t="shared" si="25"/>
        <v>87.051499999999947</v>
      </c>
      <c r="G166" s="2">
        <f t="shared" si="26"/>
        <v>20.720000000000002</v>
      </c>
      <c r="H166" s="11">
        <f t="shared" si="28"/>
        <v>66.331499999999949</v>
      </c>
      <c r="I166" s="11">
        <f t="shared" si="27"/>
        <v>-66.331499999999949</v>
      </c>
      <c r="J166" s="2">
        <f>IF(ISNA(VLOOKUP(C166,'Dom Enrolled Accounts'!$A:$B,2,0))=TRUE,0,VLOOKUP(C166,'Dom Enrolled Accounts'!$A:$B,2,0))</f>
        <v>0</v>
      </c>
      <c r="K166" s="11">
        <f t="shared" si="29"/>
        <v>0</v>
      </c>
      <c r="L166" s="2">
        <f>IF(ISNA(VLOOKUP(C166,'Dom Enrolled Accounts'!$A:$C,3,0))=TRUE,0,VLOOKUP(C166,'Dom Enrolled Accounts'!$A:$C,3,0))</f>
        <v>0</v>
      </c>
      <c r="M166" s="2">
        <f t="shared" si="30"/>
        <v>0</v>
      </c>
      <c r="N166" s="11">
        <f t="shared" si="31"/>
        <v>0</v>
      </c>
    </row>
    <row r="167" spans="1:14" x14ac:dyDescent="0.25">
      <c r="A167" s="13"/>
      <c r="B167" s="13"/>
      <c r="C167" s="13"/>
      <c r="D167" s="14"/>
      <c r="E167" s="14"/>
      <c r="F167" s="2">
        <f t="shared" si="25"/>
        <v>87.051499999999947</v>
      </c>
      <c r="G167" s="2">
        <f t="shared" si="26"/>
        <v>20.720000000000002</v>
      </c>
      <c r="H167" s="11">
        <f t="shared" si="28"/>
        <v>66.331499999999949</v>
      </c>
      <c r="I167" s="11">
        <f t="shared" si="27"/>
        <v>-66.331499999999949</v>
      </c>
      <c r="J167" s="2">
        <f>IF(ISNA(VLOOKUP(C167,'Dom Enrolled Accounts'!$A:$B,2,0))=TRUE,0,VLOOKUP(C167,'Dom Enrolled Accounts'!$A:$B,2,0))</f>
        <v>0</v>
      </c>
      <c r="K167" s="11">
        <f t="shared" si="29"/>
        <v>0</v>
      </c>
      <c r="L167" s="2">
        <f>IF(ISNA(VLOOKUP(C167,'Dom Enrolled Accounts'!$A:$C,3,0))=TRUE,0,VLOOKUP(C167,'Dom Enrolled Accounts'!$A:$C,3,0))</f>
        <v>0</v>
      </c>
      <c r="M167" s="2">
        <f t="shared" si="30"/>
        <v>0</v>
      </c>
      <c r="N167" s="11">
        <f t="shared" si="31"/>
        <v>0</v>
      </c>
    </row>
    <row r="168" spans="1:14" x14ac:dyDescent="0.25">
      <c r="A168" s="13"/>
      <c r="B168" s="13"/>
      <c r="C168" s="13"/>
      <c r="D168" s="14"/>
      <c r="E168" s="14"/>
      <c r="F168" s="2">
        <f t="shared" si="25"/>
        <v>87.051499999999947</v>
      </c>
      <c r="G168" s="2">
        <f t="shared" si="26"/>
        <v>20.720000000000002</v>
      </c>
      <c r="H168" s="11">
        <f t="shared" si="28"/>
        <v>66.331499999999949</v>
      </c>
      <c r="I168" s="11">
        <f t="shared" si="27"/>
        <v>-66.331499999999949</v>
      </c>
      <c r="J168" s="2">
        <f>IF(ISNA(VLOOKUP(C168,'Dom Enrolled Accounts'!$A:$B,2,0))=TRUE,0,VLOOKUP(C168,'Dom Enrolled Accounts'!$A:$B,2,0))</f>
        <v>0</v>
      </c>
      <c r="K168" s="11">
        <f t="shared" si="29"/>
        <v>0</v>
      </c>
      <c r="L168" s="2">
        <f>IF(ISNA(VLOOKUP(C168,'Dom Enrolled Accounts'!$A:$C,3,0))=TRUE,0,VLOOKUP(C168,'Dom Enrolled Accounts'!$A:$C,3,0))</f>
        <v>0</v>
      </c>
      <c r="M168" s="2">
        <f t="shared" si="30"/>
        <v>0</v>
      </c>
      <c r="N168" s="11">
        <f t="shared" si="31"/>
        <v>0</v>
      </c>
    </row>
    <row r="169" spans="1:14" x14ac:dyDescent="0.25">
      <c r="A169" s="13"/>
      <c r="B169" s="13"/>
      <c r="C169" s="13"/>
      <c r="D169" s="14"/>
      <c r="E169" s="14"/>
      <c r="F169" s="2">
        <f t="shared" si="25"/>
        <v>87.051499999999947</v>
      </c>
      <c r="G169" s="2">
        <f t="shared" si="26"/>
        <v>20.720000000000002</v>
      </c>
      <c r="H169" s="11">
        <f t="shared" si="28"/>
        <v>66.331499999999949</v>
      </c>
      <c r="I169" s="11">
        <f t="shared" si="27"/>
        <v>-66.331499999999949</v>
      </c>
      <c r="J169" s="2">
        <f>IF(ISNA(VLOOKUP(C169,'Dom Enrolled Accounts'!$A:$B,2,0))=TRUE,0,VLOOKUP(C169,'Dom Enrolled Accounts'!$A:$B,2,0))</f>
        <v>0</v>
      </c>
      <c r="K169" s="11">
        <f t="shared" si="29"/>
        <v>0</v>
      </c>
      <c r="L169" s="2">
        <f>IF(ISNA(VLOOKUP(C169,'Dom Enrolled Accounts'!$A:$C,3,0))=TRUE,0,VLOOKUP(C169,'Dom Enrolled Accounts'!$A:$C,3,0))</f>
        <v>0</v>
      </c>
      <c r="M169" s="2">
        <f t="shared" si="30"/>
        <v>0</v>
      </c>
      <c r="N169" s="11">
        <f t="shared" si="31"/>
        <v>0</v>
      </c>
    </row>
    <row r="170" spans="1:14" x14ac:dyDescent="0.25">
      <c r="A170" s="13"/>
      <c r="B170" s="13"/>
      <c r="C170" s="13"/>
      <c r="D170" s="14"/>
      <c r="E170" s="14"/>
      <c r="F170" s="2">
        <f t="shared" si="25"/>
        <v>87.051499999999947</v>
      </c>
      <c r="G170" s="2">
        <f t="shared" si="26"/>
        <v>20.720000000000002</v>
      </c>
      <c r="H170" s="11">
        <f t="shared" si="28"/>
        <v>66.331499999999949</v>
      </c>
      <c r="I170" s="11">
        <f t="shared" si="27"/>
        <v>-66.331499999999949</v>
      </c>
      <c r="J170" s="2">
        <f>IF(ISNA(VLOOKUP(C170,'Dom Enrolled Accounts'!$A:$B,2,0))=TRUE,0,VLOOKUP(C170,'Dom Enrolled Accounts'!$A:$B,2,0))</f>
        <v>0</v>
      </c>
      <c r="K170" s="11">
        <f t="shared" si="29"/>
        <v>0</v>
      </c>
      <c r="L170" s="2">
        <f>IF(ISNA(VLOOKUP(C170,'Dom Enrolled Accounts'!$A:$C,3,0))=TRUE,0,VLOOKUP(C170,'Dom Enrolled Accounts'!$A:$C,3,0))</f>
        <v>0</v>
      </c>
      <c r="M170" s="2">
        <f t="shared" si="30"/>
        <v>0</v>
      </c>
      <c r="N170" s="11">
        <f t="shared" si="31"/>
        <v>0</v>
      </c>
    </row>
    <row r="171" spans="1:14" x14ac:dyDescent="0.25">
      <c r="A171" s="13"/>
      <c r="B171" s="13"/>
      <c r="C171" s="13"/>
      <c r="D171" s="14"/>
      <c r="E171" s="14"/>
      <c r="F171" s="2">
        <f t="shared" si="25"/>
        <v>87.051499999999947</v>
      </c>
      <c r="G171" s="2">
        <f t="shared" si="26"/>
        <v>20.720000000000002</v>
      </c>
      <c r="H171" s="11">
        <f t="shared" si="28"/>
        <v>66.331499999999949</v>
      </c>
      <c r="I171" s="11">
        <f t="shared" si="27"/>
        <v>-66.331499999999949</v>
      </c>
      <c r="J171" s="2">
        <f>IF(ISNA(VLOOKUP(C171,'Dom Enrolled Accounts'!$A:$B,2,0))=TRUE,0,VLOOKUP(C171,'Dom Enrolled Accounts'!$A:$B,2,0))</f>
        <v>0</v>
      </c>
      <c r="K171" s="11">
        <f t="shared" si="29"/>
        <v>0</v>
      </c>
      <c r="L171" s="2">
        <f>IF(ISNA(VLOOKUP(C171,'Dom Enrolled Accounts'!$A:$C,3,0))=TRUE,0,VLOOKUP(C171,'Dom Enrolled Accounts'!$A:$C,3,0))</f>
        <v>0</v>
      </c>
      <c r="M171" s="2">
        <f t="shared" si="30"/>
        <v>0</v>
      </c>
      <c r="N171" s="11">
        <f t="shared" si="31"/>
        <v>0</v>
      </c>
    </row>
    <row r="172" spans="1:14" x14ac:dyDescent="0.25">
      <c r="A172" s="13"/>
      <c r="B172" s="13"/>
      <c r="C172" s="13"/>
      <c r="D172" s="14"/>
      <c r="E172" s="14"/>
      <c r="F172" s="2">
        <f t="shared" si="25"/>
        <v>87.051499999999947</v>
      </c>
      <c r="G172" s="2">
        <f t="shared" si="26"/>
        <v>20.720000000000002</v>
      </c>
      <c r="H172" s="11">
        <f t="shared" si="28"/>
        <v>66.331499999999949</v>
      </c>
      <c r="I172" s="11">
        <f t="shared" si="27"/>
        <v>-66.331499999999949</v>
      </c>
      <c r="J172" s="2">
        <f>IF(ISNA(VLOOKUP(C172,'Dom Enrolled Accounts'!$A:$B,2,0))=TRUE,0,VLOOKUP(C172,'Dom Enrolled Accounts'!$A:$B,2,0))</f>
        <v>0</v>
      </c>
      <c r="K172" s="11">
        <f t="shared" si="29"/>
        <v>0</v>
      </c>
      <c r="L172" s="2">
        <f>IF(ISNA(VLOOKUP(C172,'Dom Enrolled Accounts'!$A:$C,3,0))=TRUE,0,VLOOKUP(C172,'Dom Enrolled Accounts'!$A:$C,3,0))</f>
        <v>0</v>
      </c>
      <c r="M172" s="2">
        <f t="shared" si="30"/>
        <v>0</v>
      </c>
      <c r="N172" s="11">
        <f t="shared" si="31"/>
        <v>0</v>
      </c>
    </row>
    <row r="173" spans="1:14" x14ac:dyDescent="0.25">
      <c r="A173" s="13"/>
      <c r="B173" s="13"/>
      <c r="C173" s="13"/>
      <c r="D173" s="14"/>
      <c r="E173" s="14"/>
      <c r="F173" s="2">
        <f t="shared" si="25"/>
        <v>87.051499999999947</v>
      </c>
      <c r="G173" s="2">
        <f t="shared" si="26"/>
        <v>20.720000000000002</v>
      </c>
      <c r="H173" s="11">
        <f t="shared" si="28"/>
        <v>66.331499999999949</v>
      </c>
      <c r="I173" s="11">
        <f t="shared" si="27"/>
        <v>-66.331499999999949</v>
      </c>
      <c r="J173" s="2">
        <f>IF(ISNA(VLOOKUP(C173,'Dom Enrolled Accounts'!$A:$B,2,0))=TRUE,0,VLOOKUP(C173,'Dom Enrolled Accounts'!$A:$B,2,0))</f>
        <v>0</v>
      </c>
      <c r="K173" s="11">
        <f t="shared" si="29"/>
        <v>0</v>
      </c>
      <c r="L173" s="2">
        <f>IF(ISNA(VLOOKUP(C173,'Dom Enrolled Accounts'!$A:$C,3,0))=TRUE,0,VLOOKUP(C173,'Dom Enrolled Accounts'!$A:$C,3,0))</f>
        <v>0</v>
      </c>
      <c r="M173" s="2">
        <f t="shared" si="30"/>
        <v>0</v>
      </c>
      <c r="N173" s="11">
        <f t="shared" si="31"/>
        <v>0</v>
      </c>
    </row>
    <row r="174" spans="1:14" x14ac:dyDescent="0.25">
      <c r="A174" s="13"/>
      <c r="B174" s="13"/>
      <c r="C174" s="13"/>
      <c r="D174" s="14"/>
      <c r="E174" s="14"/>
      <c r="F174" s="2">
        <f t="shared" si="25"/>
        <v>87.051499999999947</v>
      </c>
      <c r="G174" s="2">
        <f t="shared" si="26"/>
        <v>20.720000000000002</v>
      </c>
      <c r="H174" s="11">
        <f t="shared" si="28"/>
        <v>66.331499999999949</v>
      </c>
      <c r="I174" s="11">
        <f t="shared" si="27"/>
        <v>-66.331499999999949</v>
      </c>
      <c r="J174" s="2">
        <f>IF(ISNA(VLOOKUP(C174,'Dom Enrolled Accounts'!$A:$B,2,0))=TRUE,0,VLOOKUP(C174,'Dom Enrolled Accounts'!$A:$B,2,0))</f>
        <v>0</v>
      </c>
      <c r="K174" s="11">
        <f t="shared" si="29"/>
        <v>0</v>
      </c>
      <c r="L174" s="2">
        <f>IF(ISNA(VLOOKUP(C174,'Dom Enrolled Accounts'!$A:$C,3,0))=TRUE,0,VLOOKUP(C174,'Dom Enrolled Accounts'!$A:$C,3,0))</f>
        <v>0</v>
      </c>
      <c r="M174" s="2">
        <f t="shared" si="30"/>
        <v>0</v>
      </c>
      <c r="N174" s="11">
        <f t="shared" si="31"/>
        <v>0</v>
      </c>
    </row>
    <row r="175" spans="1:14" x14ac:dyDescent="0.25">
      <c r="A175" s="13"/>
      <c r="B175" s="13"/>
      <c r="C175" s="13"/>
      <c r="D175" s="14"/>
      <c r="E175" s="14"/>
      <c r="F175" s="2">
        <f t="shared" si="25"/>
        <v>87.051499999999947</v>
      </c>
      <c r="G175" s="2">
        <f t="shared" si="26"/>
        <v>20.720000000000002</v>
      </c>
      <c r="H175" s="11">
        <f t="shared" si="28"/>
        <v>66.331499999999949</v>
      </c>
      <c r="I175" s="11">
        <f t="shared" si="27"/>
        <v>-66.331499999999949</v>
      </c>
      <c r="J175" s="2">
        <f>IF(ISNA(VLOOKUP(C175,'Dom Enrolled Accounts'!$A:$B,2,0))=TRUE,0,VLOOKUP(C175,'Dom Enrolled Accounts'!$A:$B,2,0))</f>
        <v>0</v>
      </c>
      <c r="K175" s="11">
        <f t="shared" si="29"/>
        <v>0</v>
      </c>
      <c r="L175" s="2">
        <f>IF(ISNA(VLOOKUP(C175,'Dom Enrolled Accounts'!$A:$C,3,0))=TRUE,0,VLOOKUP(C175,'Dom Enrolled Accounts'!$A:$C,3,0))</f>
        <v>0</v>
      </c>
      <c r="M175" s="2">
        <f t="shared" si="30"/>
        <v>0</v>
      </c>
      <c r="N175" s="11">
        <f t="shared" si="31"/>
        <v>0</v>
      </c>
    </row>
    <row r="176" spans="1:14" x14ac:dyDescent="0.25">
      <c r="A176" s="13"/>
      <c r="B176" s="13"/>
      <c r="C176" s="13"/>
      <c r="D176" s="14"/>
      <c r="E176" s="14"/>
      <c r="F176" s="2">
        <f t="shared" si="25"/>
        <v>87.051499999999947</v>
      </c>
      <c r="G176" s="2">
        <f t="shared" si="26"/>
        <v>20.720000000000002</v>
      </c>
      <c r="H176" s="11">
        <f t="shared" si="28"/>
        <v>66.331499999999949</v>
      </c>
      <c r="I176" s="11">
        <f t="shared" si="27"/>
        <v>-66.331499999999949</v>
      </c>
      <c r="J176" s="2">
        <f>IF(ISNA(VLOOKUP(C176,'Dom Enrolled Accounts'!$A:$B,2,0))=TRUE,0,VLOOKUP(C176,'Dom Enrolled Accounts'!$A:$B,2,0))</f>
        <v>0</v>
      </c>
      <c r="K176" s="11">
        <f t="shared" si="29"/>
        <v>0</v>
      </c>
      <c r="L176" s="2">
        <f>IF(ISNA(VLOOKUP(C176,'Dom Enrolled Accounts'!$A:$C,3,0))=TRUE,0,VLOOKUP(C176,'Dom Enrolled Accounts'!$A:$C,3,0))</f>
        <v>0</v>
      </c>
      <c r="M176" s="2">
        <f t="shared" si="30"/>
        <v>0</v>
      </c>
      <c r="N176" s="11">
        <f t="shared" si="31"/>
        <v>0</v>
      </c>
    </row>
    <row r="177" spans="1:14" x14ac:dyDescent="0.25">
      <c r="A177" s="13"/>
      <c r="B177" s="13"/>
      <c r="C177" s="13"/>
      <c r="D177" s="14"/>
      <c r="E177" s="14"/>
      <c r="F177" s="2">
        <f t="shared" si="25"/>
        <v>87.051499999999947</v>
      </c>
      <c r="G177" s="2">
        <f t="shared" si="26"/>
        <v>20.720000000000002</v>
      </c>
      <c r="H177" s="11">
        <f t="shared" si="28"/>
        <v>66.331499999999949</v>
      </c>
      <c r="I177" s="11">
        <f t="shared" si="27"/>
        <v>-66.331499999999949</v>
      </c>
      <c r="J177" s="2">
        <f>IF(ISNA(VLOOKUP(C177,'Dom Enrolled Accounts'!$A:$B,2,0))=TRUE,0,VLOOKUP(C177,'Dom Enrolled Accounts'!$A:$B,2,0))</f>
        <v>0</v>
      </c>
      <c r="K177" s="11">
        <f t="shared" si="29"/>
        <v>0</v>
      </c>
      <c r="L177" s="2">
        <f>IF(ISNA(VLOOKUP(C177,'Dom Enrolled Accounts'!$A:$C,3,0))=TRUE,0,VLOOKUP(C177,'Dom Enrolled Accounts'!$A:$C,3,0))</f>
        <v>0</v>
      </c>
      <c r="M177" s="2">
        <f t="shared" si="30"/>
        <v>0</v>
      </c>
      <c r="N177" s="11">
        <f t="shared" si="31"/>
        <v>0</v>
      </c>
    </row>
    <row r="178" spans="1:14" x14ac:dyDescent="0.25">
      <c r="A178" s="13"/>
      <c r="B178" s="13"/>
      <c r="C178" s="13"/>
      <c r="D178" s="14"/>
      <c r="E178" s="14"/>
      <c r="F178" s="2">
        <f t="shared" si="25"/>
        <v>87.051499999999947</v>
      </c>
      <c r="G178" s="2">
        <f t="shared" si="26"/>
        <v>20.720000000000002</v>
      </c>
      <c r="H178" s="11">
        <f t="shared" si="28"/>
        <v>66.331499999999949</v>
      </c>
      <c r="I178" s="11">
        <f t="shared" si="27"/>
        <v>-66.331499999999949</v>
      </c>
      <c r="J178" s="2">
        <f>IF(ISNA(VLOOKUP(C178,'Dom Enrolled Accounts'!$A:$B,2,0))=TRUE,0,VLOOKUP(C178,'Dom Enrolled Accounts'!$A:$B,2,0))</f>
        <v>0</v>
      </c>
      <c r="K178" s="11">
        <f t="shared" si="29"/>
        <v>0</v>
      </c>
      <c r="L178" s="2">
        <f>IF(ISNA(VLOOKUP(C178,'Dom Enrolled Accounts'!$A:$C,3,0))=TRUE,0,VLOOKUP(C178,'Dom Enrolled Accounts'!$A:$C,3,0))</f>
        <v>0</v>
      </c>
      <c r="M178" s="2">
        <f t="shared" si="30"/>
        <v>0</v>
      </c>
      <c r="N178" s="11">
        <f t="shared" si="31"/>
        <v>0</v>
      </c>
    </row>
    <row r="179" spans="1:14" x14ac:dyDescent="0.25">
      <c r="A179" s="13"/>
      <c r="B179" s="13"/>
      <c r="C179" s="13"/>
      <c r="D179" s="14"/>
      <c r="E179" s="14"/>
      <c r="F179" s="2">
        <f t="shared" si="25"/>
        <v>87.051499999999947</v>
      </c>
      <c r="G179" s="2">
        <f t="shared" si="26"/>
        <v>20.720000000000002</v>
      </c>
      <c r="H179" s="11">
        <f t="shared" si="28"/>
        <v>66.331499999999949</v>
      </c>
      <c r="I179" s="11">
        <f t="shared" si="27"/>
        <v>-66.331499999999949</v>
      </c>
      <c r="J179" s="2">
        <f>IF(ISNA(VLOOKUP(C179,'Dom Enrolled Accounts'!$A:$B,2,0))=TRUE,0,VLOOKUP(C179,'Dom Enrolled Accounts'!$A:$B,2,0))</f>
        <v>0</v>
      </c>
      <c r="K179" s="11">
        <f t="shared" si="29"/>
        <v>0</v>
      </c>
      <c r="L179" s="2">
        <f>IF(ISNA(VLOOKUP(C179,'Dom Enrolled Accounts'!$A:$C,3,0))=TRUE,0,VLOOKUP(C179,'Dom Enrolled Accounts'!$A:$C,3,0))</f>
        <v>0</v>
      </c>
      <c r="M179" s="2">
        <f t="shared" si="30"/>
        <v>0</v>
      </c>
      <c r="N179" s="11">
        <f t="shared" si="31"/>
        <v>0</v>
      </c>
    </row>
    <row r="180" spans="1:14" x14ac:dyDescent="0.25">
      <c r="A180" s="13"/>
      <c r="B180" s="13"/>
      <c r="C180" s="13"/>
      <c r="D180" s="14"/>
      <c r="E180" s="14"/>
      <c r="F180" s="2">
        <f t="shared" si="25"/>
        <v>87.051499999999947</v>
      </c>
      <c r="G180" s="2">
        <f t="shared" si="26"/>
        <v>20.720000000000002</v>
      </c>
      <c r="H180" s="11">
        <f t="shared" si="28"/>
        <v>66.331499999999949</v>
      </c>
      <c r="I180" s="11">
        <f t="shared" si="27"/>
        <v>-66.331499999999949</v>
      </c>
      <c r="J180" s="2">
        <f>IF(ISNA(VLOOKUP(C180,'Dom Enrolled Accounts'!$A:$B,2,0))=TRUE,0,VLOOKUP(C180,'Dom Enrolled Accounts'!$A:$B,2,0))</f>
        <v>0</v>
      </c>
      <c r="K180" s="11">
        <f t="shared" si="29"/>
        <v>0</v>
      </c>
      <c r="L180" s="2">
        <f>IF(ISNA(VLOOKUP(C180,'Dom Enrolled Accounts'!$A:$C,3,0))=TRUE,0,VLOOKUP(C180,'Dom Enrolled Accounts'!$A:$C,3,0))</f>
        <v>0</v>
      </c>
      <c r="M180" s="2">
        <f t="shared" si="30"/>
        <v>0</v>
      </c>
      <c r="N180" s="11">
        <f t="shared" si="31"/>
        <v>0</v>
      </c>
    </row>
    <row r="181" spans="1:14" x14ac:dyDescent="0.25">
      <c r="A181" s="13"/>
      <c r="B181" s="13"/>
      <c r="C181" s="13"/>
      <c r="D181" s="14"/>
      <c r="E181" s="14"/>
      <c r="F181" s="2">
        <f t="shared" si="25"/>
        <v>87.051499999999947</v>
      </c>
      <c r="G181" s="2">
        <f t="shared" si="26"/>
        <v>20.720000000000002</v>
      </c>
      <c r="H181" s="11">
        <f t="shared" si="28"/>
        <v>66.331499999999949</v>
      </c>
      <c r="I181" s="11">
        <f t="shared" si="27"/>
        <v>-66.331499999999949</v>
      </c>
      <c r="J181" s="2">
        <f>IF(ISNA(VLOOKUP(C181,'Dom Enrolled Accounts'!$A:$B,2,0))=TRUE,0,VLOOKUP(C181,'Dom Enrolled Accounts'!$A:$B,2,0))</f>
        <v>0</v>
      </c>
      <c r="K181" s="11">
        <f t="shared" si="29"/>
        <v>0</v>
      </c>
      <c r="L181" s="2">
        <f>IF(ISNA(VLOOKUP(C181,'Dom Enrolled Accounts'!$A:$C,3,0))=TRUE,0,VLOOKUP(C181,'Dom Enrolled Accounts'!$A:$C,3,0))</f>
        <v>0</v>
      </c>
      <c r="M181" s="2">
        <f t="shared" si="30"/>
        <v>0</v>
      </c>
      <c r="N181" s="11">
        <f t="shared" si="31"/>
        <v>0</v>
      </c>
    </row>
    <row r="182" spans="1:14" x14ac:dyDescent="0.25">
      <c r="A182" s="13"/>
      <c r="B182" s="13"/>
      <c r="C182" s="13"/>
      <c r="D182" s="14"/>
      <c r="E182" s="14"/>
      <c r="F182" s="2">
        <f t="shared" si="25"/>
        <v>87.051499999999947</v>
      </c>
      <c r="G182" s="2">
        <f t="shared" si="26"/>
        <v>20.720000000000002</v>
      </c>
      <c r="H182" s="11">
        <f t="shared" si="28"/>
        <v>66.331499999999949</v>
      </c>
      <c r="I182" s="11">
        <f t="shared" si="27"/>
        <v>-66.331499999999949</v>
      </c>
      <c r="J182" s="2">
        <f>IF(ISNA(VLOOKUP(C182,'Dom Enrolled Accounts'!$A:$B,2,0))=TRUE,0,VLOOKUP(C182,'Dom Enrolled Accounts'!$A:$B,2,0))</f>
        <v>0</v>
      </c>
      <c r="K182" s="11">
        <f t="shared" si="29"/>
        <v>0</v>
      </c>
      <c r="L182" s="2">
        <f>IF(ISNA(VLOOKUP(C182,'Dom Enrolled Accounts'!$A:$C,3,0))=TRUE,0,VLOOKUP(C182,'Dom Enrolled Accounts'!$A:$C,3,0))</f>
        <v>0</v>
      </c>
      <c r="M182" s="2">
        <f t="shared" si="30"/>
        <v>0</v>
      </c>
      <c r="N182" s="11">
        <f t="shared" si="31"/>
        <v>0</v>
      </c>
    </row>
    <row r="183" spans="1:14" x14ac:dyDescent="0.25">
      <c r="A183" s="13"/>
      <c r="B183" s="13"/>
      <c r="C183" s="13"/>
      <c r="D183" s="14"/>
      <c r="E183" s="14"/>
      <c r="F183" s="2">
        <f t="shared" si="25"/>
        <v>87.051499999999947</v>
      </c>
      <c r="G183" s="2">
        <f t="shared" si="26"/>
        <v>20.720000000000002</v>
      </c>
      <c r="H183" s="11">
        <f t="shared" si="28"/>
        <v>66.331499999999949</v>
      </c>
      <c r="I183" s="11">
        <f t="shared" si="27"/>
        <v>-66.331499999999949</v>
      </c>
      <c r="J183" s="2">
        <f>IF(ISNA(VLOOKUP(C183,'Dom Enrolled Accounts'!$A:$B,2,0))=TRUE,0,VLOOKUP(C183,'Dom Enrolled Accounts'!$A:$B,2,0))</f>
        <v>0</v>
      </c>
      <c r="K183" s="11">
        <f t="shared" si="29"/>
        <v>0</v>
      </c>
      <c r="L183" s="2">
        <f>IF(ISNA(VLOOKUP(C183,'Dom Enrolled Accounts'!$A:$C,3,0))=TRUE,0,VLOOKUP(C183,'Dom Enrolled Accounts'!$A:$C,3,0))</f>
        <v>0</v>
      </c>
      <c r="M183" s="2">
        <f t="shared" si="30"/>
        <v>0</v>
      </c>
      <c r="N183" s="11">
        <f t="shared" si="31"/>
        <v>0</v>
      </c>
    </row>
    <row r="184" spans="1:14" x14ac:dyDescent="0.25">
      <c r="A184" s="13"/>
      <c r="B184" s="13"/>
      <c r="C184" s="13"/>
      <c r="D184" s="14"/>
      <c r="E184" s="14"/>
      <c r="F184" s="2">
        <f t="shared" si="25"/>
        <v>87.051499999999947</v>
      </c>
      <c r="G184" s="2">
        <f t="shared" si="26"/>
        <v>20.720000000000002</v>
      </c>
      <c r="H184" s="11">
        <f t="shared" si="28"/>
        <v>66.331499999999949</v>
      </c>
      <c r="I184" s="11">
        <f t="shared" si="27"/>
        <v>-66.331499999999949</v>
      </c>
      <c r="J184" s="2">
        <f>IF(ISNA(VLOOKUP(C184,'Dom Enrolled Accounts'!$A:$B,2,0))=TRUE,0,VLOOKUP(C184,'Dom Enrolled Accounts'!$A:$B,2,0))</f>
        <v>0</v>
      </c>
      <c r="K184" s="11">
        <f t="shared" si="29"/>
        <v>0</v>
      </c>
      <c r="L184" s="2">
        <f>IF(ISNA(VLOOKUP(C184,'Dom Enrolled Accounts'!$A:$C,3,0))=TRUE,0,VLOOKUP(C184,'Dom Enrolled Accounts'!$A:$C,3,0))</f>
        <v>0</v>
      </c>
      <c r="M184" s="2">
        <f t="shared" si="30"/>
        <v>0</v>
      </c>
      <c r="N184" s="11">
        <f t="shared" si="31"/>
        <v>0</v>
      </c>
    </row>
    <row r="185" spans="1:14" x14ac:dyDescent="0.25">
      <c r="A185" s="13"/>
      <c r="B185" s="13"/>
      <c r="C185" s="13"/>
      <c r="D185" s="14"/>
      <c r="E185" s="14"/>
      <c r="F185" s="2">
        <f t="shared" si="25"/>
        <v>87.051499999999947</v>
      </c>
      <c r="G185" s="2">
        <f t="shared" si="26"/>
        <v>20.720000000000002</v>
      </c>
      <c r="H185" s="11">
        <f t="shared" si="28"/>
        <v>66.331499999999949</v>
      </c>
      <c r="I185" s="11">
        <f t="shared" si="27"/>
        <v>-66.331499999999949</v>
      </c>
      <c r="J185" s="2">
        <f>IF(ISNA(VLOOKUP(C185,'Dom Enrolled Accounts'!$A:$B,2,0))=TRUE,0,VLOOKUP(C185,'Dom Enrolled Accounts'!$A:$B,2,0))</f>
        <v>0</v>
      </c>
      <c r="K185" s="11">
        <f t="shared" si="29"/>
        <v>0</v>
      </c>
      <c r="L185" s="2">
        <f>IF(ISNA(VLOOKUP(C185,'Dom Enrolled Accounts'!$A:$C,3,0))=TRUE,0,VLOOKUP(C185,'Dom Enrolled Accounts'!$A:$C,3,0))</f>
        <v>0</v>
      </c>
      <c r="M185" s="2">
        <f t="shared" si="30"/>
        <v>0</v>
      </c>
      <c r="N185" s="11">
        <f t="shared" si="31"/>
        <v>0</v>
      </c>
    </row>
    <row r="186" spans="1:14" x14ac:dyDescent="0.25">
      <c r="A186" s="13"/>
      <c r="B186" s="13"/>
      <c r="C186" s="13"/>
      <c r="D186" s="14"/>
      <c r="E186" s="14"/>
      <c r="F186" s="2">
        <f t="shared" si="25"/>
        <v>87.051499999999947</v>
      </c>
      <c r="G186" s="2">
        <f t="shared" si="26"/>
        <v>20.720000000000002</v>
      </c>
      <c r="H186" s="11">
        <f t="shared" si="28"/>
        <v>66.331499999999949</v>
      </c>
      <c r="I186" s="11">
        <f t="shared" si="27"/>
        <v>-66.331499999999949</v>
      </c>
      <c r="J186" s="2">
        <f>IF(ISNA(VLOOKUP(C186,'Dom Enrolled Accounts'!$A:$B,2,0))=TRUE,0,VLOOKUP(C186,'Dom Enrolled Accounts'!$A:$B,2,0))</f>
        <v>0</v>
      </c>
      <c r="K186" s="11">
        <f t="shared" si="29"/>
        <v>0</v>
      </c>
      <c r="L186" s="2">
        <f>IF(ISNA(VLOOKUP(C186,'Dom Enrolled Accounts'!$A:$C,3,0))=TRUE,0,VLOOKUP(C186,'Dom Enrolled Accounts'!$A:$C,3,0))</f>
        <v>0</v>
      </c>
      <c r="M186" s="2">
        <f t="shared" si="30"/>
        <v>0</v>
      </c>
      <c r="N186" s="11">
        <f t="shared" si="31"/>
        <v>0</v>
      </c>
    </row>
    <row r="187" spans="1:14" x14ac:dyDescent="0.25">
      <c r="A187" s="13"/>
      <c r="B187" s="13"/>
      <c r="C187" s="13"/>
      <c r="D187" s="14"/>
      <c r="E187" s="14"/>
      <c r="F187" s="2">
        <f t="shared" si="25"/>
        <v>87.051499999999947</v>
      </c>
      <c r="G187" s="2">
        <f t="shared" si="26"/>
        <v>20.720000000000002</v>
      </c>
      <c r="H187" s="11">
        <f t="shared" si="28"/>
        <v>66.331499999999949</v>
      </c>
      <c r="I187" s="11">
        <f t="shared" si="27"/>
        <v>-66.331499999999949</v>
      </c>
      <c r="J187" s="2">
        <f>IF(ISNA(VLOOKUP(C187,'Dom Enrolled Accounts'!$A:$B,2,0))=TRUE,0,VLOOKUP(C187,'Dom Enrolled Accounts'!$A:$B,2,0))</f>
        <v>0</v>
      </c>
      <c r="K187" s="11">
        <f t="shared" si="29"/>
        <v>0</v>
      </c>
      <c r="L187" s="2">
        <f>IF(ISNA(VLOOKUP(C187,'Dom Enrolled Accounts'!$A:$C,3,0))=TRUE,0,VLOOKUP(C187,'Dom Enrolled Accounts'!$A:$C,3,0))</f>
        <v>0</v>
      </c>
      <c r="M187" s="2">
        <f t="shared" si="30"/>
        <v>0</v>
      </c>
      <c r="N187" s="11">
        <f t="shared" si="31"/>
        <v>0</v>
      </c>
    </row>
    <row r="188" spans="1:14" x14ac:dyDescent="0.25">
      <c r="A188" s="13"/>
      <c r="B188" s="13"/>
      <c r="C188" s="13"/>
      <c r="D188" s="14"/>
      <c r="E188" s="14"/>
      <c r="F188" s="2">
        <f t="shared" si="25"/>
        <v>87.051499999999947</v>
      </c>
      <c r="G188" s="2">
        <f t="shared" si="26"/>
        <v>20.720000000000002</v>
      </c>
      <c r="H188" s="11">
        <f t="shared" si="28"/>
        <v>66.331499999999949</v>
      </c>
      <c r="I188" s="11">
        <f t="shared" si="27"/>
        <v>-66.331499999999949</v>
      </c>
      <c r="J188" s="2">
        <f>IF(ISNA(VLOOKUP(C188,'Dom Enrolled Accounts'!$A:$B,2,0))=TRUE,0,VLOOKUP(C188,'Dom Enrolled Accounts'!$A:$B,2,0))</f>
        <v>0</v>
      </c>
      <c r="K188" s="11">
        <f t="shared" si="29"/>
        <v>0</v>
      </c>
      <c r="L188" s="2">
        <f>IF(ISNA(VLOOKUP(C188,'Dom Enrolled Accounts'!$A:$C,3,0))=TRUE,0,VLOOKUP(C188,'Dom Enrolled Accounts'!$A:$C,3,0))</f>
        <v>0</v>
      </c>
      <c r="M188" s="2">
        <f t="shared" si="30"/>
        <v>0</v>
      </c>
      <c r="N188" s="11">
        <f t="shared" si="31"/>
        <v>0</v>
      </c>
    </row>
    <row r="189" spans="1:14" x14ac:dyDescent="0.25">
      <c r="A189" s="13"/>
      <c r="B189" s="13"/>
      <c r="C189" s="13"/>
      <c r="D189" s="14"/>
      <c r="E189" s="14"/>
      <c r="F189" s="2">
        <f t="shared" si="25"/>
        <v>87.051499999999947</v>
      </c>
      <c r="G189" s="2">
        <f t="shared" si="26"/>
        <v>20.720000000000002</v>
      </c>
      <c r="H189" s="11">
        <f t="shared" si="28"/>
        <v>66.331499999999949</v>
      </c>
      <c r="I189" s="11">
        <f t="shared" si="27"/>
        <v>-66.331499999999949</v>
      </c>
      <c r="J189" s="2">
        <f>IF(ISNA(VLOOKUP(C189,'Dom Enrolled Accounts'!$A:$B,2,0))=TRUE,0,VLOOKUP(C189,'Dom Enrolled Accounts'!$A:$B,2,0))</f>
        <v>0</v>
      </c>
      <c r="K189" s="11">
        <f t="shared" si="29"/>
        <v>0</v>
      </c>
      <c r="L189" s="2">
        <f>IF(ISNA(VLOOKUP(C189,'Dom Enrolled Accounts'!$A:$C,3,0))=TRUE,0,VLOOKUP(C189,'Dom Enrolled Accounts'!$A:$C,3,0))</f>
        <v>0</v>
      </c>
      <c r="M189" s="2">
        <f t="shared" si="30"/>
        <v>0</v>
      </c>
      <c r="N189" s="11">
        <f t="shared" si="31"/>
        <v>0</v>
      </c>
    </row>
    <row r="190" spans="1:14" x14ac:dyDescent="0.25">
      <c r="A190" s="13"/>
      <c r="B190" s="13"/>
      <c r="C190" s="13"/>
      <c r="D190" s="14"/>
      <c r="E190" s="14"/>
      <c r="F190" s="2">
        <f t="shared" si="25"/>
        <v>87.051499999999947</v>
      </c>
      <c r="G190" s="2">
        <f t="shared" si="26"/>
        <v>20.720000000000002</v>
      </c>
      <c r="H190" s="11">
        <f t="shared" si="28"/>
        <v>66.331499999999949</v>
      </c>
      <c r="I190" s="11">
        <f t="shared" si="27"/>
        <v>-66.331499999999949</v>
      </c>
      <c r="J190" s="2">
        <f>IF(ISNA(VLOOKUP(C190,'Dom Enrolled Accounts'!$A:$B,2,0))=TRUE,0,VLOOKUP(C190,'Dom Enrolled Accounts'!$A:$B,2,0))</f>
        <v>0</v>
      </c>
      <c r="K190" s="11">
        <f t="shared" si="29"/>
        <v>0</v>
      </c>
      <c r="L190" s="2">
        <f>IF(ISNA(VLOOKUP(C190,'Dom Enrolled Accounts'!$A:$C,3,0))=TRUE,0,VLOOKUP(C190,'Dom Enrolled Accounts'!$A:$C,3,0))</f>
        <v>0</v>
      </c>
      <c r="M190" s="2">
        <f t="shared" si="30"/>
        <v>0</v>
      </c>
      <c r="N190" s="11">
        <f t="shared" si="31"/>
        <v>0</v>
      </c>
    </row>
    <row r="191" spans="1:14" x14ac:dyDescent="0.25">
      <c r="A191" s="13"/>
      <c r="B191" s="13"/>
      <c r="C191" s="13"/>
      <c r="D191" s="14"/>
      <c r="E191" s="14"/>
      <c r="F191" s="2">
        <f t="shared" si="25"/>
        <v>87.051499999999947</v>
      </c>
      <c r="G191" s="2">
        <f t="shared" si="26"/>
        <v>20.720000000000002</v>
      </c>
      <c r="H191" s="11">
        <f t="shared" si="28"/>
        <v>66.331499999999949</v>
      </c>
      <c r="I191" s="11">
        <f t="shared" si="27"/>
        <v>-66.331499999999949</v>
      </c>
      <c r="J191" s="2">
        <f>IF(ISNA(VLOOKUP(C191,'Dom Enrolled Accounts'!$A:$B,2,0))=TRUE,0,VLOOKUP(C191,'Dom Enrolled Accounts'!$A:$B,2,0))</f>
        <v>0</v>
      </c>
      <c r="K191" s="11">
        <f t="shared" si="29"/>
        <v>0</v>
      </c>
      <c r="L191" s="2">
        <f>IF(ISNA(VLOOKUP(C191,'Dom Enrolled Accounts'!$A:$C,3,0))=TRUE,0,VLOOKUP(C191,'Dom Enrolled Accounts'!$A:$C,3,0))</f>
        <v>0</v>
      </c>
      <c r="M191" s="2">
        <f t="shared" si="30"/>
        <v>0</v>
      </c>
      <c r="N191" s="11">
        <f t="shared" si="31"/>
        <v>0</v>
      </c>
    </row>
    <row r="192" spans="1:14" x14ac:dyDescent="0.25">
      <c r="A192" s="13"/>
      <c r="B192" s="13"/>
      <c r="C192" s="13"/>
      <c r="D192" s="14"/>
      <c r="E192" s="14"/>
      <c r="F192" s="2">
        <f t="shared" si="25"/>
        <v>87.051499999999947</v>
      </c>
      <c r="G192" s="2">
        <f t="shared" si="26"/>
        <v>20.720000000000002</v>
      </c>
      <c r="H192" s="11">
        <f t="shared" si="28"/>
        <v>66.331499999999949</v>
      </c>
      <c r="I192" s="11">
        <f t="shared" si="27"/>
        <v>-66.331499999999949</v>
      </c>
      <c r="J192" s="2">
        <f>IF(ISNA(VLOOKUP(C192,'Dom Enrolled Accounts'!$A:$B,2,0))=TRUE,0,VLOOKUP(C192,'Dom Enrolled Accounts'!$A:$B,2,0))</f>
        <v>0</v>
      </c>
      <c r="K192" s="11">
        <f t="shared" si="29"/>
        <v>0</v>
      </c>
      <c r="L192" s="2">
        <f>IF(ISNA(VLOOKUP(C192,'Dom Enrolled Accounts'!$A:$C,3,0))=TRUE,0,VLOOKUP(C192,'Dom Enrolled Accounts'!$A:$C,3,0))</f>
        <v>0</v>
      </c>
      <c r="M192" s="2">
        <f t="shared" si="30"/>
        <v>0</v>
      </c>
      <c r="N192" s="11">
        <f t="shared" si="31"/>
        <v>0</v>
      </c>
    </row>
    <row r="193" spans="1:14" x14ac:dyDescent="0.25">
      <c r="A193" s="13"/>
      <c r="B193" s="13"/>
      <c r="C193" s="13"/>
      <c r="D193" s="14"/>
      <c r="E193" s="14"/>
      <c r="F193" s="2">
        <f t="shared" si="25"/>
        <v>87.051499999999947</v>
      </c>
      <c r="G193" s="2">
        <f t="shared" si="26"/>
        <v>20.720000000000002</v>
      </c>
      <c r="H193" s="11">
        <f t="shared" si="28"/>
        <v>66.331499999999949</v>
      </c>
      <c r="I193" s="11">
        <f t="shared" si="27"/>
        <v>-66.331499999999949</v>
      </c>
      <c r="J193" s="2">
        <f>IF(ISNA(VLOOKUP(C193,'Dom Enrolled Accounts'!$A:$B,2,0))=TRUE,0,VLOOKUP(C193,'Dom Enrolled Accounts'!$A:$B,2,0))</f>
        <v>0</v>
      </c>
      <c r="K193" s="11">
        <f t="shared" si="29"/>
        <v>0</v>
      </c>
      <c r="L193" s="2">
        <f>IF(ISNA(VLOOKUP(C193,'Dom Enrolled Accounts'!$A:$C,3,0))=TRUE,0,VLOOKUP(C193,'Dom Enrolled Accounts'!$A:$C,3,0))</f>
        <v>0</v>
      </c>
      <c r="M193" s="2">
        <f t="shared" si="30"/>
        <v>0</v>
      </c>
      <c r="N193" s="11">
        <f t="shared" si="31"/>
        <v>0</v>
      </c>
    </row>
    <row r="194" spans="1:14" x14ac:dyDescent="0.25">
      <c r="A194" s="13"/>
      <c r="B194" s="13"/>
      <c r="C194" s="13"/>
      <c r="D194" s="14"/>
      <c r="E194" s="14"/>
      <c r="F194" s="2">
        <f t="shared" si="25"/>
        <v>87.051499999999947</v>
      </c>
      <c r="G194" s="2">
        <f t="shared" si="26"/>
        <v>20.720000000000002</v>
      </c>
      <c r="H194" s="11">
        <f t="shared" si="28"/>
        <v>66.331499999999949</v>
      </c>
      <c r="I194" s="11">
        <f t="shared" si="27"/>
        <v>-66.331499999999949</v>
      </c>
      <c r="J194" s="2">
        <f>IF(ISNA(VLOOKUP(C194,'Dom Enrolled Accounts'!$A:$B,2,0))=TRUE,0,VLOOKUP(C194,'Dom Enrolled Accounts'!$A:$B,2,0))</f>
        <v>0</v>
      </c>
      <c r="K194" s="11">
        <f t="shared" si="29"/>
        <v>0</v>
      </c>
      <c r="L194" s="2">
        <f>IF(ISNA(VLOOKUP(C194,'Dom Enrolled Accounts'!$A:$C,3,0))=TRUE,0,VLOOKUP(C194,'Dom Enrolled Accounts'!$A:$C,3,0))</f>
        <v>0</v>
      </c>
      <c r="M194" s="2">
        <f t="shared" si="30"/>
        <v>0</v>
      </c>
      <c r="N194" s="11">
        <f t="shared" si="31"/>
        <v>0</v>
      </c>
    </row>
    <row r="195" spans="1:14" x14ac:dyDescent="0.25">
      <c r="A195" s="13"/>
      <c r="B195" s="13"/>
      <c r="C195" s="13"/>
      <c r="D195" s="14"/>
      <c r="E195" s="14"/>
      <c r="F195" s="2">
        <f t="shared" si="25"/>
        <v>87.051499999999947</v>
      </c>
      <c r="G195" s="2">
        <f t="shared" si="26"/>
        <v>20.720000000000002</v>
      </c>
      <c r="H195" s="11">
        <f t="shared" si="28"/>
        <v>66.331499999999949</v>
      </c>
      <c r="I195" s="11">
        <f t="shared" si="27"/>
        <v>-66.331499999999949</v>
      </c>
      <c r="J195" s="2">
        <f>IF(ISNA(VLOOKUP(C195,'Dom Enrolled Accounts'!$A:$B,2,0))=TRUE,0,VLOOKUP(C195,'Dom Enrolled Accounts'!$A:$B,2,0))</f>
        <v>0</v>
      </c>
      <c r="K195" s="11">
        <f t="shared" si="29"/>
        <v>0</v>
      </c>
      <c r="L195" s="2">
        <f>IF(ISNA(VLOOKUP(C195,'Dom Enrolled Accounts'!$A:$C,3,0))=TRUE,0,VLOOKUP(C195,'Dom Enrolled Accounts'!$A:$C,3,0))</f>
        <v>0</v>
      </c>
      <c r="M195" s="2">
        <f t="shared" si="30"/>
        <v>0</v>
      </c>
      <c r="N195" s="11">
        <f t="shared" si="31"/>
        <v>0</v>
      </c>
    </row>
    <row r="196" spans="1:14" x14ac:dyDescent="0.25">
      <c r="A196" s="13"/>
      <c r="B196" s="13"/>
      <c r="C196" s="13"/>
      <c r="D196" s="14"/>
      <c r="E196" s="14"/>
      <c r="F196" s="2">
        <f t="shared" si="25"/>
        <v>87.051499999999947</v>
      </c>
      <c r="G196" s="2">
        <f t="shared" si="26"/>
        <v>20.720000000000002</v>
      </c>
      <c r="H196" s="11">
        <f t="shared" si="28"/>
        <v>66.331499999999949</v>
      </c>
      <c r="I196" s="11">
        <f t="shared" si="27"/>
        <v>-66.331499999999949</v>
      </c>
      <c r="J196" s="2">
        <f>IF(ISNA(VLOOKUP(C196,'Dom Enrolled Accounts'!$A:$B,2,0))=TRUE,0,VLOOKUP(C196,'Dom Enrolled Accounts'!$A:$B,2,0))</f>
        <v>0</v>
      </c>
      <c r="K196" s="11">
        <f t="shared" si="29"/>
        <v>0</v>
      </c>
      <c r="L196" s="2">
        <f>IF(ISNA(VLOOKUP(C196,'Dom Enrolled Accounts'!$A:$C,3,0))=TRUE,0,VLOOKUP(C196,'Dom Enrolled Accounts'!$A:$C,3,0))</f>
        <v>0</v>
      </c>
      <c r="M196" s="2">
        <f t="shared" si="30"/>
        <v>0</v>
      </c>
      <c r="N196" s="11">
        <f t="shared" si="31"/>
        <v>0</v>
      </c>
    </row>
    <row r="197" spans="1:14" x14ac:dyDescent="0.25">
      <c r="A197" s="13"/>
      <c r="B197" s="13"/>
      <c r="C197" s="13"/>
      <c r="D197" s="14"/>
      <c r="E197" s="14"/>
      <c r="F197" s="2">
        <f t="shared" si="25"/>
        <v>87.051499999999947</v>
      </c>
      <c r="G197" s="2">
        <f t="shared" si="26"/>
        <v>20.720000000000002</v>
      </c>
      <c r="H197" s="11">
        <f t="shared" si="28"/>
        <v>66.331499999999949</v>
      </c>
      <c r="I197" s="11">
        <f t="shared" si="27"/>
        <v>-66.331499999999949</v>
      </c>
      <c r="J197" s="2">
        <f>IF(ISNA(VLOOKUP(C197,'Dom Enrolled Accounts'!$A:$B,2,0))=TRUE,0,VLOOKUP(C197,'Dom Enrolled Accounts'!$A:$B,2,0))</f>
        <v>0</v>
      </c>
      <c r="K197" s="11">
        <f t="shared" si="29"/>
        <v>0</v>
      </c>
      <c r="L197" s="2">
        <f>IF(ISNA(VLOOKUP(C197,'Dom Enrolled Accounts'!$A:$C,3,0))=TRUE,0,VLOOKUP(C197,'Dom Enrolled Accounts'!$A:$C,3,0))</f>
        <v>0</v>
      </c>
      <c r="M197" s="2">
        <f t="shared" si="30"/>
        <v>0</v>
      </c>
      <c r="N197" s="11">
        <f t="shared" si="31"/>
        <v>0</v>
      </c>
    </row>
    <row r="198" spans="1:14" x14ac:dyDescent="0.25">
      <c r="A198" s="13"/>
      <c r="B198" s="13"/>
      <c r="C198" s="13"/>
      <c r="D198" s="14"/>
      <c r="E198" s="14"/>
      <c r="F198" s="2">
        <f t="shared" si="25"/>
        <v>87.051499999999947</v>
      </c>
      <c r="G198" s="2">
        <f t="shared" si="26"/>
        <v>20.720000000000002</v>
      </c>
      <c r="H198" s="11">
        <f t="shared" si="28"/>
        <v>66.331499999999949</v>
      </c>
      <c r="I198" s="11">
        <f t="shared" si="27"/>
        <v>-66.331499999999949</v>
      </c>
      <c r="J198" s="2">
        <f>IF(ISNA(VLOOKUP(C198,'Dom Enrolled Accounts'!$A:$B,2,0))=TRUE,0,VLOOKUP(C198,'Dom Enrolled Accounts'!$A:$B,2,0))</f>
        <v>0</v>
      </c>
      <c r="K198" s="11">
        <f t="shared" si="29"/>
        <v>0</v>
      </c>
      <c r="L198" s="2">
        <f>IF(ISNA(VLOOKUP(C198,'Dom Enrolled Accounts'!$A:$C,3,0))=TRUE,0,VLOOKUP(C198,'Dom Enrolled Accounts'!$A:$C,3,0))</f>
        <v>0</v>
      </c>
      <c r="M198" s="2">
        <f t="shared" si="30"/>
        <v>0</v>
      </c>
      <c r="N198" s="11">
        <f t="shared" si="31"/>
        <v>0</v>
      </c>
    </row>
    <row r="199" spans="1:14" x14ac:dyDescent="0.25">
      <c r="A199" s="13"/>
      <c r="B199" s="13"/>
      <c r="C199" s="13"/>
      <c r="D199" s="14"/>
      <c r="E199" s="14"/>
      <c r="F199" s="2">
        <f t="shared" si="25"/>
        <v>87.051499999999947</v>
      </c>
      <c r="G199" s="2">
        <f t="shared" si="26"/>
        <v>20.720000000000002</v>
      </c>
      <c r="H199" s="11">
        <f t="shared" si="28"/>
        <v>66.331499999999949</v>
      </c>
      <c r="I199" s="11">
        <f t="shared" si="27"/>
        <v>-66.331499999999949</v>
      </c>
      <c r="J199" s="2">
        <f>IF(ISNA(VLOOKUP(C199,'Dom Enrolled Accounts'!$A:$B,2,0))=TRUE,0,VLOOKUP(C199,'Dom Enrolled Accounts'!$A:$B,2,0))</f>
        <v>0</v>
      </c>
      <c r="K199" s="11">
        <f t="shared" si="29"/>
        <v>0</v>
      </c>
      <c r="L199" s="2">
        <f>IF(ISNA(VLOOKUP(C199,'Dom Enrolled Accounts'!$A:$C,3,0))=TRUE,0,VLOOKUP(C199,'Dom Enrolled Accounts'!$A:$C,3,0))</f>
        <v>0</v>
      </c>
      <c r="M199" s="2">
        <f t="shared" si="30"/>
        <v>0</v>
      </c>
      <c r="N199" s="11">
        <f t="shared" si="31"/>
        <v>0</v>
      </c>
    </row>
    <row r="200" spans="1:14" x14ac:dyDescent="0.25">
      <c r="A200" s="13"/>
      <c r="B200" s="13"/>
      <c r="C200" s="13"/>
      <c r="D200" s="14"/>
      <c r="E200" s="14"/>
      <c r="F200" s="2">
        <f t="shared" si="25"/>
        <v>87.051499999999947</v>
      </c>
      <c r="G200" s="2">
        <f t="shared" si="26"/>
        <v>20.720000000000002</v>
      </c>
      <c r="H200" s="11">
        <f t="shared" si="28"/>
        <v>66.331499999999949</v>
      </c>
      <c r="I200" s="11">
        <f t="shared" si="27"/>
        <v>-66.331499999999949</v>
      </c>
      <c r="J200" s="2">
        <f>IF(ISNA(VLOOKUP(C200,'Dom Enrolled Accounts'!$A:$B,2,0))=TRUE,0,VLOOKUP(C200,'Dom Enrolled Accounts'!$A:$B,2,0))</f>
        <v>0</v>
      </c>
      <c r="K200" s="11">
        <f t="shared" si="29"/>
        <v>0</v>
      </c>
      <c r="L200" s="2">
        <f>IF(ISNA(VLOOKUP(C200,'Dom Enrolled Accounts'!$A:$C,3,0))=TRUE,0,VLOOKUP(C200,'Dom Enrolled Accounts'!$A:$C,3,0))</f>
        <v>0</v>
      </c>
      <c r="M200" s="2">
        <f t="shared" si="30"/>
        <v>0</v>
      </c>
      <c r="N200" s="11">
        <f t="shared" si="31"/>
        <v>0</v>
      </c>
    </row>
    <row r="201" spans="1:14" x14ac:dyDescent="0.25">
      <c r="A201" s="13"/>
      <c r="B201" s="13"/>
      <c r="C201" s="13"/>
      <c r="D201" s="14"/>
      <c r="E201" s="14"/>
      <c r="F201" s="2">
        <f t="shared" ref="F201:F264" si="32">WPPDom</f>
        <v>87.051499999999947</v>
      </c>
      <c r="G201" s="2">
        <f t="shared" ref="G201:G264" si="33">TSDom</f>
        <v>20.720000000000002</v>
      </c>
      <c r="H201" s="11">
        <f t="shared" si="28"/>
        <v>66.331499999999949</v>
      </c>
      <c r="I201" s="11">
        <f t="shared" ref="I201:I264" si="34">E201-H201</f>
        <v>-66.331499999999949</v>
      </c>
      <c r="J201" s="2">
        <f>IF(ISNA(VLOOKUP(C201,'Dom Enrolled Accounts'!$A:$B,2,0))=TRUE,0,VLOOKUP(C201,'Dom Enrolled Accounts'!$A:$B,2,0))</f>
        <v>0</v>
      </c>
      <c r="K201" s="11">
        <f t="shared" si="29"/>
        <v>0</v>
      </c>
      <c r="L201" s="2">
        <f>IF(ISNA(VLOOKUP(C201,'Dom Enrolled Accounts'!$A:$C,3,0))=TRUE,0,VLOOKUP(C201,'Dom Enrolled Accounts'!$A:$C,3,0))</f>
        <v>0</v>
      </c>
      <c r="M201" s="2">
        <f t="shared" si="30"/>
        <v>0</v>
      </c>
      <c r="N201" s="11">
        <f t="shared" si="31"/>
        <v>0</v>
      </c>
    </row>
    <row r="202" spans="1:14" x14ac:dyDescent="0.25">
      <c r="A202" s="13"/>
      <c r="B202" s="13"/>
      <c r="C202" s="13"/>
      <c r="D202" s="14"/>
      <c r="E202" s="14"/>
      <c r="F202" s="2">
        <f t="shared" si="32"/>
        <v>87.051499999999947</v>
      </c>
      <c r="G202" s="2">
        <f t="shared" si="33"/>
        <v>20.720000000000002</v>
      </c>
      <c r="H202" s="11">
        <f t="shared" ref="H202:H265" si="35">F202-G202</f>
        <v>66.331499999999949</v>
      </c>
      <c r="I202" s="11">
        <f t="shared" si="34"/>
        <v>-66.331499999999949</v>
      </c>
      <c r="J202" s="2">
        <f>IF(ISNA(VLOOKUP(C202,'Dom Enrolled Accounts'!$A:$B,2,0))=TRUE,0,VLOOKUP(C202,'Dom Enrolled Accounts'!$A:$B,2,0))</f>
        <v>0</v>
      </c>
      <c r="K202" s="11">
        <f t="shared" ref="K202:K265" si="36">IF(J202=0,0,J202-I202)</f>
        <v>0</v>
      </c>
      <c r="L202" s="2">
        <f>IF(ISNA(VLOOKUP(C202,'Dom Enrolled Accounts'!$A:$C,3,0))=TRUE,0,VLOOKUP(C202,'Dom Enrolled Accounts'!$A:$C,3,0))</f>
        <v>0</v>
      </c>
      <c r="M202" s="2">
        <f t="shared" ref="M202:M265" si="37">IF(L202&gt;K202,K202,L202)</f>
        <v>0</v>
      </c>
      <c r="N202" s="11">
        <f t="shared" ref="N202:N265" si="38">IF(M202&lt;0,0,M202*D202)</f>
        <v>0</v>
      </c>
    </row>
    <row r="203" spans="1:14" x14ac:dyDescent="0.25">
      <c r="A203" s="13"/>
      <c r="B203" s="13"/>
      <c r="C203" s="13"/>
      <c r="D203" s="14"/>
      <c r="E203" s="14"/>
      <c r="F203" s="2">
        <f t="shared" si="32"/>
        <v>87.051499999999947</v>
      </c>
      <c r="G203" s="2">
        <f t="shared" si="33"/>
        <v>20.720000000000002</v>
      </c>
      <c r="H203" s="11">
        <f t="shared" si="35"/>
        <v>66.331499999999949</v>
      </c>
      <c r="I203" s="11">
        <f t="shared" si="34"/>
        <v>-66.331499999999949</v>
      </c>
      <c r="J203" s="2">
        <f>IF(ISNA(VLOOKUP(C203,'Dom Enrolled Accounts'!$A:$B,2,0))=TRUE,0,VLOOKUP(C203,'Dom Enrolled Accounts'!$A:$B,2,0))</f>
        <v>0</v>
      </c>
      <c r="K203" s="11">
        <f t="shared" si="36"/>
        <v>0</v>
      </c>
      <c r="L203" s="2">
        <f>IF(ISNA(VLOOKUP(C203,'Dom Enrolled Accounts'!$A:$C,3,0))=TRUE,0,VLOOKUP(C203,'Dom Enrolled Accounts'!$A:$C,3,0))</f>
        <v>0</v>
      </c>
      <c r="M203" s="2">
        <f t="shared" si="37"/>
        <v>0</v>
      </c>
      <c r="N203" s="11">
        <f t="shared" si="38"/>
        <v>0</v>
      </c>
    </row>
    <row r="204" spans="1:14" x14ac:dyDescent="0.25">
      <c r="A204" s="13"/>
      <c r="B204" s="13"/>
      <c r="C204" s="13"/>
      <c r="D204" s="14"/>
      <c r="E204" s="14"/>
      <c r="F204" s="2">
        <f t="shared" si="32"/>
        <v>87.051499999999947</v>
      </c>
      <c r="G204" s="2">
        <f t="shared" si="33"/>
        <v>20.720000000000002</v>
      </c>
      <c r="H204" s="11">
        <f t="shared" si="35"/>
        <v>66.331499999999949</v>
      </c>
      <c r="I204" s="11">
        <f t="shared" si="34"/>
        <v>-66.331499999999949</v>
      </c>
      <c r="J204" s="2">
        <f>IF(ISNA(VLOOKUP(C204,'Dom Enrolled Accounts'!$A:$B,2,0))=TRUE,0,VLOOKUP(C204,'Dom Enrolled Accounts'!$A:$B,2,0))</f>
        <v>0</v>
      </c>
      <c r="K204" s="11">
        <f t="shared" si="36"/>
        <v>0</v>
      </c>
      <c r="L204" s="2">
        <f>IF(ISNA(VLOOKUP(C204,'Dom Enrolled Accounts'!$A:$C,3,0))=TRUE,0,VLOOKUP(C204,'Dom Enrolled Accounts'!$A:$C,3,0))</f>
        <v>0</v>
      </c>
      <c r="M204" s="2">
        <f t="shared" si="37"/>
        <v>0</v>
      </c>
      <c r="N204" s="11">
        <f t="shared" si="38"/>
        <v>0</v>
      </c>
    </row>
    <row r="205" spans="1:14" x14ac:dyDescent="0.25">
      <c r="A205" s="13"/>
      <c r="B205" s="13"/>
      <c r="C205" s="13"/>
      <c r="D205" s="14"/>
      <c r="E205" s="14"/>
      <c r="F205" s="2">
        <f t="shared" si="32"/>
        <v>87.051499999999947</v>
      </c>
      <c r="G205" s="2">
        <f t="shared" si="33"/>
        <v>20.720000000000002</v>
      </c>
      <c r="H205" s="11">
        <f t="shared" si="35"/>
        <v>66.331499999999949</v>
      </c>
      <c r="I205" s="11">
        <f t="shared" si="34"/>
        <v>-66.331499999999949</v>
      </c>
      <c r="J205" s="2">
        <f>IF(ISNA(VLOOKUP(C205,'Dom Enrolled Accounts'!$A:$B,2,0))=TRUE,0,VLOOKUP(C205,'Dom Enrolled Accounts'!$A:$B,2,0))</f>
        <v>0</v>
      </c>
      <c r="K205" s="11">
        <f t="shared" si="36"/>
        <v>0</v>
      </c>
      <c r="L205" s="2">
        <f>IF(ISNA(VLOOKUP(C205,'Dom Enrolled Accounts'!$A:$C,3,0))=TRUE,0,VLOOKUP(C205,'Dom Enrolled Accounts'!$A:$C,3,0))</f>
        <v>0</v>
      </c>
      <c r="M205" s="2">
        <f t="shared" si="37"/>
        <v>0</v>
      </c>
      <c r="N205" s="11">
        <f t="shared" si="38"/>
        <v>0</v>
      </c>
    </row>
    <row r="206" spans="1:14" x14ac:dyDescent="0.25">
      <c r="A206" s="13"/>
      <c r="B206" s="13"/>
      <c r="C206" s="13"/>
      <c r="D206" s="14"/>
      <c r="E206" s="14"/>
      <c r="F206" s="2">
        <f t="shared" si="32"/>
        <v>87.051499999999947</v>
      </c>
      <c r="G206" s="2">
        <f t="shared" si="33"/>
        <v>20.720000000000002</v>
      </c>
      <c r="H206" s="11">
        <f t="shared" si="35"/>
        <v>66.331499999999949</v>
      </c>
      <c r="I206" s="11">
        <f t="shared" si="34"/>
        <v>-66.331499999999949</v>
      </c>
      <c r="J206" s="2">
        <f>IF(ISNA(VLOOKUP(C206,'Dom Enrolled Accounts'!$A:$B,2,0))=TRUE,0,VLOOKUP(C206,'Dom Enrolled Accounts'!$A:$B,2,0))</f>
        <v>0</v>
      </c>
      <c r="K206" s="11">
        <f t="shared" si="36"/>
        <v>0</v>
      </c>
      <c r="L206" s="2">
        <f>IF(ISNA(VLOOKUP(C206,'Dom Enrolled Accounts'!$A:$C,3,0))=TRUE,0,VLOOKUP(C206,'Dom Enrolled Accounts'!$A:$C,3,0))</f>
        <v>0</v>
      </c>
      <c r="M206" s="2">
        <f t="shared" si="37"/>
        <v>0</v>
      </c>
      <c r="N206" s="11">
        <f t="shared" si="38"/>
        <v>0</v>
      </c>
    </row>
    <row r="207" spans="1:14" x14ac:dyDescent="0.25">
      <c r="A207" s="13"/>
      <c r="B207" s="13"/>
      <c r="C207" s="13"/>
      <c r="D207" s="14"/>
      <c r="E207" s="14"/>
      <c r="F207" s="2">
        <f t="shared" si="32"/>
        <v>87.051499999999947</v>
      </c>
      <c r="G207" s="2">
        <f t="shared" si="33"/>
        <v>20.720000000000002</v>
      </c>
      <c r="H207" s="11">
        <f t="shared" si="35"/>
        <v>66.331499999999949</v>
      </c>
      <c r="I207" s="11">
        <f t="shared" si="34"/>
        <v>-66.331499999999949</v>
      </c>
      <c r="J207" s="2">
        <f>IF(ISNA(VLOOKUP(C207,'Dom Enrolled Accounts'!$A:$B,2,0))=TRUE,0,VLOOKUP(C207,'Dom Enrolled Accounts'!$A:$B,2,0))</f>
        <v>0</v>
      </c>
      <c r="K207" s="11">
        <f t="shared" si="36"/>
        <v>0</v>
      </c>
      <c r="L207" s="2">
        <f>IF(ISNA(VLOOKUP(C207,'Dom Enrolled Accounts'!$A:$C,3,0))=TRUE,0,VLOOKUP(C207,'Dom Enrolled Accounts'!$A:$C,3,0))</f>
        <v>0</v>
      </c>
      <c r="M207" s="2">
        <f t="shared" si="37"/>
        <v>0</v>
      </c>
      <c r="N207" s="11">
        <f t="shared" si="38"/>
        <v>0</v>
      </c>
    </row>
    <row r="208" spans="1:14" x14ac:dyDescent="0.25">
      <c r="A208" s="13"/>
      <c r="B208" s="13"/>
      <c r="C208" s="13"/>
      <c r="D208" s="14"/>
      <c r="E208" s="14"/>
      <c r="F208" s="2">
        <f t="shared" si="32"/>
        <v>87.051499999999947</v>
      </c>
      <c r="G208" s="2">
        <f t="shared" si="33"/>
        <v>20.720000000000002</v>
      </c>
      <c r="H208" s="11">
        <f t="shared" si="35"/>
        <v>66.331499999999949</v>
      </c>
      <c r="I208" s="11">
        <f t="shared" si="34"/>
        <v>-66.331499999999949</v>
      </c>
      <c r="J208" s="2">
        <f>IF(ISNA(VLOOKUP(C208,'Dom Enrolled Accounts'!$A:$B,2,0))=TRUE,0,VLOOKUP(C208,'Dom Enrolled Accounts'!$A:$B,2,0))</f>
        <v>0</v>
      </c>
      <c r="K208" s="11">
        <f t="shared" si="36"/>
        <v>0</v>
      </c>
      <c r="L208" s="2">
        <f>IF(ISNA(VLOOKUP(C208,'Dom Enrolled Accounts'!$A:$C,3,0))=TRUE,0,VLOOKUP(C208,'Dom Enrolled Accounts'!$A:$C,3,0))</f>
        <v>0</v>
      </c>
      <c r="M208" s="2">
        <f t="shared" si="37"/>
        <v>0</v>
      </c>
      <c r="N208" s="11">
        <f t="shared" si="38"/>
        <v>0</v>
      </c>
    </row>
    <row r="209" spans="1:14" x14ac:dyDescent="0.25">
      <c r="A209" s="13"/>
      <c r="B209" s="13"/>
      <c r="C209" s="13"/>
      <c r="D209" s="14"/>
      <c r="E209" s="14"/>
      <c r="F209" s="2">
        <f t="shared" si="32"/>
        <v>87.051499999999947</v>
      </c>
      <c r="G209" s="2">
        <f t="shared" si="33"/>
        <v>20.720000000000002</v>
      </c>
      <c r="H209" s="11">
        <f t="shared" si="35"/>
        <v>66.331499999999949</v>
      </c>
      <c r="I209" s="11">
        <f t="shared" si="34"/>
        <v>-66.331499999999949</v>
      </c>
      <c r="J209" s="2">
        <f>IF(ISNA(VLOOKUP(C209,'Dom Enrolled Accounts'!$A:$B,2,0))=TRUE,0,VLOOKUP(C209,'Dom Enrolled Accounts'!$A:$B,2,0))</f>
        <v>0</v>
      </c>
      <c r="K209" s="11">
        <f t="shared" si="36"/>
        <v>0</v>
      </c>
      <c r="L209" s="2">
        <f>IF(ISNA(VLOOKUP(C209,'Dom Enrolled Accounts'!$A:$C,3,0))=TRUE,0,VLOOKUP(C209,'Dom Enrolled Accounts'!$A:$C,3,0))</f>
        <v>0</v>
      </c>
      <c r="M209" s="2">
        <f t="shared" si="37"/>
        <v>0</v>
      </c>
      <c r="N209" s="11">
        <f t="shared" si="38"/>
        <v>0</v>
      </c>
    </row>
    <row r="210" spans="1:14" x14ac:dyDescent="0.25">
      <c r="A210" s="13"/>
      <c r="B210" s="13"/>
      <c r="C210" s="13"/>
      <c r="D210" s="14"/>
      <c r="E210" s="14"/>
      <c r="F210" s="2">
        <f t="shared" si="32"/>
        <v>87.051499999999947</v>
      </c>
      <c r="G210" s="2">
        <f t="shared" si="33"/>
        <v>20.720000000000002</v>
      </c>
      <c r="H210" s="11">
        <f t="shared" si="35"/>
        <v>66.331499999999949</v>
      </c>
      <c r="I210" s="11">
        <f t="shared" si="34"/>
        <v>-66.331499999999949</v>
      </c>
      <c r="J210" s="2">
        <f>IF(ISNA(VLOOKUP(C210,'Dom Enrolled Accounts'!$A:$B,2,0))=TRUE,0,VLOOKUP(C210,'Dom Enrolled Accounts'!$A:$B,2,0))</f>
        <v>0</v>
      </c>
      <c r="K210" s="11">
        <f t="shared" si="36"/>
        <v>0</v>
      </c>
      <c r="L210" s="2">
        <f>IF(ISNA(VLOOKUP(C210,'Dom Enrolled Accounts'!$A:$C,3,0))=TRUE,0,VLOOKUP(C210,'Dom Enrolled Accounts'!$A:$C,3,0))</f>
        <v>0</v>
      </c>
      <c r="M210" s="2">
        <f t="shared" si="37"/>
        <v>0</v>
      </c>
      <c r="N210" s="11">
        <f t="shared" si="38"/>
        <v>0</v>
      </c>
    </row>
    <row r="211" spans="1:14" x14ac:dyDescent="0.25">
      <c r="A211" s="13"/>
      <c r="B211" s="13"/>
      <c r="C211" s="13"/>
      <c r="D211" s="14"/>
      <c r="E211" s="14"/>
      <c r="F211" s="2">
        <f t="shared" si="32"/>
        <v>87.051499999999947</v>
      </c>
      <c r="G211" s="2">
        <f t="shared" si="33"/>
        <v>20.720000000000002</v>
      </c>
      <c r="H211" s="11">
        <f t="shared" si="35"/>
        <v>66.331499999999949</v>
      </c>
      <c r="I211" s="11">
        <f t="shared" si="34"/>
        <v>-66.331499999999949</v>
      </c>
      <c r="J211" s="2">
        <f>IF(ISNA(VLOOKUP(C211,'Dom Enrolled Accounts'!$A:$B,2,0))=TRUE,0,VLOOKUP(C211,'Dom Enrolled Accounts'!$A:$B,2,0))</f>
        <v>0</v>
      </c>
      <c r="K211" s="11">
        <f t="shared" si="36"/>
        <v>0</v>
      </c>
      <c r="L211" s="2">
        <f>IF(ISNA(VLOOKUP(C211,'Dom Enrolled Accounts'!$A:$C,3,0))=TRUE,0,VLOOKUP(C211,'Dom Enrolled Accounts'!$A:$C,3,0))</f>
        <v>0</v>
      </c>
      <c r="M211" s="2">
        <f t="shared" si="37"/>
        <v>0</v>
      </c>
      <c r="N211" s="11">
        <f t="shared" si="38"/>
        <v>0</v>
      </c>
    </row>
    <row r="212" spans="1:14" x14ac:dyDescent="0.25">
      <c r="A212" s="13"/>
      <c r="B212" s="13"/>
      <c r="C212" s="13"/>
      <c r="D212" s="14"/>
      <c r="E212" s="14"/>
      <c r="F212" s="2">
        <f t="shared" si="32"/>
        <v>87.051499999999947</v>
      </c>
      <c r="G212" s="2">
        <f t="shared" si="33"/>
        <v>20.720000000000002</v>
      </c>
      <c r="H212" s="11">
        <f t="shared" si="35"/>
        <v>66.331499999999949</v>
      </c>
      <c r="I212" s="11">
        <f t="shared" si="34"/>
        <v>-66.331499999999949</v>
      </c>
      <c r="J212" s="2">
        <f>IF(ISNA(VLOOKUP(C212,'Dom Enrolled Accounts'!$A:$B,2,0))=TRUE,0,VLOOKUP(C212,'Dom Enrolled Accounts'!$A:$B,2,0))</f>
        <v>0</v>
      </c>
      <c r="K212" s="11">
        <f t="shared" si="36"/>
        <v>0</v>
      </c>
      <c r="L212" s="2">
        <f>IF(ISNA(VLOOKUP(C212,'Dom Enrolled Accounts'!$A:$C,3,0))=TRUE,0,VLOOKUP(C212,'Dom Enrolled Accounts'!$A:$C,3,0))</f>
        <v>0</v>
      </c>
      <c r="M212" s="2">
        <f t="shared" si="37"/>
        <v>0</v>
      </c>
      <c r="N212" s="11">
        <f t="shared" si="38"/>
        <v>0</v>
      </c>
    </row>
    <row r="213" spans="1:14" x14ac:dyDescent="0.25">
      <c r="A213" s="13"/>
      <c r="B213" s="13"/>
      <c r="C213" s="13"/>
      <c r="D213" s="14"/>
      <c r="E213" s="14"/>
      <c r="F213" s="2">
        <f t="shared" si="32"/>
        <v>87.051499999999947</v>
      </c>
      <c r="G213" s="2">
        <f t="shared" si="33"/>
        <v>20.720000000000002</v>
      </c>
      <c r="H213" s="11">
        <f t="shared" si="35"/>
        <v>66.331499999999949</v>
      </c>
      <c r="I213" s="11">
        <f t="shared" si="34"/>
        <v>-66.331499999999949</v>
      </c>
      <c r="J213" s="2">
        <f>IF(ISNA(VLOOKUP(C213,'Dom Enrolled Accounts'!$A:$B,2,0))=TRUE,0,VLOOKUP(C213,'Dom Enrolled Accounts'!$A:$B,2,0))</f>
        <v>0</v>
      </c>
      <c r="K213" s="11">
        <f t="shared" si="36"/>
        <v>0</v>
      </c>
      <c r="L213" s="2">
        <f>IF(ISNA(VLOOKUP(C213,'Dom Enrolled Accounts'!$A:$C,3,0))=TRUE,0,VLOOKUP(C213,'Dom Enrolled Accounts'!$A:$C,3,0))</f>
        <v>0</v>
      </c>
      <c r="M213" s="2">
        <f t="shared" si="37"/>
        <v>0</v>
      </c>
      <c r="N213" s="11">
        <f t="shared" si="38"/>
        <v>0</v>
      </c>
    </row>
    <row r="214" spans="1:14" x14ac:dyDescent="0.25">
      <c r="A214" s="13"/>
      <c r="B214" s="13"/>
      <c r="C214" s="13"/>
      <c r="D214" s="14"/>
      <c r="E214" s="14"/>
      <c r="F214" s="2">
        <f t="shared" si="32"/>
        <v>87.051499999999947</v>
      </c>
      <c r="G214" s="2">
        <f t="shared" si="33"/>
        <v>20.720000000000002</v>
      </c>
      <c r="H214" s="11">
        <f t="shared" si="35"/>
        <v>66.331499999999949</v>
      </c>
      <c r="I214" s="11">
        <f t="shared" si="34"/>
        <v>-66.331499999999949</v>
      </c>
      <c r="J214" s="2">
        <f>IF(ISNA(VLOOKUP(C214,'Dom Enrolled Accounts'!$A:$B,2,0))=TRUE,0,VLOOKUP(C214,'Dom Enrolled Accounts'!$A:$B,2,0))</f>
        <v>0</v>
      </c>
      <c r="K214" s="11">
        <f t="shared" si="36"/>
        <v>0</v>
      </c>
      <c r="L214" s="2">
        <f>IF(ISNA(VLOOKUP(C214,'Dom Enrolled Accounts'!$A:$C,3,0))=TRUE,0,VLOOKUP(C214,'Dom Enrolled Accounts'!$A:$C,3,0))</f>
        <v>0</v>
      </c>
      <c r="M214" s="2">
        <f t="shared" si="37"/>
        <v>0</v>
      </c>
      <c r="N214" s="11">
        <f t="shared" si="38"/>
        <v>0</v>
      </c>
    </row>
    <row r="215" spans="1:14" x14ac:dyDescent="0.25">
      <c r="A215" s="13"/>
      <c r="B215" s="13"/>
      <c r="C215" s="13"/>
      <c r="D215" s="14"/>
      <c r="E215" s="14"/>
      <c r="F215" s="2">
        <f t="shared" si="32"/>
        <v>87.051499999999947</v>
      </c>
      <c r="G215" s="2">
        <f t="shared" si="33"/>
        <v>20.720000000000002</v>
      </c>
      <c r="H215" s="11">
        <f t="shared" si="35"/>
        <v>66.331499999999949</v>
      </c>
      <c r="I215" s="11">
        <f t="shared" si="34"/>
        <v>-66.331499999999949</v>
      </c>
      <c r="J215" s="2">
        <f>IF(ISNA(VLOOKUP(C215,'Dom Enrolled Accounts'!$A:$B,2,0))=TRUE,0,VLOOKUP(C215,'Dom Enrolled Accounts'!$A:$B,2,0))</f>
        <v>0</v>
      </c>
      <c r="K215" s="11">
        <f t="shared" si="36"/>
        <v>0</v>
      </c>
      <c r="L215" s="2">
        <f>IF(ISNA(VLOOKUP(C215,'Dom Enrolled Accounts'!$A:$C,3,0))=TRUE,0,VLOOKUP(C215,'Dom Enrolled Accounts'!$A:$C,3,0))</f>
        <v>0</v>
      </c>
      <c r="M215" s="2">
        <f t="shared" si="37"/>
        <v>0</v>
      </c>
      <c r="N215" s="11">
        <f t="shared" si="38"/>
        <v>0</v>
      </c>
    </row>
    <row r="216" spans="1:14" x14ac:dyDescent="0.25">
      <c r="A216" s="13"/>
      <c r="B216" s="13"/>
      <c r="C216" s="13"/>
      <c r="D216" s="14"/>
      <c r="E216" s="14"/>
      <c r="F216" s="2">
        <f t="shared" si="32"/>
        <v>87.051499999999947</v>
      </c>
      <c r="G216" s="2">
        <f t="shared" si="33"/>
        <v>20.720000000000002</v>
      </c>
      <c r="H216" s="11">
        <f t="shared" si="35"/>
        <v>66.331499999999949</v>
      </c>
      <c r="I216" s="11">
        <f t="shared" si="34"/>
        <v>-66.331499999999949</v>
      </c>
      <c r="J216" s="2">
        <f>IF(ISNA(VLOOKUP(C216,'Dom Enrolled Accounts'!$A:$B,2,0))=TRUE,0,VLOOKUP(C216,'Dom Enrolled Accounts'!$A:$B,2,0))</f>
        <v>0</v>
      </c>
      <c r="K216" s="11">
        <f t="shared" si="36"/>
        <v>0</v>
      </c>
      <c r="L216" s="2">
        <f>IF(ISNA(VLOOKUP(C216,'Dom Enrolled Accounts'!$A:$C,3,0))=TRUE,0,VLOOKUP(C216,'Dom Enrolled Accounts'!$A:$C,3,0))</f>
        <v>0</v>
      </c>
      <c r="M216" s="2">
        <f t="shared" si="37"/>
        <v>0</v>
      </c>
      <c r="N216" s="11">
        <f t="shared" si="38"/>
        <v>0</v>
      </c>
    </row>
    <row r="217" spans="1:14" x14ac:dyDescent="0.25">
      <c r="A217" s="13"/>
      <c r="B217" s="13"/>
      <c r="C217" s="13"/>
      <c r="D217" s="14"/>
      <c r="E217" s="14"/>
      <c r="F217" s="2">
        <f t="shared" si="32"/>
        <v>87.051499999999947</v>
      </c>
      <c r="G217" s="2">
        <f t="shared" si="33"/>
        <v>20.720000000000002</v>
      </c>
      <c r="H217" s="11">
        <f t="shared" si="35"/>
        <v>66.331499999999949</v>
      </c>
      <c r="I217" s="11">
        <f t="shared" si="34"/>
        <v>-66.331499999999949</v>
      </c>
      <c r="J217" s="2">
        <f>IF(ISNA(VLOOKUP(C217,'Dom Enrolled Accounts'!$A:$B,2,0))=TRUE,0,VLOOKUP(C217,'Dom Enrolled Accounts'!$A:$B,2,0))</f>
        <v>0</v>
      </c>
      <c r="K217" s="11">
        <f t="shared" si="36"/>
        <v>0</v>
      </c>
      <c r="L217" s="2">
        <f>IF(ISNA(VLOOKUP(C217,'Dom Enrolled Accounts'!$A:$C,3,0))=TRUE,0,VLOOKUP(C217,'Dom Enrolled Accounts'!$A:$C,3,0))</f>
        <v>0</v>
      </c>
      <c r="M217" s="2">
        <f t="shared" si="37"/>
        <v>0</v>
      </c>
      <c r="N217" s="11">
        <f t="shared" si="38"/>
        <v>0</v>
      </c>
    </row>
    <row r="218" spans="1:14" x14ac:dyDescent="0.25">
      <c r="A218" s="13"/>
      <c r="B218" s="13"/>
      <c r="C218" s="13"/>
      <c r="D218" s="14"/>
      <c r="E218" s="14"/>
      <c r="F218" s="2">
        <f t="shared" si="32"/>
        <v>87.051499999999947</v>
      </c>
      <c r="G218" s="2">
        <f t="shared" si="33"/>
        <v>20.720000000000002</v>
      </c>
      <c r="H218" s="11">
        <f t="shared" si="35"/>
        <v>66.331499999999949</v>
      </c>
      <c r="I218" s="11">
        <f t="shared" si="34"/>
        <v>-66.331499999999949</v>
      </c>
      <c r="J218" s="2">
        <f>IF(ISNA(VLOOKUP(C218,'Dom Enrolled Accounts'!$A:$B,2,0))=TRUE,0,VLOOKUP(C218,'Dom Enrolled Accounts'!$A:$B,2,0))</f>
        <v>0</v>
      </c>
      <c r="K218" s="11">
        <f t="shared" si="36"/>
        <v>0</v>
      </c>
      <c r="L218" s="2">
        <f>IF(ISNA(VLOOKUP(C218,'Dom Enrolled Accounts'!$A:$C,3,0))=TRUE,0,VLOOKUP(C218,'Dom Enrolled Accounts'!$A:$C,3,0))</f>
        <v>0</v>
      </c>
      <c r="M218" s="2">
        <f t="shared" si="37"/>
        <v>0</v>
      </c>
      <c r="N218" s="11">
        <f t="shared" si="38"/>
        <v>0</v>
      </c>
    </row>
    <row r="219" spans="1:14" x14ac:dyDescent="0.25">
      <c r="A219" s="13"/>
      <c r="B219" s="13"/>
      <c r="C219" s="13"/>
      <c r="D219" s="14"/>
      <c r="E219" s="14"/>
      <c r="F219" s="2">
        <f t="shared" si="32"/>
        <v>87.051499999999947</v>
      </c>
      <c r="G219" s="2">
        <f t="shared" si="33"/>
        <v>20.720000000000002</v>
      </c>
      <c r="H219" s="11">
        <f t="shared" si="35"/>
        <v>66.331499999999949</v>
      </c>
      <c r="I219" s="11">
        <f t="shared" si="34"/>
        <v>-66.331499999999949</v>
      </c>
      <c r="J219" s="2">
        <f>IF(ISNA(VLOOKUP(C219,'Dom Enrolled Accounts'!$A:$B,2,0))=TRUE,0,VLOOKUP(C219,'Dom Enrolled Accounts'!$A:$B,2,0))</f>
        <v>0</v>
      </c>
      <c r="K219" s="11">
        <f t="shared" si="36"/>
        <v>0</v>
      </c>
      <c r="L219" s="2">
        <f>IF(ISNA(VLOOKUP(C219,'Dom Enrolled Accounts'!$A:$C,3,0))=TRUE,0,VLOOKUP(C219,'Dom Enrolled Accounts'!$A:$C,3,0))</f>
        <v>0</v>
      </c>
      <c r="M219" s="2">
        <f t="shared" si="37"/>
        <v>0</v>
      </c>
      <c r="N219" s="11">
        <f t="shared" si="38"/>
        <v>0</v>
      </c>
    </row>
    <row r="220" spans="1:14" x14ac:dyDescent="0.25">
      <c r="A220" s="13"/>
      <c r="B220" s="13"/>
      <c r="C220" s="13"/>
      <c r="D220" s="14"/>
      <c r="E220" s="14"/>
      <c r="F220" s="2">
        <f t="shared" si="32"/>
        <v>87.051499999999947</v>
      </c>
      <c r="G220" s="2">
        <f t="shared" si="33"/>
        <v>20.720000000000002</v>
      </c>
      <c r="H220" s="11">
        <f t="shared" si="35"/>
        <v>66.331499999999949</v>
      </c>
      <c r="I220" s="11">
        <f t="shared" si="34"/>
        <v>-66.331499999999949</v>
      </c>
      <c r="J220" s="2">
        <f>IF(ISNA(VLOOKUP(C220,'Dom Enrolled Accounts'!$A:$B,2,0))=TRUE,0,VLOOKUP(C220,'Dom Enrolled Accounts'!$A:$B,2,0))</f>
        <v>0</v>
      </c>
      <c r="K220" s="11">
        <f t="shared" si="36"/>
        <v>0</v>
      </c>
      <c r="L220" s="2">
        <f>IF(ISNA(VLOOKUP(C220,'Dom Enrolled Accounts'!$A:$C,3,0))=TRUE,0,VLOOKUP(C220,'Dom Enrolled Accounts'!$A:$C,3,0))</f>
        <v>0</v>
      </c>
      <c r="M220" s="2">
        <f t="shared" si="37"/>
        <v>0</v>
      </c>
      <c r="N220" s="11">
        <f t="shared" si="38"/>
        <v>0</v>
      </c>
    </row>
    <row r="221" spans="1:14" x14ac:dyDescent="0.25">
      <c r="A221" s="13"/>
      <c r="B221" s="13"/>
      <c r="C221" s="13"/>
      <c r="D221" s="14"/>
      <c r="E221" s="14"/>
      <c r="F221" s="2">
        <f t="shared" si="32"/>
        <v>87.051499999999947</v>
      </c>
      <c r="G221" s="2">
        <f t="shared" si="33"/>
        <v>20.720000000000002</v>
      </c>
      <c r="H221" s="11">
        <f t="shared" si="35"/>
        <v>66.331499999999949</v>
      </c>
      <c r="I221" s="11">
        <f t="shared" si="34"/>
        <v>-66.331499999999949</v>
      </c>
      <c r="J221" s="2">
        <f>IF(ISNA(VLOOKUP(C221,'Dom Enrolled Accounts'!$A:$B,2,0))=TRUE,0,VLOOKUP(C221,'Dom Enrolled Accounts'!$A:$B,2,0))</f>
        <v>0</v>
      </c>
      <c r="K221" s="11">
        <f t="shared" si="36"/>
        <v>0</v>
      </c>
      <c r="L221" s="2">
        <f>IF(ISNA(VLOOKUP(C221,'Dom Enrolled Accounts'!$A:$C,3,0))=TRUE,0,VLOOKUP(C221,'Dom Enrolled Accounts'!$A:$C,3,0))</f>
        <v>0</v>
      </c>
      <c r="M221" s="2">
        <f t="shared" si="37"/>
        <v>0</v>
      </c>
      <c r="N221" s="11">
        <f t="shared" si="38"/>
        <v>0</v>
      </c>
    </row>
    <row r="222" spans="1:14" x14ac:dyDescent="0.25">
      <c r="A222" s="13"/>
      <c r="B222" s="13"/>
      <c r="C222" s="13"/>
      <c r="D222" s="14"/>
      <c r="E222" s="14"/>
      <c r="F222" s="2">
        <f t="shared" si="32"/>
        <v>87.051499999999947</v>
      </c>
      <c r="G222" s="2">
        <f t="shared" si="33"/>
        <v>20.720000000000002</v>
      </c>
      <c r="H222" s="11">
        <f t="shared" si="35"/>
        <v>66.331499999999949</v>
      </c>
      <c r="I222" s="11">
        <f t="shared" si="34"/>
        <v>-66.331499999999949</v>
      </c>
      <c r="J222" s="2">
        <f>IF(ISNA(VLOOKUP(C222,'Dom Enrolled Accounts'!$A:$B,2,0))=TRUE,0,VLOOKUP(C222,'Dom Enrolled Accounts'!$A:$B,2,0))</f>
        <v>0</v>
      </c>
      <c r="K222" s="11">
        <f t="shared" si="36"/>
        <v>0</v>
      </c>
      <c r="L222" s="2">
        <f>IF(ISNA(VLOOKUP(C222,'Dom Enrolled Accounts'!$A:$C,3,0))=TRUE,0,VLOOKUP(C222,'Dom Enrolled Accounts'!$A:$C,3,0))</f>
        <v>0</v>
      </c>
      <c r="M222" s="2">
        <f t="shared" si="37"/>
        <v>0</v>
      </c>
      <c r="N222" s="11">
        <f t="shared" si="38"/>
        <v>0</v>
      </c>
    </row>
    <row r="223" spans="1:14" x14ac:dyDescent="0.25">
      <c r="A223" s="13"/>
      <c r="B223" s="13"/>
      <c r="C223" s="13"/>
      <c r="D223" s="14"/>
      <c r="E223" s="14"/>
      <c r="F223" s="2">
        <f t="shared" si="32"/>
        <v>87.051499999999947</v>
      </c>
      <c r="G223" s="2">
        <f t="shared" si="33"/>
        <v>20.720000000000002</v>
      </c>
      <c r="H223" s="11">
        <f t="shared" si="35"/>
        <v>66.331499999999949</v>
      </c>
      <c r="I223" s="11">
        <f t="shared" si="34"/>
        <v>-66.331499999999949</v>
      </c>
      <c r="J223" s="2">
        <f>IF(ISNA(VLOOKUP(C223,'Dom Enrolled Accounts'!$A:$B,2,0))=TRUE,0,VLOOKUP(C223,'Dom Enrolled Accounts'!$A:$B,2,0))</f>
        <v>0</v>
      </c>
      <c r="K223" s="11">
        <f t="shared" si="36"/>
        <v>0</v>
      </c>
      <c r="L223" s="2">
        <f>IF(ISNA(VLOOKUP(C223,'Dom Enrolled Accounts'!$A:$C,3,0))=TRUE,0,VLOOKUP(C223,'Dom Enrolled Accounts'!$A:$C,3,0))</f>
        <v>0</v>
      </c>
      <c r="M223" s="2">
        <f t="shared" si="37"/>
        <v>0</v>
      </c>
      <c r="N223" s="11">
        <f t="shared" si="38"/>
        <v>0</v>
      </c>
    </row>
    <row r="224" spans="1:14" x14ac:dyDescent="0.25">
      <c r="A224" s="13"/>
      <c r="B224" s="13"/>
      <c r="C224" s="13"/>
      <c r="D224" s="14"/>
      <c r="E224" s="14"/>
      <c r="F224" s="2">
        <f t="shared" si="32"/>
        <v>87.051499999999947</v>
      </c>
      <c r="G224" s="2">
        <f t="shared" si="33"/>
        <v>20.720000000000002</v>
      </c>
      <c r="H224" s="11">
        <f t="shared" si="35"/>
        <v>66.331499999999949</v>
      </c>
      <c r="I224" s="11">
        <f t="shared" si="34"/>
        <v>-66.331499999999949</v>
      </c>
      <c r="J224" s="2">
        <f>IF(ISNA(VLOOKUP(C224,'Dom Enrolled Accounts'!$A:$B,2,0))=TRUE,0,VLOOKUP(C224,'Dom Enrolled Accounts'!$A:$B,2,0))</f>
        <v>0</v>
      </c>
      <c r="K224" s="11">
        <f t="shared" si="36"/>
        <v>0</v>
      </c>
      <c r="L224" s="2">
        <f>IF(ISNA(VLOOKUP(C224,'Dom Enrolled Accounts'!$A:$C,3,0))=TRUE,0,VLOOKUP(C224,'Dom Enrolled Accounts'!$A:$C,3,0))</f>
        <v>0</v>
      </c>
      <c r="M224" s="2">
        <f t="shared" si="37"/>
        <v>0</v>
      </c>
      <c r="N224" s="11">
        <f t="shared" si="38"/>
        <v>0</v>
      </c>
    </row>
    <row r="225" spans="1:14" x14ac:dyDescent="0.25">
      <c r="A225" s="13"/>
      <c r="B225" s="13"/>
      <c r="C225" s="13"/>
      <c r="D225" s="14"/>
      <c r="E225" s="14"/>
      <c r="F225" s="2">
        <f t="shared" si="32"/>
        <v>87.051499999999947</v>
      </c>
      <c r="G225" s="2">
        <f t="shared" si="33"/>
        <v>20.720000000000002</v>
      </c>
      <c r="H225" s="11">
        <f t="shared" si="35"/>
        <v>66.331499999999949</v>
      </c>
      <c r="I225" s="11">
        <f t="shared" si="34"/>
        <v>-66.331499999999949</v>
      </c>
      <c r="J225" s="2">
        <f>IF(ISNA(VLOOKUP(C225,'Dom Enrolled Accounts'!$A:$B,2,0))=TRUE,0,VLOOKUP(C225,'Dom Enrolled Accounts'!$A:$B,2,0))</f>
        <v>0</v>
      </c>
      <c r="K225" s="11">
        <f t="shared" si="36"/>
        <v>0</v>
      </c>
      <c r="L225" s="2">
        <f>IF(ISNA(VLOOKUP(C225,'Dom Enrolled Accounts'!$A:$C,3,0))=TRUE,0,VLOOKUP(C225,'Dom Enrolled Accounts'!$A:$C,3,0))</f>
        <v>0</v>
      </c>
      <c r="M225" s="2">
        <f t="shared" si="37"/>
        <v>0</v>
      </c>
      <c r="N225" s="11">
        <f t="shared" si="38"/>
        <v>0</v>
      </c>
    </row>
    <row r="226" spans="1:14" x14ac:dyDescent="0.25">
      <c r="A226" s="13"/>
      <c r="B226" s="13"/>
      <c r="C226" s="13"/>
      <c r="D226" s="14"/>
      <c r="E226" s="14"/>
      <c r="F226" s="2">
        <f t="shared" si="32"/>
        <v>87.051499999999947</v>
      </c>
      <c r="G226" s="2">
        <f t="shared" si="33"/>
        <v>20.720000000000002</v>
      </c>
      <c r="H226" s="11">
        <f t="shared" si="35"/>
        <v>66.331499999999949</v>
      </c>
      <c r="I226" s="11">
        <f t="shared" si="34"/>
        <v>-66.331499999999949</v>
      </c>
      <c r="J226" s="2">
        <f>IF(ISNA(VLOOKUP(C226,'Dom Enrolled Accounts'!$A:$B,2,0))=TRUE,0,VLOOKUP(C226,'Dom Enrolled Accounts'!$A:$B,2,0))</f>
        <v>0</v>
      </c>
      <c r="K226" s="11">
        <f t="shared" si="36"/>
        <v>0</v>
      </c>
      <c r="L226" s="2">
        <f>IF(ISNA(VLOOKUP(C226,'Dom Enrolled Accounts'!$A:$C,3,0))=TRUE,0,VLOOKUP(C226,'Dom Enrolled Accounts'!$A:$C,3,0))</f>
        <v>0</v>
      </c>
      <c r="M226" s="2">
        <f t="shared" si="37"/>
        <v>0</v>
      </c>
      <c r="N226" s="11">
        <f t="shared" si="38"/>
        <v>0</v>
      </c>
    </row>
    <row r="227" spans="1:14" x14ac:dyDescent="0.25">
      <c r="A227" s="13"/>
      <c r="B227" s="13"/>
      <c r="C227" s="13"/>
      <c r="D227" s="14"/>
      <c r="E227" s="14"/>
      <c r="F227" s="2">
        <f t="shared" si="32"/>
        <v>87.051499999999947</v>
      </c>
      <c r="G227" s="2">
        <f t="shared" si="33"/>
        <v>20.720000000000002</v>
      </c>
      <c r="H227" s="11">
        <f t="shared" si="35"/>
        <v>66.331499999999949</v>
      </c>
      <c r="I227" s="11">
        <f t="shared" si="34"/>
        <v>-66.331499999999949</v>
      </c>
      <c r="J227" s="2">
        <f>IF(ISNA(VLOOKUP(C227,'Dom Enrolled Accounts'!$A:$B,2,0))=TRUE,0,VLOOKUP(C227,'Dom Enrolled Accounts'!$A:$B,2,0))</f>
        <v>0</v>
      </c>
      <c r="K227" s="11">
        <f t="shared" si="36"/>
        <v>0</v>
      </c>
      <c r="L227" s="2">
        <f>IF(ISNA(VLOOKUP(C227,'Dom Enrolled Accounts'!$A:$C,3,0))=TRUE,0,VLOOKUP(C227,'Dom Enrolled Accounts'!$A:$C,3,0))</f>
        <v>0</v>
      </c>
      <c r="M227" s="2">
        <f t="shared" si="37"/>
        <v>0</v>
      </c>
      <c r="N227" s="11">
        <f t="shared" si="38"/>
        <v>0</v>
      </c>
    </row>
    <row r="228" spans="1:14" x14ac:dyDescent="0.25">
      <c r="A228" s="13"/>
      <c r="B228" s="13"/>
      <c r="C228" s="13"/>
      <c r="D228" s="14"/>
      <c r="E228" s="14"/>
      <c r="F228" s="2">
        <f t="shared" si="32"/>
        <v>87.051499999999947</v>
      </c>
      <c r="G228" s="2">
        <f t="shared" si="33"/>
        <v>20.720000000000002</v>
      </c>
      <c r="H228" s="11">
        <f t="shared" si="35"/>
        <v>66.331499999999949</v>
      </c>
      <c r="I228" s="11">
        <f t="shared" si="34"/>
        <v>-66.331499999999949</v>
      </c>
      <c r="J228" s="2">
        <f>IF(ISNA(VLOOKUP(C228,'Dom Enrolled Accounts'!$A:$B,2,0))=TRUE,0,VLOOKUP(C228,'Dom Enrolled Accounts'!$A:$B,2,0))</f>
        <v>0</v>
      </c>
      <c r="K228" s="11">
        <f t="shared" si="36"/>
        <v>0</v>
      </c>
      <c r="L228" s="2">
        <f>IF(ISNA(VLOOKUP(C228,'Dom Enrolled Accounts'!$A:$C,3,0))=TRUE,0,VLOOKUP(C228,'Dom Enrolled Accounts'!$A:$C,3,0))</f>
        <v>0</v>
      </c>
      <c r="M228" s="2">
        <f t="shared" si="37"/>
        <v>0</v>
      </c>
      <c r="N228" s="11">
        <f t="shared" si="38"/>
        <v>0</v>
      </c>
    </row>
    <row r="229" spans="1:14" x14ac:dyDescent="0.25">
      <c r="A229" s="13"/>
      <c r="B229" s="13"/>
      <c r="C229" s="13"/>
      <c r="D229" s="14"/>
      <c r="E229" s="14"/>
      <c r="F229" s="2">
        <f t="shared" si="32"/>
        <v>87.051499999999947</v>
      </c>
      <c r="G229" s="2">
        <f t="shared" si="33"/>
        <v>20.720000000000002</v>
      </c>
      <c r="H229" s="11">
        <f t="shared" si="35"/>
        <v>66.331499999999949</v>
      </c>
      <c r="I229" s="11">
        <f t="shared" si="34"/>
        <v>-66.331499999999949</v>
      </c>
      <c r="J229" s="2">
        <f>IF(ISNA(VLOOKUP(C229,'Dom Enrolled Accounts'!$A:$B,2,0))=TRUE,0,VLOOKUP(C229,'Dom Enrolled Accounts'!$A:$B,2,0))</f>
        <v>0</v>
      </c>
      <c r="K229" s="11">
        <f t="shared" si="36"/>
        <v>0</v>
      </c>
      <c r="L229" s="2">
        <f>IF(ISNA(VLOOKUP(C229,'Dom Enrolled Accounts'!$A:$C,3,0))=TRUE,0,VLOOKUP(C229,'Dom Enrolled Accounts'!$A:$C,3,0))</f>
        <v>0</v>
      </c>
      <c r="M229" s="2">
        <f t="shared" si="37"/>
        <v>0</v>
      </c>
      <c r="N229" s="11">
        <f t="shared" si="38"/>
        <v>0</v>
      </c>
    </row>
    <row r="230" spans="1:14" x14ac:dyDescent="0.25">
      <c r="A230" s="13"/>
      <c r="B230" s="13"/>
      <c r="C230" s="13"/>
      <c r="D230" s="14"/>
      <c r="E230" s="14"/>
      <c r="F230" s="2">
        <f t="shared" si="32"/>
        <v>87.051499999999947</v>
      </c>
      <c r="G230" s="2">
        <f t="shared" si="33"/>
        <v>20.720000000000002</v>
      </c>
      <c r="H230" s="11">
        <f t="shared" si="35"/>
        <v>66.331499999999949</v>
      </c>
      <c r="I230" s="11">
        <f t="shared" si="34"/>
        <v>-66.331499999999949</v>
      </c>
      <c r="J230" s="2">
        <f>IF(ISNA(VLOOKUP(C230,'Dom Enrolled Accounts'!$A:$B,2,0))=TRUE,0,VLOOKUP(C230,'Dom Enrolled Accounts'!$A:$B,2,0))</f>
        <v>0</v>
      </c>
      <c r="K230" s="11">
        <f t="shared" si="36"/>
        <v>0</v>
      </c>
      <c r="L230" s="2">
        <f>IF(ISNA(VLOOKUP(C230,'Dom Enrolled Accounts'!$A:$C,3,0))=TRUE,0,VLOOKUP(C230,'Dom Enrolled Accounts'!$A:$C,3,0))</f>
        <v>0</v>
      </c>
      <c r="M230" s="2">
        <f t="shared" si="37"/>
        <v>0</v>
      </c>
      <c r="N230" s="11">
        <f t="shared" si="38"/>
        <v>0</v>
      </c>
    </row>
    <row r="231" spans="1:14" x14ac:dyDescent="0.25">
      <c r="A231" s="13"/>
      <c r="B231" s="13"/>
      <c r="C231" s="13"/>
      <c r="D231" s="14"/>
      <c r="E231" s="14"/>
      <c r="F231" s="2">
        <f t="shared" si="32"/>
        <v>87.051499999999947</v>
      </c>
      <c r="G231" s="2">
        <f t="shared" si="33"/>
        <v>20.720000000000002</v>
      </c>
      <c r="H231" s="11">
        <f t="shared" si="35"/>
        <v>66.331499999999949</v>
      </c>
      <c r="I231" s="11">
        <f t="shared" si="34"/>
        <v>-66.331499999999949</v>
      </c>
      <c r="J231" s="2">
        <f>IF(ISNA(VLOOKUP(C231,'Dom Enrolled Accounts'!$A:$B,2,0))=TRUE,0,VLOOKUP(C231,'Dom Enrolled Accounts'!$A:$B,2,0))</f>
        <v>0</v>
      </c>
      <c r="K231" s="11">
        <f t="shared" si="36"/>
        <v>0</v>
      </c>
      <c r="L231" s="2">
        <f>IF(ISNA(VLOOKUP(C231,'Dom Enrolled Accounts'!$A:$C,3,0))=TRUE,0,VLOOKUP(C231,'Dom Enrolled Accounts'!$A:$C,3,0))</f>
        <v>0</v>
      </c>
      <c r="M231" s="2">
        <f t="shared" si="37"/>
        <v>0</v>
      </c>
      <c r="N231" s="11">
        <f t="shared" si="38"/>
        <v>0</v>
      </c>
    </row>
    <row r="232" spans="1:14" x14ac:dyDescent="0.25">
      <c r="A232" s="13"/>
      <c r="B232" s="13"/>
      <c r="C232" s="13"/>
      <c r="D232" s="14"/>
      <c r="E232" s="14"/>
      <c r="F232" s="2">
        <f t="shared" si="32"/>
        <v>87.051499999999947</v>
      </c>
      <c r="G232" s="2">
        <f t="shared" si="33"/>
        <v>20.720000000000002</v>
      </c>
      <c r="H232" s="11">
        <f t="shared" si="35"/>
        <v>66.331499999999949</v>
      </c>
      <c r="I232" s="11">
        <f t="shared" si="34"/>
        <v>-66.331499999999949</v>
      </c>
      <c r="J232" s="2">
        <f>IF(ISNA(VLOOKUP(C232,'Dom Enrolled Accounts'!$A:$B,2,0))=TRUE,0,VLOOKUP(C232,'Dom Enrolled Accounts'!$A:$B,2,0))</f>
        <v>0</v>
      </c>
      <c r="K232" s="11">
        <f t="shared" si="36"/>
        <v>0</v>
      </c>
      <c r="L232" s="2">
        <f>IF(ISNA(VLOOKUP(C232,'Dom Enrolled Accounts'!$A:$C,3,0))=TRUE,0,VLOOKUP(C232,'Dom Enrolled Accounts'!$A:$C,3,0))</f>
        <v>0</v>
      </c>
      <c r="M232" s="2">
        <f t="shared" si="37"/>
        <v>0</v>
      </c>
      <c r="N232" s="11">
        <f t="shared" si="38"/>
        <v>0</v>
      </c>
    </row>
    <row r="233" spans="1:14" x14ac:dyDescent="0.25">
      <c r="A233" s="13"/>
      <c r="B233" s="13"/>
      <c r="C233" s="13"/>
      <c r="D233" s="14"/>
      <c r="E233" s="14"/>
      <c r="F233" s="2">
        <f t="shared" si="32"/>
        <v>87.051499999999947</v>
      </c>
      <c r="G233" s="2">
        <f t="shared" si="33"/>
        <v>20.720000000000002</v>
      </c>
      <c r="H233" s="11">
        <f t="shared" si="35"/>
        <v>66.331499999999949</v>
      </c>
      <c r="I233" s="11">
        <f t="shared" si="34"/>
        <v>-66.331499999999949</v>
      </c>
      <c r="J233" s="2">
        <f>IF(ISNA(VLOOKUP(C233,'Dom Enrolled Accounts'!$A:$B,2,0))=TRUE,0,VLOOKUP(C233,'Dom Enrolled Accounts'!$A:$B,2,0))</f>
        <v>0</v>
      </c>
      <c r="K233" s="11">
        <f t="shared" si="36"/>
        <v>0</v>
      </c>
      <c r="L233" s="2">
        <f>IF(ISNA(VLOOKUP(C233,'Dom Enrolled Accounts'!$A:$C,3,0))=TRUE,0,VLOOKUP(C233,'Dom Enrolled Accounts'!$A:$C,3,0))</f>
        <v>0</v>
      </c>
      <c r="M233" s="2">
        <f t="shared" si="37"/>
        <v>0</v>
      </c>
      <c r="N233" s="11">
        <f t="shared" si="38"/>
        <v>0</v>
      </c>
    </row>
    <row r="234" spans="1:14" x14ac:dyDescent="0.25">
      <c r="A234" s="13"/>
      <c r="B234" s="13"/>
      <c r="C234" s="13"/>
      <c r="D234" s="14"/>
      <c r="E234" s="14"/>
      <c r="F234" s="2">
        <f t="shared" si="32"/>
        <v>87.051499999999947</v>
      </c>
      <c r="G234" s="2">
        <f t="shared" si="33"/>
        <v>20.720000000000002</v>
      </c>
      <c r="H234" s="11">
        <f t="shared" si="35"/>
        <v>66.331499999999949</v>
      </c>
      <c r="I234" s="11">
        <f t="shared" si="34"/>
        <v>-66.331499999999949</v>
      </c>
      <c r="J234" s="2">
        <f>IF(ISNA(VLOOKUP(C234,'Dom Enrolled Accounts'!$A:$B,2,0))=TRUE,0,VLOOKUP(C234,'Dom Enrolled Accounts'!$A:$B,2,0))</f>
        <v>0</v>
      </c>
      <c r="K234" s="11">
        <f t="shared" si="36"/>
        <v>0</v>
      </c>
      <c r="L234" s="2">
        <f>IF(ISNA(VLOOKUP(C234,'Dom Enrolled Accounts'!$A:$C,3,0))=TRUE,0,VLOOKUP(C234,'Dom Enrolled Accounts'!$A:$C,3,0))</f>
        <v>0</v>
      </c>
      <c r="M234" s="2">
        <f t="shared" si="37"/>
        <v>0</v>
      </c>
      <c r="N234" s="11">
        <f t="shared" si="38"/>
        <v>0</v>
      </c>
    </row>
    <row r="235" spans="1:14" x14ac:dyDescent="0.25">
      <c r="A235" s="13"/>
      <c r="B235" s="13"/>
      <c r="C235" s="13"/>
      <c r="D235" s="14"/>
      <c r="E235" s="14"/>
      <c r="F235" s="2">
        <f t="shared" si="32"/>
        <v>87.051499999999947</v>
      </c>
      <c r="G235" s="2">
        <f t="shared" si="33"/>
        <v>20.720000000000002</v>
      </c>
      <c r="H235" s="11">
        <f t="shared" si="35"/>
        <v>66.331499999999949</v>
      </c>
      <c r="I235" s="11">
        <f t="shared" si="34"/>
        <v>-66.331499999999949</v>
      </c>
      <c r="J235" s="2">
        <f>IF(ISNA(VLOOKUP(C235,'Dom Enrolled Accounts'!$A:$B,2,0))=TRUE,0,VLOOKUP(C235,'Dom Enrolled Accounts'!$A:$B,2,0))</f>
        <v>0</v>
      </c>
      <c r="K235" s="11">
        <f t="shared" si="36"/>
        <v>0</v>
      </c>
      <c r="L235" s="2">
        <f>IF(ISNA(VLOOKUP(C235,'Dom Enrolled Accounts'!$A:$C,3,0))=TRUE,0,VLOOKUP(C235,'Dom Enrolled Accounts'!$A:$C,3,0))</f>
        <v>0</v>
      </c>
      <c r="M235" s="2">
        <f t="shared" si="37"/>
        <v>0</v>
      </c>
      <c r="N235" s="11">
        <f t="shared" si="38"/>
        <v>0</v>
      </c>
    </row>
    <row r="236" spans="1:14" x14ac:dyDescent="0.25">
      <c r="A236" s="13"/>
      <c r="B236" s="13"/>
      <c r="C236" s="13"/>
      <c r="D236" s="14"/>
      <c r="E236" s="14"/>
      <c r="F236" s="2">
        <f t="shared" si="32"/>
        <v>87.051499999999947</v>
      </c>
      <c r="G236" s="2">
        <f t="shared" si="33"/>
        <v>20.720000000000002</v>
      </c>
      <c r="H236" s="11">
        <f t="shared" si="35"/>
        <v>66.331499999999949</v>
      </c>
      <c r="I236" s="11">
        <f t="shared" si="34"/>
        <v>-66.331499999999949</v>
      </c>
      <c r="J236" s="2">
        <f>IF(ISNA(VLOOKUP(C236,'Dom Enrolled Accounts'!$A:$B,2,0))=TRUE,0,VLOOKUP(C236,'Dom Enrolled Accounts'!$A:$B,2,0))</f>
        <v>0</v>
      </c>
      <c r="K236" s="11">
        <f t="shared" si="36"/>
        <v>0</v>
      </c>
      <c r="L236" s="2">
        <f>IF(ISNA(VLOOKUP(C236,'Dom Enrolled Accounts'!$A:$C,3,0))=TRUE,0,VLOOKUP(C236,'Dom Enrolled Accounts'!$A:$C,3,0))</f>
        <v>0</v>
      </c>
      <c r="M236" s="2">
        <f t="shared" si="37"/>
        <v>0</v>
      </c>
      <c r="N236" s="11">
        <f t="shared" si="38"/>
        <v>0</v>
      </c>
    </row>
    <row r="237" spans="1:14" x14ac:dyDescent="0.25">
      <c r="A237" s="13"/>
      <c r="B237" s="13"/>
      <c r="C237" s="13"/>
      <c r="D237" s="14"/>
      <c r="E237" s="14"/>
      <c r="F237" s="2">
        <f t="shared" si="32"/>
        <v>87.051499999999947</v>
      </c>
      <c r="G237" s="2">
        <f t="shared" si="33"/>
        <v>20.720000000000002</v>
      </c>
      <c r="H237" s="11">
        <f t="shared" si="35"/>
        <v>66.331499999999949</v>
      </c>
      <c r="I237" s="11">
        <f t="shared" si="34"/>
        <v>-66.331499999999949</v>
      </c>
      <c r="J237" s="2">
        <f>IF(ISNA(VLOOKUP(C237,'Dom Enrolled Accounts'!$A:$B,2,0))=TRUE,0,VLOOKUP(C237,'Dom Enrolled Accounts'!$A:$B,2,0))</f>
        <v>0</v>
      </c>
      <c r="K237" s="11">
        <f t="shared" si="36"/>
        <v>0</v>
      </c>
      <c r="L237" s="2">
        <f>IF(ISNA(VLOOKUP(C237,'Dom Enrolled Accounts'!$A:$C,3,0))=TRUE,0,VLOOKUP(C237,'Dom Enrolled Accounts'!$A:$C,3,0))</f>
        <v>0</v>
      </c>
      <c r="M237" s="2">
        <f t="shared" si="37"/>
        <v>0</v>
      </c>
      <c r="N237" s="11">
        <f t="shared" si="38"/>
        <v>0</v>
      </c>
    </row>
    <row r="238" spans="1:14" x14ac:dyDescent="0.25">
      <c r="A238" s="13"/>
      <c r="B238" s="13"/>
      <c r="C238" s="13"/>
      <c r="D238" s="14"/>
      <c r="E238" s="14"/>
      <c r="F238" s="2">
        <f t="shared" si="32"/>
        <v>87.051499999999947</v>
      </c>
      <c r="G238" s="2">
        <f t="shared" si="33"/>
        <v>20.720000000000002</v>
      </c>
      <c r="H238" s="11">
        <f t="shared" si="35"/>
        <v>66.331499999999949</v>
      </c>
      <c r="I238" s="11">
        <f t="shared" si="34"/>
        <v>-66.331499999999949</v>
      </c>
      <c r="J238" s="2">
        <f>IF(ISNA(VLOOKUP(C238,'Dom Enrolled Accounts'!$A:$B,2,0))=TRUE,0,VLOOKUP(C238,'Dom Enrolled Accounts'!$A:$B,2,0))</f>
        <v>0</v>
      </c>
      <c r="K238" s="11">
        <f t="shared" si="36"/>
        <v>0</v>
      </c>
      <c r="L238" s="2">
        <f>IF(ISNA(VLOOKUP(C238,'Dom Enrolled Accounts'!$A:$C,3,0))=TRUE,0,VLOOKUP(C238,'Dom Enrolled Accounts'!$A:$C,3,0))</f>
        <v>0</v>
      </c>
      <c r="M238" s="2">
        <f t="shared" si="37"/>
        <v>0</v>
      </c>
      <c r="N238" s="11">
        <f t="shared" si="38"/>
        <v>0</v>
      </c>
    </row>
    <row r="239" spans="1:14" x14ac:dyDescent="0.25">
      <c r="A239" s="13"/>
      <c r="B239" s="13"/>
      <c r="C239" s="13"/>
      <c r="D239" s="14"/>
      <c r="E239" s="14"/>
      <c r="F239" s="2">
        <f t="shared" si="32"/>
        <v>87.051499999999947</v>
      </c>
      <c r="G239" s="2">
        <f t="shared" si="33"/>
        <v>20.720000000000002</v>
      </c>
      <c r="H239" s="11">
        <f t="shared" si="35"/>
        <v>66.331499999999949</v>
      </c>
      <c r="I239" s="11">
        <f t="shared" si="34"/>
        <v>-66.331499999999949</v>
      </c>
      <c r="J239" s="2">
        <f>IF(ISNA(VLOOKUP(C239,'Dom Enrolled Accounts'!$A:$B,2,0))=TRUE,0,VLOOKUP(C239,'Dom Enrolled Accounts'!$A:$B,2,0))</f>
        <v>0</v>
      </c>
      <c r="K239" s="11">
        <f t="shared" si="36"/>
        <v>0</v>
      </c>
      <c r="L239" s="2">
        <f>IF(ISNA(VLOOKUP(C239,'Dom Enrolled Accounts'!$A:$C,3,0))=TRUE,0,VLOOKUP(C239,'Dom Enrolled Accounts'!$A:$C,3,0))</f>
        <v>0</v>
      </c>
      <c r="M239" s="2">
        <f t="shared" si="37"/>
        <v>0</v>
      </c>
      <c r="N239" s="11">
        <f t="shared" si="38"/>
        <v>0</v>
      </c>
    </row>
    <row r="240" spans="1:14" x14ac:dyDescent="0.25">
      <c r="A240" s="13"/>
      <c r="B240" s="13"/>
      <c r="C240" s="13"/>
      <c r="D240" s="14"/>
      <c r="E240" s="14"/>
      <c r="F240" s="2">
        <f t="shared" si="32"/>
        <v>87.051499999999947</v>
      </c>
      <c r="G240" s="2">
        <f t="shared" si="33"/>
        <v>20.720000000000002</v>
      </c>
      <c r="H240" s="11">
        <f t="shared" si="35"/>
        <v>66.331499999999949</v>
      </c>
      <c r="I240" s="11">
        <f t="shared" si="34"/>
        <v>-66.331499999999949</v>
      </c>
      <c r="J240" s="2">
        <f>IF(ISNA(VLOOKUP(C240,'Dom Enrolled Accounts'!$A:$B,2,0))=TRUE,0,VLOOKUP(C240,'Dom Enrolled Accounts'!$A:$B,2,0))</f>
        <v>0</v>
      </c>
      <c r="K240" s="11">
        <f t="shared" si="36"/>
        <v>0</v>
      </c>
      <c r="L240" s="2">
        <f>IF(ISNA(VLOOKUP(C240,'Dom Enrolled Accounts'!$A:$C,3,0))=TRUE,0,VLOOKUP(C240,'Dom Enrolled Accounts'!$A:$C,3,0))</f>
        <v>0</v>
      </c>
      <c r="M240" s="2">
        <f t="shared" si="37"/>
        <v>0</v>
      </c>
      <c r="N240" s="11">
        <f t="shared" si="38"/>
        <v>0</v>
      </c>
    </row>
    <row r="241" spans="1:14" x14ac:dyDescent="0.25">
      <c r="A241" s="13"/>
      <c r="B241" s="13"/>
      <c r="C241" s="13"/>
      <c r="D241" s="14"/>
      <c r="E241" s="14"/>
      <c r="F241" s="2">
        <f t="shared" si="32"/>
        <v>87.051499999999947</v>
      </c>
      <c r="G241" s="2">
        <f t="shared" si="33"/>
        <v>20.720000000000002</v>
      </c>
      <c r="H241" s="11">
        <f t="shared" si="35"/>
        <v>66.331499999999949</v>
      </c>
      <c r="I241" s="11">
        <f t="shared" si="34"/>
        <v>-66.331499999999949</v>
      </c>
      <c r="J241" s="2">
        <f>IF(ISNA(VLOOKUP(C241,'Dom Enrolled Accounts'!$A:$B,2,0))=TRUE,0,VLOOKUP(C241,'Dom Enrolled Accounts'!$A:$B,2,0))</f>
        <v>0</v>
      </c>
      <c r="K241" s="11">
        <f t="shared" si="36"/>
        <v>0</v>
      </c>
      <c r="L241" s="2">
        <f>IF(ISNA(VLOOKUP(C241,'Dom Enrolled Accounts'!$A:$C,3,0))=TRUE,0,VLOOKUP(C241,'Dom Enrolled Accounts'!$A:$C,3,0))</f>
        <v>0</v>
      </c>
      <c r="M241" s="2">
        <f t="shared" si="37"/>
        <v>0</v>
      </c>
      <c r="N241" s="11">
        <f t="shared" si="38"/>
        <v>0</v>
      </c>
    </row>
    <row r="242" spans="1:14" x14ac:dyDescent="0.25">
      <c r="A242" s="13"/>
      <c r="B242" s="13"/>
      <c r="C242" s="13"/>
      <c r="D242" s="14"/>
      <c r="E242" s="14"/>
      <c r="F242" s="2">
        <f t="shared" si="32"/>
        <v>87.051499999999947</v>
      </c>
      <c r="G242" s="2">
        <f t="shared" si="33"/>
        <v>20.720000000000002</v>
      </c>
      <c r="H242" s="11">
        <f t="shared" si="35"/>
        <v>66.331499999999949</v>
      </c>
      <c r="I242" s="11">
        <f t="shared" si="34"/>
        <v>-66.331499999999949</v>
      </c>
      <c r="J242" s="2">
        <f>IF(ISNA(VLOOKUP(C242,'Dom Enrolled Accounts'!$A:$B,2,0))=TRUE,0,VLOOKUP(C242,'Dom Enrolled Accounts'!$A:$B,2,0))</f>
        <v>0</v>
      </c>
      <c r="K242" s="11">
        <f t="shared" si="36"/>
        <v>0</v>
      </c>
      <c r="L242" s="2">
        <f>IF(ISNA(VLOOKUP(C242,'Dom Enrolled Accounts'!$A:$C,3,0))=TRUE,0,VLOOKUP(C242,'Dom Enrolled Accounts'!$A:$C,3,0))</f>
        <v>0</v>
      </c>
      <c r="M242" s="2">
        <f t="shared" si="37"/>
        <v>0</v>
      </c>
      <c r="N242" s="11">
        <f t="shared" si="38"/>
        <v>0</v>
      </c>
    </row>
    <row r="243" spans="1:14" x14ac:dyDescent="0.25">
      <c r="A243" s="13"/>
      <c r="B243" s="13"/>
      <c r="C243" s="13"/>
      <c r="D243" s="14"/>
      <c r="E243" s="14"/>
      <c r="F243" s="2">
        <f t="shared" si="32"/>
        <v>87.051499999999947</v>
      </c>
      <c r="G243" s="2">
        <f t="shared" si="33"/>
        <v>20.720000000000002</v>
      </c>
      <c r="H243" s="11">
        <f t="shared" si="35"/>
        <v>66.331499999999949</v>
      </c>
      <c r="I243" s="11">
        <f t="shared" si="34"/>
        <v>-66.331499999999949</v>
      </c>
      <c r="J243" s="2">
        <f>IF(ISNA(VLOOKUP(C243,'Dom Enrolled Accounts'!$A:$B,2,0))=TRUE,0,VLOOKUP(C243,'Dom Enrolled Accounts'!$A:$B,2,0))</f>
        <v>0</v>
      </c>
      <c r="K243" s="11">
        <f t="shared" si="36"/>
        <v>0</v>
      </c>
      <c r="L243" s="2">
        <f>IF(ISNA(VLOOKUP(C243,'Dom Enrolled Accounts'!$A:$C,3,0))=TRUE,0,VLOOKUP(C243,'Dom Enrolled Accounts'!$A:$C,3,0))</f>
        <v>0</v>
      </c>
      <c r="M243" s="2">
        <f t="shared" si="37"/>
        <v>0</v>
      </c>
      <c r="N243" s="11">
        <f t="shared" si="38"/>
        <v>0</v>
      </c>
    </row>
    <row r="244" spans="1:14" x14ac:dyDescent="0.25">
      <c r="A244" s="13"/>
      <c r="B244" s="13"/>
      <c r="C244" s="13"/>
      <c r="D244" s="14"/>
      <c r="E244" s="14"/>
      <c r="F244" s="2">
        <f t="shared" si="32"/>
        <v>87.051499999999947</v>
      </c>
      <c r="G244" s="2">
        <f t="shared" si="33"/>
        <v>20.720000000000002</v>
      </c>
      <c r="H244" s="11">
        <f t="shared" si="35"/>
        <v>66.331499999999949</v>
      </c>
      <c r="I244" s="11">
        <f t="shared" si="34"/>
        <v>-66.331499999999949</v>
      </c>
      <c r="J244" s="2">
        <f>IF(ISNA(VLOOKUP(C244,'Dom Enrolled Accounts'!$A:$B,2,0))=TRUE,0,VLOOKUP(C244,'Dom Enrolled Accounts'!$A:$B,2,0))</f>
        <v>0</v>
      </c>
      <c r="K244" s="11">
        <f t="shared" si="36"/>
        <v>0</v>
      </c>
      <c r="L244" s="2">
        <f>IF(ISNA(VLOOKUP(C244,'Dom Enrolled Accounts'!$A:$C,3,0))=TRUE,0,VLOOKUP(C244,'Dom Enrolled Accounts'!$A:$C,3,0))</f>
        <v>0</v>
      </c>
      <c r="M244" s="2">
        <f t="shared" si="37"/>
        <v>0</v>
      </c>
      <c r="N244" s="11">
        <f t="shared" si="38"/>
        <v>0</v>
      </c>
    </row>
    <row r="245" spans="1:14" x14ac:dyDescent="0.25">
      <c r="A245" s="13"/>
      <c r="B245" s="13"/>
      <c r="C245" s="13"/>
      <c r="D245" s="14"/>
      <c r="E245" s="14"/>
      <c r="F245" s="2">
        <f t="shared" si="32"/>
        <v>87.051499999999947</v>
      </c>
      <c r="G245" s="2">
        <f t="shared" si="33"/>
        <v>20.720000000000002</v>
      </c>
      <c r="H245" s="11">
        <f t="shared" si="35"/>
        <v>66.331499999999949</v>
      </c>
      <c r="I245" s="11">
        <f t="shared" si="34"/>
        <v>-66.331499999999949</v>
      </c>
      <c r="J245" s="2">
        <f>IF(ISNA(VLOOKUP(C245,'Dom Enrolled Accounts'!$A:$B,2,0))=TRUE,0,VLOOKUP(C245,'Dom Enrolled Accounts'!$A:$B,2,0))</f>
        <v>0</v>
      </c>
      <c r="K245" s="11">
        <f t="shared" si="36"/>
        <v>0</v>
      </c>
      <c r="L245" s="2">
        <f>IF(ISNA(VLOOKUP(C245,'Dom Enrolled Accounts'!$A:$C,3,0))=TRUE,0,VLOOKUP(C245,'Dom Enrolled Accounts'!$A:$C,3,0))</f>
        <v>0</v>
      </c>
      <c r="M245" s="2">
        <f t="shared" si="37"/>
        <v>0</v>
      </c>
      <c r="N245" s="11">
        <f t="shared" si="38"/>
        <v>0</v>
      </c>
    </row>
    <row r="246" spans="1:14" x14ac:dyDescent="0.25">
      <c r="A246" s="13"/>
      <c r="B246" s="13"/>
      <c r="C246" s="13"/>
      <c r="D246" s="14"/>
      <c r="E246" s="14"/>
      <c r="F246" s="2">
        <f t="shared" si="32"/>
        <v>87.051499999999947</v>
      </c>
      <c r="G246" s="2">
        <f t="shared" si="33"/>
        <v>20.720000000000002</v>
      </c>
      <c r="H246" s="11">
        <f t="shared" si="35"/>
        <v>66.331499999999949</v>
      </c>
      <c r="I246" s="11">
        <f t="shared" si="34"/>
        <v>-66.331499999999949</v>
      </c>
      <c r="J246" s="2">
        <f>IF(ISNA(VLOOKUP(C246,'Dom Enrolled Accounts'!$A:$B,2,0))=TRUE,0,VLOOKUP(C246,'Dom Enrolled Accounts'!$A:$B,2,0))</f>
        <v>0</v>
      </c>
      <c r="K246" s="11">
        <f t="shared" si="36"/>
        <v>0</v>
      </c>
      <c r="L246" s="2">
        <f>IF(ISNA(VLOOKUP(C246,'Dom Enrolled Accounts'!$A:$C,3,0))=TRUE,0,VLOOKUP(C246,'Dom Enrolled Accounts'!$A:$C,3,0))</f>
        <v>0</v>
      </c>
      <c r="M246" s="2">
        <f t="shared" si="37"/>
        <v>0</v>
      </c>
      <c r="N246" s="11">
        <f t="shared" si="38"/>
        <v>0</v>
      </c>
    </row>
    <row r="247" spans="1:14" x14ac:dyDescent="0.25">
      <c r="A247" s="13"/>
      <c r="B247" s="13"/>
      <c r="C247" s="13"/>
      <c r="D247" s="14"/>
      <c r="E247" s="14"/>
      <c r="F247" s="2">
        <f t="shared" si="32"/>
        <v>87.051499999999947</v>
      </c>
      <c r="G247" s="2">
        <f t="shared" si="33"/>
        <v>20.720000000000002</v>
      </c>
      <c r="H247" s="11">
        <f t="shared" si="35"/>
        <v>66.331499999999949</v>
      </c>
      <c r="I247" s="11">
        <f t="shared" si="34"/>
        <v>-66.331499999999949</v>
      </c>
      <c r="J247" s="2">
        <f>IF(ISNA(VLOOKUP(C247,'Dom Enrolled Accounts'!$A:$B,2,0))=TRUE,0,VLOOKUP(C247,'Dom Enrolled Accounts'!$A:$B,2,0))</f>
        <v>0</v>
      </c>
      <c r="K247" s="11">
        <f t="shared" si="36"/>
        <v>0</v>
      </c>
      <c r="L247" s="2">
        <f>IF(ISNA(VLOOKUP(C247,'Dom Enrolled Accounts'!$A:$C,3,0))=TRUE,0,VLOOKUP(C247,'Dom Enrolled Accounts'!$A:$C,3,0))</f>
        <v>0</v>
      </c>
      <c r="M247" s="2">
        <f t="shared" si="37"/>
        <v>0</v>
      </c>
      <c r="N247" s="11">
        <f t="shared" si="38"/>
        <v>0</v>
      </c>
    </row>
    <row r="248" spans="1:14" x14ac:dyDescent="0.25">
      <c r="A248" s="13"/>
      <c r="B248" s="13"/>
      <c r="C248" s="13"/>
      <c r="D248" s="14"/>
      <c r="E248" s="14"/>
      <c r="F248" s="2">
        <f t="shared" si="32"/>
        <v>87.051499999999947</v>
      </c>
      <c r="G248" s="2">
        <f t="shared" si="33"/>
        <v>20.720000000000002</v>
      </c>
      <c r="H248" s="11">
        <f t="shared" si="35"/>
        <v>66.331499999999949</v>
      </c>
      <c r="I248" s="11">
        <f t="shared" si="34"/>
        <v>-66.331499999999949</v>
      </c>
      <c r="J248" s="2">
        <f>IF(ISNA(VLOOKUP(C248,'Dom Enrolled Accounts'!$A:$B,2,0))=TRUE,0,VLOOKUP(C248,'Dom Enrolled Accounts'!$A:$B,2,0))</f>
        <v>0</v>
      </c>
      <c r="K248" s="11">
        <f t="shared" si="36"/>
        <v>0</v>
      </c>
      <c r="L248" s="2">
        <f>IF(ISNA(VLOOKUP(C248,'Dom Enrolled Accounts'!$A:$C,3,0))=TRUE,0,VLOOKUP(C248,'Dom Enrolled Accounts'!$A:$C,3,0))</f>
        <v>0</v>
      </c>
      <c r="M248" s="2">
        <f t="shared" si="37"/>
        <v>0</v>
      </c>
      <c r="N248" s="11">
        <f t="shared" si="38"/>
        <v>0</v>
      </c>
    </row>
    <row r="249" spans="1:14" x14ac:dyDescent="0.25">
      <c r="A249" s="13"/>
      <c r="B249" s="13"/>
      <c r="C249" s="13"/>
      <c r="D249" s="14"/>
      <c r="E249" s="14"/>
      <c r="F249" s="2">
        <f t="shared" si="32"/>
        <v>87.051499999999947</v>
      </c>
      <c r="G249" s="2">
        <f t="shared" si="33"/>
        <v>20.720000000000002</v>
      </c>
      <c r="H249" s="11">
        <f t="shared" si="35"/>
        <v>66.331499999999949</v>
      </c>
      <c r="I249" s="11">
        <f t="shared" si="34"/>
        <v>-66.331499999999949</v>
      </c>
      <c r="J249" s="2">
        <f>IF(ISNA(VLOOKUP(C249,'Dom Enrolled Accounts'!$A:$B,2,0))=TRUE,0,VLOOKUP(C249,'Dom Enrolled Accounts'!$A:$B,2,0))</f>
        <v>0</v>
      </c>
      <c r="K249" s="11">
        <f t="shared" si="36"/>
        <v>0</v>
      </c>
      <c r="L249" s="2">
        <f>IF(ISNA(VLOOKUP(C249,'Dom Enrolled Accounts'!$A:$C,3,0))=TRUE,0,VLOOKUP(C249,'Dom Enrolled Accounts'!$A:$C,3,0))</f>
        <v>0</v>
      </c>
      <c r="M249" s="2">
        <f t="shared" si="37"/>
        <v>0</v>
      </c>
      <c r="N249" s="11">
        <f t="shared" si="38"/>
        <v>0</v>
      </c>
    </row>
    <row r="250" spans="1:14" x14ac:dyDescent="0.25">
      <c r="A250" s="13"/>
      <c r="B250" s="13"/>
      <c r="C250" s="13"/>
      <c r="D250" s="14"/>
      <c r="E250" s="14"/>
      <c r="F250" s="2">
        <f t="shared" si="32"/>
        <v>87.051499999999947</v>
      </c>
      <c r="G250" s="2">
        <f t="shared" si="33"/>
        <v>20.720000000000002</v>
      </c>
      <c r="H250" s="11">
        <f t="shared" si="35"/>
        <v>66.331499999999949</v>
      </c>
      <c r="I250" s="11">
        <f t="shared" si="34"/>
        <v>-66.331499999999949</v>
      </c>
      <c r="J250" s="2">
        <f>IF(ISNA(VLOOKUP(C250,'Dom Enrolled Accounts'!$A:$B,2,0))=TRUE,0,VLOOKUP(C250,'Dom Enrolled Accounts'!$A:$B,2,0))</f>
        <v>0</v>
      </c>
      <c r="K250" s="11">
        <f t="shared" si="36"/>
        <v>0</v>
      </c>
      <c r="L250" s="2">
        <f>IF(ISNA(VLOOKUP(C250,'Dom Enrolled Accounts'!$A:$C,3,0))=TRUE,0,VLOOKUP(C250,'Dom Enrolled Accounts'!$A:$C,3,0))</f>
        <v>0</v>
      </c>
      <c r="M250" s="2">
        <f t="shared" si="37"/>
        <v>0</v>
      </c>
      <c r="N250" s="11">
        <f t="shared" si="38"/>
        <v>0</v>
      </c>
    </row>
    <row r="251" spans="1:14" x14ac:dyDescent="0.25">
      <c r="A251" s="13"/>
      <c r="B251" s="13"/>
      <c r="C251" s="13"/>
      <c r="D251" s="14"/>
      <c r="E251" s="14"/>
      <c r="F251" s="2">
        <f t="shared" si="32"/>
        <v>87.051499999999947</v>
      </c>
      <c r="G251" s="2">
        <f t="shared" si="33"/>
        <v>20.720000000000002</v>
      </c>
      <c r="H251" s="11">
        <f t="shared" si="35"/>
        <v>66.331499999999949</v>
      </c>
      <c r="I251" s="11">
        <f t="shared" si="34"/>
        <v>-66.331499999999949</v>
      </c>
      <c r="J251" s="2">
        <f>IF(ISNA(VLOOKUP(C251,'Dom Enrolled Accounts'!$A:$B,2,0))=TRUE,0,VLOOKUP(C251,'Dom Enrolled Accounts'!$A:$B,2,0))</f>
        <v>0</v>
      </c>
      <c r="K251" s="11">
        <f t="shared" si="36"/>
        <v>0</v>
      </c>
      <c r="L251" s="2">
        <f>IF(ISNA(VLOOKUP(C251,'Dom Enrolled Accounts'!$A:$C,3,0))=TRUE,0,VLOOKUP(C251,'Dom Enrolled Accounts'!$A:$C,3,0))</f>
        <v>0</v>
      </c>
      <c r="M251" s="2">
        <f t="shared" si="37"/>
        <v>0</v>
      </c>
      <c r="N251" s="11">
        <f t="shared" si="38"/>
        <v>0</v>
      </c>
    </row>
    <row r="252" spans="1:14" x14ac:dyDescent="0.25">
      <c r="A252" s="13"/>
      <c r="B252" s="13"/>
      <c r="C252" s="13"/>
      <c r="D252" s="14"/>
      <c r="E252" s="14"/>
      <c r="F252" s="2">
        <f t="shared" si="32"/>
        <v>87.051499999999947</v>
      </c>
      <c r="G252" s="2">
        <f t="shared" si="33"/>
        <v>20.720000000000002</v>
      </c>
      <c r="H252" s="11">
        <f t="shared" si="35"/>
        <v>66.331499999999949</v>
      </c>
      <c r="I252" s="11">
        <f t="shared" si="34"/>
        <v>-66.331499999999949</v>
      </c>
      <c r="J252" s="2">
        <f>IF(ISNA(VLOOKUP(C252,'Dom Enrolled Accounts'!$A:$B,2,0))=TRUE,0,VLOOKUP(C252,'Dom Enrolled Accounts'!$A:$B,2,0))</f>
        <v>0</v>
      </c>
      <c r="K252" s="11">
        <f t="shared" si="36"/>
        <v>0</v>
      </c>
      <c r="L252" s="2">
        <f>IF(ISNA(VLOOKUP(C252,'Dom Enrolled Accounts'!$A:$C,3,0))=TRUE,0,VLOOKUP(C252,'Dom Enrolled Accounts'!$A:$C,3,0))</f>
        <v>0</v>
      </c>
      <c r="M252" s="2">
        <f t="shared" si="37"/>
        <v>0</v>
      </c>
      <c r="N252" s="11">
        <f t="shared" si="38"/>
        <v>0</v>
      </c>
    </row>
    <row r="253" spans="1:14" x14ac:dyDescent="0.25">
      <c r="A253" s="13"/>
      <c r="B253" s="13"/>
      <c r="C253" s="13"/>
      <c r="D253" s="14"/>
      <c r="E253" s="14"/>
      <c r="F253" s="2">
        <f t="shared" si="32"/>
        <v>87.051499999999947</v>
      </c>
      <c r="G253" s="2">
        <f t="shared" si="33"/>
        <v>20.720000000000002</v>
      </c>
      <c r="H253" s="11">
        <f t="shared" si="35"/>
        <v>66.331499999999949</v>
      </c>
      <c r="I253" s="11">
        <f t="shared" si="34"/>
        <v>-66.331499999999949</v>
      </c>
      <c r="J253" s="2">
        <f>IF(ISNA(VLOOKUP(C253,'Dom Enrolled Accounts'!$A:$B,2,0))=TRUE,0,VLOOKUP(C253,'Dom Enrolled Accounts'!$A:$B,2,0))</f>
        <v>0</v>
      </c>
      <c r="K253" s="11">
        <f t="shared" si="36"/>
        <v>0</v>
      </c>
      <c r="L253" s="2">
        <f>IF(ISNA(VLOOKUP(C253,'Dom Enrolled Accounts'!$A:$C,3,0))=TRUE,0,VLOOKUP(C253,'Dom Enrolled Accounts'!$A:$C,3,0))</f>
        <v>0</v>
      </c>
      <c r="M253" s="2">
        <f t="shared" si="37"/>
        <v>0</v>
      </c>
      <c r="N253" s="11">
        <f t="shared" si="38"/>
        <v>0</v>
      </c>
    </row>
    <row r="254" spans="1:14" x14ac:dyDescent="0.25">
      <c r="A254" s="13"/>
      <c r="B254" s="13"/>
      <c r="C254" s="13"/>
      <c r="D254" s="14"/>
      <c r="E254" s="14"/>
      <c r="F254" s="2">
        <f t="shared" si="32"/>
        <v>87.051499999999947</v>
      </c>
      <c r="G254" s="2">
        <f t="shared" si="33"/>
        <v>20.720000000000002</v>
      </c>
      <c r="H254" s="11">
        <f t="shared" si="35"/>
        <v>66.331499999999949</v>
      </c>
      <c r="I254" s="11">
        <f t="shared" si="34"/>
        <v>-66.331499999999949</v>
      </c>
      <c r="J254" s="2">
        <f>IF(ISNA(VLOOKUP(C254,'Dom Enrolled Accounts'!$A:$B,2,0))=TRUE,0,VLOOKUP(C254,'Dom Enrolled Accounts'!$A:$B,2,0))</f>
        <v>0</v>
      </c>
      <c r="K254" s="11">
        <f t="shared" si="36"/>
        <v>0</v>
      </c>
      <c r="L254" s="2">
        <f>IF(ISNA(VLOOKUP(C254,'Dom Enrolled Accounts'!$A:$C,3,0))=TRUE,0,VLOOKUP(C254,'Dom Enrolled Accounts'!$A:$C,3,0))</f>
        <v>0</v>
      </c>
      <c r="M254" s="2">
        <f t="shared" si="37"/>
        <v>0</v>
      </c>
      <c r="N254" s="11">
        <f t="shared" si="38"/>
        <v>0</v>
      </c>
    </row>
    <row r="255" spans="1:14" x14ac:dyDescent="0.25">
      <c r="A255" s="13"/>
      <c r="B255" s="13"/>
      <c r="C255" s="13"/>
      <c r="D255" s="14"/>
      <c r="E255" s="14"/>
      <c r="F255" s="2">
        <f t="shared" si="32"/>
        <v>87.051499999999947</v>
      </c>
      <c r="G255" s="2">
        <f t="shared" si="33"/>
        <v>20.720000000000002</v>
      </c>
      <c r="H255" s="11">
        <f t="shared" si="35"/>
        <v>66.331499999999949</v>
      </c>
      <c r="I255" s="11">
        <f t="shared" si="34"/>
        <v>-66.331499999999949</v>
      </c>
      <c r="J255" s="2">
        <f>IF(ISNA(VLOOKUP(C255,'Dom Enrolled Accounts'!$A:$B,2,0))=TRUE,0,VLOOKUP(C255,'Dom Enrolled Accounts'!$A:$B,2,0))</f>
        <v>0</v>
      </c>
      <c r="K255" s="11">
        <f t="shared" si="36"/>
        <v>0</v>
      </c>
      <c r="L255" s="2">
        <f>IF(ISNA(VLOOKUP(C255,'Dom Enrolled Accounts'!$A:$C,3,0))=TRUE,0,VLOOKUP(C255,'Dom Enrolled Accounts'!$A:$C,3,0))</f>
        <v>0</v>
      </c>
      <c r="M255" s="2">
        <f t="shared" si="37"/>
        <v>0</v>
      </c>
      <c r="N255" s="11">
        <f t="shared" si="38"/>
        <v>0</v>
      </c>
    </row>
    <row r="256" spans="1:14" x14ac:dyDescent="0.25">
      <c r="A256" s="13"/>
      <c r="B256" s="13"/>
      <c r="C256" s="13"/>
      <c r="D256" s="14"/>
      <c r="E256" s="14"/>
      <c r="F256" s="2">
        <f t="shared" si="32"/>
        <v>87.051499999999947</v>
      </c>
      <c r="G256" s="2">
        <f t="shared" si="33"/>
        <v>20.720000000000002</v>
      </c>
      <c r="H256" s="11">
        <f t="shared" si="35"/>
        <v>66.331499999999949</v>
      </c>
      <c r="I256" s="11">
        <f t="shared" si="34"/>
        <v>-66.331499999999949</v>
      </c>
      <c r="J256" s="2">
        <f>IF(ISNA(VLOOKUP(C256,'Dom Enrolled Accounts'!$A:$B,2,0))=TRUE,0,VLOOKUP(C256,'Dom Enrolled Accounts'!$A:$B,2,0))</f>
        <v>0</v>
      </c>
      <c r="K256" s="11">
        <f t="shared" si="36"/>
        <v>0</v>
      </c>
      <c r="L256" s="2">
        <f>IF(ISNA(VLOOKUP(C256,'Dom Enrolled Accounts'!$A:$C,3,0))=TRUE,0,VLOOKUP(C256,'Dom Enrolled Accounts'!$A:$C,3,0))</f>
        <v>0</v>
      </c>
      <c r="M256" s="2">
        <f t="shared" si="37"/>
        <v>0</v>
      </c>
      <c r="N256" s="11">
        <f t="shared" si="38"/>
        <v>0</v>
      </c>
    </row>
    <row r="257" spans="1:14" x14ac:dyDescent="0.25">
      <c r="A257" s="13"/>
      <c r="B257" s="13"/>
      <c r="C257" s="13"/>
      <c r="D257" s="14"/>
      <c r="E257" s="14"/>
      <c r="F257" s="2">
        <f t="shared" si="32"/>
        <v>87.051499999999947</v>
      </c>
      <c r="G257" s="2">
        <f t="shared" si="33"/>
        <v>20.720000000000002</v>
      </c>
      <c r="H257" s="11">
        <f t="shared" si="35"/>
        <v>66.331499999999949</v>
      </c>
      <c r="I257" s="11">
        <f t="shared" si="34"/>
        <v>-66.331499999999949</v>
      </c>
      <c r="J257" s="2">
        <f>IF(ISNA(VLOOKUP(C257,'Dom Enrolled Accounts'!$A:$B,2,0))=TRUE,0,VLOOKUP(C257,'Dom Enrolled Accounts'!$A:$B,2,0))</f>
        <v>0</v>
      </c>
      <c r="K257" s="11">
        <f t="shared" si="36"/>
        <v>0</v>
      </c>
      <c r="L257" s="2">
        <f>IF(ISNA(VLOOKUP(C257,'Dom Enrolled Accounts'!$A:$C,3,0))=TRUE,0,VLOOKUP(C257,'Dom Enrolled Accounts'!$A:$C,3,0))</f>
        <v>0</v>
      </c>
      <c r="M257" s="2">
        <f t="shared" si="37"/>
        <v>0</v>
      </c>
      <c r="N257" s="11">
        <f t="shared" si="38"/>
        <v>0</v>
      </c>
    </row>
    <row r="258" spans="1:14" x14ac:dyDescent="0.25">
      <c r="A258" s="13"/>
      <c r="B258" s="13"/>
      <c r="C258" s="13"/>
      <c r="D258" s="14"/>
      <c r="E258" s="14"/>
      <c r="F258" s="2">
        <f t="shared" si="32"/>
        <v>87.051499999999947</v>
      </c>
      <c r="G258" s="2">
        <f t="shared" si="33"/>
        <v>20.720000000000002</v>
      </c>
      <c r="H258" s="11">
        <f t="shared" si="35"/>
        <v>66.331499999999949</v>
      </c>
      <c r="I258" s="11">
        <f t="shared" si="34"/>
        <v>-66.331499999999949</v>
      </c>
      <c r="J258" s="2">
        <f>IF(ISNA(VLOOKUP(C258,'Dom Enrolled Accounts'!$A:$B,2,0))=TRUE,0,VLOOKUP(C258,'Dom Enrolled Accounts'!$A:$B,2,0))</f>
        <v>0</v>
      </c>
      <c r="K258" s="11">
        <f t="shared" si="36"/>
        <v>0</v>
      </c>
      <c r="L258" s="2">
        <f>IF(ISNA(VLOOKUP(C258,'Dom Enrolled Accounts'!$A:$C,3,0))=TRUE,0,VLOOKUP(C258,'Dom Enrolled Accounts'!$A:$C,3,0))</f>
        <v>0</v>
      </c>
      <c r="M258" s="2">
        <f t="shared" si="37"/>
        <v>0</v>
      </c>
      <c r="N258" s="11">
        <f t="shared" si="38"/>
        <v>0</v>
      </c>
    </row>
    <row r="259" spans="1:14" x14ac:dyDescent="0.25">
      <c r="A259" s="13"/>
      <c r="B259" s="13"/>
      <c r="C259" s="13"/>
      <c r="D259" s="14"/>
      <c r="E259" s="14"/>
      <c r="F259" s="2">
        <f t="shared" si="32"/>
        <v>87.051499999999947</v>
      </c>
      <c r="G259" s="2">
        <f t="shared" si="33"/>
        <v>20.720000000000002</v>
      </c>
      <c r="H259" s="11">
        <f t="shared" si="35"/>
        <v>66.331499999999949</v>
      </c>
      <c r="I259" s="11">
        <f t="shared" si="34"/>
        <v>-66.331499999999949</v>
      </c>
      <c r="J259" s="2">
        <f>IF(ISNA(VLOOKUP(C259,'Dom Enrolled Accounts'!$A:$B,2,0))=TRUE,0,VLOOKUP(C259,'Dom Enrolled Accounts'!$A:$B,2,0))</f>
        <v>0</v>
      </c>
      <c r="K259" s="11">
        <f t="shared" si="36"/>
        <v>0</v>
      </c>
      <c r="L259" s="2">
        <f>IF(ISNA(VLOOKUP(C259,'Dom Enrolled Accounts'!$A:$C,3,0))=TRUE,0,VLOOKUP(C259,'Dom Enrolled Accounts'!$A:$C,3,0))</f>
        <v>0</v>
      </c>
      <c r="M259" s="2">
        <f t="shared" si="37"/>
        <v>0</v>
      </c>
      <c r="N259" s="11">
        <f t="shared" si="38"/>
        <v>0</v>
      </c>
    </row>
    <row r="260" spans="1:14" x14ac:dyDescent="0.25">
      <c r="A260" s="13"/>
      <c r="B260" s="13"/>
      <c r="C260" s="13"/>
      <c r="D260" s="14"/>
      <c r="E260" s="14"/>
      <c r="F260" s="2">
        <f t="shared" si="32"/>
        <v>87.051499999999947</v>
      </c>
      <c r="G260" s="2">
        <f t="shared" si="33"/>
        <v>20.720000000000002</v>
      </c>
      <c r="H260" s="11">
        <f t="shared" si="35"/>
        <v>66.331499999999949</v>
      </c>
      <c r="I260" s="11">
        <f t="shared" si="34"/>
        <v>-66.331499999999949</v>
      </c>
      <c r="J260" s="2">
        <f>IF(ISNA(VLOOKUP(C260,'Dom Enrolled Accounts'!$A:$B,2,0))=TRUE,0,VLOOKUP(C260,'Dom Enrolled Accounts'!$A:$B,2,0))</f>
        <v>0</v>
      </c>
      <c r="K260" s="11">
        <f t="shared" si="36"/>
        <v>0</v>
      </c>
      <c r="L260" s="2">
        <f>IF(ISNA(VLOOKUP(C260,'Dom Enrolled Accounts'!$A:$C,3,0))=TRUE,0,VLOOKUP(C260,'Dom Enrolled Accounts'!$A:$C,3,0))</f>
        <v>0</v>
      </c>
      <c r="M260" s="2">
        <f t="shared" si="37"/>
        <v>0</v>
      </c>
      <c r="N260" s="11">
        <f t="shared" si="38"/>
        <v>0</v>
      </c>
    </row>
    <row r="261" spans="1:14" x14ac:dyDescent="0.25">
      <c r="A261" s="13"/>
      <c r="B261" s="13"/>
      <c r="C261" s="13"/>
      <c r="D261" s="14"/>
      <c r="E261" s="14"/>
      <c r="F261" s="2">
        <f t="shared" si="32"/>
        <v>87.051499999999947</v>
      </c>
      <c r="G261" s="2">
        <f t="shared" si="33"/>
        <v>20.720000000000002</v>
      </c>
      <c r="H261" s="11">
        <f t="shared" si="35"/>
        <v>66.331499999999949</v>
      </c>
      <c r="I261" s="11">
        <f t="shared" si="34"/>
        <v>-66.331499999999949</v>
      </c>
      <c r="J261" s="2">
        <f>IF(ISNA(VLOOKUP(C261,'Dom Enrolled Accounts'!$A:$B,2,0))=TRUE,0,VLOOKUP(C261,'Dom Enrolled Accounts'!$A:$B,2,0))</f>
        <v>0</v>
      </c>
      <c r="K261" s="11">
        <f t="shared" si="36"/>
        <v>0</v>
      </c>
      <c r="L261" s="2">
        <f>IF(ISNA(VLOOKUP(C261,'Dom Enrolled Accounts'!$A:$C,3,0))=TRUE,0,VLOOKUP(C261,'Dom Enrolled Accounts'!$A:$C,3,0))</f>
        <v>0</v>
      </c>
      <c r="M261" s="2">
        <f t="shared" si="37"/>
        <v>0</v>
      </c>
      <c r="N261" s="11">
        <f t="shared" si="38"/>
        <v>0</v>
      </c>
    </row>
    <row r="262" spans="1:14" x14ac:dyDescent="0.25">
      <c r="A262" s="13"/>
      <c r="B262" s="13"/>
      <c r="C262" s="13"/>
      <c r="D262" s="14"/>
      <c r="E262" s="14"/>
      <c r="F262" s="2">
        <f t="shared" si="32"/>
        <v>87.051499999999947</v>
      </c>
      <c r="G262" s="2">
        <f t="shared" si="33"/>
        <v>20.720000000000002</v>
      </c>
      <c r="H262" s="11">
        <f t="shared" si="35"/>
        <v>66.331499999999949</v>
      </c>
      <c r="I262" s="11">
        <f t="shared" si="34"/>
        <v>-66.331499999999949</v>
      </c>
      <c r="J262" s="2">
        <f>IF(ISNA(VLOOKUP(C262,'Dom Enrolled Accounts'!$A:$B,2,0))=TRUE,0,VLOOKUP(C262,'Dom Enrolled Accounts'!$A:$B,2,0))</f>
        <v>0</v>
      </c>
      <c r="K262" s="11">
        <f t="shared" si="36"/>
        <v>0</v>
      </c>
      <c r="L262" s="2">
        <f>IF(ISNA(VLOOKUP(C262,'Dom Enrolled Accounts'!$A:$C,3,0))=TRUE,0,VLOOKUP(C262,'Dom Enrolled Accounts'!$A:$C,3,0))</f>
        <v>0</v>
      </c>
      <c r="M262" s="2">
        <f t="shared" si="37"/>
        <v>0</v>
      </c>
      <c r="N262" s="11">
        <f t="shared" si="38"/>
        <v>0</v>
      </c>
    </row>
    <row r="263" spans="1:14" x14ac:dyDescent="0.25">
      <c r="A263" s="13"/>
      <c r="B263" s="13"/>
      <c r="C263" s="13"/>
      <c r="D263" s="14"/>
      <c r="E263" s="14"/>
      <c r="F263" s="2">
        <f t="shared" si="32"/>
        <v>87.051499999999947</v>
      </c>
      <c r="G263" s="2">
        <f t="shared" si="33"/>
        <v>20.720000000000002</v>
      </c>
      <c r="H263" s="11">
        <f t="shared" si="35"/>
        <v>66.331499999999949</v>
      </c>
      <c r="I263" s="11">
        <f t="shared" si="34"/>
        <v>-66.331499999999949</v>
      </c>
      <c r="J263" s="2">
        <f>IF(ISNA(VLOOKUP(C263,'Dom Enrolled Accounts'!$A:$B,2,0))=TRUE,0,VLOOKUP(C263,'Dom Enrolled Accounts'!$A:$B,2,0))</f>
        <v>0</v>
      </c>
      <c r="K263" s="11">
        <f t="shared" si="36"/>
        <v>0</v>
      </c>
      <c r="L263" s="2">
        <f>IF(ISNA(VLOOKUP(C263,'Dom Enrolled Accounts'!$A:$C,3,0))=TRUE,0,VLOOKUP(C263,'Dom Enrolled Accounts'!$A:$C,3,0))</f>
        <v>0</v>
      </c>
      <c r="M263" s="2">
        <f t="shared" si="37"/>
        <v>0</v>
      </c>
      <c r="N263" s="11">
        <f t="shared" si="38"/>
        <v>0</v>
      </c>
    </row>
    <row r="264" spans="1:14" x14ac:dyDescent="0.25">
      <c r="A264" s="13"/>
      <c r="B264" s="13"/>
      <c r="C264" s="13"/>
      <c r="D264" s="14"/>
      <c r="E264" s="14"/>
      <c r="F264" s="2">
        <f t="shared" si="32"/>
        <v>87.051499999999947</v>
      </c>
      <c r="G264" s="2">
        <f t="shared" si="33"/>
        <v>20.720000000000002</v>
      </c>
      <c r="H264" s="11">
        <f t="shared" si="35"/>
        <v>66.331499999999949</v>
      </c>
      <c r="I264" s="11">
        <f t="shared" si="34"/>
        <v>-66.331499999999949</v>
      </c>
      <c r="J264" s="2">
        <f>IF(ISNA(VLOOKUP(C264,'Dom Enrolled Accounts'!$A:$B,2,0))=TRUE,0,VLOOKUP(C264,'Dom Enrolled Accounts'!$A:$B,2,0))</f>
        <v>0</v>
      </c>
      <c r="K264" s="11">
        <f t="shared" si="36"/>
        <v>0</v>
      </c>
      <c r="L264" s="2">
        <f>IF(ISNA(VLOOKUP(C264,'Dom Enrolled Accounts'!$A:$C,3,0))=TRUE,0,VLOOKUP(C264,'Dom Enrolled Accounts'!$A:$C,3,0))</f>
        <v>0</v>
      </c>
      <c r="M264" s="2">
        <f t="shared" si="37"/>
        <v>0</v>
      </c>
      <c r="N264" s="11">
        <f t="shared" si="38"/>
        <v>0</v>
      </c>
    </row>
    <row r="265" spans="1:14" x14ac:dyDescent="0.25">
      <c r="A265" s="13"/>
      <c r="B265" s="13"/>
      <c r="C265" s="13"/>
      <c r="D265" s="14"/>
      <c r="E265" s="14"/>
      <c r="F265" s="2">
        <f t="shared" ref="F265:F328" si="39">WPPDom</f>
        <v>87.051499999999947</v>
      </c>
      <c r="G265" s="2">
        <f t="shared" ref="G265:G328" si="40">TSDom</f>
        <v>20.720000000000002</v>
      </c>
      <c r="H265" s="11">
        <f t="shared" si="35"/>
        <v>66.331499999999949</v>
      </c>
      <c r="I265" s="11">
        <f t="shared" ref="I265:I328" si="41">E265-H265</f>
        <v>-66.331499999999949</v>
      </c>
      <c r="J265" s="2">
        <f>IF(ISNA(VLOOKUP(C265,'Dom Enrolled Accounts'!$A:$B,2,0))=TRUE,0,VLOOKUP(C265,'Dom Enrolled Accounts'!$A:$B,2,0))</f>
        <v>0</v>
      </c>
      <c r="K265" s="11">
        <f t="shared" si="36"/>
        <v>0</v>
      </c>
      <c r="L265" s="2">
        <f>IF(ISNA(VLOOKUP(C265,'Dom Enrolled Accounts'!$A:$C,3,0))=TRUE,0,VLOOKUP(C265,'Dom Enrolled Accounts'!$A:$C,3,0))</f>
        <v>0</v>
      </c>
      <c r="M265" s="2">
        <f t="shared" si="37"/>
        <v>0</v>
      </c>
      <c r="N265" s="11">
        <f t="shared" si="38"/>
        <v>0</v>
      </c>
    </row>
    <row r="266" spans="1:14" x14ac:dyDescent="0.25">
      <c r="A266" s="13"/>
      <c r="B266" s="13"/>
      <c r="C266" s="13"/>
      <c r="D266" s="14"/>
      <c r="E266" s="14"/>
      <c r="F266" s="2">
        <f t="shared" si="39"/>
        <v>87.051499999999947</v>
      </c>
      <c r="G266" s="2">
        <f t="shared" si="40"/>
        <v>20.720000000000002</v>
      </c>
      <c r="H266" s="11">
        <f t="shared" ref="H266:H329" si="42">F266-G266</f>
        <v>66.331499999999949</v>
      </c>
      <c r="I266" s="11">
        <f t="shared" si="41"/>
        <v>-66.331499999999949</v>
      </c>
      <c r="J266" s="2">
        <f>IF(ISNA(VLOOKUP(C266,'Dom Enrolled Accounts'!$A:$B,2,0))=TRUE,0,VLOOKUP(C266,'Dom Enrolled Accounts'!$A:$B,2,0))</f>
        <v>0</v>
      </c>
      <c r="K266" s="11">
        <f t="shared" ref="K266:K329" si="43">IF(J266=0,0,J266-I266)</f>
        <v>0</v>
      </c>
      <c r="L266" s="2">
        <f>IF(ISNA(VLOOKUP(C266,'Dom Enrolled Accounts'!$A:$C,3,0))=TRUE,0,VLOOKUP(C266,'Dom Enrolled Accounts'!$A:$C,3,0))</f>
        <v>0</v>
      </c>
      <c r="M266" s="2">
        <f t="shared" ref="M266:M329" si="44">IF(L266&gt;K266,K266,L266)</f>
        <v>0</v>
      </c>
      <c r="N266" s="11">
        <f t="shared" ref="N266:N329" si="45">IF(M266&lt;0,0,M266*D266)</f>
        <v>0</v>
      </c>
    </row>
    <row r="267" spans="1:14" x14ac:dyDescent="0.25">
      <c r="A267" s="13"/>
      <c r="B267" s="13"/>
      <c r="C267" s="13"/>
      <c r="D267" s="14"/>
      <c r="E267" s="14"/>
      <c r="F267" s="2">
        <f t="shared" si="39"/>
        <v>87.051499999999947</v>
      </c>
      <c r="G267" s="2">
        <f t="shared" si="40"/>
        <v>20.720000000000002</v>
      </c>
      <c r="H267" s="11">
        <f t="shared" si="42"/>
        <v>66.331499999999949</v>
      </c>
      <c r="I267" s="11">
        <f t="shared" si="41"/>
        <v>-66.331499999999949</v>
      </c>
      <c r="J267" s="2">
        <f>IF(ISNA(VLOOKUP(C267,'Dom Enrolled Accounts'!$A:$B,2,0))=TRUE,0,VLOOKUP(C267,'Dom Enrolled Accounts'!$A:$B,2,0))</f>
        <v>0</v>
      </c>
      <c r="K267" s="11">
        <f t="shared" si="43"/>
        <v>0</v>
      </c>
      <c r="L267" s="2">
        <f>IF(ISNA(VLOOKUP(C267,'Dom Enrolled Accounts'!$A:$C,3,0))=TRUE,0,VLOOKUP(C267,'Dom Enrolled Accounts'!$A:$C,3,0))</f>
        <v>0</v>
      </c>
      <c r="M267" s="2">
        <f t="shared" si="44"/>
        <v>0</v>
      </c>
      <c r="N267" s="11">
        <f t="shared" si="45"/>
        <v>0</v>
      </c>
    </row>
    <row r="268" spans="1:14" x14ac:dyDescent="0.25">
      <c r="A268" s="13"/>
      <c r="B268" s="13"/>
      <c r="C268" s="13"/>
      <c r="D268" s="14"/>
      <c r="E268" s="14"/>
      <c r="F268" s="2">
        <f t="shared" si="39"/>
        <v>87.051499999999947</v>
      </c>
      <c r="G268" s="2">
        <f t="shared" si="40"/>
        <v>20.720000000000002</v>
      </c>
      <c r="H268" s="11">
        <f t="shared" si="42"/>
        <v>66.331499999999949</v>
      </c>
      <c r="I268" s="11">
        <f t="shared" si="41"/>
        <v>-66.331499999999949</v>
      </c>
      <c r="J268" s="2">
        <f>IF(ISNA(VLOOKUP(C268,'Dom Enrolled Accounts'!$A:$B,2,0))=TRUE,0,VLOOKUP(C268,'Dom Enrolled Accounts'!$A:$B,2,0))</f>
        <v>0</v>
      </c>
      <c r="K268" s="11">
        <f t="shared" si="43"/>
        <v>0</v>
      </c>
      <c r="L268" s="2">
        <f>IF(ISNA(VLOOKUP(C268,'Dom Enrolled Accounts'!$A:$C,3,0))=TRUE,0,VLOOKUP(C268,'Dom Enrolled Accounts'!$A:$C,3,0))</f>
        <v>0</v>
      </c>
      <c r="M268" s="2">
        <f t="shared" si="44"/>
        <v>0</v>
      </c>
      <c r="N268" s="11">
        <f t="shared" si="45"/>
        <v>0</v>
      </c>
    </row>
    <row r="269" spans="1:14" x14ac:dyDescent="0.25">
      <c r="A269" s="13"/>
      <c r="B269" s="13"/>
      <c r="C269" s="13"/>
      <c r="D269" s="14"/>
      <c r="E269" s="14"/>
      <c r="F269" s="2">
        <f t="shared" si="39"/>
        <v>87.051499999999947</v>
      </c>
      <c r="G269" s="2">
        <f t="shared" si="40"/>
        <v>20.720000000000002</v>
      </c>
      <c r="H269" s="11">
        <f t="shared" si="42"/>
        <v>66.331499999999949</v>
      </c>
      <c r="I269" s="11">
        <f t="shared" si="41"/>
        <v>-66.331499999999949</v>
      </c>
      <c r="J269" s="2">
        <f>IF(ISNA(VLOOKUP(C269,'Dom Enrolled Accounts'!$A:$B,2,0))=TRUE,0,VLOOKUP(C269,'Dom Enrolled Accounts'!$A:$B,2,0))</f>
        <v>0</v>
      </c>
      <c r="K269" s="11">
        <f t="shared" si="43"/>
        <v>0</v>
      </c>
      <c r="L269" s="2">
        <f>IF(ISNA(VLOOKUP(C269,'Dom Enrolled Accounts'!$A:$C,3,0))=TRUE,0,VLOOKUP(C269,'Dom Enrolled Accounts'!$A:$C,3,0))</f>
        <v>0</v>
      </c>
      <c r="M269" s="2">
        <f t="shared" si="44"/>
        <v>0</v>
      </c>
      <c r="N269" s="11">
        <f t="shared" si="45"/>
        <v>0</v>
      </c>
    </row>
    <row r="270" spans="1:14" x14ac:dyDescent="0.25">
      <c r="A270" s="13"/>
      <c r="B270" s="13"/>
      <c r="C270" s="13"/>
      <c r="D270" s="14"/>
      <c r="E270" s="14"/>
      <c r="F270" s="2">
        <f t="shared" si="39"/>
        <v>87.051499999999947</v>
      </c>
      <c r="G270" s="2">
        <f t="shared" si="40"/>
        <v>20.720000000000002</v>
      </c>
      <c r="H270" s="11">
        <f t="shared" si="42"/>
        <v>66.331499999999949</v>
      </c>
      <c r="I270" s="11">
        <f t="shared" si="41"/>
        <v>-66.331499999999949</v>
      </c>
      <c r="J270" s="2">
        <f>IF(ISNA(VLOOKUP(C270,'Dom Enrolled Accounts'!$A:$B,2,0))=TRUE,0,VLOOKUP(C270,'Dom Enrolled Accounts'!$A:$B,2,0))</f>
        <v>0</v>
      </c>
      <c r="K270" s="11">
        <f t="shared" si="43"/>
        <v>0</v>
      </c>
      <c r="L270" s="2">
        <f>IF(ISNA(VLOOKUP(C270,'Dom Enrolled Accounts'!$A:$C,3,0))=TRUE,0,VLOOKUP(C270,'Dom Enrolled Accounts'!$A:$C,3,0))</f>
        <v>0</v>
      </c>
      <c r="M270" s="2">
        <f t="shared" si="44"/>
        <v>0</v>
      </c>
      <c r="N270" s="11">
        <f t="shared" si="45"/>
        <v>0</v>
      </c>
    </row>
    <row r="271" spans="1:14" x14ac:dyDescent="0.25">
      <c r="A271" s="13"/>
      <c r="B271" s="13"/>
      <c r="C271" s="13"/>
      <c r="D271" s="14"/>
      <c r="E271" s="14"/>
      <c r="F271" s="2">
        <f t="shared" si="39"/>
        <v>87.051499999999947</v>
      </c>
      <c r="G271" s="2">
        <f t="shared" si="40"/>
        <v>20.720000000000002</v>
      </c>
      <c r="H271" s="11">
        <f t="shared" si="42"/>
        <v>66.331499999999949</v>
      </c>
      <c r="I271" s="11">
        <f t="shared" si="41"/>
        <v>-66.331499999999949</v>
      </c>
      <c r="J271" s="2">
        <f>IF(ISNA(VLOOKUP(C271,'Dom Enrolled Accounts'!$A:$B,2,0))=TRUE,0,VLOOKUP(C271,'Dom Enrolled Accounts'!$A:$B,2,0))</f>
        <v>0</v>
      </c>
      <c r="K271" s="11">
        <f t="shared" si="43"/>
        <v>0</v>
      </c>
      <c r="L271" s="2">
        <f>IF(ISNA(VLOOKUP(C271,'Dom Enrolled Accounts'!$A:$C,3,0))=TRUE,0,VLOOKUP(C271,'Dom Enrolled Accounts'!$A:$C,3,0))</f>
        <v>0</v>
      </c>
      <c r="M271" s="2">
        <f t="shared" si="44"/>
        <v>0</v>
      </c>
      <c r="N271" s="11">
        <f t="shared" si="45"/>
        <v>0</v>
      </c>
    </row>
    <row r="272" spans="1:14" x14ac:dyDescent="0.25">
      <c r="A272" s="13"/>
      <c r="B272" s="13"/>
      <c r="C272" s="13"/>
      <c r="D272" s="14"/>
      <c r="E272" s="14"/>
      <c r="F272" s="2">
        <f t="shared" si="39"/>
        <v>87.051499999999947</v>
      </c>
      <c r="G272" s="2">
        <f t="shared" si="40"/>
        <v>20.720000000000002</v>
      </c>
      <c r="H272" s="11">
        <f t="shared" si="42"/>
        <v>66.331499999999949</v>
      </c>
      <c r="I272" s="11">
        <f t="shared" si="41"/>
        <v>-66.331499999999949</v>
      </c>
      <c r="J272" s="2">
        <f>IF(ISNA(VLOOKUP(C272,'Dom Enrolled Accounts'!$A:$B,2,0))=TRUE,0,VLOOKUP(C272,'Dom Enrolled Accounts'!$A:$B,2,0))</f>
        <v>0</v>
      </c>
      <c r="K272" s="11">
        <f t="shared" si="43"/>
        <v>0</v>
      </c>
      <c r="L272" s="2">
        <f>IF(ISNA(VLOOKUP(C272,'Dom Enrolled Accounts'!$A:$C,3,0))=TRUE,0,VLOOKUP(C272,'Dom Enrolled Accounts'!$A:$C,3,0))</f>
        <v>0</v>
      </c>
      <c r="M272" s="2">
        <f t="shared" si="44"/>
        <v>0</v>
      </c>
      <c r="N272" s="11">
        <f t="shared" si="45"/>
        <v>0</v>
      </c>
    </row>
    <row r="273" spans="1:14" x14ac:dyDescent="0.25">
      <c r="A273" s="13"/>
      <c r="B273" s="13"/>
      <c r="C273" s="13"/>
      <c r="D273" s="14"/>
      <c r="E273" s="14"/>
      <c r="F273" s="2">
        <f t="shared" si="39"/>
        <v>87.051499999999947</v>
      </c>
      <c r="G273" s="2">
        <f t="shared" si="40"/>
        <v>20.720000000000002</v>
      </c>
      <c r="H273" s="11">
        <f t="shared" si="42"/>
        <v>66.331499999999949</v>
      </c>
      <c r="I273" s="11">
        <f t="shared" si="41"/>
        <v>-66.331499999999949</v>
      </c>
      <c r="J273" s="2">
        <f>IF(ISNA(VLOOKUP(C273,'Dom Enrolled Accounts'!$A:$B,2,0))=TRUE,0,VLOOKUP(C273,'Dom Enrolled Accounts'!$A:$B,2,0))</f>
        <v>0</v>
      </c>
      <c r="K273" s="11">
        <f t="shared" si="43"/>
        <v>0</v>
      </c>
      <c r="L273" s="2">
        <f>IF(ISNA(VLOOKUP(C273,'Dom Enrolled Accounts'!$A:$C,3,0))=TRUE,0,VLOOKUP(C273,'Dom Enrolled Accounts'!$A:$C,3,0))</f>
        <v>0</v>
      </c>
      <c r="M273" s="2">
        <f t="shared" si="44"/>
        <v>0</v>
      </c>
      <c r="N273" s="11">
        <f t="shared" si="45"/>
        <v>0</v>
      </c>
    </row>
    <row r="274" spans="1:14" x14ac:dyDescent="0.25">
      <c r="A274" s="13"/>
      <c r="B274" s="13"/>
      <c r="C274" s="13"/>
      <c r="D274" s="14"/>
      <c r="E274" s="14"/>
      <c r="F274" s="2">
        <f t="shared" si="39"/>
        <v>87.051499999999947</v>
      </c>
      <c r="G274" s="2">
        <f t="shared" si="40"/>
        <v>20.720000000000002</v>
      </c>
      <c r="H274" s="11">
        <f t="shared" si="42"/>
        <v>66.331499999999949</v>
      </c>
      <c r="I274" s="11">
        <f t="shared" si="41"/>
        <v>-66.331499999999949</v>
      </c>
      <c r="J274" s="2">
        <f>IF(ISNA(VLOOKUP(C274,'Dom Enrolled Accounts'!$A:$B,2,0))=TRUE,0,VLOOKUP(C274,'Dom Enrolled Accounts'!$A:$B,2,0))</f>
        <v>0</v>
      </c>
      <c r="K274" s="11">
        <f t="shared" si="43"/>
        <v>0</v>
      </c>
      <c r="L274" s="2">
        <f>IF(ISNA(VLOOKUP(C274,'Dom Enrolled Accounts'!$A:$C,3,0))=TRUE,0,VLOOKUP(C274,'Dom Enrolled Accounts'!$A:$C,3,0))</f>
        <v>0</v>
      </c>
      <c r="M274" s="2">
        <f t="shared" si="44"/>
        <v>0</v>
      </c>
      <c r="N274" s="11">
        <f t="shared" si="45"/>
        <v>0</v>
      </c>
    </row>
    <row r="275" spans="1:14" x14ac:dyDescent="0.25">
      <c r="A275" s="13"/>
      <c r="B275" s="13"/>
      <c r="C275" s="13"/>
      <c r="D275" s="14"/>
      <c r="E275" s="14"/>
      <c r="F275" s="2">
        <f t="shared" si="39"/>
        <v>87.051499999999947</v>
      </c>
      <c r="G275" s="2">
        <f t="shared" si="40"/>
        <v>20.720000000000002</v>
      </c>
      <c r="H275" s="11">
        <f t="shared" si="42"/>
        <v>66.331499999999949</v>
      </c>
      <c r="I275" s="11">
        <f t="shared" si="41"/>
        <v>-66.331499999999949</v>
      </c>
      <c r="J275" s="2">
        <f>IF(ISNA(VLOOKUP(C275,'Dom Enrolled Accounts'!$A:$B,2,0))=TRUE,0,VLOOKUP(C275,'Dom Enrolled Accounts'!$A:$B,2,0))</f>
        <v>0</v>
      </c>
      <c r="K275" s="11">
        <f t="shared" si="43"/>
        <v>0</v>
      </c>
      <c r="L275" s="2">
        <f>IF(ISNA(VLOOKUP(C275,'Dom Enrolled Accounts'!$A:$C,3,0))=TRUE,0,VLOOKUP(C275,'Dom Enrolled Accounts'!$A:$C,3,0))</f>
        <v>0</v>
      </c>
      <c r="M275" s="2">
        <f t="shared" si="44"/>
        <v>0</v>
      </c>
      <c r="N275" s="11">
        <f t="shared" si="45"/>
        <v>0</v>
      </c>
    </row>
    <row r="276" spans="1:14" x14ac:dyDescent="0.25">
      <c r="A276" s="13"/>
      <c r="B276" s="13"/>
      <c r="C276" s="13"/>
      <c r="D276" s="14"/>
      <c r="E276" s="14"/>
      <c r="F276" s="2">
        <f t="shared" si="39"/>
        <v>87.051499999999947</v>
      </c>
      <c r="G276" s="2">
        <f t="shared" si="40"/>
        <v>20.720000000000002</v>
      </c>
      <c r="H276" s="11">
        <f t="shared" si="42"/>
        <v>66.331499999999949</v>
      </c>
      <c r="I276" s="11">
        <f t="shared" si="41"/>
        <v>-66.331499999999949</v>
      </c>
      <c r="J276" s="2">
        <f>IF(ISNA(VLOOKUP(C276,'Dom Enrolled Accounts'!$A:$B,2,0))=TRUE,0,VLOOKUP(C276,'Dom Enrolled Accounts'!$A:$B,2,0))</f>
        <v>0</v>
      </c>
      <c r="K276" s="11">
        <f t="shared" si="43"/>
        <v>0</v>
      </c>
      <c r="L276" s="2">
        <f>IF(ISNA(VLOOKUP(C276,'Dom Enrolled Accounts'!$A:$C,3,0))=TRUE,0,VLOOKUP(C276,'Dom Enrolled Accounts'!$A:$C,3,0))</f>
        <v>0</v>
      </c>
      <c r="M276" s="2">
        <f t="shared" si="44"/>
        <v>0</v>
      </c>
      <c r="N276" s="11">
        <f t="shared" si="45"/>
        <v>0</v>
      </c>
    </row>
    <row r="277" spans="1:14" x14ac:dyDescent="0.25">
      <c r="A277" s="13"/>
      <c r="B277" s="13"/>
      <c r="C277" s="13"/>
      <c r="D277" s="14"/>
      <c r="E277" s="14"/>
      <c r="F277" s="2">
        <f t="shared" si="39"/>
        <v>87.051499999999947</v>
      </c>
      <c r="G277" s="2">
        <f t="shared" si="40"/>
        <v>20.720000000000002</v>
      </c>
      <c r="H277" s="11">
        <f t="shared" si="42"/>
        <v>66.331499999999949</v>
      </c>
      <c r="I277" s="11">
        <f t="shared" si="41"/>
        <v>-66.331499999999949</v>
      </c>
      <c r="J277" s="2">
        <f>IF(ISNA(VLOOKUP(C277,'Dom Enrolled Accounts'!$A:$B,2,0))=TRUE,0,VLOOKUP(C277,'Dom Enrolled Accounts'!$A:$B,2,0))</f>
        <v>0</v>
      </c>
      <c r="K277" s="11">
        <f t="shared" si="43"/>
        <v>0</v>
      </c>
      <c r="L277" s="2">
        <f>IF(ISNA(VLOOKUP(C277,'Dom Enrolled Accounts'!$A:$C,3,0))=TRUE,0,VLOOKUP(C277,'Dom Enrolled Accounts'!$A:$C,3,0))</f>
        <v>0</v>
      </c>
      <c r="M277" s="2">
        <f t="shared" si="44"/>
        <v>0</v>
      </c>
      <c r="N277" s="11">
        <f t="shared" si="45"/>
        <v>0</v>
      </c>
    </row>
    <row r="278" spans="1:14" x14ac:dyDescent="0.25">
      <c r="A278" s="13"/>
      <c r="B278" s="13"/>
      <c r="C278" s="13"/>
      <c r="D278" s="14"/>
      <c r="E278" s="14"/>
      <c r="F278" s="2">
        <f t="shared" si="39"/>
        <v>87.051499999999947</v>
      </c>
      <c r="G278" s="2">
        <f t="shared" si="40"/>
        <v>20.720000000000002</v>
      </c>
      <c r="H278" s="11">
        <f t="shared" si="42"/>
        <v>66.331499999999949</v>
      </c>
      <c r="I278" s="11">
        <f t="shared" si="41"/>
        <v>-66.331499999999949</v>
      </c>
      <c r="J278" s="2">
        <f>IF(ISNA(VLOOKUP(C278,'Dom Enrolled Accounts'!$A:$B,2,0))=TRUE,0,VLOOKUP(C278,'Dom Enrolled Accounts'!$A:$B,2,0))</f>
        <v>0</v>
      </c>
      <c r="K278" s="11">
        <f t="shared" si="43"/>
        <v>0</v>
      </c>
      <c r="L278" s="2">
        <f>IF(ISNA(VLOOKUP(C278,'Dom Enrolled Accounts'!$A:$C,3,0))=TRUE,0,VLOOKUP(C278,'Dom Enrolled Accounts'!$A:$C,3,0))</f>
        <v>0</v>
      </c>
      <c r="M278" s="2">
        <f t="shared" si="44"/>
        <v>0</v>
      </c>
      <c r="N278" s="11">
        <f t="shared" si="45"/>
        <v>0</v>
      </c>
    </row>
    <row r="279" spans="1:14" x14ac:dyDescent="0.25">
      <c r="A279" s="13"/>
      <c r="B279" s="13"/>
      <c r="C279" s="13"/>
      <c r="D279" s="14"/>
      <c r="E279" s="14"/>
      <c r="F279" s="2">
        <f t="shared" si="39"/>
        <v>87.051499999999947</v>
      </c>
      <c r="G279" s="2">
        <f t="shared" si="40"/>
        <v>20.720000000000002</v>
      </c>
      <c r="H279" s="11">
        <f t="shared" si="42"/>
        <v>66.331499999999949</v>
      </c>
      <c r="I279" s="11">
        <f t="shared" si="41"/>
        <v>-66.331499999999949</v>
      </c>
      <c r="J279" s="2">
        <f>IF(ISNA(VLOOKUP(C279,'Dom Enrolled Accounts'!$A:$B,2,0))=TRUE,0,VLOOKUP(C279,'Dom Enrolled Accounts'!$A:$B,2,0))</f>
        <v>0</v>
      </c>
      <c r="K279" s="11">
        <f t="shared" si="43"/>
        <v>0</v>
      </c>
      <c r="L279" s="2">
        <f>IF(ISNA(VLOOKUP(C279,'Dom Enrolled Accounts'!$A:$C,3,0))=TRUE,0,VLOOKUP(C279,'Dom Enrolled Accounts'!$A:$C,3,0))</f>
        <v>0</v>
      </c>
      <c r="M279" s="2">
        <f t="shared" si="44"/>
        <v>0</v>
      </c>
      <c r="N279" s="11">
        <f t="shared" si="45"/>
        <v>0</v>
      </c>
    </row>
    <row r="280" spans="1:14" x14ac:dyDescent="0.25">
      <c r="A280" s="13"/>
      <c r="B280" s="13"/>
      <c r="C280" s="13"/>
      <c r="D280" s="14"/>
      <c r="E280" s="14"/>
      <c r="F280" s="2">
        <f t="shared" si="39"/>
        <v>87.051499999999947</v>
      </c>
      <c r="G280" s="2">
        <f t="shared" si="40"/>
        <v>20.720000000000002</v>
      </c>
      <c r="H280" s="11">
        <f t="shared" si="42"/>
        <v>66.331499999999949</v>
      </c>
      <c r="I280" s="11">
        <f t="shared" si="41"/>
        <v>-66.331499999999949</v>
      </c>
      <c r="J280" s="2">
        <f>IF(ISNA(VLOOKUP(C280,'Dom Enrolled Accounts'!$A:$B,2,0))=TRUE,0,VLOOKUP(C280,'Dom Enrolled Accounts'!$A:$B,2,0))</f>
        <v>0</v>
      </c>
      <c r="K280" s="11">
        <f t="shared" si="43"/>
        <v>0</v>
      </c>
      <c r="L280" s="2">
        <f>IF(ISNA(VLOOKUP(C280,'Dom Enrolled Accounts'!$A:$C,3,0))=TRUE,0,VLOOKUP(C280,'Dom Enrolled Accounts'!$A:$C,3,0))</f>
        <v>0</v>
      </c>
      <c r="M280" s="2">
        <f t="shared" si="44"/>
        <v>0</v>
      </c>
      <c r="N280" s="11">
        <f t="shared" si="45"/>
        <v>0</v>
      </c>
    </row>
    <row r="281" spans="1:14" x14ac:dyDescent="0.25">
      <c r="A281" s="13"/>
      <c r="B281" s="13"/>
      <c r="C281" s="13"/>
      <c r="D281" s="14"/>
      <c r="E281" s="14"/>
      <c r="F281" s="2">
        <f t="shared" si="39"/>
        <v>87.051499999999947</v>
      </c>
      <c r="G281" s="2">
        <f t="shared" si="40"/>
        <v>20.720000000000002</v>
      </c>
      <c r="H281" s="11">
        <f t="shared" si="42"/>
        <v>66.331499999999949</v>
      </c>
      <c r="I281" s="11">
        <f t="shared" si="41"/>
        <v>-66.331499999999949</v>
      </c>
      <c r="J281" s="2">
        <f>IF(ISNA(VLOOKUP(C281,'Dom Enrolled Accounts'!$A:$B,2,0))=TRUE,0,VLOOKUP(C281,'Dom Enrolled Accounts'!$A:$B,2,0))</f>
        <v>0</v>
      </c>
      <c r="K281" s="11">
        <f t="shared" si="43"/>
        <v>0</v>
      </c>
      <c r="L281" s="2">
        <f>IF(ISNA(VLOOKUP(C281,'Dom Enrolled Accounts'!$A:$C,3,0))=TRUE,0,VLOOKUP(C281,'Dom Enrolled Accounts'!$A:$C,3,0))</f>
        <v>0</v>
      </c>
      <c r="M281" s="2">
        <f t="shared" si="44"/>
        <v>0</v>
      </c>
      <c r="N281" s="11">
        <f t="shared" si="45"/>
        <v>0</v>
      </c>
    </row>
    <row r="282" spans="1:14" x14ac:dyDescent="0.25">
      <c r="A282" s="13"/>
      <c r="B282" s="13"/>
      <c r="C282" s="13"/>
      <c r="D282" s="14"/>
      <c r="E282" s="14"/>
      <c r="F282" s="2">
        <f t="shared" si="39"/>
        <v>87.051499999999947</v>
      </c>
      <c r="G282" s="2">
        <f t="shared" si="40"/>
        <v>20.720000000000002</v>
      </c>
      <c r="H282" s="11">
        <f t="shared" si="42"/>
        <v>66.331499999999949</v>
      </c>
      <c r="I282" s="11">
        <f t="shared" si="41"/>
        <v>-66.331499999999949</v>
      </c>
      <c r="J282" s="2">
        <f>IF(ISNA(VLOOKUP(C282,'Dom Enrolled Accounts'!$A:$B,2,0))=TRUE,0,VLOOKUP(C282,'Dom Enrolled Accounts'!$A:$B,2,0))</f>
        <v>0</v>
      </c>
      <c r="K282" s="11">
        <f t="shared" si="43"/>
        <v>0</v>
      </c>
      <c r="L282" s="2">
        <f>IF(ISNA(VLOOKUP(C282,'Dom Enrolled Accounts'!$A:$C,3,0))=TRUE,0,VLOOKUP(C282,'Dom Enrolled Accounts'!$A:$C,3,0))</f>
        <v>0</v>
      </c>
      <c r="M282" s="2">
        <f t="shared" si="44"/>
        <v>0</v>
      </c>
      <c r="N282" s="11">
        <f t="shared" si="45"/>
        <v>0</v>
      </c>
    </row>
    <row r="283" spans="1:14" x14ac:dyDescent="0.25">
      <c r="A283" s="13"/>
      <c r="B283" s="13"/>
      <c r="C283" s="13"/>
      <c r="D283" s="14"/>
      <c r="E283" s="14"/>
      <c r="F283" s="2">
        <f t="shared" si="39"/>
        <v>87.051499999999947</v>
      </c>
      <c r="G283" s="2">
        <f t="shared" si="40"/>
        <v>20.720000000000002</v>
      </c>
      <c r="H283" s="11">
        <f t="shared" si="42"/>
        <v>66.331499999999949</v>
      </c>
      <c r="I283" s="11">
        <f t="shared" si="41"/>
        <v>-66.331499999999949</v>
      </c>
      <c r="J283" s="2">
        <f>IF(ISNA(VLOOKUP(C283,'Dom Enrolled Accounts'!$A:$B,2,0))=TRUE,0,VLOOKUP(C283,'Dom Enrolled Accounts'!$A:$B,2,0))</f>
        <v>0</v>
      </c>
      <c r="K283" s="11">
        <f t="shared" si="43"/>
        <v>0</v>
      </c>
      <c r="L283" s="2">
        <f>IF(ISNA(VLOOKUP(C283,'Dom Enrolled Accounts'!$A:$C,3,0))=TRUE,0,VLOOKUP(C283,'Dom Enrolled Accounts'!$A:$C,3,0))</f>
        <v>0</v>
      </c>
      <c r="M283" s="2">
        <f t="shared" si="44"/>
        <v>0</v>
      </c>
      <c r="N283" s="11">
        <f t="shared" si="45"/>
        <v>0</v>
      </c>
    </row>
    <row r="284" spans="1:14" x14ac:dyDescent="0.25">
      <c r="A284" s="13"/>
      <c r="B284" s="13"/>
      <c r="C284" s="13"/>
      <c r="D284" s="14"/>
      <c r="E284" s="14"/>
      <c r="F284" s="2">
        <f t="shared" si="39"/>
        <v>87.051499999999947</v>
      </c>
      <c r="G284" s="2">
        <f t="shared" si="40"/>
        <v>20.720000000000002</v>
      </c>
      <c r="H284" s="11">
        <f t="shared" si="42"/>
        <v>66.331499999999949</v>
      </c>
      <c r="I284" s="11">
        <f t="shared" si="41"/>
        <v>-66.331499999999949</v>
      </c>
      <c r="J284" s="2">
        <f>IF(ISNA(VLOOKUP(C284,'Dom Enrolled Accounts'!$A:$B,2,0))=TRUE,0,VLOOKUP(C284,'Dom Enrolled Accounts'!$A:$B,2,0))</f>
        <v>0</v>
      </c>
      <c r="K284" s="11">
        <f t="shared" si="43"/>
        <v>0</v>
      </c>
      <c r="L284" s="2">
        <f>IF(ISNA(VLOOKUP(C284,'Dom Enrolled Accounts'!$A:$C,3,0))=TRUE,0,VLOOKUP(C284,'Dom Enrolled Accounts'!$A:$C,3,0))</f>
        <v>0</v>
      </c>
      <c r="M284" s="2">
        <f t="shared" si="44"/>
        <v>0</v>
      </c>
      <c r="N284" s="11">
        <f t="shared" si="45"/>
        <v>0</v>
      </c>
    </row>
    <row r="285" spans="1:14" x14ac:dyDescent="0.25">
      <c r="A285" s="13"/>
      <c r="B285" s="13"/>
      <c r="C285" s="13"/>
      <c r="D285" s="14"/>
      <c r="E285" s="14"/>
      <c r="F285" s="2">
        <f t="shared" si="39"/>
        <v>87.051499999999947</v>
      </c>
      <c r="G285" s="2">
        <f t="shared" si="40"/>
        <v>20.720000000000002</v>
      </c>
      <c r="H285" s="11">
        <f t="shared" si="42"/>
        <v>66.331499999999949</v>
      </c>
      <c r="I285" s="11">
        <f t="shared" si="41"/>
        <v>-66.331499999999949</v>
      </c>
      <c r="J285" s="2">
        <f>IF(ISNA(VLOOKUP(C285,'Dom Enrolled Accounts'!$A:$B,2,0))=TRUE,0,VLOOKUP(C285,'Dom Enrolled Accounts'!$A:$B,2,0))</f>
        <v>0</v>
      </c>
      <c r="K285" s="11">
        <f t="shared" si="43"/>
        <v>0</v>
      </c>
      <c r="L285" s="2">
        <f>IF(ISNA(VLOOKUP(C285,'Dom Enrolled Accounts'!$A:$C,3,0))=TRUE,0,VLOOKUP(C285,'Dom Enrolled Accounts'!$A:$C,3,0))</f>
        <v>0</v>
      </c>
      <c r="M285" s="2">
        <f t="shared" si="44"/>
        <v>0</v>
      </c>
      <c r="N285" s="11">
        <f t="shared" si="45"/>
        <v>0</v>
      </c>
    </row>
    <row r="286" spans="1:14" x14ac:dyDescent="0.25">
      <c r="A286" s="13"/>
      <c r="B286" s="13"/>
      <c r="C286" s="13"/>
      <c r="D286" s="14"/>
      <c r="E286" s="14"/>
      <c r="F286" s="2">
        <f t="shared" si="39"/>
        <v>87.051499999999947</v>
      </c>
      <c r="G286" s="2">
        <f t="shared" si="40"/>
        <v>20.720000000000002</v>
      </c>
      <c r="H286" s="11">
        <f t="shared" si="42"/>
        <v>66.331499999999949</v>
      </c>
      <c r="I286" s="11">
        <f t="shared" si="41"/>
        <v>-66.331499999999949</v>
      </c>
      <c r="J286" s="2">
        <f>IF(ISNA(VLOOKUP(C286,'Dom Enrolled Accounts'!$A:$B,2,0))=TRUE,0,VLOOKUP(C286,'Dom Enrolled Accounts'!$A:$B,2,0))</f>
        <v>0</v>
      </c>
      <c r="K286" s="11">
        <f t="shared" si="43"/>
        <v>0</v>
      </c>
      <c r="L286" s="2">
        <f>IF(ISNA(VLOOKUP(C286,'Dom Enrolled Accounts'!$A:$C,3,0))=TRUE,0,VLOOKUP(C286,'Dom Enrolled Accounts'!$A:$C,3,0))</f>
        <v>0</v>
      </c>
      <c r="M286" s="2">
        <f t="shared" si="44"/>
        <v>0</v>
      </c>
      <c r="N286" s="11">
        <f t="shared" si="45"/>
        <v>0</v>
      </c>
    </row>
    <row r="287" spans="1:14" x14ac:dyDescent="0.25">
      <c r="A287" s="13"/>
      <c r="B287" s="13"/>
      <c r="C287" s="13"/>
      <c r="D287" s="14"/>
      <c r="E287" s="14"/>
      <c r="F287" s="2">
        <f t="shared" si="39"/>
        <v>87.051499999999947</v>
      </c>
      <c r="G287" s="2">
        <f t="shared" si="40"/>
        <v>20.720000000000002</v>
      </c>
      <c r="H287" s="11">
        <f t="shared" si="42"/>
        <v>66.331499999999949</v>
      </c>
      <c r="I287" s="11">
        <f t="shared" si="41"/>
        <v>-66.331499999999949</v>
      </c>
      <c r="J287" s="2">
        <f>IF(ISNA(VLOOKUP(C287,'Dom Enrolled Accounts'!$A:$B,2,0))=TRUE,0,VLOOKUP(C287,'Dom Enrolled Accounts'!$A:$B,2,0))</f>
        <v>0</v>
      </c>
      <c r="K287" s="11">
        <f t="shared" si="43"/>
        <v>0</v>
      </c>
      <c r="L287" s="2">
        <f>IF(ISNA(VLOOKUP(C287,'Dom Enrolled Accounts'!$A:$C,3,0))=TRUE,0,VLOOKUP(C287,'Dom Enrolled Accounts'!$A:$C,3,0))</f>
        <v>0</v>
      </c>
      <c r="M287" s="2">
        <f t="shared" si="44"/>
        <v>0</v>
      </c>
      <c r="N287" s="11">
        <f t="shared" si="45"/>
        <v>0</v>
      </c>
    </row>
    <row r="288" spans="1:14" x14ac:dyDescent="0.25">
      <c r="A288" s="13"/>
      <c r="B288" s="13"/>
      <c r="C288" s="13"/>
      <c r="D288" s="14"/>
      <c r="E288" s="14"/>
      <c r="F288" s="2">
        <f t="shared" si="39"/>
        <v>87.051499999999947</v>
      </c>
      <c r="G288" s="2">
        <f t="shared" si="40"/>
        <v>20.720000000000002</v>
      </c>
      <c r="H288" s="11">
        <f t="shared" si="42"/>
        <v>66.331499999999949</v>
      </c>
      <c r="I288" s="11">
        <f t="shared" si="41"/>
        <v>-66.331499999999949</v>
      </c>
      <c r="J288" s="2">
        <f>IF(ISNA(VLOOKUP(C288,'Dom Enrolled Accounts'!$A:$B,2,0))=TRUE,0,VLOOKUP(C288,'Dom Enrolled Accounts'!$A:$B,2,0))</f>
        <v>0</v>
      </c>
      <c r="K288" s="11">
        <f t="shared" si="43"/>
        <v>0</v>
      </c>
      <c r="L288" s="2">
        <f>IF(ISNA(VLOOKUP(C288,'Dom Enrolled Accounts'!$A:$C,3,0))=TRUE,0,VLOOKUP(C288,'Dom Enrolled Accounts'!$A:$C,3,0))</f>
        <v>0</v>
      </c>
      <c r="M288" s="2">
        <f t="shared" si="44"/>
        <v>0</v>
      </c>
      <c r="N288" s="11">
        <f t="shared" si="45"/>
        <v>0</v>
      </c>
    </row>
    <row r="289" spans="1:14" x14ac:dyDescent="0.25">
      <c r="A289" s="13"/>
      <c r="B289" s="13"/>
      <c r="C289" s="13"/>
      <c r="D289" s="14"/>
      <c r="E289" s="14"/>
      <c r="F289" s="2">
        <f t="shared" si="39"/>
        <v>87.051499999999947</v>
      </c>
      <c r="G289" s="2">
        <f t="shared" si="40"/>
        <v>20.720000000000002</v>
      </c>
      <c r="H289" s="11">
        <f t="shared" si="42"/>
        <v>66.331499999999949</v>
      </c>
      <c r="I289" s="11">
        <f t="shared" si="41"/>
        <v>-66.331499999999949</v>
      </c>
      <c r="J289" s="2">
        <f>IF(ISNA(VLOOKUP(C289,'Dom Enrolled Accounts'!$A:$B,2,0))=TRUE,0,VLOOKUP(C289,'Dom Enrolled Accounts'!$A:$B,2,0))</f>
        <v>0</v>
      </c>
      <c r="K289" s="11">
        <f t="shared" si="43"/>
        <v>0</v>
      </c>
      <c r="L289" s="2">
        <f>IF(ISNA(VLOOKUP(C289,'Dom Enrolled Accounts'!$A:$C,3,0))=TRUE,0,VLOOKUP(C289,'Dom Enrolled Accounts'!$A:$C,3,0))</f>
        <v>0</v>
      </c>
      <c r="M289" s="2">
        <f t="shared" si="44"/>
        <v>0</v>
      </c>
      <c r="N289" s="11">
        <f t="shared" si="45"/>
        <v>0</v>
      </c>
    </row>
    <row r="290" spans="1:14" x14ac:dyDescent="0.25">
      <c r="A290" s="13"/>
      <c r="B290" s="13"/>
      <c r="C290" s="13"/>
      <c r="D290" s="14"/>
      <c r="E290" s="14"/>
      <c r="F290" s="2">
        <f t="shared" si="39"/>
        <v>87.051499999999947</v>
      </c>
      <c r="G290" s="2">
        <f t="shared" si="40"/>
        <v>20.720000000000002</v>
      </c>
      <c r="H290" s="11">
        <f t="shared" si="42"/>
        <v>66.331499999999949</v>
      </c>
      <c r="I290" s="11">
        <f t="shared" si="41"/>
        <v>-66.331499999999949</v>
      </c>
      <c r="J290" s="2">
        <f>IF(ISNA(VLOOKUP(C290,'Dom Enrolled Accounts'!$A:$B,2,0))=TRUE,0,VLOOKUP(C290,'Dom Enrolled Accounts'!$A:$B,2,0))</f>
        <v>0</v>
      </c>
      <c r="K290" s="11">
        <f t="shared" si="43"/>
        <v>0</v>
      </c>
      <c r="L290" s="2">
        <f>IF(ISNA(VLOOKUP(C290,'Dom Enrolled Accounts'!$A:$C,3,0))=TRUE,0,VLOOKUP(C290,'Dom Enrolled Accounts'!$A:$C,3,0))</f>
        <v>0</v>
      </c>
      <c r="M290" s="2">
        <f t="shared" si="44"/>
        <v>0</v>
      </c>
      <c r="N290" s="11">
        <f t="shared" si="45"/>
        <v>0</v>
      </c>
    </row>
    <row r="291" spans="1:14" x14ac:dyDescent="0.25">
      <c r="A291" s="13"/>
      <c r="B291" s="13"/>
      <c r="C291" s="13"/>
      <c r="D291" s="14"/>
      <c r="E291" s="14"/>
      <c r="F291" s="2">
        <f t="shared" si="39"/>
        <v>87.051499999999947</v>
      </c>
      <c r="G291" s="2">
        <f t="shared" si="40"/>
        <v>20.720000000000002</v>
      </c>
      <c r="H291" s="11">
        <f t="shared" si="42"/>
        <v>66.331499999999949</v>
      </c>
      <c r="I291" s="11">
        <f t="shared" si="41"/>
        <v>-66.331499999999949</v>
      </c>
      <c r="J291" s="2">
        <f>IF(ISNA(VLOOKUP(C291,'Dom Enrolled Accounts'!$A:$B,2,0))=TRUE,0,VLOOKUP(C291,'Dom Enrolled Accounts'!$A:$B,2,0))</f>
        <v>0</v>
      </c>
      <c r="K291" s="11">
        <f t="shared" si="43"/>
        <v>0</v>
      </c>
      <c r="L291" s="2">
        <f>IF(ISNA(VLOOKUP(C291,'Dom Enrolled Accounts'!$A:$C,3,0))=TRUE,0,VLOOKUP(C291,'Dom Enrolled Accounts'!$A:$C,3,0))</f>
        <v>0</v>
      </c>
      <c r="M291" s="2">
        <f t="shared" si="44"/>
        <v>0</v>
      </c>
      <c r="N291" s="11">
        <f t="shared" si="45"/>
        <v>0</v>
      </c>
    </row>
    <row r="292" spans="1:14" x14ac:dyDescent="0.25">
      <c r="A292" s="13"/>
      <c r="B292" s="13"/>
      <c r="C292" s="13"/>
      <c r="D292" s="14"/>
      <c r="E292" s="14"/>
      <c r="F292" s="2">
        <f t="shared" si="39"/>
        <v>87.051499999999947</v>
      </c>
      <c r="G292" s="2">
        <f t="shared" si="40"/>
        <v>20.720000000000002</v>
      </c>
      <c r="H292" s="11">
        <f t="shared" si="42"/>
        <v>66.331499999999949</v>
      </c>
      <c r="I292" s="11">
        <f t="shared" si="41"/>
        <v>-66.331499999999949</v>
      </c>
      <c r="J292" s="2">
        <f>IF(ISNA(VLOOKUP(C292,'Dom Enrolled Accounts'!$A:$B,2,0))=TRUE,0,VLOOKUP(C292,'Dom Enrolled Accounts'!$A:$B,2,0))</f>
        <v>0</v>
      </c>
      <c r="K292" s="11">
        <f t="shared" si="43"/>
        <v>0</v>
      </c>
      <c r="L292" s="2">
        <f>IF(ISNA(VLOOKUP(C292,'Dom Enrolled Accounts'!$A:$C,3,0))=TRUE,0,VLOOKUP(C292,'Dom Enrolled Accounts'!$A:$C,3,0))</f>
        <v>0</v>
      </c>
      <c r="M292" s="2">
        <f t="shared" si="44"/>
        <v>0</v>
      </c>
      <c r="N292" s="11">
        <f t="shared" si="45"/>
        <v>0</v>
      </c>
    </row>
    <row r="293" spans="1:14" x14ac:dyDescent="0.25">
      <c r="A293" s="13"/>
      <c r="B293" s="13"/>
      <c r="C293" s="13"/>
      <c r="D293" s="14"/>
      <c r="E293" s="14"/>
      <c r="F293" s="2">
        <f t="shared" si="39"/>
        <v>87.051499999999947</v>
      </c>
      <c r="G293" s="2">
        <f t="shared" si="40"/>
        <v>20.720000000000002</v>
      </c>
      <c r="H293" s="11">
        <f t="shared" si="42"/>
        <v>66.331499999999949</v>
      </c>
      <c r="I293" s="11">
        <f t="shared" si="41"/>
        <v>-66.331499999999949</v>
      </c>
      <c r="J293" s="2">
        <f>IF(ISNA(VLOOKUP(C293,'Dom Enrolled Accounts'!$A:$B,2,0))=TRUE,0,VLOOKUP(C293,'Dom Enrolled Accounts'!$A:$B,2,0))</f>
        <v>0</v>
      </c>
      <c r="K293" s="11">
        <f t="shared" si="43"/>
        <v>0</v>
      </c>
      <c r="L293" s="2">
        <f>IF(ISNA(VLOOKUP(C293,'Dom Enrolled Accounts'!$A:$C,3,0))=TRUE,0,VLOOKUP(C293,'Dom Enrolled Accounts'!$A:$C,3,0))</f>
        <v>0</v>
      </c>
      <c r="M293" s="2">
        <f t="shared" si="44"/>
        <v>0</v>
      </c>
      <c r="N293" s="11">
        <f t="shared" si="45"/>
        <v>0</v>
      </c>
    </row>
    <row r="294" spans="1:14" x14ac:dyDescent="0.25">
      <c r="A294" s="13"/>
      <c r="B294" s="13"/>
      <c r="C294" s="13"/>
      <c r="D294" s="14"/>
      <c r="E294" s="14"/>
      <c r="F294" s="2">
        <f t="shared" si="39"/>
        <v>87.051499999999947</v>
      </c>
      <c r="G294" s="2">
        <f t="shared" si="40"/>
        <v>20.720000000000002</v>
      </c>
      <c r="H294" s="11">
        <f t="shared" si="42"/>
        <v>66.331499999999949</v>
      </c>
      <c r="I294" s="11">
        <f t="shared" si="41"/>
        <v>-66.331499999999949</v>
      </c>
      <c r="J294" s="2">
        <f>IF(ISNA(VLOOKUP(C294,'Dom Enrolled Accounts'!$A:$B,2,0))=TRUE,0,VLOOKUP(C294,'Dom Enrolled Accounts'!$A:$B,2,0))</f>
        <v>0</v>
      </c>
      <c r="K294" s="11">
        <f t="shared" si="43"/>
        <v>0</v>
      </c>
      <c r="L294" s="2">
        <f>IF(ISNA(VLOOKUP(C294,'Dom Enrolled Accounts'!$A:$C,3,0))=TRUE,0,VLOOKUP(C294,'Dom Enrolled Accounts'!$A:$C,3,0))</f>
        <v>0</v>
      </c>
      <c r="M294" s="2">
        <f t="shared" si="44"/>
        <v>0</v>
      </c>
      <c r="N294" s="11">
        <f t="shared" si="45"/>
        <v>0</v>
      </c>
    </row>
    <row r="295" spans="1:14" x14ac:dyDescent="0.25">
      <c r="A295" s="13"/>
      <c r="B295" s="13"/>
      <c r="C295" s="13"/>
      <c r="D295" s="14"/>
      <c r="E295" s="14"/>
      <c r="F295" s="2">
        <f t="shared" si="39"/>
        <v>87.051499999999947</v>
      </c>
      <c r="G295" s="2">
        <f t="shared" si="40"/>
        <v>20.720000000000002</v>
      </c>
      <c r="H295" s="11">
        <f t="shared" si="42"/>
        <v>66.331499999999949</v>
      </c>
      <c r="I295" s="11">
        <f t="shared" si="41"/>
        <v>-66.331499999999949</v>
      </c>
      <c r="J295" s="2">
        <f>IF(ISNA(VLOOKUP(C295,'Dom Enrolled Accounts'!$A:$B,2,0))=TRUE,0,VLOOKUP(C295,'Dom Enrolled Accounts'!$A:$B,2,0))</f>
        <v>0</v>
      </c>
      <c r="K295" s="11">
        <f t="shared" si="43"/>
        <v>0</v>
      </c>
      <c r="L295" s="2">
        <f>IF(ISNA(VLOOKUP(C295,'Dom Enrolled Accounts'!$A:$C,3,0))=TRUE,0,VLOOKUP(C295,'Dom Enrolled Accounts'!$A:$C,3,0))</f>
        <v>0</v>
      </c>
      <c r="M295" s="2">
        <f t="shared" si="44"/>
        <v>0</v>
      </c>
      <c r="N295" s="11">
        <f t="shared" si="45"/>
        <v>0</v>
      </c>
    </row>
    <row r="296" spans="1:14" x14ac:dyDescent="0.25">
      <c r="A296" s="13"/>
      <c r="B296" s="13"/>
      <c r="C296" s="13"/>
      <c r="D296" s="14"/>
      <c r="E296" s="14"/>
      <c r="F296" s="2">
        <f t="shared" si="39"/>
        <v>87.051499999999947</v>
      </c>
      <c r="G296" s="2">
        <f t="shared" si="40"/>
        <v>20.720000000000002</v>
      </c>
      <c r="H296" s="11">
        <f t="shared" si="42"/>
        <v>66.331499999999949</v>
      </c>
      <c r="I296" s="11">
        <f t="shared" si="41"/>
        <v>-66.331499999999949</v>
      </c>
      <c r="J296" s="2">
        <f>IF(ISNA(VLOOKUP(C296,'Dom Enrolled Accounts'!$A:$B,2,0))=TRUE,0,VLOOKUP(C296,'Dom Enrolled Accounts'!$A:$B,2,0))</f>
        <v>0</v>
      </c>
      <c r="K296" s="11">
        <f t="shared" si="43"/>
        <v>0</v>
      </c>
      <c r="L296" s="2">
        <f>IF(ISNA(VLOOKUP(C296,'Dom Enrolled Accounts'!$A:$C,3,0))=TRUE,0,VLOOKUP(C296,'Dom Enrolled Accounts'!$A:$C,3,0))</f>
        <v>0</v>
      </c>
      <c r="M296" s="2">
        <f t="shared" si="44"/>
        <v>0</v>
      </c>
      <c r="N296" s="11">
        <f t="shared" si="45"/>
        <v>0</v>
      </c>
    </row>
    <row r="297" spans="1:14" x14ac:dyDescent="0.25">
      <c r="A297" s="13"/>
      <c r="B297" s="13"/>
      <c r="C297" s="13"/>
      <c r="D297" s="14"/>
      <c r="E297" s="14"/>
      <c r="F297" s="2">
        <f t="shared" si="39"/>
        <v>87.051499999999947</v>
      </c>
      <c r="G297" s="2">
        <f t="shared" si="40"/>
        <v>20.720000000000002</v>
      </c>
      <c r="H297" s="11">
        <f t="shared" si="42"/>
        <v>66.331499999999949</v>
      </c>
      <c r="I297" s="11">
        <f t="shared" si="41"/>
        <v>-66.331499999999949</v>
      </c>
      <c r="J297" s="2">
        <f>IF(ISNA(VLOOKUP(C297,'Dom Enrolled Accounts'!$A:$B,2,0))=TRUE,0,VLOOKUP(C297,'Dom Enrolled Accounts'!$A:$B,2,0))</f>
        <v>0</v>
      </c>
      <c r="K297" s="11">
        <f t="shared" si="43"/>
        <v>0</v>
      </c>
      <c r="L297" s="2">
        <f>IF(ISNA(VLOOKUP(C297,'Dom Enrolled Accounts'!$A:$C,3,0))=TRUE,0,VLOOKUP(C297,'Dom Enrolled Accounts'!$A:$C,3,0))</f>
        <v>0</v>
      </c>
      <c r="M297" s="2">
        <f t="shared" si="44"/>
        <v>0</v>
      </c>
      <c r="N297" s="11">
        <f t="shared" si="45"/>
        <v>0</v>
      </c>
    </row>
    <row r="298" spans="1:14" x14ac:dyDescent="0.25">
      <c r="A298" s="13"/>
      <c r="B298" s="13"/>
      <c r="C298" s="13"/>
      <c r="D298" s="14"/>
      <c r="E298" s="14"/>
      <c r="F298" s="2">
        <f t="shared" si="39"/>
        <v>87.051499999999947</v>
      </c>
      <c r="G298" s="2">
        <f t="shared" si="40"/>
        <v>20.720000000000002</v>
      </c>
      <c r="H298" s="11">
        <f t="shared" si="42"/>
        <v>66.331499999999949</v>
      </c>
      <c r="I298" s="11">
        <f t="shared" si="41"/>
        <v>-66.331499999999949</v>
      </c>
      <c r="J298" s="2">
        <f>IF(ISNA(VLOOKUP(C298,'Dom Enrolled Accounts'!$A:$B,2,0))=TRUE,0,VLOOKUP(C298,'Dom Enrolled Accounts'!$A:$B,2,0))</f>
        <v>0</v>
      </c>
      <c r="K298" s="11">
        <f t="shared" si="43"/>
        <v>0</v>
      </c>
      <c r="L298" s="2">
        <f>IF(ISNA(VLOOKUP(C298,'Dom Enrolled Accounts'!$A:$C,3,0))=TRUE,0,VLOOKUP(C298,'Dom Enrolled Accounts'!$A:$C,3,0))</f>
        <v>0</v>
      </c>
      <c r="M298" s="2">
        <f t="shared" si="44"/>
        <v>0</v>
      </c>
      <c r="N298" s="11">
        <f t="shared" si="45"/>
        <v>0</v>
      </c>
    </row>
    <row r="299" spans="1:14" x14ac:dyDescent="0.25">
      <c r="A299" s="13"/>
      <c r="B299" s="13"/>
      <c r="C299" s="13"/>
      <c r="D299" s="14"/>
      <c r="E299" s="14"/>
      <c r="F299" s="2">
        <f t="shared" si="39"/>
        <v>87.051499999999947</v>
      </c>
      <c r="G299" s="2">
        <f t="shared" si="40"/>
        <v>20.720000000000002</v>
      </c>
      <c r="H299" s="11">
        <f t="shared" si="42"/>
        <v>66.331499999999949</v>
      </c>
      <c r="I299" s="11">
        <f t="shared" si="41"/>
        <v>-66.331499999999949</v>
      </c>
      <c r="J299" s="2">
        <f>IF(ISNA(VLOOKUP(C299,'Dom Enrolled Accounts'!$A:$B,2,0))=TRUE,0,VLOOKUP(C299,'Dom Enrolled Accounts'!$A:$B,2,0))</f>
        <v>0</v>
      </c>
      <c r="K299" s="11">
        <f t="shared" si="43"/>
        <v>0</v>
      </c>
      <c r="L299" s="2">
        <f>IF(ISNA(VLOOKUP(C299,'Dom Enrolled Accounts'!$A:$C,3,0))=TRUE,0,VLOOKUP(C299,'Dom Enrolled Accounts'!$A:$C,3,0))</f>
        <v>0</v>
      </c>
      <c r="M299" s="2">
        <f t="shared" si="44"/>
        <v>0</v>
      </c>
      <c r="N299" s="11">
        <f t="shared" si="45"/>
        <v>0</v>
      </c>
    </row>
    <row r="300" spans="1:14" x14ac:dyDescent="0.25">
      <c r="A300" s="13"/>
      <c r="B300" s="13"/>
      <c r="C300" s="13"/>
      <c r="D300" s="14"/>
      <c r="E300" s="14"/>
      <c r="F300" s="2">
        <f t="shared" si="39"/>
        <v>87.051499999999947</v>
      </c>
      <c r="G300" s="2">
        <f t="shared" si="40"/>
        <v>20.720000000000002</v>
      </c>
      <c r="H300" s="11">
        <f t="shared" si="42"/>
        <v>66.331499999999949</v>
      </c>
      <c r="I300" s="11">
        <f t="shared" si="41"/>
        <v>-66.331499999999949</v>
      </c>
      <c r="J300" s="2">
        <f>IF(ISNA(VLOOKUP(C300,'Dom Enrolled Accounts'!$A:$B,2,0))=TRUE,0,VLOOKUP(C300,'Dom Enrolled Accounts'!$A:$B,2,0))</f>
        <v>0</v>
      </c>
      <c r="K300" s="11">
        <f t="shared" si="43"/>
        <v>0</v>
      </c>
      <c r="L300" s="2">
        <f>IF(ISNA(VLOOKUP(C300,'Dom Enrolled Accounts'!$A:$C,3,0))=TRUE,0,VLOOKUP(C300,'Dom Enrolled Accounts'!$A:$C,3,0))</f>
        <v>0</v>
      </c>
      <c r="M300" s="2">
        <f t="shared" si="44"/>
        <v>0</v>
      </c>
      <c r="N300" s="11">
        <f t="shared" si="45"/>
        <v>0</v>
      </c>
    </row>
    <row r="301" spans="1:14" x14ac:dyDescent="0.25">
      <c r="A301" s="13"/>
      <c r="B301" s="13"/>
      <c r="C301" s="13"/>
      <c r="D301" s="14"/>
      <c r="E301" s="14"/>
      <c r="F301" s="2">
        <f t="shared" si="39"/>
        <v>87.051499999999947</v>
      </c>
      <c r="G301" s="2">
        <f t="shared" si="40"/>
        <v>20.720000000000002</v>
      </c>
      <c r="H301" s="11">
        <f t="shared" si="42"/>
        <v>66.331499999999949</v>
      </c>
      <c r="I301" s="11">
        <f t="shared" si="41"/>
        <v>-66.331499999999949</v>
      </c>
      <c r="J301" s="2">
        <f>IF(ISNA(VLOOKUP(C301,'Dom Enrolled Accounts'!$A:$B,2,0))=TRUE,0,VLOOKUP(C301,'Dom Enrolled Accounts'!$A:$B,2,0))</f>
        <v>0</v>
      </c>
      <c r="K301" s="11">
        <f t="shared" si="43"/>
        <v>0</v>
      </c>
      <c r="L301" s="2">
        <f>IF(ISNA(VLOOKUP(C301,'Dom Enrolled Accounts'!$A:$C,3,0))=TRUE,0,VLOOKUP(C301,'Dom Enrolled Accounts'!$A:$C,3,0))</f>
        <v>0</v>
      </c>
      <c r="M301" s="2">
        <f t="shared" si="44"/>
        <v>0</v>
      </c>
      <c r="N301" s="11">
        <f t="shared" si="45"/>
        <v>0</v>
      </c>
    </row>
    <row r="302" spans="1:14" x14ac:dyDescent="0.25">
      <c r="A302" s="13"/>
      <c r="B302" s="13"/>
      <c r="C302" s="13"/>
      <c r="D302" s="14"/>
      <c r="E302" s="14"/>
      <c r="F302" s="2">
        <f t="shared" si="39"/>
        <v>87.051499999999947</v>
      </c>
      <c r="G302" s="2">
        <f t="shared" si="40"/>
        <v>20.720000000000002</v>
      </c>
      <c r="H302" s="11">
        <f t="shared" si="42"/>
        <v>66.331499999999949</v>
      </c>
      <c r="I302" s="11">
        <f t="shared" si="41"/>
        <v>-66.331499999999949</v>
      </c>
      <c r="J302" s="2">
        <f>IF(ISNA(VLOOKUP(C302,'Dom Enrolled Accounts'!$A:$B,2,0))=TRUE,0,VLOOKUP(C302,'Dom Enrolled Accounts'!$A:$B,2,0))</f>
        <v>0</v>
      </c>
      <c r="K302" s="11">
        <f t="shared" si="43"/>
        <v>0</v>
      </c>
      <c r="L302" s="2">
        <f>IF(ISNA(VLOOKUP(C302,'Dom Enrolled Accounts'!$A:$C,3,0))=TRUE,0,VLOOKUP(C302,'Dom Enrolled Accounts'!$A:$C,3,0))</f>
        <v>0</v>
      </c>
      <c r="M302" s="2">
        <f t="shared" si="44"/>
        <v>0</v>
      </c>
      <c r="N302" s="11">
        <f t="shared" si="45"/>
        <v>0</v>
      </c>
    </row>
    <row r="303" spans="1:14" x14ac:dyDescent="0.25">
      <c r="A303" s="13"/>
      <c r="B303" s="13"/>
      <c r="C303" s="13"/>
      <c r="D303" s="14"/>
      <c r="E303" s="14"/>
      <c r="F303" s="2">
        <f t="shared" si="39"/>
        <v>87.051499999999947</v>
      </c>
      <c r="G303" s="2">
        <f t="shared" si="40"/>
        <v>20.720000000000002</v>
      </c>
      <c r="H303" s="11">
        <f t="shared" si="42"/>
        <v>66.331499999999949</v>
      </c>
      <c r="I303" s="11">
        <f t="shared" si="41"/>
        <v>-66.331499999999949</v>
      </c>
      <c r="J303" s="2">
        <f>IF(ISNA(VLOOKUP(C303,'Dom Enrolled Accounts'!$A:$B,2,0))=TRUE,0,VLOOKUP(C303,'Dom Enrolled Accounts'!$A:$B,2,0))</f>
        <v>0</v>
      </c>
      <c r="K303" s="11">
        <f t="shared" si="43"/>
        <v>0</v>
      </c>
      <c r="L303" s="2">
        <f>IF(ISNA(VLOOKUP(C303,'Dom Enrolled Accounts'!$A:$C,3,0))=TRUE,0,VLOOKUP(C303,'Dom Enrolled Accounts'!$A:$C,3,0))</f>
        <v>0</v>
      </c>
      <c r="M303" s="2">
        <f t="shared" si="44"/>
        <v>0</v>
      </c>
      <c r="N303" s="11">
        <f t="shared" si="45"/>
        <v>0</v>
      </c>
    </row>
    <row r="304" spans="1:14" x14ac:dyDescent="0.25">
      <c r="A304" s="13"/>
      <c r="B304" s="13"/>
      <c r="C304" s="13"/>
      <c r="D304" s="14"/>
      <c r="E304" s="14"/>
      <c r="F304" s="2">
        <f t="shared" si="39"/>
        <v>87.051499999999947</v>
      </c>
      <c r="G304" s="2">
        <f t="shared" si="40"/>
        <v>20.720000000000002</v>
      </c>
      <c r="H304" s="11">
        <f t="shared" si="42"/>
        <v>66.331499999999949</v>
      </c>
      <c r="I304" s="11">
        <f t="shared" si="41"/>
        <v>-66.331499999999949</v>
      </c>
      <c r="J304" s="2">
        <f>IF(ISNA(VLOOKUP(C304,'Dom Enrolled Accounts'!$A:$B,2,0))=TRUE,0,VLOOKUP(C304,'Dom Enrolled Accounts'!$A:$B,2,0))</f>
        <v>0</v>
      </c>
      <c r="K304" s="11">
        <f t="shared" si="43"/>
        <v>0</v>
      </c>
      <c r="L304" s="2">
        <f>IF(ISNA(VLOOKUP(C304,'Dom Enrolled Accounts'!$A:$C,3,0))=TRUE,0,VLOOKUP(C304,'Dom Enrolled Accounts'!$A:$C,3,0))</f>
        <v>0</v>
      </c>
      <c r="M304" s="2">
        <f t="shared" si="44"/>
        <v>0</v>
      </c>
      <c r="N304" s="11">
        <f t="shared" si="45"/>
        <v>0</v>
      </c>
    </row>
    <row r="305" spans="1:14" x14ac:dyDescent="0.25">
      <c r="A305" s="13"/>
      <c r="B305" s="13"/>
      <c r="C305" s="13"/>
      <c r="D305" s="14"/>
      <c r="E305" s="14"/>
      <c r="F305" s="2">
        <f t="shared" si="39"/>
        <v>87.051499999999947</v>
      </c>
      <c r="G305" s="2">
        <f t="shared" si="40"/>
        <v>20.720000000000002</v>
      </c>
      <c r="H305" s="11">
        <f t="shared" si="42"/>
        <v>66.331499999999949</v>
      </c>
      <c r="I305" s="11">
        <f t="shared" si="41"/>
        <v>-66.331499999999949</v>
      </c>
      <c r="J305" s="2">
        <f>IF(ISNA(VLOOKUP(C305,'Dom Enrolled Accounts'!$A:$B,2,0))=TRUE,0,VLOOKUP(C305,'Dom Enrolled Accounts'!$A:$B,2,0))</f>
        <v>0</v>
      </c>
      <c r="K305" s="11">
        <f t="shared" si="43"/>
        <v>0</v>
      </c>
      <c r="L305" s="2">
        <f>IF(ISNA(VLOOKUP(C305,'Dom Enrolled Accounts'!$A:$C,3,0))=TRUE,0,VLOOKUP(C305,'Dom Enrolled Accounts'!$A:$C,3,0))</f>
        <v>0</v>
      </c>
      <c r="M305" s="2">
        <f t="shared" si="44"/>
        <v>0</v>
      </c>
      <c r="N305" s="11">
        <f t="shared" si="45"/>
        <v>0</v>
      </c>
    </row>
    <row r="306" spans="1:14" x14ac:dyDescent="0.25">
      <c r="A306" s="13"/>
      <c r="B306" s="13"/>
      <c r="C306" s="13"/>
      <c r="D306" s="14"/>
      <c r="E306" s="14"/>
      <c r="F306" s="2">
        <f t="shared" si="39"/>
        <v>87.051499999999947</v>
      </c>
      <c r="G306" s="2">
        <f t="shared" si="40"/>
        <v>20.720000000000002</v>
      </c>
      <c r="H306" s="11">
        <f t="shared" si="42"/>
        <v>66.331499999999949</v>
      </c>
      <c r="I306" s="11">
        <f t="shared" si="41"/>
        <v>-66.331499999999949</v>
      </c>
      <c r="J306" s="2">
        <f>IF(ISNA(VLOOKUP(C306,'Dom Enrolled Accounts'!$A:$B,2,0))=TRUE,0,VLOOKUP(C306,'Dom Enrolled Accounts'!$A:$B,2,0))</f>
        <v>0</v>
      </c>
      <c r="K306" s="11">
        <f t="shared" si="43"/>
        <v>0</v>
      </c>
      <c r="L306" s="2">
        <f>IF(ISNA(VLOOKUP(C306,'Dom Enrolled Accounts'!$A:$C,3,0))=TRUE,0,VLOOKUP(C306,'Dom Enrolled Accounts'!$A:$C,3,0))</f>
        <v>0</v>
      </c>
      <c r="M306" s="2">
        <f t="shared" si="44"/>
        <v>0</v>
      </c>
      <c r="N306" s="11">
        <f t="shared" si="45"/>
        <v>0</v>
      </c>
    </row>
    <row r="307" spans="1:14" x14ac:dyDescent="0.25">
      <c r="A307" s="13"/>
      <c r="B307" s="13"/>
      <c r="C307" s="13"/>
      <c r="D307" s="14"/>
      <c r="E307" s="14"/>
      <c r="F307" s="2">
        <f t="shared" si="39"/>
        <v>87.051499999999947</v>
      </c>
      <c r="G307" s="2">
        <f t="shared" si="40"/>
        <v>20.720000000000002</v>
      </c>
      <c r="H307" s="11">
        <f t="shared" si="42"/>
        <v>66.331499999999949</v>
      </c>
      <c r="I307" s="11">
        <f t="shared" si="41"/>
        <v>-66.331499999999949</v>
      </c>
      <c r="J307" s="2">
        <f>IF(ISNA(VLOOKUP(C307,'Dom Enrolled Accounts'!$A:$B,2,0))=TRUE,0,VLOOKUP(C307,'Dom Enrolled Accounts'!$A:$B,2,0))</f>
        <v>0</v>
      </c>
      <c r="K307" s="11">
        <f t="shared" si="43"/>
        <v>0</v>
      </c>
      <c r="L307" s="2">
        <f>IF(ISNA(VLOOKUP(C307,'Dom Enrolled Accounts'!$A:$C,3,0))=TRUE,0,VLOOKUP(C307,'Dom Enrolled Accounts'!$A:$C,3,0))</f>
        <v>0</v>
      </c>
      <c r="M307" s="2">
        <f t="shared" si="44"/>
        <v>0</v>
      </c>
      <c r="N307" s="11">
        <f t="shared" si="45"/>
        <v>0</v>
      </c>
    </row>
    <row r="308" spans="1:14" x14ac:dyDescent="0.25">
      <c r="A308" s="13"/>
      <c r="B308" s="13"/>
      <c r="C308" s="13"/>
      <c r="D308" s="14"/>
      <c r="E308" s="14"/>
      <c r="F308" s="2">
        <f t="shared" si="39"/>
        <v>87.051499999999947</v>
      </c>
      <c r="G308" s="2">
        <f t="shared" si="40"/>
        <v>20.720000000000002</v>
      </c>
      <c r="H308" s="11">
        <f t="shared" si="42"/>
        <v>66.331499999999949</v>
      </c>
      <c r="I308" s="11">
        <f t="shared" si="41"/>
        <v>-66.331499999999949</v>
      </c>
      <c r="J308" s="2">
        <f>IF(ISNA(VLOOKUP(C308,'Dom Enrolled Accounts'!$A:$B,2,0))=TRUE,0,VLOOKUP(C308,'Dom Enrolled Accounts'!$A:$B,2,0))</f>
        <v>0</v>
      </c>
      <c r="K308" s="11">
        <f t="shared" si="43"/>
        <v>0</v>
      </c>
      <c r="L308" s="2">
        <f>IF(ISNA(VLOOKUP(C308,'Dom Enrolled Accounts'!$A:$C,3,0))=TRUE,0,VLOOKUP(C308,'Dom Enrolled Accounts'!$A:$C,3,0))</f>
        <v>0</v>
      </c>
      <c r="M308" s="2">
        <f t="shared" si="44"/>
        <v>0</v>
      </c>
      <c r="N308" s="11">
        <f t="shared" si="45"/>
        <v>0</v>
      </c>
    </row>
    <row r="309" spans="1:14" x14ac:dyDescent="0.25">
      <c r="A309" s="13"/>
      <c r="B309" s="13"/>
      <c r="C309" s="13"/>
      <c r="D309" s="14"/>
      <c r="E309" s="14"/>
      <c r="F309" s="2">
        <f t="shared" si="39"/>
        <v>87.051499999999947</v>
      </c>
      <c r="G309" s="2">
        <f t="shared" si="40"/>
        <v>20.720000000000002</v>
      </c>
      <c r="H309" s="11">
        <f t="shared" si="42"/>
        <v>66.331499999999949</v>
      </c>
      <c r="I309" s="11">
        <f t="shared" si="41"/>
        <v>-66.331499999999949</v>
      </c>
      <c r="J309" s="2">
        <f>IF(ISNA(VLOOKUP(C309,'Dom Enrolled Accounts'!$A:$B,2,0))=TRUE,0,VLOOKUP(C309,'Dom Enrolled Accounts'!$A:$B,2,0))</f>
        <v>0</v>
      </c>
      <c r="K309" s="11">
        <f t="shared" si="43"/>
        <v>0</v>
      </c>
      <c r="L309" s="2">
        <f>IF(ISNA(VLOOKUP(C309,'Dom Enrolled Accounts'!$A:$C,3,0))=TRUE,0,VLOOKUP(C309,'Dom Enrolled Accounts'!$A:$C,3,0))</f>
        <v>0</v>
      </c>
      <c r="M309" s="2">
        <f t="shared" si="44"/>
        <v>0</v>
      </c>
      <c r="N309" s="11">
        <f t="shared" si="45"/>
        <v>0</v>
      </c>
    </row>
    <row r="310" spans="1:14" x14ac:dyDescent="0.25">
      <c r="A310" s="13"/>
      <c r="B310" s="13"/>
      <c r="C310" s="13"/>
      <c r="D310" s="14"/>
      <c r="E310" s="14"/>
      <c r="F310" s="2">
        <f t="shared" si="39"/>
        <v>87.051499999999947</v>
      </c>
      <c r="G310" s="2">
        <f t="shared" si="40"/>
        <v>20.720000000000002</v>
      </c>
      <c r="H310" s="11">
        <f t="shared" si="42"/>
        <v>66.331499999999949</v>
      </c>
      <c r="I310" s="11">
        <f t="shared" si="41"/>
        <v>-66.331499999999949</v>
      </c>
      <c r="J310" s="2">
        <f>IF(ISNA(VLOOKUP(C310,'Dom Enrolled Accounts'!$A:$B,2,0))=TRUE,0,VLOOKUP(C310,'Dom Enrolled Accounts'!$A:$B,2,0))</f>
        <v>0</v>
      </c>
      <c r="K310" s="11">
        <f t="shared" si="43"/>
        <v>0</v>
      </c>
      <c r="L310" s="2">
        <f>IF(ISNA(VLOOKUP(C310,'Dom Enrolled Accounts'!$A:$C,3,0))=TRUE,0,VLOOKUP(C310,'Dom Enrolled Accounts'!$A:$C,3,0))</f>
        <v>0</v>
      </c>
      <c r="M310" s="2">
        <f t="shared" si="44"/>
        <v>0</v>
      </c>
      <c r="N310" s="11">
        <f t="shared" si="45"/>
        <v>0</v>
      </c>
    </row>
    <row r="311" spans="1:14" x14ac:dyDescent="0.25">
      <c r="A311" s="13"/>
      <c r="B311" s="13"/>
      <c r="C311" s="13"/>
      <c r="D311" s="14"/>
      <c r="E311" s="14"/>
      <c r="F311" s="2">
        <f t="shared" si="39"/>
        <v>87.051499999999947</v>
      </c>
      <c r="G311" s="2">
        <f t="shared" si="40"/>
        <v>20.720000000000002</v>
      </c>
      <c r="H311" s="11">
        <f t="shared" si="42"/>
        <v>66.331499999999949</v>
      </c>
      <c r="I311" s="11">
        <f t="shared" si="41"/>
        <v>-66.331499999999949</v>
      </c>
      <c r="J311" s="2">
        <f>IF(ISNA(VLOOKUP(C311,'Dom Enrolled Accounts'!$A:$B,2,0))=TRUE,0,VLOOKUP(C311,'Dom Enrolled Accounts'!$A:$B,2,0))</f>
        <v>0</v>
      </c>
      <c r="K311" s="11">
        <f t="shared" si="43"/>
        <v>0</v>
      </c>
      <c r="L311" s="2">
        <f>IF(ISNA(VLOOKUP(C311,'Dom Enrolled Accounts'!$A:$C,3,0))=TRUE,0,VLOOKUP(C311,'Dom Enrolled Accounts'!$A:$C,3,0))</f>
        <v>0</v>
      </c>
      <c r="M311" s="2">
        <f t="shared" si="44"/>
        <v>0</v>
      </c>
      <c r="N311" s="11">
        <f t="shared" si="45"/>
        <v>0</v>
      </c>
    </row>
    <row r="312" spans="1:14" x14ac:dyDescent="0.25">
      <c r="A312" s="13"/>
      <c r="B312" s="13"/>
      <c r="C312" s="13"/>
      <c r="D312" s="14"/>
      <c r="E312" s="14"/>
      <c r="F312" s="2">
        <f t="shared" si="39"/>
        <v>87.051499999999947</v>
      </c>
      <c r="G312" s="2">
        <f t="shared" si="40"/>
        <v>20.720000000000002</v>
      </c>
      <c r="H312" s="11">
        <f t="shared" si="42"/>
        <v>66.331499999999949</v>
      </c>
      <c r="I312" s="11">
        <f t="shared" si="41"/>
        <v>-66.331499999999949</v>
      </c>
      <c r="J312" s="2">
        <f>IF(ISNA(VLOOKUP(C312,'Dom Enrolled Accounts'!$A:$B,2,0))=TRUE,0,VLOOKUP(C312,'Dom Enrolled Accounts'!$A:$B,2,0))</f>
        <v>0</v>
      </c>
      <c r="K312" s="11">
        <f t="shared" si="43"/>
        <v>0</v>
      </c>
      <c r="L312" s="2">
        <f>IF(ISNA(VLOOKUP(C312,'Dom Enrolled Accounts'!$A:$C,3,0))=TRUE,0,VLOOKUP(C312,'Dom Enrolled Accounts'!$A:$C,3,0))</f>
        <v>0</v>
      </c>
      <c r="M312" s="2">
        <f t="shared" si="44"/>
        <v>0</v>
      </c>
      <c r="N312" s="11">
        <f t="shared" si="45"/>
        <v>0</v>
      </c>
    </row>
    <row r="313" spans="1:14" x14ac:dyDescent="0.25">
      <c r="A313" s="13"/>
      <c r="B313" s="13"/>
      <c r="C313" s="13"/>
      <c r="D313" s="14"/>
      <c r="E313" s="14"/>
      <c r="F313" s="2">
        <f t="shared" si="39"/>
        <v>87.051499999999947</v>
      </c>
      <c r="G313" s="2">
        <f t="shared" si="40"/>
        <v>20.720000000000002</v>
      </c>
      <c r="H313" s="11">
        <f t="shared" si="42"/>
        <v>66.331499999999949</v>
      </c>
      <c r="I313" s="11">
        <f t="shared" si="41"/>
        <v>-66.331499999999949</v>
      </c>
      <c r="J313" s="2">
        <f>IF(ISNA(VLOOKUP(C313,'Dom Enrolled Accounts'!$A:$B,2,0))=TRUE,0,VLOOKUP(C313,'Dom Enrolled Accounts'!$A:$B,2,0))</f>
        <v>0</v>
      </c>
      <c r="K313" s="11">
        <f t="shared" si="43"/>
        <v>0</v>
      </c>
      <c r="L313" s="2">
        <f>IF(ISNA(VLOOKUP(C313,'Dom Enrolled Accounts'!$A:$C,3,0))=TRUE,0,VLOOKUP(C313,'Dom Enrolled Accounts'!$A:$C,3,0))</f>
        <v>0</v>
      </c>
      <c r="M313" s="2">
        <f t="shared" si="44"/>
        <v>0</v>
      </c>
      <c r="N313" s="11">
        <f t="shared" si="45"/>
        <v>0</v>
      </c>
    </row>
    <row r="314" spans="1:14" x14ac:dyDescent="0.25">
      <c r="A314" s="13"/>
      <c r="B314" s="13"/>
      <c r="C314" s="13"/>
      <c r="D314" s="14"/>
      <c r="E314" s="14"/>
      <c r="F314" s="2">
        <f t="shared" si="39"/>
        <v>87.051499999999947</v>
      </c>
      <c r="G314" s="2">
        <f t="shared" si="40"/>
        <v>20.720000000000002</v>
      </c>
      <c r="H314" s="11">
        <f t="shared" si="42"/>
        <v>66.331499999999949</v>
      </c>
      <c r="I314" s="11">
        <f t="shared" si="41"/>
        <v>-66.331499999999949</v>
      </c>
      <c r="J314" s="2">
        <f>IF(ISNA(VLOOKUP(C314,'Dom Enrolled Accounts'!$A:$B,2,0))=TRUE,0,VLOOKUP(C314,'Dom Enrolled Accounts'!$A:$B,2,0))</f>
        <v>0</v>
      </c>
      <c r="K314" s="11">
        <f t="shared" si="43"/>
        <v>0</v>
      </c>
      <c r="L314" s="2">
        <f>IF(ISNA(VLOOKUP(C314,'Dom Enrolled Accounts'!$A:$C,3,0))=TRUE,0,VLOOKUP(C314,'Dom Enrolled Accounts'!$A:$C,3,0))</f>
        <v>0</v>
      </c>
      <c r="M314" s="2">
        <f t="shared" si="44"/>
        <v>0</v>
      </c>
      <c r="N314" s="11">
        <f t="shared" si="45"/>
        <v>0</v>
      </c>
    </row>
    <row r="315" spans="1:14" x14ac:dyDescent="0.25">
      <c r="A315" s="13"/>
      <c r="B315" s="13"/>
      <c r="C315" s="13"/>
      <c r="D315" s="14"/>
      <c r="E315" s="14"/>
      <c r="F315" s="2">
        <f t="shared" si="39"/>
        <v>87.051499999999947</v>
      </c>
      <c r="G315" s="2">
        <f t="shared" si="40"/>
        <v>20.720000000000002</v>
      </c>
      <c r="H315" s="11">
        <f t="shared" si="42"/>
        <v>66.331499999999949</v>
      </c>
      <c r="I315" s="11">
        <f t="shared" si="41"/>
        <v>-66.331499999999949</v>
      </c>
      <c r="J315" s="2">
        <f>IF(ISNA(VLOOKUP(C315,'Dom Enrolled Accounts'!$A:$B,2,0))=TRUE,0,VLOOKUP(C315,'Dom Enrolled Accounts'!$A:$B,2,0))</f>
        <v>0</v>
      </c>
      <c r="K315" s="11">
        <f t="shared" si="43"/>
        <v>0</v>
      </c>
      <c r="L315" s="2">
        <f>IF(ISNA(VLOOKUP(C315,'Dom Enrolled Accounts'!$A:$C,3,0))=TRUE,0,VLOOKUP(C315,'Dom Enrolled Accounts'!$A:$C,3,0))</f>
        <v>0</v>
      </c>
      <c r="M315" s="2">
        <f t="shared" si="44"/>
        <v>0</v>
      </c>
      <c r="N315" s="11">
        <f t="shared" si="45"/>
        <v>0</v>
      </c>
    </row>
    <row r="316" spans="1:14" x14ac:dyDescent="0.25">
      <c r="A316" s="13"/>
      <c r="B316" s="13"/>
      <c r="C316" s="13"/>
      <c r="D316" s="14"/>
      <c r="E316" s="14"/>
      <c r="F316" s="2">
        <f t="shared" si="39"/>
        <v>87.051499999999947</v>
      </c>
      <c r="G316" s="2">
        <f t="shared" si="40"/>
        <v>20.720000000000002</v>
      </c>
      <c r="H316" s="11">
        <f t="shared" si="42"/>
        <v>66.331499999999949</v>
      </c>
      <c r="I316" s="11">
        <f t="shared" si="41"/>
        <v>-66.331499999999949</v>
      </c>
      <c r="J316" s="2">
        <f>IF(ISNA(VLOOKUP(C316,'Dom Enrolled Accounts'!$A:$B,2,0))=TRUE,0,VLOOKUP(C316,'Dom Enrolled Accounts'!$A:$B,2,0))</f>
        <v>0</v>
      </c>
      <c r="K316" s="11">
        <f t="shared" si="43"/>
        <v>0</v>
      </c>
      <c r="L316" s="2">
        <f>IF(ISNA(VLOOKUP(C316,'Dom Enrolled Accounts'!$A:$C,3,0))=TRUE,0,VLOOKUP(C316,'Dom Enrolled Accounts'!$A:$C,3,0))</f>
        <v>0</v>
      </c>
      <c r="M316" s="2">
        <f t="shared" si="44"/>
        <v>0</v>
      </c>
      <c r="N316" s="11">
        <f t="shared" si="45"/>
        <v>0</v>
      </c>
    </row>
    <row r="317" spans="1:14" x14ac:dyDescent="0.25">
      <c r="A317" s="13"/>
      <c r="B317" s="13"/>
      <c r="C317" s="13"/>
      <c r="D317" s="14"/>
      <c r="E317" s="14"/>
      <c r="F317" s="2">
        <f t="shared" si="39"/>
        <v>87.051499999999947</v>
      </c>
      <c r="G317" s="2">
        <f t="shared" si="40"/>
        <v>20.720000000000002</v>
      </c>
      <c r="H317" s="11">
        <f t="shared" si="42"/>
        <v>66.331499999999949</v>
      </c>
      <c r="I317" s="11">
        <f t="shared" si="41"/>
        <v>-66.331499999999949</v>
      </c>
      <c r="J317" s="2">
        <f>IF(ISNA(VLOOKUP(C317,'Dom Enrolled Accounts'!$A:$B,2,0))=TRUE,0,VLOOKUP(C317,'Dom Enrolled Accounts'!$A:$B,2,0))</f>
        <v>0</v>
      </c>
      <c r="K317" s="11">
        <f t="shared" si="43"/>
        <v>0</v>
      </c>
      <c r="L317" s="2">
        <f>IF(ISNA(VLOOKUP(C317,'Dom Enrolled Accounts'!$A:$C,3,0))=TRUE,0,VLOOKUP(C317,'Dom Enrolled Accounts'!$A:$C,3,0))</f>
        <v>0</v>
      </c>
      <c r="M317" s="2">
        <f t="shared" si="44"/>
        <v>0</v>
      </c>
      <c r="N317" s="11">
        <f t="shared" si="45"/>
        <v>0</v>
      </c>
    </row>
    <row r="318" spans="1:14" x14ac:dyDescent="0.25">
      <c r="A318" s="13"/>
      <c r="B318" s="13"/>
      <c r="C318" s="13"/>
      <c r="D318" s="14"/>
      <c r="E318" s="14"/>
      <c r="F318" s="2">
        <f t="shared" si="39"/>
        <v>87.051499999999947</v>
      </c>
      <c r="G318" s="2">
        <f t="shared" si="40"/>
        <v>20.720000000000002</v>
      </c>
      <c r="H318" s="11">
        <f t="shared" si="42"/>
        <v>66.331499999999949</v>
      </c>
      <c r="I318" s="11">
        <f t="shared" si="41"/>
        <v>-66.331499999999949</v>
      </c>
      <c r="J318" s="2">
        <f>IF(ISNA(VLOOKUP(C318,'Dom Enrolled Accounts'!$A:$B,2,0))=TRUE,0,VLOOKUP(C318,'Dom Enrolled Accounts'!$A:$B,2,0))</f>
        <v>0</v>
      </c>
      <c r="K318" s="11">
        <f t="shared" si="43"/>
        <v>0</v>
      </c>
      <c r="L318" s="2">
        <f>IF(ISNA(VLOOKUP(C318,'Dom Enrolled Accounts'!$A:$C,3,0))=TRUE,0,VLOOKUP(C318,'Dom Enrolled Accounts'!$A:$C,3,0))</f>
        <v>0</v>
      </c>
      <c r="M318" s="2">
        <f t="shared" si="44"/>
        <v>0</v>
      </c>
      <c r="N318" s="11">
        <f t="shared" si="45"/>
        <v>0</v>
      </c>
    </row>
    <row r="319" spans="1:14" x14ac:dyDescent="0.25">
      <c r="A319" s="13"/>
      <c r="B319" s="13"/>
      <c r="C319" s="13"/>
      <c r="D319" s="14"/>
      <c r="E319" s="14"/>
      <c r="F319" s="2">
        <f t="shared" si="39"/>
        <v>87.051499999999947</v>
      </c>
      <c r="G319" s="2">
        <f t="shared" si="40"/>
        <v>20.720000000000002</v>
      </c>
      <c r="H319" s="11">
        <f t="shared" si="42"/>
        <v>66.331499999999949</v>
      </c>
      <c r="I319" s="11">
        <f t="shared" si="41"/>
        <v>-66.331499999999949</v>
      </c>
      <c r="J319" s="2">
        <f>IF(ISNA(VLOOKUP(C319,'Dom Enrolled Accounts'!$A:$B,2,0))=TRUE,0,VLOOKUP(C319,'Dom Enrolled Accounts'!$A:$B,2,0))</f>
        <v>0</v>
      </c>
      <c r="K319" s="11">
        <f t="shared" si="43"/>
        <v>0</v>
      </c>
      <c r="L319" s="2">
        <f>IF(ISNA(VLOOKUP(C319,'Dom Enrolled Accounts'!$A:$C,3,0))=TRUE,0,VLOOKUP(C319,'Dom Enrolled Accounts'!$A:$C,3,0))</f>
        <v>0</v>
      </c>
      <c r="M319" s="2">
        <f t="shared" si="44"/>
        <v>0</v>
      </c>
      <c r="N319" s="11">
        <f t="shared" si="45"/>
        <v>0</v>
      </c>
    </row>
    <row r="320" spans="1:14" x14ac:dyDescent="0.25">
      <c r="A320" s="13"/>
      <c r="B320" s="13"/>
      <c r="C320" s="13"/>
      <c r="D320" s="14"/>
      <c r="E320" s="14"/>
      <c r="F320" s="2">
        <f t="shared" si="39"/>
        <v>87.051499999999947</v>
      </c>
      <c r="G320" s="2">
        <f t="shared" si="40"/>
        <v>20.720000000000002</v>
      </c>
      <c r="H320" s="11">
        <f t="shared" si="42"/>
        <v>66.331499999999949</v>
      </c>
      <c r="I320" s="11">
        <f t="shared" si="41"/>
        <v>-66.331499999999949</v>
      </c>
      <c r="J320" s="2">
        <f>IF(ISNA(VLOOKUP(C320,'Dom Enrolled Accounts'!$A:$B,2,0))=TRUE,0,VLOOKUP(C320,'Dom Enrolled Accounts'!$A:$B,2,0))</f>
        <v>0</v>
      </c>
      <c r="K320" s="11">
        <f t="shared" si="43"/>
        <v>0</v>
      </c>
      <c r="L320" s="2">
        <f>IF(ISNA(VLOOKUP(C320,'Dom Enrolled Accounts'!$A:$C,3,0))=TRUE,0,VLOOKUP(C320,'Dom Enrolled Accounts'!$A:$C,3,0))</f>
        <v>0</v>
      </c>
      <c r="M320" s="2">
        <f t="shared" si="44"/>
        <v>0</v>
      </c>
      <c r="N320" s="11">
        <f t="shared" si="45"/>
        <v>0</v>
      </c>
    </row>
    <row r="321" spans="1:14" x14ac:dyDescent="0.25">
      <c r="A321" s="13"/>
      <c r="B321" s="13"/>
      <c r="C321" s="13"/>
      <c r="D321" s="14"/>
      <c r="E321" s="14"/>
      <c r="F321" s="2">
        <f t="shared" si="39"/>
        <v>87.051499999999947</v>
      </c>
      <c r="G321" s="2">
        <f t="shared" si="40"/>
        <v>20.720000000000002</v>
      </c>
      <c r="H321" s="11">
        <f t="shared" si="42"/>
        <v>66.331499999999949</v>
      </c>
      <c r="I321" s="11">
        <f t="shared" si="41"/>
        <v>-66.331499999999949</v>
      </c>
      <c r="J321" s="2">
        <f>IF(ISNA(VLOOKUP(C321,'Dom Enrolled Accounts'!$A:$B,2,0))=TRUE,0,VLOOKUP(C321,'Dom Enrolled Accounts'!$A:$B,2,0))</f>
        <v>0</v>
      </c>
      <c r="K321" s="11">
        <f t="shared" si="43"/>
        <v>0</v>
      </c>
      <c r="L321" s="2">
        <f>IF(ISNA(VLOOKUP(C321,'Dom Enrolled Accounts'!$A:$C,3,0))=TRUE,0,VLOOKUP(C321,'Dom Enrolled Accounts'!$A:$C,3,0))</f>
        <v>0</v>
      </c>
      <c r="M321" s="2">
        <f t="shared" si="44"/>
        <v>0</v>
      </c>
      <c r="N321" s="11">
        <f t="shared" si="45"/>
        <v>0</v>
      </c>
    </row>
    <row r="322" spans="1:14" x14ac:dyDescent="0.25">
      <c r="A322" s="13"/>
      <c r="B322" s="13"/>
      <c r="C322" s="13"/>
      <c r="D322" s="14"/>
      <c r="E322" s="14"/>
      <c r="F322" s="2">
        <f t="shared" si="39"/>
        <v>87.051499999999947</v>
      </c>
      <c r="G322" s="2">
        <f t="shared" si="40"/>
        <v>20.720000000000002</v>
      </c>
      <c r="H322" s="11">
        <f t="shared" si="42"/>
        <v>66.331499999999949</v>
      </c>
      <c r="I322" s="11">
        <f t="shared" si="41"/>
        <v>-66.331499999999949</v>
      </c>
      <c r="J322" s="2">
        <f>IF(ISNA(VLOOKUP(C322,'Dom Enrolled Accounts'!$A:$B,2,0))=TRUE,0,VLOOKUP(C322,'Dom Enrolled Accounts'!$A:$B,2,0))</f>
        <v>0</v>
      </c>
      <c r="K322" s="11">
        <f t="shared" si="43"/>
        <v>0</v>
      </c>
      <c r="L322" s="2">
        <f>IF(ISNA(VLOOKUP(C322,'Dom Enrolled Accounts'!$A:$C,3,0))=TRUE,0,VLOOKUP(C322,'Dom Enrolled Accounts'!$A:$C,3,0))</f>
        <v>0</v>
      </c>
      <c r="M322" s="2">
        <f t="shared" si="44"/>
        <v>0</v>
      </c>
      <c r="N322" s="11">
        <f t="shared" si="45"/>
        <v>0</v>
      </c>
    </row>
    <row r="323" spans="1:14" x14ac:dyDescent="0.25">
      <c r="A323" s="13"/>
      <c r="B323" s="13"/>
      <c r="C323" s="13"/>
      <c r="D323" s="14"/>
      <c r="E323" s="14"/>
      <c r="F323" s="2">
        <f t="shared" si="39"/>
        <v>87.051499999999947</v>
      </c>
      <c r="G323" s="2">
        <f t="shared" si="40"/>
        <v>20.720000000000002</v>
      </c>
      <c r="H323" s="11">
        <f t="shared" si="42"/>
        <v>66.331499999999949</v>
      </c>
      <c r="I323" s="11">
        <f t="shared" si="41"/>
        <v>-66.331499999999949</v>
      </c>
      <c r="J323" s="2">
        <f>IF(ISNA(VLOOKUP(C323,'Dom Enrolled Accounts'!$A:$B,2,0))=TRUE,0,VLOOKUP(C323,'Dom Enrolled Accounts'!$A:$B,2,0))</f>
        <v>0</v>
      </c>
      <c r="K323" s="11">
        <f t="shared" si="43"/>
        <v>0</v>
      </c>
      <c r="L323" s="2">
        <f>IF(ISNA(VLOOKUP(C323,'Dom Enrolled Accounts'!$A:$C,3,0))=TRUE,0,VLOOKUP(C323,'Dom Enrolled Accounts'!$A:$C,3,0))</f>
        <v>0</v>
      </c>
      <c r="M323" s="2">
        <f t="shared" si="44"/>
        <v>0</v>
      </c>
      <c r="N323" s="11">
        <f t="shared" si="45"/>
        <v>0</v>
      </c>
    </row>
    <row r="324" spans="1:14" x14ac:dyDescent="0.25">
      <c r="A324" s="13"/>
      <c r="B324" s="13"/>
      <c r="C324" s="13"/>
      <c r="D324" s="14"/>
      <c r="E324" s="14"/>
      <c r="F324" s="2">
        <f t="shared" si="39"/>
        <v>87.051499999999947</v>
      </c>
      <c r="G324" s="2">
        <f t="shared" si="40"/>
        <v>20.720000000000002</v>
      </c>
      <c r="H324" s="11">
        <f t="shared" si="42"/>
        <v>66.331499999999949</v>
      </c>
      <c r="I324" s="11">
        <f t="shared" si="41"/>
        <v>-66.331499999999949</v>
      </c>
      <c r="J324" s="2">
        <f>IF(ISNA(VLOOKUP(C324,'Dom Enrolled Accounts'!$A:$B,2,0))=TRUE,0,VLOOKUP(C324,'Dom Enrolled Accounts'!$A:$B,2,0))</f>
        <v>0</v>
      </c>
      <c r="K324" s="11">
        <f t="shared" si="43"/>
        <v>0</v>
      </c>
      <c r="L324" s="2">
        <f>IF(ISNA(VLOOKUP(C324,'Dom Enrolled Accounts'!$A:$C,3,0))=TRUE,0,VLOOKUP(C324,'Dom Enrolled Accounts'!$A:$C,3,0))</f>
        <v>0</v>
      </c>
      <c r="M324" s="2">
        <f t="shared" si="44"/>
        <v>0</v>
      </c>
      <c r="N324" s="11">
        <f t="shared" si="45"/>
        <v>0</v>
      </c>
    </row>
    <row r="325" spans="1:14" x14ac:dyDescent="0.25">
      <c r="A325" s="13"/>
      <c r="B325" s="13"/>
      <c r="C325" s="13"/>
      <c r="D325" s="14"/>
      <c r="E325" s="14"/>
      <c r="F325" s="2">
        <f t="shared" si="39"/>
        <v>87.051499999999947</v>
      </c>
      <c r="G325" s="2">
        <f t="shared" si="40"/>
        <v>20.720000000000002</v>
      </c>
      <c r="H325" s="11">
        <f t="shared" si="42"/>
        <v>66.331499999999949</v>
      </c>
      <c r="I325" s="11">
        <f t="shared" si="41"/>
        <v>-66.331499999999949</v>
      </c>
      <c r="J325" s="2">
        <f>IF(ISNA(VLOOKUP(C325,'Dom Enrolled Accounts'!$A:$B,2,0))=TRUE,0,VLOOKUP(C325,'Dom Enrolled Accounts'!$A:$B,2,0))</f>
        <v>0</v>
      </c>
      <c r="K325" s="11">
        <f t="shared" si="43"/>
        <v>0</v>
      </c>
      <c r="L325" s="2">
        <f>IF(ISNA(VLOOKUP(C325,'Dom Enrolled Accounts'!$A:$C,3,0))=TRUE,0,VLOOKUP(C325,'Dom Enrolled Accounts'!$A:$C,3,0))</f>
        <v>0</v>
      </c>
      <c r="M325" s="2">
        <f t="shared" si="44"/>
        <v>0</v>
      </c>
      <c r="N325" s="11">
        <f t="shared" si="45"/>
        <v>0</v>
      </c>
    </row>
    <row r="326" spans="1:14" x14ac:dyDescent="0.25">
      <c r="A326" s="13"/>
      <c r="B326" s="13"/>
      <c r="C326" s="13"/>
      <c r="D326" s="14"/>
      <c r="E326" s="14"/>
      <c r="F326" s="2">
        <f t="shared" si="39"/>
        <v>87.051499999999947</v>
      </c>
      <c r="G326" s="2">
        <f t="shared" si="40"/>
        <v>20.720000000000002</v>
      </c>
      <c r="H326" s="11">
        <f t="shared" si="42"/>
        <v>66.331499999999949</v>
      </c>
      <c r="I326" s="11">
        <f t="shared" si="41"/>
        <v>-66.331499999999949</v>
      </c>
      <c r="J326" s="2">
        <f>IF(ISNA(VLOOKUP(C326,'Dom Enrolled Accounts'!$A:$B,2,0))=TRUE,0,VLOOKUP(C326,'Dom Enrolled Accounts'!$A:$B,2,0))</f>
        <v>0</v>
      </c>
      <c r="K326" s="11">
        <f t="shared" si="43"/>
        <v>0</v>
      </c>
      <c r="L326" s="2">
        <f>IF(ISNA(VLOOKUP(C326,'Dom Enrolled Accounts'!$A:$C,3,0))=TRUE,0,VLOOKUP(C326,'Dom Enrolled Accounts'!$A:$C,3,0))</f>
        <v>0</v>
      </c>
      <c r="M326" s="2">
        <f t="shared" si="44"/>
        <v>0</v>
      </c>
      <c r="N326" s="11">
        <f t="shared" si="45"/>
        <v>0</v>
      </c>
    </row>
    <row r="327" spans="1:14" x14ac:dyDescent="0.25">
      <c r="A327" s="13"/>
      <c r="B327" s="13"/>
      <c r="C327" s="13"/>
      <c r="D327" s="14"/>
      <c r="E327" s="14"/>
      <c r="F327" s="2">
        <f t="shared" si="39"/>
        <v>87.051499999999947</v>
      </c>
      <c r="G327" s="2">
        <f t="shared" si="40"/>
        <v>20.720000000000002</v>
      </c>
      <c r="H327" s="11">
        <f t="shared" si="42"/>
        <v>66.331499999999949</v>
      </c>
      <c r="I327" s="11">
        <f t="shared" si="41"/>
        <v>-66.331499999999949</v>
      </c>
      <c r="J327" s="2">
        <f>IF(ISNA(VLOOKUP(C327,'Dom Enrolled Accounts'!$A:$B,2,0))=TRUE,0,VLOOKUP(C327,'Dom Enrolled Accounts'!$A:$B,2,0))</f>
        <v>0</v>
      </c>
      <c r="K327" s="11">
        <f t="shared" si="43"/>
        <v>0</v>
      </c>
      <c r="L327" s="2">
        <f>IF(ISNA(VLOOKUP(C327,'Dom Enrolled Accounts'!$A:$C,3,0))=TRUE,0,VLOOKUP(C327,'Dom Enrolled Accounts'!$A:$C,3,0))</f>
        <v>0</v>
      </c>
      <c r="M327" s="2">
        <f t="shared" si="44"/>
        <v>0</v>
      </c>
      <c r="N327" s="11">
        <f t="shared" si="45"/>
        <v>0</v>
      </c>
    </row>
    <row r="328" spans="1:14" x14ac:dyDescent="0.25">
      <c r="A328" s="13"/>
      <c r="B328" s="13"/>
      <c r="C328" s="13"/>
      <c r="D328" s="14"/>
      <c r="E328" s="14"/>
      <c r="F328" s="2">
        <f t="shared" si="39"/>
        <v>87.051499999999947</v>
      </c>
      <c r="G328" s="2">
        <f t="shared" si="40"/>
        <v>20.720000000000002</v>
      </c>
      <c r="H328" s="11">
        <f t="shared" si="42"/>
        <v>66.331499999999949</v>
      </c>
      <c r="I328" s="11">
        <f t="shared" si="41"/>
        <v>-66.331499999999949</v>
      </c>
      <c r="J328" s="2">
        <f>IF(ISNA(VLOOKUP(C328,'Dom Enrolled Accounts'!$A:$B,2,0))=TRUE,0,VLOOKUP(C328,'Dom Enrolled Accounts'!$A:$B,2,0))</f>
        <v>0</v>
      </c>
      <c r="K328" s="11">
        <f t="shared" si="43"/>
        <v>0</v>
      </c>
      <c r="L328" s="2">
        <f>IF(ISNA(VLOOKUP(C328,'Dom Enrolled Accounts'!$A:$C,3,0))=TRUE,0,VLOOKUP(C328,'Dom Enrolled Accounts'!$A:$C,3,0))</f>
        <v>0</v>
      </c>
      <c r="M328" s="2">
        <f t="shared" si="44"/>
        <v>0</v>
      </c>
      <c r="N328" s="11">
        <f t="shared" si="45"/>
        <v>0</v>
      </c>
    </row>
    <row r="329" spans="1:14" x14ac:dyDescent="0.25">
      <c r="A329" s="13"/>
      <c r="B329" s="13"/>
      <c r="C329" s="13"/>
      <c r="D329" s="14"/>
      <c r="E329" s="14"/>
      <c r="F329" s="2">
        <f t="shared" ref="F329:F392" si="46">WPPDom</f>
        <v>87.051499999999947</v>
      </c>
      <c r="G329" s="2">
        <f t="shared" ref="G329:G392" si="47">TSDom</f>
        <v>20.720000000000002</v>
      </c>
      <c r="H329" s="11">
        <f t="shared" si="42"/>
        <v>66.331499999999949</v>
      </c>
      <c r="I329" s="11">
        <f t="shared" ref="I329:I392" si="48">E329-H329</f>
        <v>-66.331499999999949</v>
      </c>
      <c r="J329" s="2">
        <f>IF(ISNA(VLOOKUP(C329,'Dom Enrolled Accounts'!$A:$B,2,0))=TRUE,0,VLOOKUP(C329,'Dom Enrolled Accounts'!$A:$B,2,0))</f>
        <v>0</v>
      </c>
      <c r="K329" s="11">
        <f t="shared" si="43"/>
        <v>0</v>
      </c>
      <c r="L329" s="2">
        <f>IF(ISNA(VLOOKUP(C329,'Dom Enrolled Accounts'!$A:$C,3,0))=TRUE,0,VLOOKUP(C329,'Dom Enrolled Accounts'!$A:$C,3,0))</f>
        <v>0</v>
      </c>
      <c r="M329" s="2">
        <f t="shared" si="44"/>
        <v>0</v>
      </c>
      <c r="N329" s="11">
        <f t="shared" si="45"/>
        <v>0</v>
      </c>
    </row>
    <row r="330" spans="1:14" x14ac:dyDescent="0.25">
      <c r="A330" s="13"/>
      <c r="B330" s="13"/>
      <c r="C330" s="13"/>
      <c r="D330" s="14"/>
      <c r="E330" s="14"/>
      <c r="F330" s="2">
        <f t="shared" si="46"/>
        <v>87.051499999999947</v>
      </c>
      <c r="G330" s="2">
        <f t="shared" si="47"/>
        <v>20.720000000000002</v>
      </c>
      <c r="H330" s="11">
        <f t="shared" ref="H330:H393" si="49">F330-G330</f>
        <v>66.331499999999949</v>
      </c>
      <c r="I330" s="11">
        <f t="shared" si="48"/>
        <v>-66.331499999999949</v>
      </c>
      <c r="J330" s="2">
        <f>IF(ISNA(VLOOKUP(C330,'Dom Enrolled Accounts'!$A:$B,2,0))=TRUE,0,VLOOKUP(C330,'Dom Enrolled Accounts'!$A:$B,2,0))</f>
        <v>0</v>
      </c>
      <c r="K330" s="11">
        <f t="shared" ref="K330:K393" si="50">IF(J330=0,0,J330-I330)</f>
        <v>0</v>
      </c>
      <c r="L330" s="2">
        <f>IF(ISNA(VLOOKUP(C330,'Dom Enrolled Accounts'!$A:$C,3,0))=TRUE,0,VLOOKUP(C330,'Dom Enrolled Accounts'!$A:$C,3,0))</f>
        <v>0</v>
      </c>
      <c r="M330" s="2">
        <f t="shared" ref="M330:M393" si="51">IF(L330&gt;K330,K330,L330)</f>
        <v>0</v>
      </c>
      <c r="N330" s="11">
        <f t="shared" ref="N330:N393" si="52">IF(M330&lt;0,0,M330*D330)</f>
        <v>0</v>
      </c>
    </row>
    <row r="331" spans="1:14" x14ac:dyDescent="0.25">
      <c r="A331" s="13"/>
      <c r="B331" s="13"/>
      <c r="C331" s="13"/>
      <c r="D331" s="14"/>
      <c r="E331" s="14"/>
      <c r="F331" s="2">
        <f t="shared" si="46"/>
        <v>87.051499999999947</v>
      </c>
      <c r="G331" s="2">
        <f t="shared" si="47"/>
        <v>20.720000000000002</v>
      </c>
      <c r="H331" s="11">
        <f t="shared" si="49"/>
        <v>66.331499999999949</v>
      </c>
      <c r="I331" s="11">
        <f t="shared" si="48"/>
        <v>-66.331499999999949</v>
      </c>
      <c r="J331" s="2">
        <f>IF(ISNA(VLOOKUP(C331,'Dom Enrolled Accounts'!$A:$B,2,0))=TRUE,0,VLOOKUP(C331,'Dom Enrolled Accounts'!$A:$B,2,0))</f>
        <v>0</v>
      </c>
      <c r="K331" s="11">
        <f t="shared" si="50"/>
        <v>0</v>
      </c>
      <c r="L331" s="2">
        <f>IF(ISNA(VLOOKUP(C331,'Dom Enrolled Accounts'!$A:$C,3,0))=TRUE,0,VLOOKUP(C331,'Dom Enrolled Accounts'!$A:$C,3,0))</f>
        <v>0</v>
      </c>
      <c r="M331" s="2">
        <f t="shared" si="51"/>
        <v>0</v>
      </c>
      <c r="N331" s="11">
        <f t="shared" si="52"/>
        <v>0</v>
      </c>
    </row>
    <row r="332" spans="1:14" x14ac:dyDescent="0.25">
      <c r="A332" s="13"/>
      <c r="B332" s="13"/>
      <c r="C332" s="13"/>
      <c r="D332" s="14"/>
      <c r="E332" s="14"/>
      <c r="F332" s="2">
        <f t="shared" si="46"/>
        <v>87.051499999999947</v>
      </c>
      <c r="G332" s="2">
        <f t="shared" si="47"/>
        <v>20.720000000000002</v>
      </c>
      <c r="H332" s="11">
        <f t="shared" si="49"/>
        <v>66.331499999999949</v>
      </c>
      <c r="I332" s="11">
        <f t="shared" si="48"/>
        <v>-66.331499999999949</v>
      </c>
      <c r="J332" s="2">
        <f>IF(ISNA(VLOOKUP(C332,'Dom Enrolled Accounts'!$A:$B,2,0))=TRUE,0,VLOOKUP(C332,'Dom Enrolled Accounts'!$A:$B,2,0))</f>
        <v>0</v>
      </c>
      <c r="K332" s="11">
        <f t="shared" si="50"/>
        <v>0</v>
      </c>
      <c r="L332" s="2">
        <f>IF(ISNA(VLOOKUP(C332,'Dom Enrolled Accounts'!$A:$C,3,0))=TRUE,0,VLOOKUP(C332,'Dom Enrolled Accounts'!$A:$C,3,0))</f>
        <v>0</v>
      </c>
      <c r="M332" s="2">
        <f t="shared" si="51"/>
        <v>0</v>
      </c>
      <c r="N332" s="11">
        <f t="shared" si="52"/>
        <v>0</v>
      </c>
    </row>
    <row r="333" spans="1:14" x14ac:dyDescent="0.25">
      <c r="A333" s="13"/>
      <c r="B333" s="13"/>
      <c r="C333" s="13"/>
      <c r="D333" s="14"/>
      <c r="E333" s="14"/>
      <c r="F333" s="2">
        <f t="shared" si="46"/>
        <v>87.051499999999947</v>
      </c>
      <c r="G333" s="2">
        <f t="shared" si="47"/>
        <v>20.720000000000002</v>
      </c>
      <c r="H333" s="11">
        <f t="shared" si="49"/>
        <v>66.331499999999949</v>
      </c>
      <c r="I333" s="11">
        <f t="shared" si="48"/>
        <v>-66.331499999999949</v>
      </c>
      <c r="J333" s="2">
        <f>IF(ISNA(VLOOKUP(C333,'Dom Enrolled Accounts'!$A:$B,2,0))=TRUE,0,VLOOKUP(C333,'Dom Enrolled Accounts'!$A:$B,2,0))</f>
        <v>0</v>
      </c>
      <c r="K333" s="11">
        <f t="shared" si="50"/>
        <v>0</v>
      </c>
      <c r="L333" s="2">
        <f>IF(ISNA(VLOOKUP(C333,'Dom Enrolled Accounts'!$A:$C,3,0))=TRUE,0,VLOOKUP(C333,'Dom Enrolled Accounts'!$A:$C,3,0))</f>
        <v>0</v>
      </c>
      <c r="M333" s="2">
        <f t="shared" si="51"/>
        <v>0</v>
      </c>
      <c r="N333" s="11">
        <f t="shared" si="52"/>
        <v>0</v>
      </c>
    </row>
    <row r="334" spans="1:14" x14ac:dyDescent="0.25">
      <c r="A334" s="13"/>
      <c r="B334" s="13"/>
      <c r="C334" s="13"/>
      <c r="D334" s="14"/>
      <c r="E334" s="14"/>
      <c r="F334" s="2">
        <f t="shared" si="46"/>
        <v>87.051499999999947</v>
      </c>
      <c r="G334" s="2">
        <f t="shared" si="47"/>
        <v>20.720000000000002</v>
      </c>
      <c r="H334" s="11">
        <f t="shared" si="49"/>
        <v>66.331499999999949</v>
      </c>
      <c r="I334" s="11">
        <f t="shared" si="48"/>
        <v>-66.331499999999949</v>
      </c>
      <c r="J334" s="2">
        <f>IF(ISNA(VLOOKUP(C334,'Dom Enrolled Accounts'!$A:$B,2,0))=TRUE,0,VLOOKUP(C334,'Dom Enrolled Accounts'!$A:$B,2,0))</f>
        <v>0</v>
      </c>
      <c r="K334" s="11">
        <f t="shared" si="50"/>
        <v>0</v>
      </c>
      <c r="L334" s="2">
        <f>IF(ISNA(VLOOKUP(C334,'Dom Enrolled Accounts'!$A:$C,3,0))=TRUE,0,VLOOKUP(C334,'Dom Enrolled Accounts'!$A:$C,3,0))</f>
        <v>0</v>
      </c>
      <c r="M334" s="2">
        <f t="shared" si="51"/>
        <v>0</v>
      </c>
      <c r="N334" s="11">
        <f t="shared" si="52"/>
        <v>0</v>
      </c>
    </row>
    <row r="335" spans="1:14" x14ac:dyDescent="0.25">
      <c r="A335" s="13"/>
      <c r="B335" s="13"/>
      <c r="C335" s="13"/>
      <c r="D335" s="14"/>
      <c r="E335" s="14"/>
      <c r="F335" s="2">
        <f t="shared" si="46"/>
        <v>87.051499999999947</v>
      </c>
      <c r="G335" s="2">
        <f t="shared" si="47"/>
        <v>20.720000000000002</v>
      </c>
      <c r="H335" s="11">
        <f t="shared" si="49"/>
        <v>66.331499999999949</v>
      </c>
      <c r="I335" s="11">
        <f t="shared" si="48"/>
        <v>-66.331499999999949</v>
      </c>
      <c r="J335" s="2">
        <f>IF(ISNA(VLOOKUP(C335,'Dom Enrolled Accounts'!$A:$B,2,0))=TRUE,0,VLOOKUP(C335,'Dom Enrolled Accounts'!$A:$B,2,0))</f>
        <v>0</v>
      </c>
      <c r="K335" s="11">
        <f t="shared" si="50"/>
        <v>0</v>
      </c>
      <c r="L335" s="2">
        <f>IF(ISNA(VLOOKUP(C335,'Dom Enrolled Accounts'!$A:$C,3,0))=TRUE,0,VLOOKUP(C335,'Dom Enrolled Accounts'!$A:$C,3,0))</f>
        <v>0</v>
      </c>
      <c r="M335" s="2">
        <f t="shared" si="51"/>
        <v>0</v>
      </c>
      <c r="N335" s="11">
        <f t="shared" si="52"/>
        <v>0</v>
      </c>
    </row>
    <row r="336" spans="1:14" x14ac:dyDescent="0.25">
      <c r="A336" s="13"/>
      <c r="B336" s="13"/>
      <c r="C336" s="13"/>
      <c r="D336" s="14"/>
      <c r="E336" s="14"/>
      <c r="F336" s="2">
        <f t="shared" si="46"/>
        <v>87.051499999999947</v>
      </c>
      <c r="G336" s="2">
        <f t="shared" si="47"/>
        <v>20.720000000000002</v>
      </c>
      <c r="H336" s="11">
        <f t="shared" si="49"/>
        <v>66.331499999999949</v>
      </c>
      <c r="I336" s="11">
        <f t="shared" si="48"/>
        <v>-66.331499999999949</v>
      </c>
      <c r="J336" s="2">
        <f>IF(ISNA(VLOOKUP(C336,'Dom Enrolled Accounts'!$A:$B,2,0))=TRUE,0,VLOOKUP(C336,'Dom Enrolled Accounts'!$A:$B,2,0))</f>
        <v>0</v>
      </c>
      <c r="K336" s="11">
        <f t="shared" si="50"/>
        <v>0</v>
      </c>
      <c r="L336" s="2">
        <f>IF(ISNA(VLOOKUP(C336,'Dom Enrolled Accounts'!$A:$C,3,0))=TRUE,0,VLOOKUP(C336,'Dom Enrolled Accounts'!$A:$C,3,0))</f>
        <v>0</v>
      </c>
      <c r="M336" s="2">
        <f t="shared" si="51"/>
        <v>0</v>
      </c>
      <c r="N336" s="11">
        <f t="shared" si="52"/>
        <v>0</v>
      </c>
    </row>
    <row r="337" spans="1:14" x14ac:dyDescent="0.25">
      <c r="A337" s="13"/>
      <c r="B337" s="13"/>
      <c r="C337" s="13"/>
      <c r="D337" s="14"/>
      <c r="E337" s="14"/>
      <c r="F337" s="2">
        <f t="shared" si="46"/>
        <v>87.051499999999947</v>
      </c>
      <c r="G337" s="2">
        <f t="shared" si="47"/>
        <v>20.720000000000002</v>
      </c>
      <c r="H337" s="11">
        <f t="shared" si="49"/>
        <v>66.331499999999949</v>
      </c>
      <c r="I337" s="11">
        <f t="shared" si="48"/>
        <v>-66.331499999999949</v>
      </c>
      <c r="J337" s="2">
        <f>IF(ISNA(VLOOKUP(C337,'Dom Enrolled Accounts'!$A:$B,2,0))=TRUE,0,VLOOKUP(C337,'Dom Enrolled Accounts'!$A:$B,2,0))</f>
        <v>0</v>
      </c>
      <c r="K337" s="11">
        <f t="shared" si="50"/>
        <v>0</v>
      </c>
      <c r="L337" s="2">
        <f>IF(ISNA(VLOOKUP(C337,'Dom Enrolled Accounts'!$A:$C,3,0))=TRUE,0,VLOOKUP(C337,'Dom Enrolled Accounts'!$A:$C,3,0))</f>
        <v>0</v>
      </c>
      <c r="M337" s="2">
        <f t="shared" si="51"/>
        <v>0</v>
      </c>
      <c r="N337" s="11">
        <f t="shared" si="52"/>
        <v>0</v>
      </c>
    </row>
    <row r="338" spans="1:14" x14ac:dyDescent="0.25">
      <c r="A338" s="13"/>
      <c r="B338" s="13"/>
      <c r="C338" s="13"/>
      <c r="D338" s="14"/>
      <c r="E338" s="14"/>
      <c r="F338" s="2">
        <f t="shared" si="46"/>
        <v>87.051499999999947</v>
      </c>
      <c r="G338" s="2">
        <f t="shared" si="47"/>
        <v>20.720000000000002</v>
      </c>
      <c r="H338" s="11">
        <f t="shared" si="49"/>
        <v>66.331499999999949</v>
      </c>
      <c r="I338" s="11">
        <f t="shared" si="48"/>
        <v>-66.331499999999949</v>
      </c>
      <c r="J338" s="2">
        <f>IF(ISNA(VLOOKUP(C338,'Dom Enrolled Accounts'!$A:$B,2,0))=TRUE,0,VLOOKUP(C338,'Dom Enrolled Accounts'!$A:$B,2,0))</f>
        <v>0</v>
      </c>
      <c r="K338" s="11">
        <f t="shared" si="50"/>
        <v>0</v>
      </c>
      <c r="L338" s="2">
        <f>IF(ISNA(VLOOKUP(C338,'Dom Enrolled Accounts'!$A:$C,3,0))=TRUE,0,VLOOKUP(C338,'Dom Enrolled Accounts'!$A:$C,3,0))</f>
        <v>0</v>
      </c>
      <c r="M338" s="2">
        <f t="shared" si="51"/>
        <v>0</v>
      </c>
      <c r="N338" s="11">
        <f t="shared" si="52"/>
        <v>0</v>
      </c>
    </row>
    <row r="339" spans="1:14" x14ac:dyDescent="0.25">
      <c r="A339" s="13"/>
      <c r="B339" s="13"/>
      <c r="C339" s="13"/>
      <c r="D339" s="14"/>
      <c r="E339" s="14"/>
      <c r="F339" s="2">
        <f t="shared" si="46"/>
        <v>87.051499999999947</v>
      </c>
      <c r="G339" s="2">
        <f t="shared" si="47"/>
        <v>20.720000000000002</v>
      </c>
      <c r="H339" s="11">
        <f t="shared" si="49"/>
        <v>66.331499999999949</v>
      </c>
      <c r="I339" s="11">
        <f t="shared" si="48"/>
        <v>-66.331499999999949</v>
      </c>
      <c r="J339" s="2">
        <f>IF(ISNA(VLOOKUP(C339,'Dom Enrolled Accounts'!$A:$B,2,0))=TRUE,0,VLOOKUP(C339,'Dom Enrolled Accounts'!$A:$B,2,0))</f>
        <v>0</v>
      </c>
      <c r="K339" s="11">
        <f t="shared" si="50"/>
        <v>0</v>
      </c>
      <c r="L339" s="2">
        <f>IF(ISNA(VLOOKUP(C339,'Dom Enrolled Accounts'!$A:$C,3,0))=TRUE,0,VLOOKUP(C339,'Dom Enrolled Accounts'!$A:$C,3,0))</f>
        <v>0</v>
      </c>
      <c r="M339" s="2">
        <f t="shared" si="51"/>
        <v>0</v>
      </c>
      <c r="N339" s="11">
        <f t="shared" si="52"/>
        <v>0</v>
      </c>
    </row>
    <row r="340" spans="1:14" x14ac:dyDescent="0.25">
      <c r="A340" s="13"/>
      <c r="B340" s="13"/>
      <c r="C340" s="13"/>
      <c r="D340" s="14"/>
      <c r="E340" s="14"/>
      <c r="F340" s="2">
        <f t="shared" si="46"/>
        <v>87.051499999999947</v>
      </c>
      <c r="G340" s="2">
        <f t="shared" si="47"/>
        <v>20.720000000000002</v>
      </c>
      <c r="H340" s="11">
        <f t="shared" si="49"/>
        <v>66.331499999999949</v>
      </c>
      <c r="I340" s="11">
        <f t="shared" si="48"/>
        <v>-66.331499999999949</v>
      </c>
      <c r="J340" s="2">
        <f>IF(ISNA(VLOOKUP(C340,'Dom Enrolled Accounts'!$A:$B,2,0))=TRUE,0,VLOOKUP(C340,'Dom Enrolled Accounts'!$A:$B,2,0))</f>
        <v>0</v>
      </c>
      <c r="K340" s="11">
        <f t="shared" si="50"/>
        <v>0</v>
      </c>
      <c r="L340" s="2">
        <f>IF(ISNA(VLOOKUP(C340,'Dom Enrolled Accounts'!$A:$C,3,0))=TRUE,0,VLOOKUP(C340,'Dom Enrolled Accounts'!$A:$C,3,0))</f>
        <v>0</v>
      </c>
      <c r="M340" s="2">
        <f t="shared" si="51"/>
        <v>0</v>
      </c>
      <c r="N340" s="11">
        <f t="shared" si="52"/>
        <v>0</v>
      </c>
    </row>
    <row r="341" spans="1:14" x14ac:dyDescent="0.25">
      <c r="A341" s="13"/>
      <c r="B341" s="13"/>
      <c r="C341" s="13"/>
      <c r="D341" s="14"/>
      <c r="E341" s="14"/>
      <c r="F341" s="2">
        <f t="shared" si="46"/>
        <v>87.051499999999947</v>
      </c>
      <c r="G341" s="2">
        <f t="shared" si="47"/>
        <v>20.720000000000002</v>
      </c>
      <c r="H341" s="11">
        <f t="shared" si="49"/>
        <v>66.331499999999949</v>
      </c>
      <c r="I341" s="11">
        <f t="shared" si="48"/>
        <v>-66.331499999999949</v>
      </c>
      <c r="J341" s="2">
        <f>IF(ISNA(VLOOKUP(C341,'Dom Enrolled Accounts'!$A:$B,2,0))=TRUE,0,VLOOKUP(C341,'Dom Enrolled Accounts'!$A:$B,2,0))</f>
        <v>0</v>
      </c>
      <c r="K341" s="11">
        <f t="shared" si="50"/>
        <v>0</v>
      </c>
      <c r="L341" s="2">
        <f>IF(ISNA(VLOOKUP(C341,'Dom Enrolled Accounts'!$A:$C,3,0))=TRUE,0,VLOOKUP(C341,'Dom Enrolled Accounts'!$A:$C,3,0))</f>
        <v>0</v>
      </c>
      <c r="M341" s="2">
        <f t="shared" si="51"/>
        <v>0</v>
      </c>
      <c r="N341" s="11">
        <f t="shared" si="52"/>
        <v>0</v>
      </c>
    </row>
    <row r="342" spans="1:14" x14ac:dyDescent="0.25">
      <c r="A342" s="13"/>
      <c r="B342" s="13"/>
      <c r="C342" s="13"/>
      <c r="D342" s="14"/>
      <c r="E342" s="14"/>
      <c r="F342" s="2">
        <f t="shared" si="46"/>
        <v>87.051499999999947</v>
      </c>
      <c r="G342" s="2">
        <f t="shared" si="47"/>
        <v>20.720000000000002</v>
      </c>
      <c r="H342" s="11">
        <f t="shared" si="49"/>
        <v>66.331499999999949</v>
      </c>
      <c r="I342" s="11">
        <f t="shared" si="48"/>
        <v>-66.331499999999949</v>
      </c>
      <c r="J342" s="2">
        <f>IF(ISNA(VLOOKUP(C342,'Dom Enrolled Accounts'!$A:$B,2,0))=TRUE,0,VLOOKUP(C342,'Dom Enrolled Accounts'!$A:$B,2,0))</f>
        <v>0</v>
      </c>
      <c r="K342" s="11">
        <f t="shared" si="50"/>
        <v>0</v>
      </c>
      <c r="L342" s="2">
        <f>IF(ISNA(VLOOKUP(C342,'Dom Enrolled Accounts'!$A:$C,3,0))=TRUE,0,VLOOKUP(C342,'Dom Enrolled Accounts'!$A:$C,3,0))</f>
        <v>0</v>
      </c>
      <c r="M342" s="2">
        <f t="shared" si="51"/>
        <v>0</v>
      </c>
      <c r="N342" s="11">
        <f t="shared" si="52"/>
        <v>0</v>
      </c>
    </row>
    <row r="343" spans="1:14" x14ac:dyDescent="0.25">
      <c r="A343" s="13"/>
      <c r="B343" s="13"/>
      <c r="C343" s="13"/>
      <c r="D343" s="14"/>
      <c r="E343" s="14"/>
      <c r="F343" s="2">
        <f t="shared" si="46"/>
        <v>87.051499999999947</v>
      </c>
      <c r="G343" s="2">
        <f t="shared" si="47"/>
        <v>20.720000000000002</v>
      </c>
      <c r="H343" s="11">
        <f t="shared" si="49"/>
        <v>66.331499999999949</v>
      </c>
      <c r="I343" s="11">
        <f t="shared" si="48"/>
        <v>-66.331499999999949</v>
      </c>
      <c r="J343" s="2">
        <f>IF(ISNA(VLOOKUP(C343,'Dom Enrolled Accounts'!$A:$B,2,0))=TRUE,0,VLOOKUP(C343,'Dom Enrolled Accounts'!$A:$B,2,0))</f>
        <v>0</v>
      </c>
      <c r="K343" s="11">
        <f t="shared" si="50"/>
        <v>0</v>
      </c>
      <c r="L343" s="2">
        <f>IF(ISNA(VLOOKUP(C343,'Dom Enrolled Accounts'!$A:$C,3,0))=TRUE,0,VLOOKUP(C343,'Dom Enrolled Accounts'!$A:$C,3,0))</f>
        <v>0</v>
      </c>
      <c r="M343" s="2">
        <f t="shared" si="51"/>
        <v>0</v>
      </c>
      <c r="N343" s="11">
        <f t="shared" si="52"/>
        <v>0</v>
      </c>
    </row>
    <row r="344" spans="1:14" x14ac:dyDescent="0.25">
      <c r="A344" s="13"/>
      <c r="B344" s="13"/>
      <c r="C344" s="13"/>
      <c r="D344" s="14"/>
      <c r="E344" s="14"/>
      <c r="F344" s="2">
        <f t="shared" si="46"/>
        <v>87.051499999999947</v>
      </c>
      <c r="G344" s="2">
        <f t="shared" si="47"/>
        <v>20.720000000000002</v>
      </c>
      <c r="H344" s="11">
        <f t="shared" si="49"/>
        <v>66.331499999999949</v>
      </c>
      <c r="I344" s="11">
        <f t="shared" si="48"/>
        <v>-66.331499999999949</v>
      </c>
      <c r="J344" s="2">
        <f>IF(ISNA(VLOOKUP(C344,'Dom Enrolled Accounts'!$A:$B,2,0))=TRUE,0,VLOOKUP(C344,'Dom Enrolled Accounts'!$A:$B,2,0))</f>
        <v>0</v>
      </c>
      <c r="K344" s="11">
        <f t="shared" si="50"/>
        <v>0</v>
      </c>
      <c r="L344" s="2">
        <f>IF(ISNA(VLOOKUP(C344,'Dom Enrolled Accounts'!$A:$C,3,0))=TRUE,0,VLOOKUP(C344,'Dom Enrolled Accounts'!$A:$C,3,0))</f>
        <v>0</v>
      </c>
      <c r="M344" s="2">
        <f t="shared" si="51"/>
        <v>0</v>
      </c>
      <c r="N344" s="11">
        <f t="shared" si="52"/>
        <v>0</v>
      </c>
    </row>
    <row r="345" spans="1:14" x14ac:dyDescent="0.25">
      <c r="A345" s="13"/>
      <c r="B345" s="13"/>
      <c r="C345" s="13"/>
      <c r="D345" s="14"/>
      <c r="E345" s="14"/>
      <c r="F345" s="2">
        <f t="shared" si="46"/>
        <v>87.051499999999947</v>
      </c>
      <c r="G345" s="2">
        <f t="shared" si="47"/>
        <v>20.720000000000002</v>
      </c>
      <c r="H345" s="11">
        <f t="shared" si="49"/>
        <v>66.331499999999949</v>
      </c>
      <c r="I345" s="11">
        <f t="shared" si="48"/>
        <v>-66.331499999999949</v>
      </c>
      <c r="J345" s="2">
        <f>IF(ISNA(VLOOKUP(C345,'Dom Enrolled Accounts'!$A:$B,2,0))=TRUE,0,VLOOKUP(C345,'Dom Enrolled Accounts'!$A:$B,2,0))</f>
        <v>0</v>
      </c>
      <c r="K345" s="11">
        <f t="shared" si="50"/>
        <v>0</v>
      </c>
      <c r="L345" s="2">
        <f>IF(ISNA(VLOOKUP(C345,'Dom Enrolled Accounts'!$A:$C,3,0))=TRUE,0,VLOOKUP(C345,'Dom Enrolled Accounts'!$A:$C,3,0))</f>
        <v>0</v>
      </c>
      <c r="M345" s="2">
        <f t="shared" si="51"/>
        <v>0</v>
      </c>
      <c r="N345" s="11">
        <f t="shared" si="52"/>
        <v>0</v>
      </c>
    </row>
    <row r="346" spans="1:14" x14ac:dyDescent="0.25">
      <c r="A346" s="13"/>
      <c r="B346" s="13"/>
      <c r="C346" s="13"/>
      <c r="D346" s="14"/>
      <c r="E346" s="14"/>
      <c r="F346" s="2">
        <f t="shared" si="46"/>
        <v>87.051499999999947</v>
      </c>
      <c r="G346" s="2">
        <f t="shared" si="47"/>
        <v>20.720000000000002</v>
      </c>
      <c r="H346" s="11">
        <f t="shared" si="49"/>
        <v>66.331499999999949</v>
      </c>
      <c r="I346" s="11">
        <f t="shared" si="48"/>
        <v>-66.331499999999949</v>
      </c>
      <c r="J346" s="2">
        <f>IF(ISNA(VLOOKUP(C346,'Dom Enrolled Accounts'!$A:$B,2,0))=TRUE,0,VLOOKUP(C346,'Dom Enrolled Accounts'!$A:$B,2,0))</f>
        <v>0</v>
      </c>
      <c r="K346" s="11">
        <f t="shared" si="50"/>
        <v>0</v>
      </c>
      <c r="L346" s="2">
        <f>IF(ISNA(VLOOKUP(C346,'Dom Enrolled Accounts'!$A:$C,3,0))=TRUE,0,VLOOKUP(C346,'Dom Enrolled Accounts'!$A:$C,3,0))</f>
        <v>0</v>
      </c>
      <c r="M346" s="2">
        <f t="shared" si="51"/>
        <v>0</v>
      </c>
      <c r="N346" s="11">
        <f t="shared" si="52"/>
        <v>0</v>
      </c>
    </row>
    <row r="347" spans="1:14" x14ac:dyDescent="0.25">
      <c r="A347" s="13"/>
      <c r="B347" s="13"/>
      <c r="C347" s="13"/>
      <c r="D347" s="14"/>
      <c r="E347" s="14"/>
      <c r="F347" s="2">
        <f t="shared" si="46"/>
        <v>87.051499999999947</v>
      </c>
      <c r="G347" s="2">
        <f t="shared" si="47"/>
        <v>20.720000000000002</v>
      </c>
      <c r="H347" s="11">
        <f t="shared" si="49"/>
        <v>66.331499999999949</v>
      </c>
      <c r="I347" s="11">
        <f t="shared" si="48"/>
        <v>-66.331499999999949</v>
      </c>
      <c r="J347" s="2">
        <f>IF(ISNA(VLOOKUP(C347,'Dom Enrolled Accounts'!$A:$B,2,0))=TRUE,0,VLOOKUP(C347,'Dom Enrolled Accounts'!$A:$B,2,0))</f>
        <v>0</v>
      </c>
      <c r="K347" s="11">
        <f t="shared" si="50"/>
        <v>0</v>
      </c>
      <c r="L347" s="2">
        <f>IF(ISNA(VLOOKUP(C347,'Dom Enrolled Accounts'!$A:$C,3,0))=TRUE,0,VLOOKUP(C347,'Dom Enrolled Accounts'!$A:$C,3,0))</f>
        <v>0</v>
      </c>
      <c r="M347" s="2">
        <f t="shared" si="51"/>
        <v>0</v>
      </c>
      <c r="N347" s="11">
        <f t="shared" si="52"/>
        <v>0</v>
      </c>
    </row>
    <row r="348" spans="1:14" x14ac:dyDescent="0.25">
      <c r="A348" s="13"/>
      <c r="B348" s="13"/>
      <c r="C348" s="13"/>
      <c r="D348" s="14"/>
      <c r="E348" s="14"/>
      <c r="F348" s="2">
        <f t="shared" si="46"/>
        <v>87.051499999999947</v>
      </c>
      <c r="G348" s="2">
        <f t="shared" si="47"/>
        <v>20.720000000000002</v>
      </c>
      <c r="H348" s="11">
        <f t="shared" si="49"/>
        <v>66.331499999999949</v>
      </c>
      <c r="I348" s="11">
        <f t="shared" si="48"/>
        <v>-66.331499999999949</v>
      </c>
      <c r="J348" s="2">
        <f>IF(ISNA(VLOOKUP(C348,'Dom Enrolled Accounts'!$A:$B,2,0))=TRUE,0,VLOOKUP(C348,'Dom Enrolled Accounts'!$A:$B,2,0))</f>
        <v>0</v>
      </c>
      <c r="K348" s="11">
        <f t="shared" si="50"/>
        <v>0</v>
      </c>
      <c r="L348" s="2">
        <f>IF(ISNA(VLOOKUP(C348,'Dom Enrolled Accounts'!$A:$C,3,0))=TRUE,0,VLOOKUP(C348,'Dom Enrolled Accounts'!$A:$C,3,0))</f>
        <v>0</v>
      </c>
      <c r="M348" s="2">
        <f t="shared" si="51"/>
        <v>0</v>
      </c>
      <c r="N348" s="11">
        <f t="shared" si="52"/>
        <v>0</v>
      </c>
    </row>
    <row r="349" spans="1:14" x14ac:dyDescent="0.25">
      <c r="A349" s="13"/>
      <c r="B349" s="13"/>
      <c r="C349" s="13"/>
      <c r="D349" s="14"/>
      <c r="E349" s="14"/>
      <c r="F349" s="2">
        <f t="shared" si="46"/>
        <v>87.051499999999947</v>
      </c>
      <c r="G349" s="2">
        <f t="shared" si="47"/>
        <v>20.720000000000002</v>
      </c>
      <c r="H349" s="11">
        <f t="shared" si="49"/>
        <v>66.331499999999949</v>
      </c>
      <c r="I349" s="11">
        <f t="shared" si="48"/>
        <v>-66.331499999999949</v>
      </c>
      <c r="J349" s="2">
        <f>IF(ISNA(VLOOKUP(C349,'Dom Enrolled Accounts'!$A:$B,2,0))=TRUE,0,VLOOKUP(C349,'Dom Enrolled Accounts'!$A:$B,2,0))</f>
        <v>0</v>
      </c>
      <c r="K349" s="11">
        <f t="shared" si="50"/>
        <v>0</v>
      </c>
      <c r="L349" s="2">
        <f>IF(ISNA(VLOOKUP(C349,'Dom Enrolled Accounts'!$A:$C,3,0))=TRUE,0,VLOOKUP(C349,'Dom Enrolled Accounts'!$A:$C,3,0))</f>
        <v>0</v>
      </c>
      <c r="M349" s="2">
        <f t="shared" si="51"/>
        <v>0</v>
      </c>
      <c r="N349" s="11">
        <f t="shared" si="52"/>
        <v>0</v>
      </c>
    </row>
    <row r="350" spans="1:14" x14ac:dyDescent="0.25">
      <c r="A350" s="13"/>
      <c r="B350" s="13"/>
      <c r="C350" s="13"/>
      <c r="D350" s="14"/>
      <c r="E350" s="14"/>
      <c r="F350" s="2">
        <f t="shared" si="46"/>
        <v>87.051499999999947</v>
      </c>
      <c r="G350" s="2">
        <f t="shared" si="47"/>
        <v>20.720000000000002</v>
      </c>
      <c r="H350" s="11">
        <f t="shared" si="49"/>
        <v>66.331499999999949</v>
      </c>
      <c r="I350" s="11">
        <f t="shared" si="48"/>
        <v>-66.331499999999949</v>
      </c>
      <c r="J350" s="2">
        <f>IF(ISNA(VLOOKUP(C350,'Dom Enrolled Accounts'!$A:$B,2,0))=TRUE,0,VLOOKUP(C350,'Dom Enrolled Accounts'!$A:$B,2,0))</f>
        <v>0</v>
      </c>
      <c r="K350" s="11">
        <f t="shared" si="50"/>
        <v>0</v>
      </c>
      <c r="L350" s="2">
        <f>IF(ISNA(VLOOKUP(C350,'Dom Enrolled Accounts'!$A:$C,3,0))=TRUE,0,VLOOKUP(C350,'Dom Enrolled Accounts'!$A:$C,3,0))</f>
        <v>0</v>
      </c>
      <c r="M350" s="2">
        <f t="shared" si="51"/>
        <v>0</v>
      </c>
      <c r="N350" s="11">
        <f t="shared" si="52"/>
        <v>0</v>
      </c>
    </row>
    <row r="351" spans="1:14" x14ac:dyDescent="0.25">
      <c r="A351" s="13"/>
      <c r="B351" s="13"/>
      <c r="C351" s="13"/>
      <c r="D351" s="14"/>
      <c r="E351" s="14"/>
      <c r="F351" s="2">
        <f t="shared" si="46"/>
        <v>87.051499999999947</v>
      </c>
      <c r="G351" s="2">
        <f t="shared" si="47"/>
        <v>20.720000000000002</v>
      </c>
      <c r="H351" s="11">
        <f t="shared" si="49"/>
        <v>66.331499999999949</v>
      </c>
      <c r="I351" s="11">
        <f t="shared" si="48"/>
        <v>-66.331499999999949</v>
      </c>
      <c r="J351" s="2">
        <f>IF(ISNA(VLOOKUP(C351,'Dom Enrolled Accounts'!$A:$B,2,0))=TRUE,0,VLOOKUP(C351,'Dom Enrolled Accounts'!$A:$B,2,0))</f>
        <v>0</v>
      </c>
      <c r="K351" s="11">
        <f t="shared" si="50"/>
        <v>0</v>
      </c>
      <c r="L351" s="2">
        <f>IF(ISNA(VLOOKUP(C351,'Dom Enrolled Accounts'!$A:$C,3,0))=TRUE,0,VLOOKUP(C351,'Dom Enrolled Accounts'!$A:$C,3,0))</f>
        <v>0</v>
      </c>
      <c r="M351" s="2">
        <f t="shared" si="51"/>
        <v>0</v>
      </c>
      <c r="N351" s="11">
        <f t="shared" si="52"/>
        <v>0</v>
      </c>
    </row>
    <row r="352" spans="1:14" x14ac:dyDescent="0.25">
      <c r="A352" s="13"/>
      <c r="B352" s="13"/>
      <c r="C352" s="13"/>
      <c r="D352" s="14"/>
      <c r="E352" s="14"/>
      <c r="F352" s="2">
        <f t="shared" si="46"/>
        <v>87.051499999999947</v>
      </c>
      <c r="G352" s="2">
        <f t="shared" si="47"/>
        <v>20.720000000000002</v>
      </c>
      <c r="H352" s="11">
        <f t="shared" si="49"/>
        <v>66.331499999999949</v>
      </c>
      <c r="I352" s="11">
        <f t="shared" si="48"/>
        <v>-66.331499999999949</v>
      </c>
      <c r="J352" s="2">
        <f>IF(ISNA(VLOOKUP(C352,'Dom Enrolled Accounts'!$A:$B,2,0))=TRUE,0,VLOOKUP(C352,'Dom Enrolled Accounts'!$A:$B,2,0))</f>
        <v>0</v>
      </c>
      <c r="K352" s="11">
        <f t="shared" si="50"/>
        <v>0</v>
      </c>
      <c r="L352" s="2">
        <f>IF(ISNA(VLOOKUP(C352,'Dom Enrolled Accounts'!$A:$C,3,0))=TRUE,0,VLOOKUP(C352,'Dom Enrolled Accounts'!$A:$C,3,0))</f>
        <v>0</v>
      </c>
      <c r="M352" s="2">
        <f t="shared" si="51"/>
        <v>0</v>
      </c>
      <c r="N352" s="11">
        <f t="shared" si="52"/>
        <v>0</v>
      </c>
    </row>
    <row r="353" spans="1:14" x14ac:dyDescent="0.25">
      <c r="A353" s="13"/>
      <c r="B353" s="13"/>
      <c r="C353" s="13"/>
      <c r="D353" s="14"/>
      <c r="E353" s="14"/>
      <c r="F353" s="2">
        <f t="shared" si="46"/>
        <v>87.051499999999947</v>
      </c>
      <c r="G353" s="2">
        <f t="shared" si="47"/>
        <v>20.720000000000002</v>
      </c>
      <c r="H353" s="11">
        <f t="shared" si="49"/>
        <v>66.331499999999949</v>
      </c>
      <c r="I353" s="11">
        <f t="shared" si="48"/>
        <v>-66.331499999999949</v>
      </c>
      <c r="J353" s="2">
        <f>IF(ISNA(VLOOKUP(C353,'Dom Enrolled Accounts'!$A:$B,2,0))=TRUE,0,VLOOKUP(C353,'Dom Enrolled Accounts'!$A:$B,2,0))</f>
        <v>0</v>
      </c>
      <c r="K353" s="11">
        <f t="shared" si="50"/>
        <v>0</v>
      </c>
      <c r="L353" s="2">
        <f>IF(ISNA(VLOOKUP(C353,'Dom Enrolled Accounts'!$A:$C,3,0))=TRUE,0,VLOOKUP(C353,'Dom Enrolled Accounts'!$A:$C,3,0))</f>
        <v>0</v>
      </c>
      <c r="M353" s="2">
        <f t="shared" si="51"/>
        <v>0</v>
      </c>
      <c r="N353" s="11">
        <f t="shared" si="52"/>
        <v>0</v>
      </c>
    </row>
    <row r="354" spans="1:14" x14ac:dyDescent="0.25">
      <c r="A354" s="13"/>
      <c r="B354" s="13"/>
      <c r="C354" s="13"/>
      <c r="D354" s="14"/>
      <c r="E354" s="14"/>
      <c r="F354" s="2">
        <f t="shared" si="46"/>
        <v>87.051499999999947</v>
      </c>
      <c r="G354" s="2">
        <f t="shared" si="47"/>
        <v>20.720000000000002</v>
      </c>
      <c r="H354" s="11">
        <f t="shared" si="49"/>
        <v>66.331499999999949</v>
      </c>
      <c r="I354" s="11">
        <f t="shared" si="48"/>
        <v>-66.331499999999949</v>
      </c>
      <c r="J354" s="2">
        <f>IF(ISNA(VLOOKUP(C354,'Dom Enrolled Accounts'!$A:$B,2,0))=TRUE,0,VLOOKUP(C354,'Dom Enrolled Accounts'!$A:$B,2,0))</f>
        <v>0</v>
      </c>
      <c r="K354" s="11">
        <f t="shared" si="50"/>
        <v>0</v>
      </c>
      <c r="L354" s="2">
        <f>IF(ISNA(VLOOKUP(C354,'Dom Enrolled Accounts'!$A:$C,3,0))=TRUE,0,VLOOKUP(C354,'Dom Enrolled Accounts'!$A:$C,3,0))</f>
        <v>0</v>
      </c>
      <c r="M354" s="2">
        <f t="shared" si="51"/>
        <v>0</v>
      </c>
      <c r="N354" s="11">
        <f t="shared" si="52"/>
        <v>0</v>
      </c>
    </row>
    <row r="355" spans="1:14" x14ac:dyDescent="0.25">
      <c r="A355" s="13"/>
      <c r="B355" s="13"/>
      <c r="C355" s="13"/>
      <c r="D355" s="14"/>
      <c r="E355" s="14"/>
      <c r="F355" s="2">
        <f t="shared" si="46"/>
        <v>87.051499999999947</v>
      </c>
      <c r="G355" s="2">
        <f t="shared" si="47"/>
        <v>20.720000000000002</v>
      </c>
      <c r="H355" s="11">
        <f t="shared" si="49"/>
        <v>66.331499999999949</v>
      </c>
      <c r="I355" s="11">
        <f t="shared" si="48"/>
        <v>-66.331499999999949</v>
      </c>
      <c r="J355" s="2">
        <f>IF(ISNA(VLOOKUP(C355,'Dom Enrolled Accounts'!$A:$B,2,0))=TRUE,0,VLOOKUP(C355,'Dom Enrolled Accounts'!$A:$B,2,0))</f>
        <v>0</v>
      </c>
      <c r="K355" s="11">
        <f t="shared" si="50"/>
        <v>0</v>
      </c>
      <c r="L355" s="2">
        <f>IF(ISNA(VLOOKUP(C355,'Dom Enrolled Accounts'!$A:$C,3,0))=TRUE,0,VLOOKUP(C355,'Dom Enrolled Accounts'!$A:$C,3,0))</f>
        <v>0</v>
      </c>
      <c r="M355" s="2">
        <f t="shared" si="51"/>
        <v>0</v>
      </c>
      <c r="N355" s="11">
        <f t="shared" si="52"/>
        <v>0</v>
      </c>
    </row>
    <row r="356" spans="1:14" x14ac:dyDescent="0.25">
      <c r="A356" s="13"/>
      <c r="B356" s="13"/>
      <c r="C356" s="13"/>
      <c r="D356" s="14"/>
      <c r="E356" s="14"/>
      <c r="F356" s="2">
        <f t="shared" si="46"/>
        <v>87.051499999999947</v>
      </c>
      <c r="G356" s="2">
        <f t="shared" si="47"/>
        <v>20.720000000000002</v>
      </c>
      <c r="H356" s="11">
        <f t="shared" si="49"/>
        <v>66.331499999999949</v>
      </c>
      <c r="I356" s="11">
        <f t="shared" si="48"/>
        <v>-66.331499999999949</v>
      </c>
      <c r="J356" s="2">
        <f>IF(ISNA(VLOOKUP(C356,'Dom Enrolled Accounts'!$A:$B,2,0))=TRUE,0,VLOOKUP(C356,'Dom Enrolled Accounts'!$A:$B,2,0))</f>
        <v>0</v>
      </c>
      <c r="K356" s="11">
        <f t="shared" si="50"/>
        <v>0</v>
      </c>
      <c r="L356" s="2">
        <f>IF(ISNA(VLOOKUP(C356,'Dom Enrolled Accounts'!$A:$C,3,0))=TRUE,0,VLOOKUP(C356,'Dom Enrolled Accounts'!$A:$C,3,0))</f>
        <v>0</v>
      </c>
      <c r="M356" s="2">
        <f t="shared" si="51"/>
        <v>0</v>
      </c>
      <c r="N356" s="11">
        <f t="shared" si="52"/>
        <v>0</v>
      </c>
    </row>
    <row r="357" spans="1:14" x14ac:dyDescent="0.25">
      <c r="A357" s="13"/>
      <c r="B357" s="13"/>
      <c r="C357" s="13"/>
      <c r="D357" s="14"/>
      <c r="E357" s="14"/>
      <c r="F357" s="2">
        <f t="shared" si="46"/>
        <v>87.051499999999947</v>
      </c>
      <c r="G357" s="2">
        <f t="shared" si="47"/>
        <v>20.720000000000002</v>
      </c>
      <c r="H357" s="11">
        <f t="shared" si="49"/>
        <v>66.331499999999949</v>
      </c>
      <c r="I357" s="11">
        <f t="shared" si="48"/>
        <v>-66.331499999999949</v>
      </c>
      <c r="J357" s="2">
        <f>IF(ISNA(VLOOKUP(C357,'Dom Enrolled Accounts'!$A:$B,2,0))=TRUE,0,VLOOKUP(C357,'Dom Enrolled Accounts'!$A:$B,2,0))</f>
        <v>0</v>
      </c>
      <c r="K357" s="11">
        <f t="shared" si="50"/>
        <v>0</v>
      </c>
      <c r="L357" s="2">
        <f>IF(ISNA(VLOOKUP(C357,'Dom Enrolled Accounts'!$A:$C,3,0))=TRUE,0,VLOOKUP(C357,'Dom Enrolled Accounts'!$A:$C,3,0))</f>
        <v>0</v>
      </c>
      <c r="M357" s="2">
        <f t="shared" si="51"/>
        <v>0</v>
      </c>
      <c r="N357" s="11">
        <f t="shared" si="52"/>
        <v>0</v>
      </c>
    </row>
    <row r="358" spans="1:14" x14ac:dyDescent="0.25">
      <c r="A358" s="13"/>
      <c r="B358" s="13"/>
      <c r="C358" s="13"/>
      <c r="D358" s="14"/>
      <c r="E358" s="14"/>
      <c r="F358" s="2">
        <f t="shared" si="46"/>
        <v>87.051499999999947</v>
      </c>
      <c r="G358" s="2">
        <f t="shared" si="47"/>
        <v>20.720000000000002</v>
      </c>
      <c r="H358" s="11">
        <f t="shared" si="49"/>
        <v>66.331499999999949</v>
      </c>
      <c r="I358" s="11">
        <f t="shared" si="48"/>
        <v>-66.331499999999949</v>
      </c>
      <c r="J358" s="2">
        <f>IF(ISNA(VLOOKUP(C358,'Dom Enrolled Accounts'!$A:$B,2,0))=TRUE,0,VLOOKUP(C358,'Dom Enrolled Accounts'!$A:$B,2,0))</f>
        <v>0</v>
      </c>
      <c r="K358" s="11">
        <f t="shared" si="50"/>
        <v>0</v>
      </c>
      <c r="L358" s="2">
        <f>IF(ISNA(VLOOKUP(C358,'Dom Enrolled Accounts'!$A:$C,3,0))=TRUE,0,VLOOKUP(C358,'Dom Enrolled Accounts'!$A:$C,3,0))</f>
        <v>0</v>
      </c>
      <c r="M358" s="2">
        <f t="shared" si="51"/>
        <v>0</v>
      </c>
      <c r="N358" s="11">
        <f t="shared" si="52"/>
        <v>0</v>
      </c>
    </row>
    <row r="359" spans="1:14" x14ac:dyDescent="0.25">
      <c r="A359" s="13"/>
      <c r="B359" s="13"/>
      <c r="C359" s="13"/>
      <c r="D359" s="14"/>
      <c r="E359" s="14"/>
      <c r="F359" s="2">
        <f t="shared" si="46"/>
        <v>87.051499999999947</v>
      </c>
      <c r="G359" s="2">
        <f t="shared" si="47"/>
        <v>20.720000000000002</v>
      </c>
      <c r="H359" s="11">
        <f t="shared" si="49"/>
        <v>66.331499999999949</v>
      </c>
      <c r="I359" s="11">
        <f t="shared" si="48"/>
        <v>-66.331499999999949</v>
      </c>
      <c r="J359" s="2">
        <f>IF(ISNA(VLOOKUP(C359,'Dom Enrolled Accounts'!$A:$B,2,0))=TRUE,0,VLOOKUP(C359,'Dom Enrolled Accounts'!$A:$B,2,0))</f>
        <v>0</v>
      </c>
      <c r="K359" s="11">
        <f t="shared" si="50"/>
        <v>0</v>
      </c>
      <c r="L359" s="2">
        <f>IF(ISNA(VLOOKUP(C359,'Dom Enrolled Accounts'!$A:$C,3,0))=TRUE,0,VLOOKUP(C359,'Dom Enrolled Accounts'!$A:$C,3,0))</f>
        <v>0</v>
      </c>
      <c r="M359" s="2">
        <f t="shared" si="51"/>
        <v>0</v>
      </c>
      <c r="N359" s="11">
        <f t="shared" si="52"/>
        <v>0</v>
      </c>
    </row>
    <row r="360" spans="1:14" x14ac:dyDescent="0.25">
      <c r="A360" s="13"/>
      <c r="B360" s="13"/>
      <c r="C360" s="13"/>
      <c r="D360" s="14"/>
      <c r="E360" s="14"/>
      <c r="F360" s="2">
        <f t="shared" si="46"/>
        <v>87.051499999999947</v>
      </c>
      <c r="G360" s="2">
        <f t="shared" si="47"/>
        <v>20.720000000000002</v>
      </c>
      <c r="H360" s="11">
        <f t="shared" si="49"/>
        <v>66.331499999999949</v>
      </c>
      <c r="I360" s="11">
        <f t="shared" si="48"/>
        <v>-66.331499999999949</v>
      </c>
      <c r="J360" s="2">
        <f>IF(ISNA(VLOOKUP(C360,'Dom Enrolled Accounts'!$A:$B,2,0))=TRUE,0,VLOOKUP(C360,'Dom Enrolled Accounts'!$A:$B,2,0))</f>
        <v>0</v>
      </c>
      <c r="K360" s="11">
        <f t="shared" si="50"/>
        <v>0</v>
      </c>
      <c r="L360" s="2">
        <f>IF(ISNA(VLOOKUP(C360,'Dom Enrolled Accounts'!$A:$C,3,0))=TRUE,0,VLOOKUP(C360,'Dom Enrolled Accounts'!$A:$C,3,0))</f>
        <v>0</v>
      </c>
      <c r="M360" s="2">
        <f t="shared" si="51"/>
        <v>0</v>
      </c>
      <c r="N360" s="11">
        <f t="shared" si="52"/>
        <v>0</v>
      </c>
    </row>
    <row r="361" spans="1:14" x14ac:dyDescent="0.25">
      <c r="A361" s="13"/>
      <c r="B361" s="13"/>
      <c r="C361" s="13"/>
      <c r="D361" s="14"/>
      <c r="E361" s="14"/>
      <c r="F361" s="2">
        <f t="shared" si="46"/>
        <v>87.051499999999947</v>
      </c>
      <c r="G361" s="2">
        <f t="shared" si="47"/>
        <v>20.720000000000002</v>
      </c>
      <c r="H361" s="11">
        <f t="shared" si="49"/>
        <v>66.331499999999949</v>
      </c>
      <c r="I361" s="11">
        <f t="shared" si="48"/>
        <v>-66.331499999999949</v>
      </c>
      <c r="J361" s="2">
        <f>IF(ISNA(VLOOKUP(C361,'Dom Enrolled Accounts'!$A:$B,2,0))=TRUE,0,VLOOKUP(C361,'Dom Enrolled Accounts'!$A:$B,2,0))</f>
        <v>0</v>
      </c>
      <c r="K361" s="11">
        <f t="shared" si="50"/>
        <v>0</v>
      </c>
      <c r="L361" s="2">
        <f>IF(ISNA(VLOOKUP(C361,'Dom Enrolled Accounts'!$A:$C,3,0))=TRUE,0,VLOOKUP(C361,'Dom Enrolled Accounts'!$A:$C,3,0))</f>
        <v>0</v>
      </c>
      <c r="M361" s="2">
        <f t="shared" si="51"/>
        <v>0</v>
      </c>
      <c r="N361" s="11">
        <f t="shared" si="52"/>
        <v>0</v>
      </c>
    </row>
    <row r="362" spans="1:14" x14ac:dyDescent="0.25">
      <c r="A362" s="13"/>
      <c r="B362" s="13"/>
      <c r="C362" s="13"/>
      <c r="D362" s="14"/>
      <c r="E362" s="14"/>
      <c r="F362" s="2">
        <f t="shared" si="46"/>
        <v>87.051499999999947</v>
      </c>
      <c r="G362" s="2">
        <f t="shared" si="47"/>
        <v>20.720000000000002</v>
      </c>
      <c r="H362" s="11">
        <f t="shared" si="49"/>
        <v>66.331499999999949</v>
      </c>
      <c r="I362" s="11">
        <f t="shared" si="48"/>
        <v>-66.331499999999949</v>
      </c>
      <c r="J362" s="2">
        <f>IF(ISNA(VLOOKUP(C362,'Dom Enrolled Accounts'!$A:$B,2,0))=TRUE,0,VLOOKUP(C362,'Dom Enrolled Accounts'!$A:$B,2,0))</f>
        <v>0</v>
      </c>
      <c r="K362" s="11">
        <f t="shared" si="50"/>
        <v>0</v>
      </c>
      <c r="L362" s="2">
        <f>IF(ISNA(VLOOKUP(C362,'Dom Enrolled Accounts'!$A:$C,3,0))=TRUE,0,VLOOKUP(C362,'Dom Enrolled Accounts'!$A:$C,3,0))</f>
        <v>0</v>
      </c>
      <c r="M362" s="2">
        <f t="shared" si="51"/>
        <v>0</v>
      </c>
      <c r="N362" s="11">
        <f t="shared" si="52"/>
        <v>0</v>
      </c>
    </row>
    <row r="363" spans="1:14" x14ac:dyDescent="0.25">
      <c r="A363" s="13"/>
      <c r="B363" s="13"/>
      <c r="C363" s="13"/>
      <c r="D363" s="14"/>
      <c r="E363" s="14"/>
      <c r="F363" s="2">
        <f t="shared" si="46"/>
        <v>87.051499999999947</v>
      </c>
      <c r="G363" s="2">
        <f t="shared" si="47"/>
        <v>20.720000000000002</v>
      </c>
      <c r="H363" s="11">
        <f t="shared" si="49"/>
        <v>66.331499999999949</v>
      </c>
      <c r="I363" s="11">
        <f t="shared" si="48"/>
        <v>-66.331499999999949</v>
      </c>
      <c r="J363" s="2">
        <f>IF(ISNA(VLOOKUP(C363,'Dom Enrolled Accounts'!$A:$B,2,0))=TRUE,0,VLOOKUP(C363,'Dom Enrolled Accounts'!$A:$B,2,0))</f>
        <v>0</v>
      </c>
      <c r="K363" s="11">
        <f t="shared" si="50"/>
        <v>0</v>
      </c>
      <c r="L363" s="2">
        <f>IF(ISNA(VLOOKUP(C363,'Dom Enrolled Accounts'!$A:$C,3,0))=TRUE,0,VLOOKUP(C363,'Dom Enrolled Accounts'!$A:$C,3,0))</f>
        <v>0</v>
      </c>
      <c r="M363" s="2">
        <f t="shared" si="51"/>
        <v>0</v>
      </c>
      <c r="N363" s="11">
        <f t="shared" si="52"/>
        <v>0</v>
      </c>
    </row>
    <row r="364" spans="1:14" x14ac:dyDescent="0.25">
      <c r="A364" s="13"/>
      <c r="B364" s="13"/>
      <c r="C364" s="13"/>
      <c r="D364" s="14"/>
      <c r="E364" s="14"/>
      <c r="F364" s="2">
        <f t="shared" si="46"/>
        <v>87.051499999999947</v>
      </c>
      <c r="G364" s="2">
        <f t="shared" si="47"/>
        <v>20.720000000000002</v>
      </c>
      <c r="H364" s="11">
        <f t="shared" si="49"/>
        <v>66.331499999999949</v>
      </c>
      <c r="I364" s="11">
        <f t="shared" si="48"/>
        <v>-66.331499999999949</v>
      </c>
      <c r="J364" s="2">
        <f>IF(ISNA(VLOOKUP(C364,'Dom Enrolled Accounts'!$A:$B,2,0))=TRUE,0,VLOOKUP(C364,'Dom Enrolled Accounts'!$A:$B,2,0))</f>
        <v>0</v>
      </c>
      <c r="K364" s="11">
        <f t="shared" si="50"/>
        <v>0</v>
      </c>
      <c r="L364" s="2">
        <f>IF(ISNA(VLOOKUP(C364,'Dom Enrolled Accounts'!$A:$C,3,0))=TRUE,0,VLOOKUP(C364,'Dom Enrolled Accounts'!$A:$C,3,0))</f>
        <v>0</v>
      </c>
      <c r="M364" s="2">
        <f t="shared" si="51"/>
        <v>0</v>
      </c>
      <c r="N364" s="11">
        <f t="shared" si="52"/>
        <v>0</v>
      </c>
    </row>
    <row r="365" spans="1:14" x14ac:dyDescent="0.25">
      <c r="A365" s="13"/>
      <c r="B365" s="13"/>
      <c r="C365" s="13"/>
      <c r="D365" s="14"/>
      <c r="E365" s="14"/>
      <c r="F365" s="2">
        <f t="shared" si="46"/>
        <v>87.051499999999947</v>
      </c>
      <c r="G365" s="2">
        <f t="shared" si="47"/>
        <v>20.720000000000002</v>
      </c>
      <c r="H365" s="11">
        <f t="shared" si="49"/>
        <v>66.331499999999949</v>
      </c>
      <c r="I365" s="11">
        <f t="shared" si="48"/>
        <v>-66.331499999999949</v>
      </c>
      <c r="J365" s="2">
        <f>IF(ISNA(VLOOKUP(C365,'Dom Enrolled Accounts'!$A:$B,2,0))=TRUE,0,VLOOKUP(C365,'Dom Enrolled Accounts'!$A:$B,2,0))</f>
        <v>0</v>
      </c>
      <c r="K365" s="11">
        <f t="shared" si="50"/>
        <v>0</v>
      </c>
      <c r="L365" s="2">
        <f>IF(ISNA(VLOOKUP(C365,'Dom Enrolled Accounts'!$A:$C,3,0))=TRUE,0,VLOOKUP(C365,'Dom Enrolled Accounts'!$A:$C,3,0))</f>
        <v>0</v>
      </c>
      <c r="M365" s="2">
        <f t="shared" si="51"/>
        <v>0</v>
      </c>
      <c r="N365" s="11">
        <f t="shared" si="52"/>
        <v>0</v>
      </c>
    </row>
    <row r="366" spans="1:14" x14ac:dyDescent="0.25">
      <c r="A366" s="13"/>
      <c r="B366" s="13"/>
      <c r="C366" s="13"/>
      <c r="D366" s="14"/>
      <c r="E366" s="14"/>
      <c r="F366" s="2">
        <f t="shared" si="46"/>
        <v>87.051499999999947</v>
      </c>
      <c r="G366" s="2">
        <f t="shared" si="47"/>
        <v>20.720000000000002</v>
      </c>
      <c r="H366" s="11">
        <f t="shared" si="49"/>
        <v>66.331499999999949</v>
      </c>
      <c r="I366" s="11">
        <f t="shared" si="48"/>
        <v>-66.331499999999949</v>
      </c>
      <c r="J366" s="2">
        <f>IF(ISNA(VLOOKUP(C366,'Dom Enrolled Accounts'!$A:$B,2,0))=TRUE,0,VLOOKUP(C366,'Dom Enrolled Accounts'!$A:$B,2,0))</f>
        <v>0</v>
      </c>
      <c r="K366" s="11">
        <f t="shared" si="50"/>
        <v>0</v>
      </c>
      <c r="L366" s="2">
        <f>IF(ISNA(VLOOKUP(C366,'Dom Enrolled Accounts'!$A:$C,3,0))=TRUE,0,VLOOKUP(C366,'Dom Enrolled Accounts'!$A:$C,3,0))</f>
        <v>0</v>
      </c>
      <c r="M366" s="2">
        <f t="shared" si="51"/>
        <v>0</v>
      </c>
      <c r="N366" s="11">
        <f t="shared" si="52"/>
        <v>0</v>
      </c>
    </row>
    <row r="367" spans="1:14" x14ac:dyDescent="0.25">
      <c r="A367" s="13"/>
      <c r="B367" s="13"/>
      <c r="C367" s="13"/>
      <c r="D367" s="14"/>
      <c r="E367" s="14"/>
      <c r="F367" s="2">
        <f t="shared" si="46"/>
        <v>87.051499999999947</v>
      </c>
      <c r="G367" s="2">
        <f t="shared" si="47"/>
        <v>20.720000000000002</v>
      </c>
      <c r="H367" s="11">
        <f t="shared" si="49"/>
        <v>66.331499999999949</v>
      </c>
      <c r="I367" s="11">
        <f t="shared" si="48"/>
        <v>-66.331499999999949</v>
      </c>
      <c r="J367" s="2">
        <f>IF(ISNA(VLOOKUP(C367,'Dom Enrolled Accounts'!$A:$B,2,0))=TRUE,0,VLOOKUP(C367,'Dom Enrolled Accounts'!$A:$B,2,0))</f>
        <v>0</v>
      </c>
      <c r="K367" s="11">
        <f t="shared" si="50"/>
        <v>0</v>
      </c>
      <c r="L367" s="2">
        <f>IF(ISNA(VLOOKUP(C367,'Dom Enrolled Accounts'!$A:$C,3,0))=TRUE,0,VLOOKUP(C367,'Dom Enrolled Accounts'!$A:$C,3,0))</f>
        <v>0</v>
      </c>
      <c r="M367" s="2">
        <f t="shared" si="51"/>
        <v>0</v>
      </c>
      <c r="N367" s="11">
        <f t="shared" si="52"/>
        <v>0</v>
      </c>
    </row>
    <row r="368" spans="1:14" x14ac:dyDescent="0.25">
      <c r="A368" s="13"/>
      <c r="B368" s="13"/>
      <c r="C368" s="13"/>
      <c r="D368" s="14"/>
      <c r="E368" s="14"/>
      <c r="F368" s="2">
        <f t="shared" si="46"/>
        <v>87.051499999999947</v>
      </c>
      <c r="G368" s="2">
        <f t="shared" si="47"/>
        <v>20.720000000000002</v>
      </c>
      <c r="H368" s="11">
        <f t="shared" si="49"/>
        <v>66.331499999999949</v>
      </c>
      <c r="I368" s="11">
        <f t="shared" si="48"/>
        <v>-66.331499999999949</v>
      </c>
      <c r="J368" s="2">
        <f>IF(ISNA(VLOOKUP(C368,'Dom Enrolled Accounts'!$A:$B,2,0))=TRUE,0,VLOOKUP(C368,'Dom Enrolled Accounts'!$A:$B,2,0))</f>
        <v>0</v>
      </c>
      <c r="K368" s="11">
        <f t="shared" si="50"/>
        <v>0</v>
      </c>
      <c r="L368" s="2">
        <f>IF(ISNA(VLOOKUP(C368,'Dom Enrolled Accounts'!$A:$C,3,0))=TRUE,0,VLOOKUP(C368,'Dom Enrolled Accounts'!$A:$C,3,0))</f>
        <v>0</v>
      </c>
      <c r="M368" s="2">
        <f t="shared" si="51"/>
        <v>0</v>
      </c>
      <c r="N368" s="11">
        <f t="shared" si="52"/>
        <v>0</v>
      </c>
    </row>
    <row r="369" spans="1:14" x14ac:dyDescent="0.25">
      <c r="A369" s="13"/>
      <c r="B369" s="13"/>
      <c r="C369" s="13"/>
      <c r="D369" s="14"/>
      <c r="E369" s="14"/>
      <c r="F369" s="2">
        <f t="shared" si="46"/>
        <v>87.051499999999947</v>
      </c>
      <c r="G369" s="2">
        <f t="shared" si="47"/>
        <v>20.720000000000002</v>
      </c>
      <c r="H369" s="11">
        <f t="shared" si="49"/>
        <v>66.331499999999949</v>
      </c>
      <c r="I369" s="11">
        <f t="shared" si="48"/>
        <v>-66.331499999999949</v>
      </c>
      <c r="J369" s="2">
        <f>IF(ISNA(VLOOKUP(C369,'Dom Enrolled Accounts'!$A:$B,2,0))=TRUE,0,VLOOKUP(C369,'Dom Enrolled Accounts'!$A:$B,2,0))</f>
        <v>0</v>
      </c>
      <c r="K369" s="11">
        <f t="shared" si="50"/>
        <v>0</v>
      </c>
      <c r="L369" s="2">
        <f>IF(ISNA(VLOOKUP(C369,'Dom Enrolled Accounts'!$A:$C,3,0))=TRUE,0,VLOOKUP(C369,'Dom Enrolled Accounts'!$A:$C,3,0))</f>
        <v>0</v>
      </c>
      <c r="M369" s="2">
        <f t="shared" si="51"/>
        <v>0</v>
      </c>
      <c r="N369" s="11">
        <f t="shared" si="52"/>
        <v>0</v>
      </c>
    </row>
    <row r="370" spans="1:14" x14ac:dyDescent="0.25">
      <c r="A370" s="13"/>
      <c r="B370" s="13"/>
      <c r="C370" s="13"/>
      <c r="D370" s="14"/>
      <c r="E370" s="14"/>
      <c r="F370" s="2">
        <f t="shared" si="46"/>
        <v>87.051499999999947</v>
      </c>
      <c r="G370" s="2">
        <f t="shared" si="47"/>
        <v>20.720000000000002</v>
      </c>
      <c r="H370" s="11">
        <f t="shared" si="49"/>
        <v>66.331499999999949</v>
      </c>
      <c r="I370" s="11">
        <f t="shared" si="48"/>
        <v>-66.331499999999949</v>
      </c>
      <c r="J370" s="2">
        <f>IF(ISNA(VLOOKUP(C370,'Dom Enrolled Accounts'!$A:$B,2,0))=TRUE,0,VLOOKUP(C370,'Dom Enrolled Accounts'!$A:$B,2,0))</f>
        <v>0</v>
      </c>
      <c r="K370" s="11">
        <f t="shared" si="50"/>
        <v>0</v>
      </c>
      <c r="L370" s="2">
        <f>IF(ISNA(VLOOKUP(C370,'Dom Enrolled Accounts'!$A:$C,3,0))=TRUE,0,VLOOKUP(C370,'Dom Enrolled Accounts'!$A:$C,3,0))</f>
        <v>0</v>
      </c>
      <c r="M370" s="2">
        <f t="shared" si="51"/>
        <v>0</v>
      </c>
      <c r="N370" s="11">
        <f t="shared" si="52"/>
        <v>0</v>
      </c>
    </row>
    <row r="371" spans="1:14" x14ac:dyDescent="0.25">
      <c r="A371" s="13"/>
      <c r="B371" s="13"/>
      <c r="C371" s="13"/>
      <c r="D371" s="14"/>
      <c r="E371" s="14"/>
      <c r="F371" s="2">
        <f t="shared" si="46"/>
        <v>87.051499999999947</v>
      </c>
      <c r="G371" s="2">
        <f t="shared" si="47"/>
        <v>20.720000000000002</v>
      </c>
      <c r="H371" s="11">
        <f t="shared" si="49"/>
        <v>66.331499999999949</v>
      </c>
      <c r="I371" s="11">
        <f t="shared" si="48"/>
        <v>-66.331499999999949</v>
      </c>
      <c r="J371" s="2">
        <f>IF(ISNA(VLOOKUP(C371,'Dom Enrolled Accounts'!$A:$B,2,0))=TRUE,0,VLOOKUP(C371,'Dom Enrolled Accounts'!$A:$B,2,0))</f>
        <v>0</v>
      </c>
      <c r="K371" s="11">
        <f t="shared" si="50"/>
        <v>0</v>
      </c>
      <c r="L371" s="2">
        <f>IF(ISNA(VLOOKUP(C371,'Dom Enrolled Accounts'!$A:$C,3,0))=TRUE,0,VLOOKUP(C371,'Dom Enrolled Accounts'!$A:$C,3,0))</f>
        <v>0</v>
      </c>
      <c r="M371" s="2">
        <f t="shared" si="51"/>
        <v>0</v>
      </c>
      <c r="N371" s="11">
        <f t="shared" si="52"/>
        <v>0</v>
      </c>
    </row>
    <row r="372" spans="1:14" x14ac:dyDescent="0.25">
      <c r="A372" s="13"/>
      <c r="B372" s="13"/>
      <c r="C372" s="13"/>
      <c r="D372" s="14"/>
      <c r="E372" s="14"/>
      <c r="F372" s="2">
        <f t="shared" si="46"/>
        <v>87.051499999999947</v>
      </c>
      <c r="G372" s="2">
        <f t="shared" si="47"/>
        <v>20.720000000000002</v>
      </c>
      <c r="H372" s="11">
        <f t="shared" si="49"/>
        <v>66.331499999999949</v>
      </c>
      <c r="I372" s="11">
        <f t="shared" si="48"/>
        <v>-66.331499999999949</v>
      </c>
      <c r="J372" s="2">
        <f>IF(ISNA(VLOOKUP(C372,'Dom Enrolled Accounts'!$A:$B,2,0))=TRUE,0,VLOOKUP(C372,'Dom Enrolled Accounts'!$A:$B,2,0))</f>
        <v>0</v>
      </c>
      <c r="K372" s="11">
        <f t="shared" si="50"/>
        <v>0</v>
      </c>
      <c r="L372" s="2">
        <f>IF(ISNA(VLOOKUP(C372,'Dom Enrolled Accounts'!$A:$C,3,0))=TRUE,0,VLOOKUP(C372,'Dom Enrolled Accounts'!$A:$C,3,0))</f>
        <v>0</v>
      </c>
      <c r="M372" s="2">
        <f t="shared" si="51"/>
        <v>0</v>
      </c>
      <c r="N372" s="11">
        <f t="shared" si="52"/>
        <v>0</v>
      </c>
    </row>
    <row r="373" spans="1:14" x14ac:dyDescent="0.25">
      <c r="A373" s="13"/>
      <c r="B373" s="13"/>
      <c r="C373" s="13"/>
      <c r="D373" s="14"/>
      <c r="E373" s="14"/>
      <c r="F373" s="2">
        <f t="shared" si="46"/>
        <v>87.051499999999947</v>
      </c>
      <c r="G373" s="2">
        <f t="shared" si="47"/>
        <v>20.720000000000002</v>
      </c>
      <c r="H373" s="11">
        <f t="shared" si="49"/>
        <v>66.331499999999949</v>
      </c>
      <c r="I373" s="11">
        <f t="shared" si="48"/>
        <v>-66.331499999999949</v>
      </c>
      <c r="J373" s="2">
        <f>IF(ISNA(VLOOKUP(C373,'Dom Enrolled Accounts'!$A:$B,2,0))=TRUE,0,VLOOKUP(C373,'Dom Enrolled Accounts'!$A:$B,2,0))</f>
        <v>0</v>
      </c>
      <c r="K373" s="11">
        <f t="shared" si="50"/>
        <v>0</v>
      </c>
      <c r="L373" s="2">
        <f>IF(ISNA(VLOOKUP(C373,'Dom Enrolled Accounts'!$A:$C,3,0))=TRUE,0,VLOOKUP(C373,'Dom Enrolled Accounts'!$A:$C,3,0))</f>
        <v>0</v>
      </c>
      <c r="M373" s="2">
        <f t="shared" si="51"/>
        <v>0</v>
      </c>
      <c r="N373" s="11">
        <f t="shared" si="52"/>
        <v>0</v>
      </c>
    </row>
    <row r="374" spans="1:14" x14ac:dyDescent="0.25">
      <c r="A374" s="13"/>
      <c r="B374" s="13"/>
      <c r="C374" s="13"/>
      <c r="D374" s="14"/>
      <c r="E374" s="14"/>
      <c r="F374" s="2">
        <f t="shared" si="46"/>
        <v>87.051499999999947</v>
      </c>
      <c r="G374" s="2">
        <f t="shared" si="47"/>
        <v>20.720000000000002</v>
      </c>
      <c r="H374" s="11">
        <f t="shared" si="49"/>
        <v>66.331499999999949</v>
      </c>
      <c r="I374" s="11">
        <f t="shared" si="48"/>
        <v>-66.331499999999949</v>
      </c>
      <c r="J374" s="2">
        <f>IF(ISNA(VLOOKUP(C374,'Dom Enrolled Accounts'!$A:$B,2,0))=TRUE,0,VLOOKUP(C374,'Dom Enrolled Accounts'!$A:$B,2,0))</f>
        <v>0</v>
      </c>
      <c r="K374" s="11">
        <f t="shared" si="50"/>
        <v>0</v>
      </c>
      <c r="L374" s="2">
        <f>IF(ISNA(VLOOKUP(C374,'Dom Enrolled Accounts'!$A:$C,3,0))=TRUE,0,VLOOKUP(C374,'Dom Enrolled Accounts'!$A:$C,3,0))</f>
        <v>0</v>
      </c>
      <c r="M374" s="2">
        <f t="shared" si="51"/>
        <v>0</v>
      </c>
      <c r="N374" s="11">
        <f t="shared" si="52"/>
        <v>0</v>
      </c>
    </row>
    <row r="375" spans="1:14" x14ac:dyDescent="0.25">
      <c r="A375" s="13"/>
      <c r="B375" s="13"/>
      <c r="C375" s="13"/>
      <c r="D375" s="14"/>
      <c r="E375" s="14"/>
      <c r="F375" s="2">
        <f t="shared" si="46"/>
        <v>87.051499999999947</v>
      </c>
      <c r="G375" s="2">
        <f t="shared" si="47"/>
        <v>20.720000000000002</v>
      </c>
      <c r="H375" s="11">
        <f t="shared" si="49"/>
        <v>66.331499999999949</v>
      </c>
      <c r="I375" s="11">
        <f t="shared" si="48"/>
        <v>-66.331499999999949</v>
      </c>
      <c r="J375" s="2">
        <f>IF(ISNA(VLOOKUP(C375,'Dom Enrolled Accounts'!$A:$B,2,0))=TRUE,0,VLOOKUP(C375,'Dom Enrolled Accounts'!$A:$B,2,0))</f>
        <v>0</v>
      </c>
      <c r="K375" s="11">
        <f t="shared" si="50"/>
        <v>0</v>
      </c>
      <c r="L375" s="2">
        <f>IF(ISNA(VLOOKUP(C375,'Dom Enrolled Accounts'!$A:$C,3,0))=TRUE,0,VLOOKUP(C375,'Dom Enrolled Accounts'!$A:$C,3,0))</f>
        <v>0</v>
      </c>
      <c r="M375" s="2">
        <f t="shared" si="51"/>
        <v>0</v>
      </c>
      <c r="N375" s="11">
        <f t="shared" si="52"/>
        <v>0</v>
      </c>
    </row>
    <row r="376" spans="1:14" x14ac:dyDescent="0.25">
      <c r="A376" s="13"/>
      <c r="B376" s="13"/>
      <c r="C376" s="13"/>
      <c r="D376" s="14"/>
      <c r="E376" s="14"/>
      <c r="F376" s="2">
        <f t="shared" si="46"/>
        <v>87.051499999999947</v>
      </c>
      <c r="G376" s="2">
        <f t="shared" si="47"/>
        <v>20.720000000000002</v>
      </c>
      <c r="H376" s="11">
        <f t="shared" si="49"/>
        <v>66.331499999999949</v>
      </c>
      <c r="I376" s="11">
        <f t="shared" si="48"/>
        <v>-66.331499999999949</v>
      </c>
      <c r="J376" s="2">
        <f>IF(ISNA(VLOOKUP(C376,'Dom Enrolled Accounts'!$A:$B,2,0))=TRUE,0,VLOOKUP(C376,'Dom Enrolled Accounts'!$A:$B,2,0))</f>
        <v>0</v>
      </c>
      <c r="K376" s="11">
        <f t="shared" si="50"/>
        <v>0</v>
      </c>
      <c r="L376" s="2">
        <f>IF(ISNA(VLOOKUP(C376,'Dom Enrolled Accounts'!$A:$C,3,0))=TRUE,0,VLOOKUP(C376,'Dom Enrolled Accounts'!$A:$C,3,0))</f>
        <v>0</v>
      </c>
      <c r="M376" s="2">
        <f t="shared" si="51"/>
        <v>0</v>
      </c>
      <c r="N376" s="11">
        <f t="shared" si="52"/>
        <v>0</v>
      </c>
    </row>
    <row r="377" spans="1:14" x14ac:dyDescent="0.25">
      <c r="A377" s="13"/>
      <c r="B377" s="13"/>
      <c r="C377" s="13"/>
      <c r="D377" s="14"/>
      <c r="E377" s="14"/>
      <c r="F377" s="2">
        <f t="shared" si="46"/>
        <v>87.051499999999947</v>
      </c>
      <c r="G377" s="2">
        <f t="shared" si="47"/>
        <v>20.720000000000002</v>
      </c>
      <c r="H377" s="11">
        <f t="shared" si="49"/>
        <v>66.331499999999949</v>
      </c>
      <c r="I377" s="11">
        <f t="shared" si="48"/>
        <v>-66.331499999999949</v>
      </c>
      <c r="J377" s="2">
        <f>IF(ISNA(VLOOKUP(C377,'Dom Enrolled Accounts'!$A:$B,2,0))=TRUE,0,VLOOKUP(C377,'Dom Enrolled Accounts'!$A:$B,2,0))</f>
        <v>0</v>
      </c>
      <c r="K377" s="11">
        <f t="shared" si="50"/>
        <v>0</v>
      </c>
      <c r="L377" s="2">
        <f>IF(ISNA(VLOOKUP(C377,'Dom Enrolled Accounts'!$A:$C,3,0))=TRUE,0,VLOOKUP(C377,'Dom Enrolled Accounts'!$A:$C,3,0))</f>
        <v>0</v>
      </c>
      <c r="M377" s="2">
        <f t="shared" si="51"/>
        <v>0</v>
      </c>
      <c r="N377" s="11">
        <f t="shared" si="52"/>
        <v>0</v>
      </c>
    </row>
    <row r="378" spans="1:14" x14ac:dyDescent="0.25">
      <c r="A378" s="13"/>
      <c r="B378" s="13"/>
      <c r="C378" s="13"/>
      <c r="D378" s="14"/>
      <c r="E378" s="14"/>
      <c r="F378" s="2">
        <f t="shared" si="46"/>
        <v>87.051499999999947</v>
      </c>
      <c r="G378" s="2">
        <f t="shared" si="47"/>
        <v>20.720000000000002</v>
      </c>
      <c r="H378" s="11">
        <f t="shared" si="49"/>
        <v>66.331499999999949</v>
      </c>
      <c r="I378" s="11">
        <f t="shared" si="48"/>
        <v>-66.331499999999949</v>
      </c>
      <c r="J378" s="2">
        <f>IF(ISNA(VLOOKUP(C378,'Dom Enrolled Accounts'!$A:$B,2,0))=TRUE,0,VLOOKUP(C378,'Dom Enrolled Accounts'!$A:$B,2,0))</f>
        <v>0</v>
      </c>
      <c r="K378" s="11">
        <f t="shared" si="50"/>
        <v>0</v>
      </c>
      <c r="L378" s="2">
        <f>IF(ISNA(VLOOKUP(C378,'Dom Enrolled Accounts'!$A:$C,3,0))=TRUE,0,VLOOKUP(C378,'Dom Enrolled Accounts'!$A:$C,3,0))</f>
        <v>0</v>
      </c>
      <c r="M378" s="2">
        <f t="shared" si="51"/>
        <v>0</v>
      </c>
      <c r="N378" s="11">
        <f t="shared" si="52"/>
        <v>0</v>
      </c>
    </row>
    <row r="379" spans="1:14" x14ac:dyDescent="0.25">
      <c r="A379" s="13"/>
      <c r="B379" s="13"/>
      <c r="C379" s="13"/>
      <c r="D379" s="14"/>
      <c r="E379" s="14"/>
      <c r="F379" s="2">
        <f t="shared" si="46"/>
        <v>87.051499999999947</v>
      </c>
      <c r="G379" s="2">
        <f t="shared" si="47"/>
        <v>20.720000000000002</v>
      </c>
      <c r="H379" s="11">
        <f t="shared" si="49"/>
        <v>66.331499999999949</v>
      </c>
      <c r="I379" s="11">
        <f t="shared" si="48"/>
        <v>-66.331499999999949</v>
      </c>
      <c r="J379" s="2">
        <f>IF(ISNA(VLOOKUP(C379,'Dom Enrolled Accounts'!$A:$B,2,0))=TRUE,0,VLOOKUP(C379,'Dom Enrolled Accounts'!$A:$B,2,0))</f>
        <v>0</v>
      </c>
      <c r="K379" s="11">
        <f t="shared" si="50"/>
        <v>0</v>
      </c>
      <c r="L379" s="2">
        <f>IF(ISNA(VLOOKUP(C379,'Dom Enrolled Accounts'!$A:$C,3,0))=TRUE,0,VLOOKUP(C379,'Dom Enrolled Accounts'!$A:$C,3,0))</f>
        <v>0</v>
      </c>
      <c r="M379" s="2">
        <f t="shared" si="51"/>
        <v>0</v>
      </c>
      <c r="N379" s="11">
        <f t="shared" si="52"/>
        <v>0</v>
      </c>
    </row>
    <row r="380" spans="1:14" x14ac:dyDescent="0.25">
      <c r="A380" s="13"/>
      <c r="B380" s="13"/>
      <c r="C380" s="13"/>
      <c r="D380" s="14"/>
      <c r="E380" s="14"/>
      <c r="F380" s="2">
        <f t="shared" si="46"/>
        <v>87.051499999999947</v>
      </c>
      <c r="G380" s="2">
        <f t="shared" si="47"/>
        <v>20.720000000000002</v>
      </c>
      <c r="H380" s="11">
        <f t="shared" si="49"/>
        <v>66.331499999999949</v>
      </c>
      <c r="I380" s="11">
        <f t="shared" si="48"/>
        <v>-66.331499999999949</v>
      </c>
      <c r="J380" s="2">
        <f>IF(ISNA(VLOOKUP(C380,'Dom Enrolled Accounts'!$A:$B,2,0))=TRUE,0,VLOOKUP(C380,'Dom Enrolled Accounts'!$A:$B,2,0))</f>
        <v>0</v>
      </c>
      <c r="K380" s="11">
        <f t="shared" si="50"/>
        <v>0</v>
      </c>
      <c r="L380" s="2">
        <f>IF(ISNA(VLOOKUP(C380,'Dom Enrolled Accounts'!$A:$C,3,0))=TRUE,0,VLOOKUP(C380,'Dom Enrolled Accounts'!$A:$C,3,0))</f>
        <v>0</v>
      </c>
      <c r="M380" s="2">
        <f t="shared" si="51"/>
        <v>0</v>
      </c>
      <c r="N380" s="11">
        <f t="shared" si="52"/>
        <v>0</v>
      </c>
    </row>
    <row r="381" spans="1:14" x14ac:dyDescent="0.25">
      <c r="A381" s="13"/>
      <c r="B381" s="13"/>
      <c r="C381" s="13"/>
      <c r="D381" s="14"/>
      <c r="E381" s="14"/>
      <c r="F381" s="2">
        <f t="shared" si="46"/>
        <v>87.051499999999947</v>
      </c>
      <c r="G381" s="2">
        <f t="shared" si="47"/>
        <v>20.720000000000002</v>
      </c>
      <c r="H381" s="11">
        <f t="shared" si="49"/>
        <v>66.331499999999949</v>
      </c>
      <c r="I381" s="11">
        <f t="shared" si="48"/>
        <v>-66.331499999999949</v>
      </c>
      <c r="J381" s="2">
        <f>IF(ISNA(VLOOKUP(C381,'Dom Enrolled Accounts'!$A:$B,2,0))=TRUE,0,VLOOKUP(C381,'Dom Enrolled Accounts'!$A:$B,2,0))</f>
        <v>0</v>
      </c>
      <c r="K381" s="11">
        <f t="shared" si="50"/>
        <v>0</v>
      </c>
      <c r="L381" s="2">
        <f>IF(ISNA(VLOOKUP(C381,'Dom Enrolled Accounts'!$A:$C,3,0))=TRUE,0,VLOOKUP(C381,'Dom Enrolled Accounts'!$A:$C,3,0))</f>
        <v>0</v>
      </c>
      <c r="M381" s="2">
        <f t="shared" si="51"/>
        <v>0</v>
      </c>
      <c r="N381" s="11">
        <f t="shared" si="52"/>
        <v>0</v>
      </c>
    </row>
    <row r="382" spans="1:14" x14ac:dyDescent="0.25">
      <c r="A382" s="13"/>
      <c r="B382" s="13"/>
      <c r="C382" s="13"/>
      <c r="D382" s="14"/>
      <c r="E382" s="14"/>
      <c r="F382" s="2">
        <f t="shared" si="46"/>
        <v>87.051499999999947</v>
      </c>
      <c r="G382" s="2">
        <f t="shared" si="47"/>
        <v>20.720000000000002</v>
      </c>
      <c r="H382" s="11">
        <f t="shared" si="49"/>
        <v>66.331499999999949</v>
      </c>
      <c r="I382" s="11">
        <f t="shared" si="48"/>
        <v>-66.331499999999949</v>
      </c>
      <c r="J382" s="2">
        <f>IF(ISNA(VLOOKUP(C382,'Dom Enrolled Accounts'!$A:$B,2,0))=TRUE,0,VLOOKUP(C382,'Dom Enrolled Accounts'!$A:$B,2,0))</f>
        <v>0</v>
      </c>
      <c r="K382" s="11">
        <f t="shared" si="50"/>
        <v>0</v>
      </c>
      <c r="L382" s="2">
        <f>IF(ISNA(VLOOKUP(C382,'Dom Enrolled Accounts'!$A:$C,3,0))=TRUE,0,VLOOKUP(C382,'Dom Enrolled Accounts'!$A:$C,3,0))</f>
        <v>0</v>
      </c>
      <c r="M382" s="2">
        <f t="shared" si="51"/>
        <v>0</v>
      </c>
      <c r="N382" s="11">
        <f t="shared" si="52"/>
        <v>0</v>
      </c>
    </row>
    <row r="383" spans="1:14" x14ac:dyDescent="0.25">
      <c r="A383" s="13"/>
      <c r="B383" s="13"/>
      <c r="C383" s="13"/>
      <c r="D383" s="14"/>
      <c r="E383" s="14"/>
      <c r="F383" s="2">
        <f t="shared" si="46"/>
        <v>87.051499999999947</v>
      </c>
      <c r="G383" s="2">
        <f t="shared" si="47"/>
        <v>20.720000000000002</v>
      </c>
      <c r="H383" s="11">
        <f t="shared" si="49"/>
        <v>66.331499999999949</v>
      </c>
      <c r="I383" s="11">
        <f t="shared" si="48"/>
        <v>-66.331499999999949</v>
      </c>
      <c r="J383" s="2">
        <f>IF(ISNA(VLOOKUP(C383,'Dom Enrolled Accounts'!$A:$B,2,0))=TRUE,0,VLOOKUP(C383,'Dom Enrolled Accounts'!$A:$B,2,0))</f>
        <v>0</v>
      </c>
      <c r="K383" s="11">
        <f t="shared" si="50"/>
        <v>0</v>
      </c>
      <c r="L383" s="2">
        <f>IF(ISNA(VLOOKUP(C383,'Dom Enrolled Accounts'!$A:$C,3,0))=TRUE,0,VLOOKUP(C383,'Dom Enrolled Accounts'!$A:$C,3,0))</f>
        <v>0</v>
      </c>
      <c r="M383" s="2">
        <f t="shared" si="51"/>
        <v>0</v>
      </c>
      <c r="N383" s="11">
        <f t="shared" si="52"/>
        <v>0</v>
      </c>
    </row>
    <row r="384" spans="1:14" x14ac:dyDescent="0.25">
      <c r="A384" s="13"/>
      <c r="B384" s="13"/>
      <c r="C384" s="13"/>
      <c r="D384" s="14"/>
      <c r="E384" s="14"/>
      <c r="F384" s="2">
        <f t="shared" si="46"/>
        <v>87.051499999999947</v>
      </c>
      <c r="G384" s="2">
        <f t="shared" si="47"/>
        <v>20.720000000000002</v>
      </c>
      <c r="H384" s="11">
        <f t="shared" si="49"/>
        <v>66.331499999999949</v>
      </c>
      <c r="I384" s="11">
        <f t="shared" si="48"/>
        <v>-66.331499999999949</v>
      </c>
      <c r="J384" s="2">
        <f>IF(ISNA(VLOOKUP(C384,'Dom Enrolled Accounts'!$A:$B,2,0))=TRUE,0,VLOOKUP(C384,'Dom Enrolled Accounts'!$A:$B,2,0))</f>
        <v>0</v>
      </c>
      <c r="K384" s="11">
        <f t="shared" si="50"/>
        <v>0</v>
      </c>
      <c r="L384" s="2">
        <f>IF(ISNA(VLOOKUP(C384,'Dom Enrolled Accounts'!$A:$C,3,0))=TRUE,0,VLOOKUP(C384,'Dom Enrolled Accounts'!$A:$C,3,0))</f>
        <v>0</v>
      </c>
      <c r="M384" s="2">
        <f t="shared" si="51"/>
        <v>0</v>
      </c>
      <c r="N384" s="11">
        <f t="shared" si="52"/>
        <v>0</v>
      </c>
    </row>
    <row r="385" spans="1:14" x14ac:dyDescent="0.25">
      <c r="A385" s="13"/>
      <c r="B385" s="13"/>
      <c r="C385" s="13"/>
      <c r="D385" s="14"/>
      <c r="E385" s="14"/>
      <c r="F385" s="2">
        <f t="shared" si="46"/>
        <v>87.051499999999947</v>
      </c>
      <c r="G385" s="2">
        <f t="shared" si="47"/>
        <v>20.720000000000002</v>
      </c>
      <c r="H385" s="11">
        <f t="shared" si="49"/>
        <v>66.331499999999949</v>
      </c>
      <c r="I385" s="11">
        <f t="shared" si="48"/>
        <v>-66.331499999999949</v>
      </c>
      <c r="J385" s="2">
        <f>IF(ISNA(VLOOKUP(C385,'Dom Enrolled Accounts'!$A:$B,2,0))=TRUE,0,VLOOKUP(C385,'Dom Enrolled Accounts'!$A:$B,2,0))</f>
        <v>0</v>
      </c>
      <c r="K385" s="11">
        <f t="shared" si="50"/>
        <v>0</v>
      </c>
      <c r="L385" s="2">
        <f>IF(ISNA(VLOOKUP(C385,'Dom Enrolled Accounts'!$A:$C,3,0))=TRUE,0,VLOOKUP(C385,'Dom Enrolled Accounts'!$A:$C,3,0))</f>
        <v>0</v>
      </c>
      <c r="M385" s="2">
        <f t="shared" si="51"/>
        <v>0</v>
      </c>
      <c r="N385" s="11">
        <f t="shared" si="52"/>
        <v>0</v>
      </c>
    </row>
    <row r="386" spans="1:14" x14ac:dyDescent="0.25">
      <c r="A386" s="13"/>
      <c r="B386" s="13"/>
      <c r="C386" s="13"/>
      <c r="D386" s="14"/>
      <c r="E386" s="14"/>
      <c r="F386" s="2">
        <f t="shared" si="46"/>
        <v>87.051499999999947</v>
      </c>
      <c r="G386" s="2">
        <f t="shared" si="47"/>
        <v>20.720000000000002</v>
      </c>
      <c r="H386" s="11">
        <f t="shared" si="49"/>
        <v>66.331499999999949</v>
      </c>
      <c r="I386" s="11">
        <f t="shared" si="48"/>
        <v>-66.331499999999949</v>
      </c>
      <c r="J386" s="2">
        <f>IF(ISNA(VLOOKUP(C386,'Dom Enrolled Accounts'!$A:$B,2,0))=TRUE,0,VLOOKUP(C386,'Dom Enrolled Accounts'!$A:$B,2,0))</f>
        <v>0</v>
      </c>
      <c r="K386" s="11">
        <f t="shared" si="50"/>
        <v>0</v>
      </c>
      <c r="L386" s="2">
        <f>IF(ISNA(VLOOKUP(C386,'Dom Enrolled Accounts'!$A:$C,3,0))=TRUE,0,VLOOKUP(C386,'Dom Enrolled Accounts'!$A:$C,3,0))</f>
        <v>0</v>
      </c>
      <c r="M386" s="2">
        <f t="shared" si="51"/>
        <v>0</v>
      </c>
      <c r="N386" s="11">
        <f t="shared" si="52"/>
        <v>0</v>
      </c>
    </row>
    <row r="387" spans="1:14" x14ac:dyDescent="0.25">
      <c r="A387" s="13"/>
      <c r="B387" s="13"/>
      <c r="C387" s="13"/>
      <c r="D387" s="14"/>
      <c r="E387" s="14"/>
      <c r="F387" s="2">
        <f t="shared" si="46"/>
        <v>87.051499999999947</v>
      </c>
      <c r="G387" s="2">
        <f t="shared" si="47"/>
        <v>20.720000000000002</v>
      </c>
      <c r="H387" s="11">
        <f t="shared" si="49"/>
        <v>66.331499999999949</v>
      </c>
      <c r="I387" s="11">
        <f t="shared" si="48"/>
        <v>-66.331499999999949</v>
      </c>
      <c r="J387" s="2">
        <f>IF(ISNA(VLOOKUP(C387,'Dom Enrolled Accounts'!$A:$B,2,0))=TRUE,0,VLOOKUP(C387,'Dom Enrolled Accounts'!$A:$B,2,0))</f>
        <v>0</v>
      </c>
      <c r="K387" s="11">
        <f t="shared" si="50"/>
        <v>0</v>
      </c>
      <c r="L387" s="2">
        <f>IF(ISNA(VLOOKUP(C387,'Dom Enrolled Accounts'!$A:$C,3,0))=TRUE,0,VLOOKUP(C387,'Dom Enrolled Accounts'!$A:$C,3,0))</f>
        <v>0</v>
      </c>
      <c r="M387" s="2">
        <f t="shared" si="51"/>
        <v>0</v>
      </c>
      <c r="N387" s="11">
        <f t="shared" si="52"/>
        <v>0</v>
      </c>
    </row>
    <row r="388" spans="1:14" x14ac:dyDescent="0.25">
      <c r="A388" s="13"/>
      <c r="B388" s="13"/>
      <c r="C388" s="13"/>
      <c r="D388" s="14"/>
      <c r="E388" s="14"/>
      <c r="F388" s="2">
        <f t="shared" si="46"/>
        <v>87.051499999999947</v>
      </c>
      <c r="G388" s="2">
        <f t="shared" si="47"/>
        <v>20.720000000000002</v>
      </c>
      <c r="H388" s="11">
        <f t="shared" si="49"/>
        <v>66.331499999999949</v>
      </c>
      <c r="I388" s="11">
        <f t="shared" si="48"/>
        <v>-66.331499999999949</v>
      </c>
      <c r="J388" s="2">
        <f>IF(ISNA(VLOOKUP(C388,'Dom Enrolled Accounts'!$A:$B,2,0))=TRUE,0,VLOOKUP(C388,'Dom Enrolled Accounts'!$A:$B,2,0))</f>
        <v>0</v>
      </c>
      <c r="K388" s="11">
        <f t="shared" si="50"/>
        <v>0</v>
      </c>
      <c r="L388" s="2">
        <f>IF(ISNA(VLOOKUP(C388,'Dom Enrolled Accounts'!$A:$C,3,0))=TRUE,0,VLOOKUP(C388,'Dom Enrolled Accounts'!$A:$C,3,0))</f>
        <v>0</v>
      </c>
      <c r="M388" s="2">
        <f t="shared" si="51"/>
        <v>0</v>
      </c>
      <c r="N388" s="11">
        <f t="shared" si="52"/>
        <v>0</v>
      </c>
    </row>
    <row r="389" spans="1:14" x14ac:dyDescent="0.25">
      <c r="A389" s="13"/>
      <c r="B389" s="13"/>
      <c r="C389" s="13"/>
      <c r="D389" s="14"/>
      <c r="E389" s="14"/>
      <c r="F389" s="2">
        <f t="shared" si="46"/>
        <v>87.051499999999947</v>
      </c>
      <c r="G389" s="2">
        <f t="shared" si="47"/>
        <v>20.720000000000002</v>
      </c>
      <c r="H389" s="11">
        <f t="shared" si="49"/>
        <v>66.331499999999949</v>
      </c>
      <c r="I389" s="11">
        <f t="shared" si="48"/>
        <v>-66.331499999999949</v>
      </c>
      <c r="J389" s="2">
        <f>IF(ISNA(VLOOKUP(C389,'Dom Enrolled Accounts'!$A:$B,2,0))=TRUE,0,VLOOKUP(C389,'Dom Enrolled Accounts'!$A:$B,2,0))</f>
        <v>0</v>
      </c>
      <c r="K389" s="11">
        <f t="shared" si="50"/>
        <v>0</v>
      </c>
      <c r="L389" s="2">
        <f>IF(ISNA(VLOOKUP(C389,'Dom Enrolled Accounts'!$A:$C,3,0))=TRUE,0,VLOOKUP(C389,'Dom Enrolled Accounts'!$A:$C,3,0))</f>
        <v>0</v>
      </c>
      <c r="M389" s="2">
        <f t="shared" si="51"/>
        <v>0</v>
      </c>
      <c r="N389" s="11">
        <f t="shared" si="52"/>
        <v>0</v>
      </c>
    </row>
    <row r="390" spans="1:14" x14ac:dyDescent="0.25">
      <c r="A390" s="13"/>
      <c r="B390" s="13"/>
      <c r="C390" s="13"/>
      <c r="D390" s="14"/>
      <c r="E390" s="14"/>
      <c r="F390" s="2">
        <f t="shared" si="46"/>
        <v>87.051499999999947</v>
      </c>
      <c r="G390" s="2">
        <f t="shared" si="47"/>
        <v>20.720000000000002</v>
      </c>
      <c r="H390" s="11">
        <f t="shared" si="49"/>
        <v>66.331499999999949</v>
      </c>
      <c r="I390" s="11">
        <f t="shared" si="48"/>
        <v>-66.331499999999949</v>
      </c>
      <c r="J390" s="2">
        <f>IF(ISNA(VLOOKUP(C390,'Dom Enrolled Accounts'!$A:$B,2,0))=TRUE,0,VLOOKUP(C390,'Dom Enrolled Accounts'!$A:$B,2,0))</f>
        <v>0</v>
      </c>
      <c r="K390" s="11">
        <f t="shared" si="50"/>
        <v>0</v>
      </c>
      <c r="L390" s="2">
        <f>IF(ISNA(VLOOKUP(C390,'Dom Enrolled Accounts'!$A:$C,3,0))=TRUE,0,VLOOKUP(C390,'Dom Enrolled Accounts'!$A:$C,3,0))</f>
        <v>0</v>
      </c>
      <c r="M390" s="2">
        <f t="shared" si="51"/>
        <v>0</v>
      </c>
      <c r="N390" s="11">
        <f t="shared" si="52"/>
        <v>0</v>
      </c>
    </row>
    <row r="391" spans="1:14" x14ac:dyDescent="0.25">
      <c r="A391" s="13"/>
      <c r="B391" s="13"/>
      <c r="C391" s="13"/>
      <c r="D391" s="14"/>
      <c r="E391" s="14"/>
      <c r="F391" s="2">
        <f t="shared" si="46"/>
        <v>87.051499999999947</v>
      </c>
      <c r="G391" s="2">
        <f t="shared" si="47"/>
        <v>20.720000000000002</v>
      </c>
      <c r="H391" s="11">
        <f t="shared" si="49"/>
        <v>66.331499999999949</v>
      </c>
      <c r="I391" s="11">
        <f t="shared" si="48"/>
        <v>-66.331499999999949</v>
      </c>
      <c r="J391" s="2">
        <f>IF(ISNA(VLOOKUP(C391,'Dom Enrolled Accounts'!$A:$B,2,0))=TRUE,0,VLOOKUP(C391,'Dom Enrolled Accounts'!$A:$B,2,0))</f>
        <v>0</v>
      </c>
      <c r="K391" s="11">
        <f t="shared" si="50"/>
        <v>0</v>
      </c>
      <c r="L391" s="2">
        <f>IF(ISNA(VLOOKUP(C391,'Dom Enrolled Accounts'!$A:$C,3,0))=TRUE,0,VLOOKUP(C391,'Dom Enrolled Accounts'!$A:$C,3,0))</f>
        <v>0</v>
      </c>
      <c r="M391" s="2">
        <f t="shared" si="51"/>
        <v>0</v>
      </c>
      <c r="N391" s="11">
        <f t="shared" si="52"/>
        <v>0</v>
      </c>
    </row>
    <row r="392" spans="1:14" x14ac:dyDescent="0.25">
      <c r="A392" s="13"/>
      <c r="B392" s="13"/>
      <c r="C392" s="13"/>
      <c r="D392" s="14"/>
      <c r="E392" s="14"/>
      <c r="F392" s="2">
        <f t="shared" si="46"/>
        <v>87.051499999999947</v>
      </c>
      <c r="G392" s="2">
        <f t="shared" si="47"/>
        <v>20.720000000000002</v>
      </c>
      <c r="H392" s="11">
        <f t="shared" si="49"/>
        <v>66.331499999999949</v>
      </c>
      <c r="I392" s="11">
        <f t="shared" si="48"/>
        <v>-66.331499999999949</v>
      </c>
      <c r="J392" s="2">
        <f>IF(ISNA(VLOOKUP(C392,'Dom Enrolled Accounts'!$A:$B,2,0))=TRUE,0,VLOOKUP(C392,'Dom Enrolled Accounts'!$A:$B,2,0))</f>
        <v>0</v>
      </c>
      <c r="K392" s="11">
        <f t="shared" si="50"/>
        <v>0</v>
      </c>
      <c r="L392" s="2">
        <f>IF(ISNA(VLOOKUP(C392,'Dom Enrolled Accounts'!$A:$C,3,0))=TRUE,0,VLOOKUP(C392,'Dom Enrolled Accounts'!$A:$C,3,0))</f>
        <v>0</v>
      </c>
      <c r="M392" s="2">
        <f t="shared" si="51"/>
        <v>0</v>
      </c>
      <c r="N392" s="11">
        <f t="shared" si="52"/>
        <v>0</v>
      </c>
    </row>
    <row r="393" spans="1:14" x14ac:dyDescent="0.25">
      <c r="A393" s="13"/>
      <c r="B393" s="13"/>
      <c r="C393" s="13"/>
      <c r="D393" s="14"/>
      <c r="E393" s="14"/>
      <c r="F393" s="2">
        <f t="shared" ref="F393:F456" si="53">WPPDom</f>
        <v>87.051499999999947</v>
      </c>
      <c r="G393" s="2">
        <f t="shared" ref="G393:G456" si="54">TSDom</f>
        <v>20.720000000000002</v>
      </c>
      <c r="H393" s="11">
        <f t="shared" si="49"/>
        <v>66.331499999999949</v>
      </c>
      <c r="I393" s="11">
        <f t="shared" ref="I393:I456" si="55">E393-H393</f>
        <v>-66.331499999999949</v>
      </c>
      <c r="J393" s="2">
        <f>IF(ISNA(VLOOKUP(C393,'Dom Enrolled Accounts'!$A:$B,2,0))=TRUE,0,VLOOKUP(C393,'Dom Enrolled Accounts'!$A:$B,2,0))</f>
        <v>0</v>
      </c>
      <c r="K393" s="11">
        <f t="shared" si="50"/>
        <v>0</v>
      </c>
      <c r="L393" s="2">
        <f>IF(ISNA(VLOOKUP(C393,'Dom Enrolled Accounts'!$A:$C,3,0))=TRUE,0,VLOOKUP(C393,'Dom Enrolled Accounts'!$A:$C,3,0))</f>
        <v>0</v>
      </c>
      <c r="M393" s="2">
        <f t="shared" si="51"/>
        <v>0</v>
      </c>
      <c r="N393" s="11">
        <f t="shared" si="52"/>
        <v>0</v>
      </c>
    </row>
    <row r="394" spans="1:14" x14ac:dyDescent="0.25">
      <c r="A394" s="13"/>
      <c r="B394" s="13"/>
      <c r="C394" s="13"/>
      <c r="D394" s="14"/>
      <c r="E394" s="14"/>
      <c r="F394" s="2">
        <f t="shared" si="53"/>
        <v>87.051499999999947</v>
      </c>
      <c r="G394" s="2">
        <f t="shared" si="54"/>
        <v>20.720000000000002</v>
      </c>
      <c r="H394" s="11">
        <f t="shared" ref="H394:H457" si="56">F394-G394</f>
        <v>66.331499999999949</v>
      </c>
      <c r="I394" s="11">
        <f t="shared" si="55"/>
        <v>-66.331499999999949</v>
      </c>
      <c r="J394" s="2">
        <f>IF(ISNA(VLOOKUP(C394,'Dom Enrolled Accounts'!$A:$B,2,0))=TRUE,0,VLOOKUP(C394,'Dom Enrolled Accounts'!$A:$B,2,0))</f>
        <v>0</v>
      </c>
      <c r="K394" s="11">
        <f t="shared" ref="K394:K457" si="57">IF(J394=0,0,J394-I394)</f>
        <v>0</v>
      </c>
      <c r="L394" s="2">
        <f>IF(ISNA(VLOOKUP(C394,'Dom Enrolled Accounts'!$A:$C,3,0))=TRUE,0,VLOOKUP(C394,'Dom Enrolled Accounts'!$A:$C,3,0))</f>
        <v>0</v>
      </c>
      <c r="M394" s="2">
        <f t="shared" ref="M394:M457" si="58">IF(L394&gt;K394,K394,L394)</f>
        <v>0</v>
      </c>
      <c r="N394" s="11">
        <f t="shared" ref="N394:N457" si="59">IF(M394&lt;0,0,M394*D394)</f>
        <v>0</v>
      </c>
    </row>
    <row r="395" spans="1:14" x14ac:dyDescent="0.25">
      <c r="A395" s="13"/>
      <c r="B395" s="13"/>
      <c r="C395" s="13"/>
      <c r="D395" s="14"/>
      <c r="E395" s="14"/>
      <c r="F395" s="2">
        <f t="shared" si="53"/>
        <v>87.051499999999947</v>
      </c>
      <c r="G395" s="2">
        <f t="shared" si="54"/>
        <v>20.720000000000002</v>
      </c>
      <c r="H395" s="11">
        <f t="shared" si="56"/>
        <v>66.331499999999949</v>
      </c>
      <c r="I395" s="11">
        <f t="shared" si="55"/>
        <v>-66.331499999999949</v>
      </c>
      <c r="J395" s="2">
        <f>IF(ISNA(VLOOKUP(C395,'Dom Enrolled Accounts'!$A:$B,2,0))=TRUE,0,VLOOKUP(C395,'Dom Enrolled Accounts'!$A:$B,2,0))</f>
        <v>0</v>
      </c>
      <c r="K395" s="11">
        <f t="shared" si="57"/>
        <v>0</v>
      </c>
      <c r="L395" s="2">
        <f>IF(ISNA(VLOOKUP(C395,'Dom Enrolled Accounts'!$A:$C,3,0))=TRUE,0,VLOOKUP(C395,'Dom Enrolled Accounts'!$A:$C,3,0))</f>
        <v>0</v>
      </c>
      <c r="M395" s="2">
        <f t="shared" si="58"/>
        <v>0</v>
      </c>
      <c r="N395" s="11">
        <f t="shared" si="59"/>
        <v>0</v>
      </c>
    </row>
    <row r="396" spans="1:14" x14ac:dyDescent="0.25">
      <c r="A396" s="13"/>
      <c r="B396" s="13"/>
      <c r="C396" s="13"/>
      <c r="D396" s="14"/>
      <c r="E396" s="14"/>
      <c r="F396" s="2">
        <f t="shared" si="53"/>
        <v>87.051499999999947</v>
      </c>
      <c r="G396" s="2">
        <f t="shared" si="54"/>
        <v>20.720000000000002</v>
      </c>
      <c r="H396" s="11">
        <f t="shared" si="56"/>
        <v>66.331499999999949</v>
      </c>
      <c r="I396" s="11">
        <f t="shared" si="55"/>
        <v>-66.331499999999949</v>
      </c>
      <c r="J396" s="2">
        <f>IF(ISNA(VLOOKUP(C396,'Dom Enrolled Accounts'!$A:$B,2,0))=TRUE,0,VLOOKUP(C396,'Dom Enrolled Accounts'!$A:$B,2,0))</f>
        <v>0</v>
      </c>
      <c r="K396" s="11">
        <f t="shared" si="57"/>
        <v>0</v>
      </c>
      <c r="L396" s="2">
        <f>IF(ISNA(VLOOKUP(C396,'Dom Enrolled Accounts'!$A:$C,3,0))=TRUE,0,VLOOKUP(C396,'Dom Enrolled Accounts'!$A:$C,3,0))</f>
        <v>0</v>
      </c>
      <c r="M396" s="2">
        <f t="shared" si="58"/>
        <v>0</v>
      </c>
      <c r="N396" s="11">
        <f t="shared" si="59"/>
        <v>0</v>
      </c>
    </row>
    <row r="397" spans="1:14" x14ac:dyDescent="0.25">
      <c r="A397" s="13"/>
      <c r="B397" s="13"/>
      <c r="C397" s="13"/>
      <c r="D397" s="14"/>
      <c r="E397" s="14"/>
      <c r="F397" s="2">
        <f t="shared" si="53"/>
        <v>87.051499999999947</v>
      </c>
      <c r="G397" s="2">
        <f t="shared" si="54"/>
        <v>20.720000000000002</v>
      </c>
      <c r="H397" s="11">
        <f t="shared" si="56"/>
        <v>66.331499999999949</v>
      </c>
      <c r="I397" s="11">
        <f t="shared" si="55"/>
        <v>-66.331499999999949</v>
      </c>
      <c r="J397" s="2">
        <f>IF(ISNA(VLOOKUP(C397,'Dom Enrolled Accounts'!$A:$B,2,0))=TRUE,0,VLOOKUP(C397,'Dom Enrolled Accounts'!$A:$B,2,0))</f>
        <v>0</v>
      </c>
      <c r="K397" s="11">
        <f t="shared" si="57"/>
        <v>0</v>
      </c>
      <c r="L397" s="2">
        <f>IF(ISNA(VLOOKUP(C397,'Dom Enrolled Accounts'!$A:$C,3,0))=TRUE,0,VLOOKUP(C397,'Dom Enrolled Accounts'!$A:$C,3,0))</f>
        <v>0</v>
      </c>
      <c r="M397" s="2">
        <f t="shared" si="58"/>
        <v>0</v>
      </c>
      <c r="N397" s="11">
        <f t="shared" si="59"/>
        <v>0</v>
      </c>
    </row>
    <row r="398" spans="1:14" x14ac:dyDescent="0.25">
      <c r="A398" s="13"/>
      <c r="B398" s="13"/>
      <c r="C398" s="13"/>
      <c r="D398" s="14"/>
      <c r="E398" s="14"/>
      <c r="F398" s="2">
        <f t="shared" si="53"/>
        <v>87.051499999999947</v>
      </c>
      <c r="G398" s="2">
        <f t="shared" si="54"/>
        <v>20.720000000000002</v>
      </c>
      <c r="H398" s="11">
        <f t="shared" si="56"/>
        <v>66.331499999999949</v>
      </c>
      <c r="I398" s="11">
        <f t="shared" si="55"/>
        <v>-66.331499999999949</v>
      </c>
      <c r="J398" s="2">
        <f>IF(ISNA(VLOOKUP(C398,'Dom Enrolled Accounts'!$A:$B,2,0))=TRUE,0,VLOOKUP(C398,'Dom Enrolled Accounts'!$A:$B,2,0))</f>
        <v>0</v>
      </c>
      <c r="K398" s="11">
        <f t="shared" si="57"/>
        <v>0</v>
      </c>
      <c r="L398" s="2">
        <f>IF(ISNA(VLOOKUP(C398,'Dom Enrolled Accounts'!$A:$C,3,0))=TRUE,0,VLOOKUP(C398,'Dom Enrolled Accounts'!$A:$C,3,0))</f>
        <v>0</v>
      </c>
      <c r="M398" s="2">
        <f t="shared" si="58"/>
        <v>0</v>
      </c>
      <c r="N398" s="11">
        <f t="shared" si="59"/>
        <v>0</v>
      </c>
    </row>
    <row r="399" spans="1:14" x14ac:dyDescent="0.25">
      <c r="A399" s="13"/>
      <c r="B399" s="13"/>
      <c r="C399" s="13"/>
      <c r="D399" s="14"/>
      <c r="E399" s="14"/>
      <c r="F399" s="2">
        <f t="shared" si="53"/>
        <v>87.051499999999947</v>
      </c>
      <c r="G399" s="2">
        <f t="shared" si="54"/>
        <v>20.720000000000002</v>
      </c>
      <c r="H399" s="11">
        <f t="shared" si="56"/>
        <v>66.331499999999949</v>
      </c>
      <c r="I399" s="11">
        <f t="shared" si="55"/>
        <v>-66.331499999999949</v>
      </c>
      <c r="J399" s="2">
        <f>IF(ISNA(VLOOKUP(C399,'Dom Enrolled Accounts'!$A:$B,2,0))=TRUE,0,VLOOKUP(C399,'Dom Enrolled Accounts'!$A:$B,2,0))</f>
        <v>0</v>
      </c>
      <c r="K399" s="11">
        <f t="shared" si="57"/>
        <v>0</v>
      </c>
      <c r="L399" s="2">
        <f>IF(ISNA(VLOOKUP(C399,'Dom Enrolled Accounts'!$A:$C,3,0))=TRUE,0,VLOOKUP(C399,'Dom Enrolled Accounts'!$A:$C,3,0))</f>
        <v>0</v>
      </c>
      <c r="M399" s="2">
        <f t="shared" si="58"/>
        <v>0</v>
      </c>
      <c r="N399" s="11">
        <f t="shared" si="59"/>
        <v>0</v>
      </c>
    </row>
    <row r="400" spans="1:14" x14ac:dyDescent="0.25">
      <c r="A400" s="13"/>
      <c r="B400" s="13"/>
      <c r="C400" s="13"/>
      <c r="D400" s="14"/>
      <c r="E400" s="14"/>
      <c r="F400" s="2">
        <f t="shared" si="53"/>
        <v>87.051499999999947</v>
      </c>
      <c r="G400" s="2">
        <f t="shared" si="54"/>
        <v>20.720000000000002</v>
      </c>
      <c r="H400" s="11">
        <f t="shared" si="56"/>
        <v>66.331499999999949</v>
      </c>
      <c r="I400" s="11">
        <f t="shared" si="55"/>
        <v>-66.331499999999949</v>
      </c>
      <c r="J400" s="2">
        <f>IF(ISNA(VLOOKUP(C400,'Dom Enrolled Accounts'!$A:$B,2,0))=TRUE,0,VLOOKUP(C400,'Dom Enrolled Accounts'!$A:$B,2,0))</f>
        <v>0</v>
      </c>
      <c r="K400" s="11">
        <f t="shared" si="57"/>
        <v>0</v>
      </c>
      <c r="L400" s="2">
        <f>IF(ISNA(VLOOKUP(C400,'Dom Enrolled Accounts'!$A:$C,3,0))=TRUE,0,VLOOKUP(C400,'Dom Enrolled Accounts'!$A:$C,3,0))</f>
        <v>0</v>
      </c>
      <c r="M400" s="2">
        <f t="shared" si="58"/>
        <v>0</v>
      </c>
      <c r="N400" s="11">
        <f t="shared" si="59"/>
        <v>0</v>
      </c>
    </row>
    <row r="401" spans="1:14" x14ac:dyDescent="0.25">
      <c r="A401" s="13"/>
      <c r="B401" s="13"/>
      <c r="C401" s="13"/>
      <c r="D401" s="14"/>
      <c r="E401" s="14"/>
      <c r="F401" s="2">
        <f t="shared" si="53"/>
        <v>87.051499999999947</v>
      </c>
      <c r="G401" s="2">
        <f t="shared" si="54"/>
        <v>20.720000000000002</v>
      </c>
      <c r="H401" s="11">
        <f t="shared" si="56"/>
        <v>66.331499999999949</v>
      </c>
      <c r="I401" s="11">
        <f t="shared" si="55"/>
        <v>-66.331499999999949</v>
      </c>
      <c r="J401" s="2">
        <f>IF(ISNA(VLOOKUP(C401,'Dom Enrolled Accounts'!$A:$B,2,0))=TRUE,0,VLOOKUP(C401,'Dom Enrolled Accounts'!$A:$B,2,0))</f>
        <v>0</v>
      </c>
      <c r="K401" s="11">
        <f t="shared" si="57"/>
        <v>0</v>
      </c>
      <c r="L401" s="2">
        <f>IF(ISNA(VLOOKUP(C401,'Dom Enrolled Accounts'!$A:$C,3,0))=TRUE,0,VLOOKUP(C401,'Dom Enrolled Accounts'!$A:$C,3,0))</f>
        <v>0</v>
      </c>
      <c r="M401" s="2">
        <f t="shared" si="58"/>
        <v>0</v>
      </c>
      <c r="N401" s="11">
        <f t="shared" si="59"/>
        <v>0</v>
      </c>
    </row>
    <row r="402" spans="1:14" x14ac:dyDescent="0.25">
      <c r="A402" s="13"/>
      <c r="B402" s="13"/>
      <c r="C402" s="13"/>
      <c r="D402" s="14"/>
      <c r="E402" s="14"/>
      <c r="F402" s="2">
        <f t="shared" si="53"/>
        <v>87.051499999999947</v>
      </c>
      <c r="G402" s="2">
        <f t="shared" si="54"/>
        <v>20.720000000000002</v>
      </c>
      <c r="H402" s="11">
        <f t="shared" si="56"/>
        <v>66.331499999999949</v>
      </c>
      <c r="I402" s="11">
        <f t="shared" si="55"/>
        <v>-66.331499999999949</v>
      </c>
      <c r="J402" s="2">
        <f>IF(ISNA(VLOOKUP(C402,'Dom Enrolled Accounts'!$A:$B,2,0))=TRUE,0,VLOOKUP(C402,'Dom Enrolled Accounts'!$A:$B,2,0))</f>
        <v>0</v>
      </c>
      <c r="K402" s="11">
        <f t="shared" si="57"/>
        <v>0</v>
      </c>
      <c r="L402" s="2">
        <f>IF(ISNA(VLOOKUP(C402,'Dom Enrolled Accounts'!$A:$C,3,0))=TRUE,0,VLOOKUP(C402,'Dom Enrolled Accounts'!$A:$C,3,0))</f>
        <v>0</v>
      </c>
      <c r="M402" s="2">
        <f t="shared" si="58"/>
        <v>0</v>
      </c>
      <c r="N402" s="11">
        <f t="shared" si="59"/>
        <v>0</v>
      </c>
    </row>
    <row r="403" spans="1:14" x14ac:dyDescent="0.25">
      <c r="A403" s="13"/>
      <c r="B403" s="13"/>
      <c r="C403" s="13"/>
      <c r="D403" s="14"/>
      <c r="E403" s="14"/>
      <c r="F403" s="2">
        <f t="shared" si="53"/>
        <v>87.051499999999947</v>
      </c>
      <c r="G403" s="2">
        <f t="shared" si="54"/>
        <v>20.720000000000002</v>
      </c>
      <c r="H403" s="11">
        <f t="shared" si="56"/>
        <v>66.331499999999949</v>
      </c>
      <c r="I403" s="11">
        <f t="shared" si="55"/>
        <v>-66.331499999999949</v>
      </c>
      <c r="J403" s="2">
        <f>IF(ISNA(VLOOKUP(C403,'Dom Enrolled Accounts'!$A:$B,2,0))=TRUE,0,VLOOKUP(C403,'Dom Enrolled Accounts'!$A:$B,2,0))</f>
        <v>0</v>
      </c>
      <c r="K403" s="11">
        <f t="shared" si="57"/>
        <v>0</v>
      </c>
      <c r="L403" s="2">
        <f>IF(ISNA(VLOOKUP(C403,'Dom Enrolled Accounts'!$A:$C,3,0))=TRUE,0,VLOOKUP(C403,'Dom Enrolled Accounts'!$A:$C,3,0))</f>
        <v>0</v>
      </c>
      <c r="M403" s="2">
        <f t="shared" si="58"/>
        <v>0</v>
      </c>
      <c r="N403" s="11">
        <f t="shared" si="59"/>
        <v>0</v>
      </c>
    </row>
    <row r="404" spans="1:14" x14ac:dyDescent="0.25">
      <c r="A404" s="13"/>
      <c r="B404" s="13"/>
      <c r="C404" s="13"/>
      <c r="D404" s="14"/>
      <c r="E404" s="14"/>
      <c r="F404" s="2">
        <f t="shared" si="53"/>
        <v>87.051499999999947</v>
      </c>
      <c r="G404" s="2">
        <f t="shared" si="54"/>
        <v>20.720000000000002</v>
      </c>
      <c r="H404" s="11">
        <f t="shared" si="56"/>
        <v>66.331499999999949</v>
      </c>
      <c r="I404" s="11">
        <f t="shared" si="55"/>
        <v>-66.331499999999949</v>
      </c>
      <c r="J404" s="2">
        <f>IF(ISNA(VLOOKUP(C404,'Dom Enrolled Accounts'!$A:$B,2,0))=TRUE,0,VLOOKUP(C404,'Dom Enrolled Accounts'!$A:$B,2,0))</f>
        <v>0</v>
      </c>
      <c r="K404" s="11">
        <f t="shared" si="57"/>
        <v>0</v>
      </c>
      <c r="L404" s="2">
        <f>IF(ISNA(VLOOKUP(C404,'Dom Enrolled Accounts'!$A:$C,3,0))=TRUE,0,VLOOKUP(C404,'Dom Enrolled Accounts'!$A:$C,3,0))</f>
        <v>0</v>
      </c>
      <c r="M404" s="2">
        <f t="shared" si="58"/>
        <v>0</v>
      </c>
      <c r="N404" s="11">
        <f t="shared" si="59"/>
        <v>0</v>
      </c>
    </row>
    <row r="405" spans="1:14" x14ac:dyDescent="0.25">
      <c r="A405" s="13"/>
      <c r="B405" s="13"/>
      <c r="C405" s="13"/>
      <c r="D405" s="14"/>
      <c r="E405" s="14"/>
      <c r="F405" s="2">
        <f t="shared" si="53"/>
        <v>87.051499999999947</v>
      </c>
      <c r="G405" s="2">
        <f t="shared" si="54"/>
        <v>20.720000000000002</v>
      </c>
      <c r="H405" s="11">
        <f t="shared" si="56"/>
        <v>66.331499999999949</v>
      </c>
      <c r="I405" s="11">
        <f t="shared" si="55"/>
        <v>-66.331499999999949</v>
      </c>
      <c r="J405" s="2">
        <f>IF(ISNA(VLOOKUP(C405,'Dom Enrolled Accounts'!$A:$B,2,0))=TRUE,0,VLOOKUP(C405,'Dom Enrolled Accounts'!$A:$B,2,0))</f>
        <v>0</v>
      </c>
      <c r="K405" s="11">
        <f t="shared" si="57"/>
        <v>0</v>
      </c>
      <c r="L405" s="2">
        <f>IF(ISNA(VLOOKUP(C405,'Dom Enrolled Accounts'!$A:$C,3,0))=TRUE,0,VLOOKUP(C405,'Dom Enrolled Accounts'!$A:$C,3,0))</f>
        <v>0</v>
      </c>
      <c r="M405" s="2">
        <f t="shared" si="58"/>
        <v>0</v>
      </c>
      <c r="N405" s="11">
        <f t="shared" si="59"/>
        <v>0</v>
      </c>
    </row>
    <row r="406" spans="1:14" x14ac:dyDescent="0.25">
      <c r="A406" s="13"/>
      <c r="B406" s="13"/>
      <c r="C406" s="13"/>
      <c r="D406" s="14"/>
      <c r="E406" s="14"/>
      <c r="F406" s="2">
        <f t="shared" si="53"/>
        <v>87.051499999999947</v>
      </c>
      <c r="G406" s="2">
        <f t="shared" si="54"/>
        <v>20.720000000000002</v>
      </c>
      <c r="H406" s="11">
        <f t="shared" si="56"/>
        <v>66.331499999999949</v>
      </c>
      <c r="I406" s="11">
        <f t="shared" si="55"/>
        <v>-66.331499999999949</v>
      </c>
      <c r="J406" s="2">
        <f>IF(ISNA(VLOOKUP(C406,'Dom Enrolled Accounts'!$A:$B,2,0))=TRUE,0,VLOOKUP(C406,'Dom Enrolled Accounts'!$A:$B,2,0))</f>
        <v>0</v>
      </c>
      <c r="K406" s="11">
        <f t="shared" si="57"/>
        <v>0</v>
      </c>
      <c r="L406" s="2">
        <f>IF(ISNA(VLOOKUP(C406,'Dom Enrolled Accounts'!$A:$C,3,0))=TRUE,0,VLOOKUP(C406,'Dom Enrolled Accounts'!$A:$C,3,0))</f>
        <v>0</v>
      </c>
      <c r="M406" s="2">
        <f t="shared" si="58"/>
        <v>0</v>
      </c>
      <c r="N406" s="11">
        <f t="shared" si="59"/>
        <v>0</v>
      </c>
    </row>
    <row r="407" spans="1:14" x14ac:dyDescent="0.25">
      <c r="A407" s="13"/>
      <c r="B407" s="13"/>
      <c r="C407" s="13"/>
      <c r="D407" s="14"/>
      <c r="E407" s="14"/>
      <c r="F407" s="2">
        <f t="shared" si="53"/>
        <v>87.051499999999947</v>
      </c>
      <c r="G407" s="2">
        <f t="shared" si="54"/>
        <v>20.720000000000002</v>
      </c>
      <c r="H407" s="11">
        <f t="shared" si="56"/>
        <v>66.331499999999949</v>
      </c>
      <c r="I407" s="11">
        <f t="shared" si="55"/>
        <v>-66.331499999999949</v>
      </c>
      <c r="J407" s="2">
        <f>IF(ISNA(VLOOKUP(C407,'Dom Enrolled Accounts'!$A:$B,2,0))=TRUE,0,VLOOKUP(C407,'Dom Enrolled Accounts'!$A:$B,2,0))</f>
        <v>0</v>
      </c>
      <c r="K407" s="11">
        <f t="shared" si="57"/>
        <v>0</v>
      </c>
      <c r="L407" s="2">
        <f>IF(ISNA(VLOOKUP(C407,'Dom Enrolled Accounts'!$A:$C,3,0))=TRUE,0,VLOOKUP(C407,'Dom Enrolled Accounts'!$A:$C,3,0))</f>
        <v>0</v>
      </c>
      <c r="M407" s="2">
        <f t="shared" si="58"/>
        <v>0</v>
      </c>
      <c r="N407" s="11">
        <f t="shared" si="59"/>
        <v>0</v>
      </c>
    </row>
    <row r="408" spans="1:14" x14ac:dyDescent="0.25">
      <c r="A408" s="13"/>
      <c r="B408" s="13"/>
      <c r="C408" s="13"/>
      <c r="D408" s="14"/>
      <c r="E408" s="14"/>
      <c r="F408" s="2">
        <f t="shared" si="53"/>
        <v>87.051499999999947</v>
      </c>
      <c r="G408" s="2">
        <f t="shared" si="54"/>
        <v>20.720000000000002</v>
      </c>
      <c r="H408" s="11">
        <f t="shared" si="56"/>
        <v>66.331499999999949</v>
      </c>
      <c r="I408" s="11">
        <f t="shared" si="55"/>
        <v>-66.331499999999949</v>
      </c>
      <c r="J408" s="2">
        <f>IF(ISNA(VLOOKUP(C408,'Dom Enrolled Accounts'!$A:$B,2,0))=TRUE,0,VLOOKUP(C408,'Dom Enrolled Accounts'!$A:$B,2,0))</f>
        <v>0</v>
      </c>
      <c r="K408" s="11">
        <f t="shared" si="57"/>
        <v>0</v>
      </c>
      <c r="L408" s="2">
        <f>IF(ISNA(VLOOKUP(C408,'Dom Enrolled Accounts'!$A:$C,3,0))=TRUE,0,VLOOKUP(C408,'Dom Enrolled Accounts'!$A:$C,3,0))</f>
        <v>0</v>
      </c>
      <c r="M408" s="2">
        <f t="shared" si="58"/>
        <v>0</v>
      </c>
      <c r="N408" s="11">
        <f t="shared" si="59"/>
        <v>0</v>
      </c>
    </row>
    <row r="409" spans="1:14" x14ac:dyDescent="0.25">
      <c r="A409" s="13"/>
      <c r="B409" s="13"/>
      <c r="C409" s="13"/>
      <c r="D409" s="14"/>
      <c r="E409" s="14"/>
      <c r="F409" s="2">
        <f t="shared" si="53"/>
        <v>87.051499999999947</v>
      </c>
      <c r="G409" s="2">
        <f t="shared" si="54"/>
        <v>20.720000000000002</v>
      </c>
      <c r="H409" s="11">
        <f t="shared" si="56"/>
        <v>66.331499999999949</v>
      </c>
      <c r="I409" s="11">
        <f t="shared" si="55"/>
        <v>-66.331499999999949</v>
      </c>
      <c r="J409" s="2">
        <f>IF(ISNA(VLOOKUP(C409,'Dom Enrolled Accounts'!$A:$B,2,0))=TRUE,0,VLOOKUP(C409,'Dom Enrolled Accounts'!$A:$B,2,0))</f>
        <v>0</v>
      </c>
      <c r="K409" s="11">
        <f t="shared" si="57"/>
        <v>0</v>
      </c>
      <c r="L409" s="2">
        <f>IF(ISNA(VLOOKUP(C409,'Dom Enrolled Accounts'!$A:$C,3,0))=TRUE,0,VLOOKUP(C409,'Dom Enrolled Accounts'!$A:$C,3,0))</f>
        <v>0</v>
      </c>
      <c r="M409" s="2">
        <f t="shared" si="58"/>
        <v>0</v>
      </c>
      <c r="N409" s="11">
        <f t="shared" si="59"/>
        <v>0</v>
      </c>
    </row>
    <row r="410" spans="1:14" x14ac:dyDescent="0.25">
      <c r="A410" s="13"/>
      <c r="B410" s="13"/>
      <c r="C410" s="13"/>
      <c r="D410" s="14"/>
      <c r="E410" s="14"/>
      <c r="F410" s="2">
        <f t="shared" si="53"/>
        <v>87.051499999999947</v>
      </c>
      <c r="G410" s="2">
        <f t="shared" si="54"/>
        <v>20.720000000000002</v>
      </c>
      <c r="H410" s="11">
        <f t="shared" si="56"/>
        <v>66.331499999999949</v>
      </c>
      <c r="I410" s="11">
        <f t="shared" si="55"/>
        <v>-66.331499999999949</v>
      </c>
      <c r="J410" s="2">
        <f>IF(ISNA(VLOOKUP(C410,'Dom Enrolled Accounts'!$A:$B,2,0))=TRUE,0,VLOOKUP(C410,'Dom Enrolled Accounts'!$A:$B,2,0))</f>
        <v>0</v>
      </c>
      <c r="K410" s="11">
        <f t="shared" si="57"/>
        <v>0</v>
      </c>
      <c r="L410" s="2">
        <f>IF(ISNA(VLOOKUP(C410,'Dom Enrolled Accounts'!$A:$C,3,0))=TRUE,0,VLOOKUP(C410,'Dom Enrolled Accounts'!$A:$C,3,0))</f>
        <v>0</v>
      </c>
      <c r="M410" s="2">
        <f t="shared" si="58"/>
        <v>0</v>
      </c>
      <c r="N410" s="11">
        <f t="shared" si="59"/>
        <v>0</v>
      </c>
    </row>
    <row r="411" spans="1:14" x14ac:dyDescent="0.25">
      <c r="A411" s="13"/>
      <c r="B411" s="13"/>
      <c r="C411" s="13"/>
      <c r="D411" s="14"/>
      <c r="E411" s="14"/>
      <c r="F411" s="2">
        <f t="shared" si="53"/>
        <v>87.051499999999947</v>
      </c>
      <c r="G411" s="2">
        <f t="shared" si="54"/>
        <v>20.720000000000002</v>
      </c>
      <c r="H411" s="11">
        <f t="shared" si="56"/>
        <v>66.331499999999949</v>
      </c>
      <c r="I411" s="11">
        <f t="shared" si="55"/>
        <v>-66.331499999999949</v>
      </c>
      <c r="J411" s="2">
        <f>IF(ISNA(VLOOKUP(C411,'Dom Enrolled Accounts'!$A:$B,2,0))=TRUE,0,VLOOKUP(C411,'Dom Enrolled Accounts'!$A:$B,2,0))</f>
        <v>0</v>
      </c>
      <c r="K411" s="11">
        <f t="shared" si="57"/>
        <v>0</v>
      </c>
      <c r="L411" s="2">
        <f>IF(ISNA(VLOOKUP(C411,'Dom Enrolled Accounts'!$A:$C,3,0))=TRUE,0,VLOOKUP(C411,'Dom Enrolled Accounts'!$A:$C,3,0))</f>
        <v>0</v>
      </c>
      <c r="M411" s="2">
        <f t="shared" si="58"/>
        <v>0</v>
      </c>
      <c r="N411" s="11">
        <f t="shared" si="59"/>
        <v>0</v>
      </c>
    </row>
    <row r="412" spans="1:14" x14ac:dyDescent="0.25">
      <c r="A412" s="13"/>
      <c r="B412" s="13"/>
      <c r="C412" s="13"/>
      <c r="D412" s="14"/>
      <c r="E412" s="14"/>
      <c r="F412" s="2">
        <f t="shared" si="53"/>
        <v>87.051499999999947</v>
      </c>
      <c r="G412" s="2">
        <f t="shared" si="54"/>
        <v>20.720000000000002</v>
      </c>
      <c r="H412" s="11">
        <f t="shared" si="56"/>
        <v>66.331499999999949</v>
      </c>
      <c r="I412" s="11">
        <f t="shared" si="55"/>
        <v>-66.331499999999949</v>
      </c>
      <c r="J412" s="2">
        <f>IF(ISNA(VLOOKUP(C412,'Dom Enrolled Accounts'!$A:$B,2,0))=TRUE,0,VLOOKUP(C412,'Dom Enrolled Accounts'!$A:$B,2,0))</f>
        <v>0</v>
      </c>
      <c r="K412" s="11">
        <f t="shared" si="57"/>
        <v>0</v>
      </c>
      <c r="L412" s="2">
        <f>IF(ISNA(VLOOKUP(C412,'Dom Enrolled Accounts'!$A:$C,3,0))=TRUE,0,VLOOKUP(C412,'Dom Enrolled Accounts'!$A:$C,3,0))</f>
        <v>0</v>
      </c>
      <c r="M412" s="2">
        <f t="shared" si="58"/>
        <v>0</v>
      </c>
      <c r="N412" s="11">
        <f t="shared" si="59"/>
        <v>0</v>
      </c>
    </row>
    <row r="413" spans="1:14" x14ac:dyDescent="0.25">
      <c r="A413" s="13"/>
      <c r="B413" s="13"/>
      <c r="C413" s="13"/>
      <c r="D413" s="14"/>
      <c r="E413" s="14"/>
      <c r="F413" s="2">
        <f t="shared" si="53"/>
        <v>87.051499999999947</v>
      </c>
      <c r="G413" s="2">
        <f t="shared" si="54"/>
        <v>20.720000000000002</v>
      </c>
      <c r="H413" s="11">
        <f t="shared" si="56"/>
        <v>66.331499999999949</v>
      </c>
      <c r="I413" s="11">
        <f t="shared" si="55"/>
        <v>-66.331499999999949</v>
      </c>
      <c r="J413" s="2">
        <f>IF(ISNA(VLOOKUP(C413,'Dom Enrolled Accounts'!$A:$B,2,0))=TRUE,0,VLOOKUP(C413,'Dom Enrolled Accounts'!$A:$B,2,0))</f>
        <v>0</v>
      </c>
      <c r="K413" s="11">
        <f t="shared" si="57"/>
        <v>0</v>
      </c>
      <c r="L413" s="2">
        <f>IF(ISNA(VLOOKUP(C413,'Dom Enrolled Accounts'!$A:$C,3,0))=TRUE,0,VLOOKUP(C413,'Dom Enrolled Accounts'!$A:$C,3,0))</f>
        <v>0</v>
      </c>
      <c r="M413" s="2">
        <f t="shared" si="58"/>
        <v>0</v>
      </c>
      <c r="N413" s="11">
        <f t="shared" si="59"/>
        <v>0</v>
      </c>
    </row>
    <row r="414" spans="1:14" x14ac:dyDescent="0.25">
      <c r="A414" s="13"/>
      <c r="B414" s="13"/>
      <c r="C414" s="13"/>
      <c r="D414" s="14"/>
      <c r="E414" s="14"/>
      <c r="F414" s="2">
        <f t="shared" si="53"/>
        <v>87.051499999999947</v>
      </c>
      <c r="G414" s="2">
        <f t="shared" si="54"/>
        <v>20.720000000000002</v>
      </c>
      <c r="H414" s="11">
        <f t="shared" si="56"/>
        <v>66.331499999999949</v>
      </c>
      <c r="I414" s="11">
        <f t="shared" si="55"/>
        <v>-66.331499999999949</v>
      </c>
      <c r="J414" s="2">
        <f>IF(ISNA(VLOOKUP(C414,'Dom Enrolled Accounts'!$A:$B,2,0))=TRUE,0,VLOOKUP(C414,'Dom Enrolled Accounts'!$A:$B,2,0))</f>
        <v>0</v>
      </c>
      <c r="K414" s="11">
        <f t="shared" si="57"/>
        <v>0</v>
      </c>
      <c r="L414" s="2">
        <f>IF(ISNA(VLOOKUP(C414,'Dom Enrolled Accounts'!$A:$C,3,0))=TRUE,0,VLOOKUP(C414,'Dom Enrolled Accounts'!$A:$C,3,0))</f>
        <v>0</v>
      </c>
      <c r="M414" s="2">
        <f t="shared" si="58"/>
        <v>0</v>
      </c>
      <c r="N414" s="11">
        <f t="shared" si="59"/>
        <v>0</v>
      </c>
    </row>
    <row r="415" spans="1:14" x14ac:dyDescent="0.25">
      <c r="A415" s="13"/>
      <c r="B415" s="13"/>
      <c r="C415" s="13"/>
      <c r="D415" s="14"/>
      <c r="E415" s="14"/>
      <c r="F415" s="2">
        <f t="shared" si="53"/>
        <v>87.051499999999947</v>
      </c>
      <c r="G415" s="2">
        <f t="shared" si="54"/>
        <v>20.720000000000002</v>
      </c>
      <c r="H415" s="11">
        <f t="shared" si="56"/>
        <v>66.331499999999949</v>
      </c>
      <c r="I415" s="11">
        <f t="shared" si="55"/>
        <v>-66.331499999999949</v>
      </c>
      <c r="J415" s="2">
        <f>IF(ISNA(VLOOKUP(C415,'Dom Enrolled Accounts'!$A:$B,2,0))=TRUE,0,VLOOKUP(C415,'Dom Enrolled Accounts'!$A:$B,2,0))</f>
        <v>0</v>
      </c>
      <c r="K415" s="11">
        <f t="shared" si="57"/>
        <v>0</v>
      </c>
      <c r="L415" s="2">
        <f>IF(ISNA(VLOOKUP(C415,'Dom Enrolled Accounts'!$A:$C,3,0))=TRUE,0,VLOOKUP(C415,'Dom Enrolled Accounts'!$A:$C,3,0))</f>
        <v>0</v>
      </c>
      <c r="M415" s="2">
        <f t="shared" si="58"/>
        <v>0</v>
      </c>
      <c r="N415" s="11">
        <f t="shared" si="59"/>
        <v>0</v>
      </c>
    </row>
    <row r="416" spans="1:14" x14ac:dyDescent="0.25">
      <c r="A416" s="13"/>
      <c r="B416" s="13"/>
      <c r="C416" s="13"/>
      <c r="D416" s="14"/>
      <c r="E416" s="14"/>
      <c r="F416" s="2">
        <f t="shared" si="53"/>
        <v>87.051499999999947</v>
      </c>
      <c r="G416" s="2">
        <f t="shared" si="54"/>
        <v>20.720000000000002</v>
      </c>
      <c r="H416" s="11">
        <f t="shared" si="56"/>
        <v>66.331499999999949</v>
      </c>
      <c r="I416" s="11">
        <f t="shared" si="55"/>
        <v>-66.331499999999949</v>
      </c>
      <c r="J416" s="2">
        <f>IF(ISNA(VLOOKUP(C416,'Dom Enrolled Accounts'!$A:$B,2,0))=TRUE,0,VLOOKUP(C416,'Dom Enrolled Accounts'!$A:$B,2,0))</f>
        <v>0</v>
      </c>
      <c r="K416" s="11">
        <f t="shared" si="57"/>
        <v>0</v>
      </c>
      <c r="L416" s="2">
        <f>IF(ISNA(VLOOKUP(C416,'Dom Enrolled Accounts'!$A:$C,3,0))=TRUE,0,VLOOKUP(C416,'Dom Enrolled Accounts'!$A:$C,3,0))</f>
        <v>0</v>
      </c>
      <c r="M416" s="2">
        <f t="shared" si="58"/>
        <v>0</v>
      </c>
      <c r="N416" s="11">
        <f t="shared" si="59"/>
        <v>0</v>
      </c>
    </row>
    <row r="417" spans="1:14" x14ac:dyDescent="0.25">
      <c r="A417" s="13"/>
      <c r="B417" s="13"/>
      <c r="C417" s="13"/>
      <c r="D417" s="14"/>
      <c r="E417" s="14"/>
      <c r="F417" s="2">
        <f t="shared" si="53"/>
        <v>87.051499999999947</v>
      </c>
      <c r="G417" s="2">
        <f t="shared" si="54"/>
        <v>20.720000000000002</v>
      </c>
      <c r="H417" s="11">
        <f t="shared" si="56"/>
        <v>66.331499999999949</v>
      </c>
      <c r="I417" s="11">
        <f t="shared" si="55"/>
        <v>-66.331499999999949</v>
      </c>
      <c r="J417" s="2">
        <f>IF(ISNA(VLOOKUP(C417,'Dom Enrolled Accounts'!$A:$B,2,0))=TRUE,0,VLOOKUP(C417,'Dom Enrolled Accounts'!$A:$B,2,0))</f>
        <v>0</v>
      </c>
      <c r="K417" s="11">
        <f t="shared" si="57"/>
        <v>0</v>
      </c>
      <c r="L417" s="2">
        <f>IF(ISNA(VLOOKUP(C417,'Dom Enrolled Accounts'!$A:$C,3,0))=TRUE,0,VLOOKUP(C417,'Dom Enrolled Accounts'!$A:$C,3,0))</f>
        <v>0</v>
      </c>
      <c r="M417" s="2">
        <f t="shared" si="58"/>
        <v>0</v>
      </c>
      <c r="N417" s="11">
        <f t="shared" si="59"/>
        <v>0</v>
      </c>
    </row>
    <row r="418" spans="1:14" x14ac:dyDescent="0.25">
      <c r="A418" s="13"/>
      <c r="B418" s="13"/>
      <c r="C418" s="13"/>
      <c r="D418" s="14"/>
      <c r="E418" s="14"/>
      <c r="F418" s="2">
        <f t="shared" si="53"/>
        <v>87.051499999999947</v>
      </c>
      <c r="G418" s="2">
        <f t="shared" si="54"/>
        <v>20.720000000000002</v>
      </c>
      <c r="H418" s="11">
        <f t="shared" si="56"/>
        <v>66.331499999999949</v>
      </c>
      <c r="I418" s="11">
        <f t="shared" si="55"/>
        <v>-66.331499999999949</v>
      </c>
      <c r="J418" s="2">
        <f>IF(ISNA(VLOOKUP(C418,'Dom Enrolled Accounts'!$A:$B,2,0))=TRUE,0,VLOOKUP(C418,'Dom Enrolled Accounts'!$A:$B,2,0))</f>
        <v>0</v>
      </c>
      <c r="K418" s="11">
        <f t="shared" si="57"/>
        <v>0</v>
      </c>
      <c r="L418" s="2">
        <f>IF(ISNA(VLOOKUP(C418,'Dom Enrolled Accounts'!$A:$C,3,0))=TRUE,0,VLOOKUP(C418,'Dom Enrolled Accounts'!$A:$C,3,0))</f>
        <v>0</v>
      </c>
      <c r="M418" s="2">
        <f t="shared" si="58"/>
        <v>0</v>
      </c>
      <c r="N418" s="11">
        <f t="shared" si="59"/>
        <v>0</v>
      </c>
    </row>
    <row r="419" spans="1:14" x14ac:dyDescent="0.25">
      <c r="A419" s="13"/>
      <c r="B419" s="13"/>
      <c r="C419" s="13"/>
      <c r="D419" s="14"/>
      <c r="E419" s="14"/>
      <c r="F419" s="2">
        <f t="shared" si="53"/>
        <v>87.051499999999947</v>
      </c>
      <c r="G419" s="2">
        <f t="shared" si="54"/>
        <v>20.720000000000002</v>
      </c>
      <c r="H419" s="11">
        <f t="shared" si="56"/>
        <v>66.331499999999949</v>
      </c>
      <c r="I419" s="11">
        <f t="shared" si="55"/>
        <v>-66.331499999999949</v>
      </c>
      <c r="J419" s="2">
        <f>IF(ISNA(VLOOKUP(C419,'Dom Enrolled Accounts'!$A:$B,2,0))=TRUE,0,VLOOKUP(C419,'Dom Enrolled Accounts'!$A:$B,2,0))</f>
        <v>0</v>
      </c>
      <c r="K419" s="11">
        <f t="shared" si="57"/>
        <v>0</v>
      </c>
      <c r="L419" s="2">
        <f>IF(ISNA(VLOOKUP(C419,'Dom Enrolled Accounts'!$A:$C,3,0))=TRUE,0,VLOOKUP(C419,'Dom Enrolled Accounts'!$A:$C,3,0))</f>
        <v>0</v>
      </c>
      <c r="M419" s="2">
        <f t="shared" si="58"/>
        <v>0</v>
      </c>
      <c r="N419" s="11">
        <f t="shared" si="59"/>
        <v>0</v>
      </c>
    </row>
    <row r="420" spans="1:14" x14ac:dyDescent="0.25">
      <c r="A420" s="13"/>
      <c r="B420" s="13"/>
      <c r="C420" s="13"/>
      <c r="D420" s="14"/>
      <c r="E420" s="14"/>
      <c r="F420" s="2">
        <f t="shared" si="53"/>
        <v>87.051499999999947</v>
      </c>
      <c r="G420" s="2">
        <f t="shared" si="54"/>
        <v>20.720000000000002</v>
      </c>
      <c r="H420" s="11">
        <f t="shared" si="56"/>
        <v>66.331499999999949</v>
      </c>
      <c r="I420" s="11">
        <f t="shared" si="55"/>
        <v>-66.331499999999949</v>
      </c>
      <c r="J420" s="2">
        <f>IF(ISNA(VLOOKUP(C420,'Dom Enrolled Accounts'!$A:$B,2,0))=TRUE,0,VLOOKUP(C420,'Dom Enrolled Accounts'!$A:$B,2,0))</f>
        <v>0</v>
      </c>
      <c r="K420" s="11">
        <f t="shared" si="57"/>
        <v>0</v>
      </c>
      <c r="L420" s="2">
        <f>IF(ISNA(VLOOKUP(C420,'Dom Enrolled Accounts'!$A:$C,3,0))=TRUE,0,VLOOKUP(C420,'Dom Enrolled Accounts'!$A:$C,3,0))</f>
        <v>0</v>
      </c>
      <c r="M420" s="2">
        <f t="shared" si="58"/>
        <v>0</v>
      </c>
      <c r="N420" s="11">
        <f t="shared" si="59"/>
        <v>0</v>
      </c>
    </row>
    <row r="421" spans="1:14" x14ac:dyDescent="0.25">
      <c r="A421" s="13"/>
      <c r="B421" s="13"/>
      <c r="C421" s="13"/>
      <c r="D421" s="14"/>
      <c r="E421" s="14"/>
      <c r="F421" s="2">
        <f t="shared" si="53"/>
        <v>87.051499999999947</v>
      </c>
      <c r="G421" s="2">
        <f t="shared" si="54"/>
        <v>20.720000000000002</v>
      </c>
      <c r="H421" s="11">
        <f t="shared" si="56"/>
        <v>66.331499999999949</v>
      </c>
      <c r="I421" s="11">
        <f t="shared" si="55"/>
        <v>-66.331499999999949</v>
      </c>
      <c r="J421" s="2">
        <f>IF(ISNA(VLOOKUP(C421,'Dom Enrolled Accounts'!$A:$B,2,0))=TRUE,0,VLOOKUP(C421,'Dom Enrolled Accounts'!$A:$B,2,0))</f>
        <v>0</v>
      </c>
      <c r="K421" s="11">
        <f t="shared" si="57"/>
        <v>0</v>
      </c>
      <c r="L421" s="2">
        <f>IF(ISNA(VLOOKUP(C421,'Dom Enrolled Accounts'!$A:$C,3,0))=TRUE,0,VLOOKUP(C421,'Dom Enrolled Accounts'!$A:$C,3,0))</f>
        <v>0</v>
      </c>
      <c r="M421" s="2">
        <f t="shared" si="58"/>
        <v>0</v>
      </c>
      <c r="N421" s="11">
        <f t="shared" si="59"/>
        <v>0</v>
      </c>
    </row>
    <row r="422" spans="1:14" x14ac:dyDescent="0.25">
      <c r="A422" s="13"/>
      <c r="B422" s="13"/>
      <c r="C422" s="13"/>
      <c r="D422" s="14"/>
      <c r="E422" s="14"/>
      <c r="F422" s="2">
        <f t="shared" si="53"/>
        <v>87.051499999999947</v>
      </c>
      <c r="G422" s="2">
        <f t="shared" si="54"/>
        <v>20.720000000000002</v>
      </c>
      <c r="H422" s="11">
        <f t="shared" si="56"/>
        <v>66.331499999999949</v>
      </c>
      <c r="I422" s="11">
        <f t="shared" si="55"/>
        <v>-66.331499999999949</v>
      </c>
      <c r="J422" s="2">
        <f>IF(ISNA(VLOOKUP(C422,'Dom Enrolled Accounts'!$A:$B,2,0))=TRUE,0,VLOOKUP(C422,'Dom Enrolled Accounts'!$A:$B,2,0))</f>
        <v>0</v>
      </c>
      <c r="K422" s="11">
        <f t="shared" si="57"/>
        <v>0</v>
      </c>
      <c r="L422" s="2">
        <f>IF(ISNA(VLOOKUP(C422,'Dom Enrolled Accounts'!$A:$C,3,0))=TRUE,0,VLOOKUP(C422,'Dom Enrolled Accounts'!$A:$C,3,0))</f>
        <v>0</v>
      </c>
      <c r="M422" s="2">
        <f t="shared" si="58"/>
        <v>0</v>
      </c>
      <c r="N422" s="11">
        <f t="shared" si="59"/>
        <v>0</v>
      </c>
    </row>
    <row r="423" spans="1:14" x14ac:dyDescent="0.25">
      <c r="A423" s="13"/>
      <c r="B423" s="13"/>
      <c r="C423" s="13"/>
      <c r="D423" s="14"/>
      <c r="E423" s="14"/>
      <c r="F423" s="2">
        <f t="shared" si="53"/>
        <v>87.051499999999947</v>
      </c>
      <c r="G423" s="2">
        <f t="shared" si="54"/>
        <v>20.720000000000002</v>
      </c>
      <c r="H423" s="11">
        <f t="shared" si="56"/>
        <v>66.331499999999949</v>
      </c>
      <c r="I423" s="11">
        <f t="shared" si="55"/>
        <v>-66.331499999999949</v>
      </c>
      <c r="J423" s="2">
        <f>IF(ISNA(VLOOKUP(C423,'Dom Enrolled Accounts'!$A:$B,2,0))=TRUE,0,VLOOKUP(C423,'Dom Enrolled Accounts'!$A:$B,2,0))</f>
        <v>0</v>
      </c>
      <c r="K423" s="11">
        <f t="shared" si="57"/>
        <v>0</v>
      </c>
      <c r="L423" s="2">
        <f>IF(ISNA(VLOOKUP(C423,'Dom Enrolled Accounts'!$A:$C,3,0))=TRUE,0,VLOOKUP(C423,'Dom Enrolled Accounts'!$A:$C,3,0))</f>
        <v>0</v>
      </c>
      <c r="M423" s="2">
        <f t="shared" si="58"/>
        <v>0</v>
      </c>
      <c r="N423" s="11">
        <f t="shared" si="59"/>
        <v>0</v>
      </c>
    </row>
    <row r="424" spans="1:14" x14ac:dyDescent="0.25">
      <c r="A424" s="13"/>
      <c r="B424" s="13"/>
      <c r="C424" s="13"/>
      <c r="D424" s="14"/>
      <c r="E424" s="14"/>
      <c r="F424" s="2">
        <f t="shared" si="53"/>
        <v>87.051499999999947</v>
      </c>
      <c r="G424" s="2">
        <f t="shared" si="54"/>
        <v>20.720000000000002</v>
      </c>
      <c r="H424" s="11">
        <f t="shared" si="56"/>
        <v>66.331499999999949</v>
      </c>
      <c r="I424" s="11">
        <f t="shared" si="55"/>
        <v>-66.331499999999949</v>
      </c>
      <c r="J424" s="2">
        <f>IF(ISNA(VLOOKUP(C424,'Dom Enrolled Accounts'!$A:$B,2,0))=TRUE,0,VLOOKUP(C424,'Dom Enrolled Accounts'!$A:$B,2,0))</f>
        <v>0</v>
      </c>
      <c r="K424" s="11">
        <f t="shared" si="57"/>
        <v>0</v>
      </c>
      <c r="L424" s="2">
        <f>IF(ISNA(VLOOKUP(C424,'Dom Enrolled Accounts'!$A:$C,3,0))=TRUE,0,VLOOKUP(C424,'Dom Enrolled Accounts'!$A:$C,3,0))</f>
        <v>0</v>
      </c>
      <c r="M424" s="2">
        <f t="shared" si="58"/>
        <v>0</v>
      </c>
      <c r="N424" s="11">
        <f t="shared" si="59"/>
        <v>0</v>
      </c>
    </row>
    <row r="425" spans="1:14" x14ac:dyDescent="0.25">
      <c r="A425" s="13"/>
      <c r="B425" s="13"/>
      <c r="C425" s="13"/>
      <c r="D425" s="14"/>
      <c r="E425" s="14"/>
      <c r="F425" s="2">
        <f t="shared" si="53"/>
        <v>87.051499999999947</v>
      </c>
      <c r="G425" s="2">
        <f t="shared" si="54"/>
        <v>20.720000000000002</v>
      </c>
      <c r="H425" s="11">
        <f t="shared" si="56"/>
        <v>66.331499999999949</v>
      </c>
      <c r="I425" s="11">
        <f t="shared" si="55"/>
        <v>-66.331499999999949</v>
      </c>
      <c r="J425" s="2">
        <f>IF(ISNA(VLOOKUP(C425,'Dom Enrolled Accounts'!$A:$B,2,0))=TRUE,0,VLOOKUP(C425,'Dom Enrolled Accounts'!$A:$B,2,0))</f>
        <v>0</v>
      </c>
      <c r="K425" s="11">
        <f t="shared" si="57"/>
        <v>0</v>
      </c>
      <c r="L425" s="2">
        <f>IF(ISNA(VLOOKUP(C425,'Dom Enrolled Accounts'!$A:$C,3,0))=TRUE,0,VLOOKUP(C425,'Dom Enrolled Accounts'!$A:$C,3,0))</f>
        <v>0</v>
      </c>
      <c r="M425" s="2">
        <f t="shared" si="58"/>
        <v>0</v>
      </c>
      <c r="N425" s="11">
        <f t="shared" si="59"/>
        <v>0</v>
      </c>
    </row>
    <row r="426" spans="1:14" x14ac:dyDescent="0.25">
      <c r="A426" s="13"/>
      <c r="B426" s="13"/>
      <c r="C426" s="13"/>
      <c r="D426" s="14"/>
      <c r="E426" s="14"/>
      <c r="F426" s="2">
        <f t="shared" si="53"/>
        <v>87.051499999999947</v>
      </c>
      <c r="G426" s="2">
        <f t="shared" si="54"/>
        <v>20.720000000000002</v>
      </c>
      <c r="H426" s="11">
        <f t="shared" si="56"/>
        <v>66.331499999999949</v>
      </c>
      <c r="I426" s="11">
        <f t="shared" si="55"/>
        <v>-66.331499999999949</v>
      </c>
      <c r="J426" s="2">
        <f>IF(ISNA(VLOOKUP(C426,'Dom Enrolled Accounts'!$A:$B,2,0))=TRUE,0,VLOOKUP(C426,'Dom Enrolled Accounts'!$A:$B,2,0))</f>
        <v>0</v>
      </c>
      <c r="K426" s="11">
        <f t="shared" si="57"/>
        <v>0</v>
      </c>
      <c r="L426" s="2">
        <f>IF(ISNA(VLOOKUP(C426,'Dom Enrolled Accounts'!$A:$C,3,0))=TRUE,0,VLOOKUP(C426,'Dom Enrolled Accounts'!$A:$C,3,0))</f>
        <v>0</v>
      </c>
      <c r="M426" s="2">
        <f t="shared" si="58"/>
        <v>0</v>
      </c>
      <c r="N426" s="11">
        <f t="shared" si="59"/>
        <v>0</v>
      </c>
    </row>
    <row r="427" spans="1:14" x14ac:dyDescent="0.25">
      <c r="A427" s="13"/>
      <c r="B427" s="13"/>
      <c r="C427" s="13"/>
      <c r="D427" s="14"/>
      <c r="E427" s="14"/>
      <c r="F427" s="2">
        <f t="shared" si="53"/>
        <v>87.051499999999947</v>
      </c>
      <c r="G427" s="2">
        <f t="shared" si="54"/>
        <v>20.720000000000002</v>
      </c>
      <c r="H427" s="11">
        <f t="shared" si="56"/>
        <v>66.331499999999949</v>
      </c>
      <c r="I427" s="11">
        <f t="shared" si="55"/>
        <v>-66.331499999999949</v>
      </c>
      <c r="J427" s="2">
        <f>IF(ISNA(VLOOKUP(C427,'Dom Enrolled Accounts'!$A:$B,2,0))=TRUE,0,VLOOKUP(C427,'Dom Enrolled Accounts'!$A:$B,2,0))</f>
        <v>0</v>
      </c>
      <c r="K427" s="11">
        <f t="shared" si="57"/>
        <v>0</v>
      </c>
      <c r="L427" s="2">
        <f>IF(ISNA(VLOOKUP(C427,'Dom Enrolled Accounts'!$A:$C,3,0))=TRUE,0,VLOOKUP(C427,'Dom Enrolled Accounts'!$A:$C,3,0))</f>
        <v>0</v>
      </c>
      <c r="M427" s="2">
        <f t="shared" si="58"/>
        <v>0</v>
      </c>
      <c r="N427" s="11">
        <f t="shared" si="59"/>
        <v>0</v>
      </c>
    </row>
    <row r="428" spans="1:14" x14ac:dyDescent="0.25">
      <c r="A428" s="13"/>
      <c r="B428" s="13"/>
      <c r="C428" s="13"/>
      <c r="D428" s="14"/>
      <c r="E428" s="14"/>
      <c r="F428" s="2">
        <f t="shared" si="53"/>
        <v>87.051499999999947</v>
      </c>
      <c r="G428" s="2">
        <f t="shared" si="54"/>
        <v>20.720000000000002</v>
      </c>
      <c r="H428" s="11">
        <f t="shared" si="56"/>
        <v>66.331499999999949</v>
      </c>
      <c r="I428" s="11">
        <f t="shared" si="55"/>
        <v>-66.331499999999949</v>
      </c>
      <c r="J428" s="2">
        <f>IF(ISNA(VLOOKUP(C428,'Dom Enrolled Accounts'!$A:$B,2,0))=TRUE,0,VLOOKUP(C428,'Dom Enrolled Accounts'!$A:$B,2,0))</f>
        <v>0</v>
      </c>
      <c r="K428" s="11">
        <f t="shared" si="57"/>
        <v>0</v>
      </c>
      <c r="L428" s="2">
        <f>IF(ISNA(VLOOKUP(C428,'Dom Enrolled Accounts'!$A:$C,3,0))=TRUE,0,VLOOKUP(C428,'Dom Enrolled Accounts'!$A:$C,3,0))</f>
        <v>0</v>
      </c>
      <c r="M428" s="2">
        <f t="shared" si="58"/>
        <v>0</v>
      </c>
      <c r="N428" s="11">
        <f t="shared" si="59"/>
        <v>0</v>
      </c>
    </row>
    <row r="429" spans="1:14" x14ac:dyDescent="0.25">
      <c r="A429" s="13"/>
      <c r="B429" s="13"/>
      <c r="C429" s="13"/>
      <c r="D429" s="14"/>
      <c r="E429" s="14"/>
      <c r="F429" s="2">
        <f t="shared" si="53"/>
        <v>87.051499999999947</v>
      </c>
      <c r="G429" s="2">
        <f t="shared" si="54"/>
        <v>20.720000000000002</v>
      </c>
      <c r="H429" s="11">
        <f t="shared" si="56"/>
        <v>66.331499999999949</v>
      </c>
      <c r="I429" s="11">
        <f t="shared" si="55"/>
        <v>-66.331499999999949</v>
      </c>
      <c r="J429" s="2">
        <f>IF(ISNA(VLOOKUP(C429,'Dom Enrolled Accounts'!$A:$B,2,0))=TRUE,0,VLOOKUP(C429,'Dom Enrolled Accounts'!$A:$B,2,0))</f>
        <v>0</v>
      </c>
      <c r="K429" s="11">
        <f t="shared" si="57"/>
        <v>0</v>
      </c>
      <c r="L429" s="2">
        <f>IF(ISNA(VLOOKUP(C429,'Dom Enrolled Accounts'!$A:$C,3,0))=TRUE,0,VLOOKUP(C429,'Dom Enrolled Accounts'!$A:$C,3,0))</f>
        <v>0</v>
      </c>
      <c r="M429" s="2">
        <f t="shared" si="58"/>
        <v>0</v>
      </c>
      <c r="N429" s="11">
        <f t="shared" si="59"/>
        <v>0</v>
      </c>
    </row>
    <row r="430" spans="1:14" x14ac:dyDescent="0.25">
      <c r="A430" s="13"/>
      <c r="B430" s="13"/>
      <c r="C430" s="13"/>
      <c r="D430" s="14"/>
      <c r="E430" s="14"/>
      <c r="F430" s="2">
        <f t="shared" si="53"/>
        <v>87.051499999999947</v>
      </c>
      <c r="G430" s="2">
        <f t="shared" si="54"/>
        <v>20.720000000000002</v>
      </c>
      <c r="H430" s="11">
        <f t="shared" si="56"/>
        <v>66.331499999999949</v>
      </c>
      <c r="I430" s="11">
        <f t="shared" si="55"/>
        <v>-66.331499999999949</v>
      </c>
      <c r="J430" s="2">
        <f>IF(ISNA(VLOOKUP(C430,'Dom Enrolled Accounts'!$A:$B,2,0))=TRUE,0,VLOOKUP(C430,'Dom Enrolled Accounts'!$A:$B,2,0))</f>
        <v>0</v>
      </c>
      <c r="K430" s="11">
        <f t="shared" si="57"/>
        <v>0</v>
      </c>
      <c r="L430" s="2">
        <f>IF(ISNA(VLOOKUP(C430,'Dom Enrolled Accounts'!$A:$C,3,0))=TRUE,0,VLOOKUP(C430,'Dom Enrolled Accounts'!$A:$C,3,0))</f>
        <v>0</v>
      </c>
      <c r="M430" s="2">
        <f t="shared" si="58"/>
        <v>0</v>
      </c>
      <c r="N430" s="11">
        <f t="shared" si="59"/>
        <v>0</v>
      </c>
    </row>
    <row r="431" spans="1:14" x14ac:dyDescent="0.25">
      <c r="A431" s="13"/>
      <c r="B431" s="13"/>
      <c r="C431" s="13"/>
      <c r="D431" s="14"/>
      <c r="E431" s="14"/>
      <c r="F431" s="2">
        <f t="shared" si="53"/>
        <v>87.051499999999947</v>
      </c>
      <c r="G431" s="2">
        <f t="shared" si="54"/>
        <v>20.720000000000002</v>
      </c>
      <c r="H431" s="11">
        <f t="shared" si="56"/>
        <v>66.331499999999949</v>
      </c>
      <c r="I431" s="11">
        <f t="shared" si="55"/>
        <v>-66.331499999999949</v>
      </c>
      <c r="J431" s="2">
        <f>IF(ISNA(VLOOKUP(C431,'Dom Enrolled Accounts'!$A:$B,2,0))=TRUE,0,VLOOKUP(C431,'Dom Enrolled Accounts'!$A:$B,2,0))</f>
        <v>0</v>
      </c>
      <c r="K431" s="11">
        <f t="shared" si="57"/>
        <v>0</v>
      </c>
      <c r="L431" s="2">
        <f>IF(ISNA(VLOOKUP(C431,'Dom Enrolled Accounts'!$A:$C,3,0))=TRUE,0,VLOOKUP(C431,'Dom Enrolled Accounts'!$A:$C,3,0))</f>
        <v>0</v>
      </c>
      <c r="M431" s="2">
        <f t="shared" si="58"/>
        <v>0</v>
      </c>
      <c r="N431" s="11">
        <f t="shared" si="59"/>
        <v>0</v>
      </c>
    </row>
    <row r="432" spans="1:14" x14ac:dyDescent="0.25">
      <c r="A432" s="13"/>
      <c r="B432" s="13"/>
      <c r="C432" s="13"/>
      <c r="D432" s="14"/>
      <c r="E432" s="14"/>
      <c r="F432" s="2">
        <f t="shared" si="53"/>
        <v>87.051499999999947</v>
      </c>
      <c r="G432" s="2">
        <f t="shared" si="54"/>
        <v>20.720000000000002</v>
      </c>
      <c r="H432" s="11">
        <f t="shared" si="56"/>
        <v>66.331499999999949</v>
      </c>
      <c r="I432" s="11">
        <f t="shared" si="55"/>
        <v>-66.331499999999949</v>
      </c>
      <c r="J432" s="2">
        <f>IF(ISNA(VLOOKUP(C432,'Dom Enrolled Accounts'!$A:$B,2,0))=TRUE,0,VLOOKUP(C432,'Dom Enrolled Accounts'!$A:$B,2,0))</f>
        <v>0</v>
      </c>
      <c r="K432" s="11">
        <f t="shared" si="57"/>
        <v>0</v>
      </c>
      <c r="L432" s="2">
        <f>IF(ISNA(VLOOKUP(C432,'Dom Enrolled Accounts'!$A:$C,3,0))=TRUE,0,VLOOKUP(C432,'Dom Enrolled Accounts'!$A:$C,3,0))</f>
        <v>0</v>
      </c>
      <c r="M432" s="2">
        <f t="shared" si="58"/>
        <v>0</v>
      </c>
      <c r="N432" s="11">
        <f t="shared" si="59"/>
        <v>0</v>
      </c>
    </row>
    <row r="433" spans="1:14" x14ac:dyDescent="0.25">
      <c r="A433" s="13"/>
      <c r="B433" s="13"/>
      <c r="C433" s="13"/>
      <c r="D433" s="14"/>
      <c r="E433" s="14"/>
      <c r="F433" s="2">
        <f t="shared" si="53"/>
        <v>87.051499999999947</v>
      </c>
      <c r="G433" s="2">
        <f t="shared" si="54"/>
        <v>20.720000000000002</v>
      </c>
      <c r="H433" s="11">
        <f t="shared" si="56"/>
        <v>66.331499999999949</v>
      </c>
      <c r="I433" s="11">
        <f t="shared" si="55"/>
        <v>-66.331499999999949</v>
      </c>
      <c r="J433" s="2">
        <f>IF(ISNA(VLOOKUP(C433,'Dom Enrolled Accounts'!$A:$B,2,0))=TRUE,0,VLOOKUP(C433,'Dom Enrolled Accounts'!$A:$B,2,0))</f>
        <v>0</v>
      </c>
      <c r="K433" s="11">
        <f t="shared" si="57"/>
        <v>0</v>
      </c>
      <c r="L433" s="2">
        <f>IF(ISNA(VLOOKUP(C433,'Dom Enrolled Accounts'!$A:$C,3,0))=TRUE,0,VLOOKUP(C433,'Dom Enrolled Accounts'!$A:$C,3,0))</f>
        <v>0</v>
      </c>
      <c r="M433" s="2">
        <f t="shared" si="58"/>
        <v>0</v>
      </c>
      <c r="N433" s="11">
        <f t="shared" si="59"/>
        <v>0</v>
      </c>
    </row>
    <row r="434" spans="1:14" x14ac:dyDescent="0.25">
      <c r="A434" s="13"/>
      <c r="B434" s="13"/>
      <c r="C434" s="13"/>
      <c r="D434" s="14"/>
      <c r="E434" s="14"/>
      <c r="F434" s="2">
        <f t="shared" si="53"/>
        <v>87.051499999999947</v>
      </c>
      <c r="G434" s="2">
        <f t="shared" si="54"/>
        <v>20.720000000000002</v>
      </c>
      <c r="H434" s="11">
        <f t="shared" si="56"/>
        <v>66.331499999999949</v>
      </c>
      <c r="I434" s="11">
        <f t="shared" si="55"/>
        <v>-66.331499999999949</v>
      </c>
      <c r="J434" s="2">
        <f>IF(ISNA(VLOOKUP(C434,'Dom Enrolled Accounts'!$A:$B,2,0))=TRUE,0,VLOOKUP(C434,'Dom Enrolled Accounts'!$A:$B,2,0))</f>
        <v>0</v>
      </c>
      <c r="K434" s="11">
        <f t="shared" si="57"/>
        <v>0</v>
      </c>
      <c r="L434" s="2">
        <f>IF(ISNA(VLOOKUP(C434,'Dom Enrolled Accounts'!$A:$C,3,0))=TRUE,0,VLOOKUP(C434,'Dom Enrolled Accounts'!$A:$C,3,0))</f>
        <v>0</v>
      </c>
      <c r="M434" s="2">
        <f t="shared" si="58"/>
        <v>0</v>
      </c>
      <c r="N434" s="11">
        <f t="shared" si="59"/>
        <v>0</v>
      </c>
    </row>
    <row r="435" spans="1:14" x14ac:dyDescent="0.25">
      <c r="A435" s="13"/>
      <c r="B435" s="13"/>
      <c r="C435" s="13"/>
      <c r="D435" s="14"/>
      <c r="E435" s="14"/>
      <c r="F435" s="2">
        <f t="shared" si="53"/>
        <v>87.051499999999947</v>
      </c>
      <c r="G435" s="2">
        <f t="shared" si="54"/>
        <v>20.720000000000002</v>
      </c>
      <c r="H435" s="11">
        <f t="shared" si="56"/>
        <v>66.331499999999949</v>
      </c>
      <c r="I435" s="11">
        <f t="shared" si="55"/>
        <v>-66.331499999999949</v>
      </c>
      <c r="J435" s="2">
        <f>IF(ISNA(VLOOKUP(C435,'Dom Enrolled Accounts'!$A:$B,2,0))=TRUE,0,VLOOKUP(C435,'Dom Enrolled Accounts'!$A:$B,2,0))</f>
        <v>0</v>
      </c>
      <c r="K435" s="11">
        <f t="shared" si="57"/>
        <v>0</v>
      </c>
      <c r="L435" s="2">
        <f>IF(ISNA(VLOOKUP(C435,'Dom Enrolled Accounts'!$A:$C,3,0))=TRUE,0,VLOOKUP(C435,'Dom Enrolled Accounts'!$A:$C,3,0))</f>
        <v>0</v>
      </c>
      <c r="M435" s="2">
        <f t="shared" si="58"/>
        <v>0</v>
      </c>
      <c r="N435" s="11">
        <f t="shared" si="59"/>
        <v>0</v>
      </c>
    </row>
    <row r="436" spans="1:14" x14ac:dyDescent="0.25">
      <c r="A436" s="13"/>
      <c r="B436" s="13"/>
      <c r="C436" s="13"/>
      <c r="D436" s="14"/>
      <c r="E436" s="14"/>
      <c r="F436" s="2">
        <f t="shared" si="53"/>
        <v>87.051499999999947</v>
      </c>
      <c r="G436" s="2">
        <f t="shared" si="54"/>
        <v>20.720000000000002</v>
      </c>
      <c r="H436" s="11">
        <f t="shared" si="56"/>
        <v>66.331499999999949</v>
      </c>
      <c r="I436" s="11">
        <f t="shared" si="55"/>
        <v>-66.331499999999949</v>
      </c>
      <c r="J436" s="2">
        <f>IF(ISNA(VLOOKUP(C436,'Dom Enrolled Accounts'!$A:$B,2,0))=TRUE,0,VLOOKUP(C436,'Dom Enrolled Accounts'!$A:$B,2,0))</f>
        <v>0</v>
      </c>
      <c r="K436" s="11">
        <f t="shared" si="57"/>
        <v>0</v>
      </c>
      <c r="L436" s="2">
        <f>IF(ISNA(VLOOKUP(C436,'Dom Enrolled Accounts'!$A:$C,3,0))=TRUE,0,VLOOKUP(C436,'Dom Enrolled Accounts'!$A:$C,3,0))</f>
        <v>0</v>
      </c>
      <c r="M436" s="2">
        <f t="shared" si="58"/>
        <v>0</v>
      </c>
      <c r="N436" s="11">
        <f t="shared" si="59"/>
        <v>0</v>
      </c>
    </row>
    <row r="437" spans="1:14" x14ac:dyDescent="0.25">
      <c r="A437" s="13"/>
      <c r="B437" s="13"/>
      <c r="C437" s="13"/>
      <c r="D437" s="14"/>
      <c r="E437" s="14"/>
      <c r="F437" s="2">
        <f t="shared" si="53"/>
        <v>87.051499999999947</v>
      </c>
      <c r="G437" s="2">
        <f t="shared" si="54"/>
        <v>20.720000000000002</v>
      </c>
      <c r="H437" s="11">
        <f t="shared" si="56"/>
        <v>66.331499999999949</v>
      </c>
      <c r="I437" s="11">
        <f t="shared" si="55"/>
        <v>-66.331499999999949</v>
      </c>
      <c r="J437" s="2">
        <f>IF(ISNA(VLOOKUP(C437,'Dom Enrolled Accounts'!$A:$B,2,0))=TRUE,0,VLOOKUP(C437,'Dom Enrolled Accounts'!$A:$B,2,0))</f>
        <v>0</v>
      </c>
      <c r="K437" s="11">
        <f t="shared" si="57"/>
        <v>0</v>
      </c>
      <c r="L437" s="2">
        <f>IF(ISNA(VLOOKUP(C437,'Dom Enrolled Accounts'!$A:$C,3,0))=TRUE,0,VLOOKUP(C437,'Dom Enrolled Accounts'!$A:$C,3,0))</f>
        <v>0</v>
      </c>
      <c r="M437" s="2">
        <f t="shared" si="58"/>
        <v>0</v>
      </c>
      <c r="N437" s="11">
        <f t="shared" si="59"/>
        <v>0</v>
      </c>
    </row>
    <row r="438" spans="1:14" x14ac:dyDescent="0.25">
      <c r="A438" s="13"/>
      <c r="B438" s="13"/>
      <c r="C438" s="13"/>
      <c r="D438" s="14"/>
      <c r="E438" s="14"/>
      <c r="F438" s="2">
        <f t="shared" si="53"/>
        <v>87.051499999999947</v>
      </c>
      <c r="G438" s="2">
        <f t="shared" si="54"/>
        <v>20.720000000000002</v>
      </c>
      <c r="H438" s="11">
        <f t="shared" si="56"/>
        <v>66.331499999999949</v>
      </c>
      <c r="I438" s="11">
        <f t="shared" si="55"/>
        <v>-66.331499999999949</v>
      </c>
      <c r="J438" s="2">
        <f>IF(ISNA(VLOOKUP(C438,'Dom Enrolled Accounts'!$A:$B,2,0))=TRUE,0,VLOOKUP(C438,'Dom Enrolled Accounts'!$A:$B,2,0))</f>
        <v>0</v>
      </c>
      <c r="K438" s="11">
        <f t="shared" si="57"/>
        <v>0</v>
      </c>
      <c r="L438" s="2">
        <f>IF(ISNA(VLOOKUP(C438,'Dom Enrolled Accounts'!$A:$C,3,0))=TRUE,0,VLOOKUP(C438,'Dom Enrolled Accounts'!$A:$C,3,0))</f>
        <v>0</v>
      </c>
      <c r="M438" s="2">
        <f t="shared" si="58"/>
        <v>0</v>
      </c>
      <c r="N438" s="11">
        <f t="shared" si="59"/>
        <v>0</v>
      </c>
    </row>
    <row r="439" spans="1:14" x14ac:dyDescent="0.25">
      <c r="A439" s="13"/>
      <c r="B439" s="13"/>
      <c r="C439" s="13"/>
      <c r="D439" s="14"/>
      <c r="E439" s="14"/>
      <c r="F439" s="2">
        <f t="shared" si="53"/>
        <v>87.051499999999947</v>
      </c>
      <c r="G439" s="2">
        <f t="shared" si="54"/>
        <v>20.720000000000002</v>
      </c>
      <c r="H439" s="11">
        <f t="shared" si="56"/>
        <v>66.331499999999949</v>
      </c>
      <c r="I439" s="11">
        <f t="shared" si="55"/>
        <v>-66.331499999999949</v>
      </c>
      <c r="J439" s="2">
        <f>IF(ISNA(VLOOKUP(C439,'Dom Enrolled Accounts'!$A:$B,2,0))=TRUE,0,VLOOKUP(C439,'Dom Enrolled Accounts'!$A:$B,2,0))</f>
        <v>0</v>
      </c>
      <c r="K439" s="11">
        <f t="shared" si="57"/>
        <v>0</v>
      </c>
      <c r="L439" s="2">
        <f>IF(ISNA(VLOOKUP(C439,'Dom Enrolled Accounts'!$A:$C,3,0))=TRUE,0,VLOOKUP(C439,'Dom Enrolled Accounts'!$A:$C,3,0))</f>
        <v>0</v>
      </c>
      <c r="M439" s="2">
        <f t="shared" si="58"/>
        <v>0</v>
      </c>
      <c r="N439" s="11">
        <f t="shared" si="59"/>
        <v>0</v>
      </c>
    </row>
    <row r="440" spans="1:14" x14ac:dyDescent="0.25">
      <c r="A440" s="13"/>
      <c r="B440" s="13"/>
      <c r="C440" s="13"/>
      <c r="D440" s="14"/>
      <c r="E440" s="14"/>
      <c r="F440" s="2">
        <f t="shared" si="53"/>
        <v>87.051499999999947</v>
      </c>
      <c r="G440" s="2">
        <f t="shared" si="54"/>
        <v>20.720000000000002</v>
      </c>
      <c r="H440" s="11">
        <f t="shared" si="56"/>
        <v>66.331499999999949</v>
      </c>
      <c r="I440" s="11">
        <f t="shared" si="55"/>
        <v>-66.331499999999949</v>
      </c>
      <c r="J440" s="2">
        <f>IF(ISNA(VLOOKUP(C440,'Dom Enrolled Accounts'!$A:$B,2,0))=TRUE,0,VLOOKUP(C440,'Dom Enrolled Accounts'!$A:$B,2,0))</f>
        <v>0</v>
      </c>
      <c r="K440" s="11">
        <f t="shared" si="57"/>
        <v>0</v>
      </c>
      <c r="L440" s="2">
        <f>IF(ISNA(VLOOKUP(C440,'Dom Enrolled Accounts'!$A:$C,3,0))=TRUE,0,VLOOKUP(C440,'Dom Enrolled Accounts'!$A:$C,3,0))</f>
        <v>0</v>
      </c>
      <c r="M440" s="2">
        <f t="shared" si="58"/>
        <v>0</v>
      </c>
      <c r="N440" s="11">
        <f t="shared" si="59"/>
        <v>0</v>
      </c>
    </row>
    <row r="441" spans="1:14" x14ac:dyDescent="0.25">
      <c r="A441" s="13"/>
      <c r="B441" s="13"/>
      <c r="C441" s="13"/>
      <c r="D441" s="14"/>
      <c r="E441" s="14"/>
      <c r="F441" s="2">
        <f t="shared" si="53"/>
        <v>87.051499999999947</v>
      </c>
      <c r="G441" s="2">
        <f t="shared" si="54"/>
        <v>20.720000000000002</v>
      </c>
      <c r="H441" s="11">
        <f t="shared" si="56"/>
        <v>66.331499999999949</v>
      </c>
      <c r="I441" s="11">
        <f t="shared" si="55"/>
        <v>-66.331499999999949</v>
      </c>
      <c r="J441" s="2">
        <f>IF(ISNA(VLOOKUP(C441,'Dom Enrolled Accounts'!$A:$B,2,0))=TRUE,0,VLOOKUP(C441,'Dom Enrolled Accounts'!$A:$B,2,0))</f>
        <v>0</v>
      </c>
      <c r="K441" s="11">
        <f t="shared" si="57"/>
        <v>0</v>
      </c>
      <c r="L441" s="2">
        <f>IF(ISNA(VLOOKUP(C441,'Dom Enrolled Accounts'!$A:$C,3,0))=TRUE,0,VLOOKUP(C441,'Dom Enrolled Accounts'!$A:$C,3,0))</f>
        <v>0</v>
      </c>
      <c r="M441" s="2">
        <f t="shared" si="58"/>
        <v>0</v>
      </c>
      <c r="N441" s="11">
        <f t="shared" si="59"/>
        <v>0</v>
      </c>
    </row>
    <row r="442" spans="1:14" x14ac:dyDescent="0.25">
      <c r="A442" s="13"/>
      <c r="B442" s="13"/>
      <c r="C442" s="13"/>
      <c r="D442" s="14"/>
      <c r="E442" s="14"/>
      <c r="F442" s="2">
        <f t="shared" si="53"/>
        <v>87.051499999999947</v>
      </c>
      <c r="G442" s="2">
        <f t="shared" si="54"/>
        <v>20.720000000000002</v>
      </c>
      <c r="H442" s="11">
        <f t="shared" si="56"/>
        <v>66.331499999999949</v>
      </c>
      <c r="I442" s="11">
        <f t="shared" si="55"/>
        <v>-66.331499999999949</v>
      </c>
      <c r="J442" s="2">
        <f>IF(ISNA(VLOOKUP(C442,'Dom Enrolled Accounts'!$A:$B,2,0))=TRUE,0,VLOOKUP(C442,'Dom Enrolled Accounts'!$A:$B,2,0))</f>
        <v>0</v>
      </c>
      <c r="K442" s="11">
        <f t="shared" si="57"/>
        <v>0</v>
      </c>
      <c r="L442" s="2">
        <f>IF(ISNA(VLOOKUP(C442,'Dom Enrolled Accounts'!$A:$C,3,0))=TRUE,0,VLOOKUP(C442,'Dom Enrolled Accounts'!$A:$C,3,0))</f>
        <v>0</v>
      </c>
      <c r="M442" s="2">
        <f t="shared" si="58"/>
        <v>0</v>
      </c>
      <c r="N442" s="11">
        <f t="shared" si="59"/>
        <v>0</v>
      </c>
    </row>
    <row r="443" spans="1:14" x14ac:dyDescent="0.25">
      <c r="A443" s="13"/>
      <c r="B443" s="13"/>
      <c r="C443" s="13"/>
      <c r="D443" s="14"/>
      <c r="E443" s="14"/>
      <c r="F443" s="2">
        <f t="shared" si="53"/>
        <v>87.051499999999947</v>
      </c>
      <c r="G443" s="2">
        <f t="shared" si="54"/>
        <v>20.720000000000002</v>
      </c>
      <c r="H443" s="11">
        <f t="shared" si="56"/>
        <v>66.331499999999949</v>
      </c>
      <c r="I443" s="11">
        <f t="shared" si="55"/>
        <v>-66.331499999999949</v>
      </c>
      <c r="J443" s="2">
        <f>IF(ISNA(VLOOKUP(C443,'Dom Enrolled Accounts'!$A:$B,2,0))=TRUE,0,VLOOKUP(C443,'Dom Enrolled Accounts'!$A:$B,2,0))</f>
        <v>0</v>
      </c>
      <c r="K443" s="11">
        <f t="shared" si="57"/>
        <v>0</v>
      </c>
      <c r="L443" s="2">
        <f>IF(ISNA(VLOOKUP(C443,'Dom Enrolled Accounts'!$A:$C,3,0))=TRUE,0,VLOOKUP(C443,'Dom Enrolled Accounts'!$A:$C,3,0))</f>
        <v>0</v>
      </c>
      <c r="M443" s="2">
        <f t="shared" si="58"/>
        <v>0</v>
      </c>
      <c r="N443" s="11">
        <f t="shared" si="59"/>
        <v>0</v>
      </c>
    </row>
    <row r="444" spans="1:14" x14ac:dyDescent="0.25">
      <c r="A444" s="13"/>
      <c r="B444" s="13"/>
      <c r="C444" s="13"/>
      <c r="D444" s="14"/>
      <c r="E444" s="14"/>
      <c r="F444" s="2">
        <f t="shared" si="53"/>
        <v>87.051499999999947</v>
      </c>
      <c r="G444" s="2">
        <f t="shared" si="54"/>
        <v>20.720000000000002</v>
      </c>
      <c r="H444" s="11">
        <f t="shared" si="56"/>
        <v>66.331499999999949</v>
      </c>
      <c r="I444" s="11">
        <f t="shared" si="55"/>
        <v>-66.331499999999949</v>
      </c>
      <c r="J444" s="2">
        <f>IF(ISNA(VLOOKUP(C444,'Dom Enrolled Accounts'!$A:$B,2,0))=TRUE,0,VLOOKUP(C444,'Dom Enrolled Accounts'!$A:$B,2,0))</f>
        <v>0</v>
      </c>
      <c r="K444" s="11">
        <f t="shared" si="57"/>
        <v>0</v>
      </c>
      <c r="L444" s="2">
        <f>IF(ISNA(VLOOKUP(C444,'Dom Enrolled Accounts'!$A:$C,3,0))=TRUE,0,VLOOKUP(C444,'Dom Enrolled Accounts'!$A:$C,3,0))</f>
        <v>0</v>
      </c>
      <c r="M444" s="2">
        <f t="shared" si="58"/>
        <v>0</v>
      </c>
      <c r="N444" s="11">
        <f t="shared" si="59"/>
        <v>0</v>
      </c>
    </row>
    <row r="445" spans="1:14" x14ac:dyDescent="0.25">
      <c r="A445" s="13"/>
      <c r="B445" s="13"/>
      <c r="C445" s="13"/>
      <c r="D445" s="14"/>
      <c r="E445" s="14"/>
      <c r="F445" s="2">
        <f t="shared" si="53"/>
        <v>87.051499999999947</v>
      </c>
      <c r="G445" s="2">
        <f t="shared" si="54"/>
        <v>20.720000000000002</v>
      </c>
      <c r="H445" s="11">
        <f t="shared" si="56"/>
        <v>66.331499999999949</v>
      </c>
      <c r="I445" s="11">
        <f t="shared" si="55"/>
        <v>-66.331499999999949</v>
      </c>
      <c r="J445" s="2">
        <f>IF(ISNA(VLOOKUP(C445,'Dom Enrolled Accounts'!$A:$B,2,0))=TRUE,0,VLOOKUP(C445,'Dom Enrolled Accounts'!$A:$B,2,0))</f>
        <v>0</v>
      </c>
      <c r="K445" s="11">
        <f t="shared" si="57"/>
        <v>0</v>
      </c>
      <c r="L445" s="2">
        <f>IF(ISNA(VLOOKUP(C445,'Dom Enrolled Accounts'!$A:$C,3,0))=TRUE,0,VLOOKUP(C445,'Dom Enrolled Accounts'!$A:$C,3,0))</f>
        <v>0</v>
      </c>
      <c r="M445" s="2">
        <f t="shared" si="58"/>
        <v>0</v>
      </c>
      <c r="N445" s="11">
        <f t="shared" si="59"/>
        <v>0</v>
      </c>
    </row>
    <row r="446" spans="1:14" x14ac:dyDescent="0.25">
      <c r="A446" s="13"/>
      <c r="B446" s="13"/>
      <c r="C446" s="13"/>
      <c r="D446" s="14"/>
      <c r="E446" s="14"/>
      <c r="F446" s="2">
        <f t="shared" si="53"/>
        <v>87.051499999999947</v>
      </c>
      <c r="G446" s="2">
        <f t="shared" si="54"/>
        <v>20.720000000000002</v>
      </c>
      <c r="H446" s="11">
        <f t="shared" si="56"/>
        <v>66.331499999999949</v>
      </c>
      <c r="I446" s="11">
        <f t="shared" si="55"/>
        <v>-66.331499999999949</v>
      </c>
      <c r="J446" s="2">
        <f>IF(ISNA(VLOOKUP(C446,'Dom Enrolled Accounts'!$A:$B,2,0))=TRUE,0,VLOOKUP(C446,'Dom Enrolled Accounts'!$A:$B,2,0))</f>
        <v>0</v>
      </c>
      <c r="K446" s="11">
        <f t="shared" si="57"/>
        <v>0</v>
      </c>
      <c r="L446" s="2">
        <f>IF(ISNA(VLOOKUP(C446,'Dom Enrolled Accounts'!$A:$C,3,0))=TRUE,0,VLOOKUP(C446,'Dom Enrolled Accounts'!$A:$C,3,0))</f>
        <v>0</v>
      </c>
      <c r="M446" s="2">
        <f t="shared" si="58"/>
        <v>0</v>
      </c>
      <c r="N446" s="11">
        <f t="shared" si="59"/>
        <v>0</v>
      </c>
    </row>
    <row r="447" spans="1:14" x14ac:dyDescent="0.25">
      <c r="A447" s="13"/>
      <c r="B447" s="13"/>
      <c r="C447" s="13"/>
      <c r="D447" s="14"/>
      <c r="E447" s="14"/>
      <c r="F447" s="2">
        <f t="shared" si="53"/>
        <v>87.051499999999947</v>
      </c>
      <c r="G447" s="2">
        <f t="shared" si="54"/>
        <v>20.720000000000002</v>
      </c>
      <c r="H447" s="11">
        <f t="shared" si="56"/>
        <v>66.331499999999949</v>
      </c>
      <c r="I447" s="11">
        <f t="shared" si="55"/>
        <v>-66.331499999999949</v>
      </c>
      <c r="J447" s="2">
        <f>IF(ISNA(VLOOKUP(C447,'Dom Enrolled Accounts'!$A:$B,2,0))=TRUE,0,VLOOKUP(C447,'Dom Enrolled Accounts'!$A:$B,2,0))</f>
        <v>0</v>
      </c>
      <c r="K447" s="11">
        <f t="shared" si="57"/>
        <v>0</v>
      </c>
      <c r="L447" s="2">
        <f>IF(ISNA(VLOOKUP(C447,'Dom Enrolled Accounts'!$A:$C,3,0))=TRUE,0,VLOOKUP(C447,'Dom Enrolled Accounts'!$A:$C,3,0))</f>
        <v>0</v>
      </c>
      <c r="M447" s="2">
        <f t="shared" si="58"/>
        <v>0</v>
      </c>
      <c r="N447" s="11">
        <f t="shared" si="59"/>
        <v>0</v>
      </c>
    </row>
    <row r="448" spans="1:14" x14ac:dyDescent="0.25">
      <c r="A448" s="13"/>
      <c r="B448" s="13"/>
      <c r="C448" s="13"/>
      <c r="D448" s="14"/>
      <c r="E448" s="14"/>
      <c r="F448" s="2">
        <f t="shared" si="53"/>
        <v>87.051499999999947</v>
      </c>
      <c r="G448" s="2">
        <f t="shared" si="54"/>
        <v>20.720000000000002</v>
      </c>
      <c r="H448" s="11">
        <f t="shared" si="56"/>
        <v>66.331499999999949</v>
      </c>
      <c r="I448" s="11">
        <f t="shared" si="55"/>
        <v>-66.331499999999949</v>
      </c>
      <c r="J448" s="2">
        <f>IF(ISNA(VLOOKUP(C448,'Dom Enrolled Accounts'!$A:$B,2,0))=TRUE,0,VLOOKUP(C448,'Dom Enrolled Accounts'!$A:$B,2,0))</f>
        <v>0</v>
      </c>
      <c r="K448" s="11">
        <f t="shared" si="57"/>
        <v>0</v>
      </c>
      <c r="L448" s="2">
        <f>IF(ISNA(VLOOKUP(C448,'Dom Enrolled Accounts'!$A:$C,3,0))=TRUE,0,VLOOKUP(C448,'Dom Enrolled Accounts'!$A:$C,3,0))</f>
        <v>0</v>
      </c>
      <c r="M448" s="2">
        <f t="shared" si="58"/>
        <v>0</v>
      </c>
      <c r="N448" s="11">
        <f t="shared" si="59"/>
        <v>0</v>
      </c>
    </row>
    <row r="449" spans="1:14" x14ac:dyDescent="0.25">
      <c r="A449" s="13"/>
      <c r="B449" s="13"/>
      <c r="C449" s="13"/>
      <c r="D449" s="14"/>
      <c r="E449" s="14"/>
      <c r="F449" s="2">
        <f t="shared" si="53"/>
        <v>87.051499999999947</v>
      </c>
      <c r="G449" s="2">
        <f t="shared" si="54"/>
        <v>20.720000000000002</v>
      </c>
      <c r="H449" s="11">
        <f t="shared" si="56"/>
        <v>66.331499999999949</v>
      </c>
      <c r="I449" s="11">
        <f t="shared" si="55"/>
        <v>-66.331499999999949</v>
      </c>
      <c r="J449" s="2">
        <f>IF(ISNA(VLOOKUP(C449,'Dom Enrolled Accounts'!$A:$B,2,0))=TRUE,0,VLOOKUP(C449,'Dom Enrolled Accounts'!$A:$B,2,0))</f>
        <v>0</v>
      </c>
      <c r="K449" s="11">
        <f t="shared" si="57"/>
        <v>0</v>
      </c>
      <c r="L449" s="2">
        <f>IF(ISNA(VLOOKUP(C449,'Dom Enrolled Accounts'!$A:$C,3,0))=TRUE,0,VLOOKUP(C449,'Dom Enrolled Accounts'!$A:$C,3,0))</f>
        <v>0</v>
      </c>
      <c r="M449" s="2">
        <f t="shared" si="58"/>
        <v>0</v>
      </c>
      <c r="N449" s="11">
        <f t="shared" si="59"/>
        <v>0</v>
      </c>
    </row>
    <row r="450" spans="1:14" x14ac:dyDescent="0.25">
      <c r="A450" s="13"/>
      <c r="B450" s="13"/>
      <c r="C450" s="13"/>
      <c r="D450" s="14"/>
      <c r="E450" s="14"/>
      <c r="F450" s="2">
        <f t="shared" si="53"/>
        <v>87.051499999999947</v>
      </c>
      <c r="G450" s="2">
        <f t="shared" si="54"/>
        <v>20.720000000000002</v>
      </c>
      <c r="H450" s="11">
        <f t="shared" si="56"/>
        <v>66.331499999999949</v>
      </c>
      <c r="I450" s="11">
        <f t="shared" si="55"/>
        <v>-66.331499999999949</v>
      </c>
      <c r="J450" s="2">
        <f>IF(ISNA(VLOOKUP(C450,'Dom Enrolled Accounts'!$A:$B,2,0))=TRUE,0,VLOOKUP(C450,'Dom Enrolled Accounts'!$A:$B,2,0))</f>
        <v>0</v>
      </c>
      <c r="K450" s="11">
        <f t="shared" si="57"/>
        <v>0</v>
      </c>
      <c r="L450" s="2">
        <f>IF(ISNA(VLOOKUP(C450,'Dom Enrolled Accounts'!$A:$C,3,0))=TRUE,0,VLOOKUP(C450,'Dom Enrolled Accounts'!$A:$C,3,0))</f>
        <v>0</v>
      </c>
      <c r="M450" s="2">
        <f t="shared" si="58"/>
        <v>0</v>
      </c>
      <c r="N450" s="11">
        <f t="shared" si="59"/>
        <v>0</v>
      </c>
    </row>
    <row r="451" spans="1:14" x14ac:dyDescent="0.25">
      <c r="A451" s="13"/>
      <c r="B451" s="13"/>
      <c r="C451" s="13"/>
      <c r="D451" s="14"/>
      <c r="E451" s="14"/>
      <c r="F451" s="2">
        <f t="shared" si="53"/>
        <v>87.051499999999947</v>
      </c>
      <c r="G451" s="2">
        <f t="shared" si="54"/>
        <v>20.720000000000002</v>
      </c>
      <c r="H451" s="11">
        <f t="shared" si="56"/>
        <v>66.331499999999949</v>
      </c>
      <c r="I451" s="11">
        <f t="shared" si="55"/>
        <v>-66.331499999999949</v>
      </c>
      <c r="J451" s="2">
        <f>IF(ISNA(VLOOKUP(C451,'Dom Enrolled Accounts'!$A:$B,2,0))=TRUE,0,VLOOKUP(C451,'Dom Enrolled Accounts'!$A:$B,2,0))</f>
        <v>0</v>
      </c>
      <c r="K451" s="11">
        <f t="shared" si="57"/>
        <v>0</v>
      </c>
      <c r="L451" s="2">
        <f>IF(ISNA(VLOOKUP(C451,'Dom Enrolled Accounts'!$A:$C,3,0))=TRUE,0,VLOOKUP(C451,'Dom Enrolled Accounts'!$A:$C,3,0))</f>
        <v>0</v>
      </c>
      <c r="M451" s="2">
        <f t="shared" si="58"/>
        <v>0</v>
      </c>
      <c r="N451" s="11">
        <f t="shared" si="59"/>
        <v>0</v>
      </c>
    </row>
    <row r="452" spans="1:14" x14ac:dyDescent="0.25">
      <c r="A452" s="13"/>
      <c r="B452" s="13"/>
      <c r="C452" s="13"/>
      <c r="D452" s="14"/>
      <c r="E452" s="14"/>
      <c r="F452" s="2">
        <f t="shared" si="53"/>
        <v>87.051499999999947</v>
      </c>
      <c r="G452" s="2">
        <f t="shared" si="54"/>
        <v>20.720000000000002</v>
      </c>
      <c r="H452" s="11">
        <f t="shared" si="56"/>
        <v>66.331499999999949</v>
      </c>
      <c r="I452" s="11">
        <f t="shared" si="55"/>
        <v>-66.331499999999949</v>
      </c>
      <c r="J452" s="2">
        <f>IF(ISNA(VLOOKUP(C452,'Dom Enrolled Accounts'!$A:$B,2,0))=TRUE,0,VLOOKUP(C452,'Dom Enrolled Accounts'!$A:$B,2,0))</f>
        <v>0</v>
      </c>
      <c r="K452" s="11">
        <f t="shared" si="57"/>
        <v>0</v>
      </c>
      <c r="L452" s="2">
        <f>IF(ISNA(VLOOKUP(C452,'Dom Enrolled Accounts'!$A:$C,3,0))=TRUE,0,VLOOKUP(C452,'Dom Enrolled Accounts'!$A:$C,3,0))</f>
        <v>0</v>
      </c>
      <c r="M452" s="2">
        <f t="shared" si="58"/>
        <v>0</v>
      </c>
      <c r="N452" s="11">
        <f t="shared" si="59"/>
        <v>0</v>
      </c>
    </row>
    <row r="453" spans="1:14" x14ac:dyDescent="0.25">
      <c r="A453" s="13"/>
      <c r="B453" s="13"/>
      <c r="C453" s="13"/>
      <c r="D453" s="14"/>
      <c r="E453" s="14"/>
      <c r="F453" s="2">
        <f t="shared" si="53"/>
        <v>87.051499999999947</v>
      </c>
      <c r="G453" s="2">
        <f t="shared" si="54"/>
        <v>20.720000000000002</v>
      </c>
      <c r="H453" s="11">
        <f t="shared" si="56"/>
        <v>66.331499999999949</v>
      </c>
      <c r="I453" s="11">
        <f t="shared" si="55"/>
        <v>-66.331499999999949</v>
      </c>
      <c r="J453" s="2">
        <f>IF(ISNA(VLOOKUP(C453,'Dom Enrolled Accounts'!$A:$B,2,0))=TRUE,0,VLOOKUP(C453,'Dom Enrolled Accounts'!$A:$B,2,0))</f>
        <v>0</v>
      </c>
      <c r="K453" s="11">
        <f t="shared" si="57"/>
        <v>0</v>
      </c>
      <c r="L453" s="2">
        <f>IF(ISNA(VLOOKUP(C453,'Dom Enrolled Accounts'!$A:$C,3,0))=TRUE,0,VLOOKUP(C453,'Dom Enrolled Accounts'!$A:$C,3,0))</f>
        <v>0</v>
      </c>
      <c r="M453" s="2">
        <f t="shared" si="58"/>
        <v>0</v>
      </c>
      <c r="N453" s="11">
        <f t="shared" si="59"/>
        <v>0</v>
      </c>
    </row>
    <row r="454" spans="1:14" x14ac:dyDescent="0.25">
      <c r="A454" s="13"/>
      <c r="B454" s="13"/>
      <c r="C454" s="13"/>
      <c r="D454" s="14"/>
      <c r="E454" s="14"/>
      <c r="F454" s="2">
        <f t="shared" si="53"/>
        <v>87.051499999999947</v>
      </c>
      <c r="G454" s="2">
        <f t="shared" si="54"/>
        <v>20.720000000000002</v>
      </c>
      <c r="H454" s="11">
        <f t="shared" si="56"/>
        <v>66.331499999999949</v>
      </c>
      <c r="I454" s="11">
        <f t="shared" si="55"/>
        <v>-66.331499999999949</v>
      </c>
      <c r="J454" s="2">
        <f>IF(ISNA(VLOOKUP(C454,'Dom Enrolled Accounts'!$A:$B,2,0))=TRUE,0,VLOOKUP(C454,'Dom Enrolled Accounts'!$A:$B,2,0))</f>
        <v>0</v>
      </c>
      <c r="K454" s="11">
        <f t="shared" si="57"/>
        <v>0</v>
      </c>
      <c r="L454" s="2">
        <f>IF(ISNA(VLOOKUP(C454,'Dom Enrolled Accounts'!$A:$C,3,0))=TRUE,0,VLOOKUP(C454,'Dom Enrolled Accounts'!$A:$C,3,0))</f>
        <v>0</v>
      </c>
      <c r="M454" s="2">
        <f t="shared" si="58"/>
        <v>0</v>
      </c>
      <c r="N454" s="11">
        <f t="shared" si="59"/>
        <v>0</v>
      </c>
    </row>
    <row r="455" spans="1:14" x14ac:dyDescent="0.25">
      <c r="A455" s="13"/>
      <c r="B455" s="13"/>
      <c r="C455" s="13"/>
      <c r="D455" s="14"/>
      <c r="E455" s="14"/>
      <c r="F455" s="2">
        <f t="shared" si="53"/>
        <v>87.051499999999947</v>
      </c>
      <c r="G455" s="2">
        <f t="shared" si="54"/>
        <v>20.720000000000002</v>
      </c>
      <c r="H455" s="11">
        <f t="shared" si="56"/>
        <v>66.331499999999949</v>
      </c>
      <c r="I455" s="11">
        <f t="shared" si="55"/>
        <v>-66.331499999999949</v>
      </c>
      <c r="J455" s="2">
        <f>IF(ISNA(VLOOKUP(C455,'Dom Enrolled Accounts'!$A:$B,2,0))=TRUE,0,VLOOKUP(C455,'Dom Enrolled Accounts'!$A:$B,2,0))</f>
        <v>0</v>
      </c>
      <c r="K455" s="11">
        <f t="shared" si="57"/>
        <v>0</v>
      </c>
      <c r="L455" s="2">
        <f>IF(ISNA(VLOOKUP(C455,'Dom Enrolled Accounts'!$A:$C,3,0))=TRUE,0,VLOOKUP(C455,'Dom Enrolled Accounts'!$A:$C,3,0))</f>
        <v>0</v>
      </c>
      <c r="M455" s="2">
        <f t="shared" si="58"/>
        <v>0</v>
      </c>
      <c r="N455" s="11">
        <f t="shared" si="59"/>
        <v>0</v>
      </c>
    </row>
    <row r="456" spans="1:14" x14ac:dyDescent="0.25">
      <c r="A456" s="13"/>
      <c r="B456" s="13"/>
      <c r="C456" s="13"/>
      <c r="D456" s="14"/>
      <c r="E456" s="14"/>
      <c r="F456" s="2">
        <f t="shared" si="53"/>
        <v>87.051499999999947</v>
      </c>
      <c r="G456" s="2">
        <f t="shared" si="54"/>
        <v>20.720000000000002</v>
      </c>
      <c r="H456" s="11">
        <f t="shared" si="56"/>
        <v>66.331499999999949</v>
      </c>
      <c r="I456" s="11">
        <f t="shared" si="55"/>
        <v>-66.331499999999949</v>
      </c>
      <c r="J456" s="2">
        <f>IF(ISNA(VLOOKUP(C456,'Dom Enrolled Accounts'!$A:$B,2,0))=TRUE,0,VLOOKUP(C456,'Dom Enrolled Accounts'!$A:$B,2,0))</f>
        <v>0</v>
      </c>
      <c r="K456" s="11">
        <f t="shared" si="57"/>
        <v>0</v>
      </c>
      <c r="L456" s="2">
        <f>IF(ISNA(VLOOKUP(C456,'Dom Enrolled Accounts'!$A:$C,3,0))=TRUE,0,VLOOKUP(C456,'Dom Enrolled Accounts'!$A:$C,3,0))</f>
        <v>0</v>
      </c>
      <c r="M456" s="2">
        <f t="shared" si="58"/>
        <v>0</v>
      </c>
      <c r="N456" s="11">
        <f t="shared" si="59"/>
        <v>0</v>
      </c>
    </row>
    <row r="457" spans="1:14" x14ac:dyDescent="0.25">
      <c r="A457" s="13"/>
      <c r="B457" s="13"/>
      <c r="C457" s="13"/>
      <c r="D457" s="14"/>
      <c r="E457" s="14"/>
      <c r="F457" s="2">
        <f t="shared" ref="F457:F520" si="60">WPPDom</f>
        <v>87.051499999999947</v>
      </c>
      <c r="G457" s="2">
        <f t="shared" ref="G457:G520" si="61">TSDom</f>
        <v>20.720000000000002</v>
      </c>
      <c r="H457" s="11">
        <f t="shared" si="56"/>
        <v>66.331499999999949</v>
      </c>
      <c r="I457" s="11">
        <f t="shared" ref="I457:I520" si="62">E457-H457</f>
        <v>-66.331499999999949</v>
      </c>
      <c r="J457" s="2">
        <f>IF(ISNA(VLOOKUP(C457,'Dom Enrolled Accounts'!$A:$B,2,0))=TRUE,0,VLOOKUP(C457,'Dom Enrolled Accounts'!$A:$B,2,0))</f>
        <v>0</v>
      </c>
      <c r="K457" s="11">
        <f t="shared" si="57"/>
        <v>0</v>
      </c>
      <c r="L457" s="2">
        <f>IF(ISNA(VLOOKUP(C457,'Dom Enrolled Accounts'!$A:$C,3,0))=TRUE,0,VLOOKUP(C457,'Dom Enrolled Accounts'!$A:$C,3,0))</f>
        <v>0</v>
      </c>
      <c r="M457" s="2">
        <f t="shared" si="58"/>
        <v>0</v>
      </c>
      <c r="N457" s="11">
        <f t="shared" si="59"/>
        <v>0</v>
      </c>
    </row>
    <row r="458" spans="1:14" x14ac:dyDescent="0.25">
      <c r="A458" s="13"/>
      <c r="B458" s="13"/>
      <c r="C458" s="13"/>
      <c r="D458" s="14"/>
      <c r="E458" s="14"/>
      <c r="F458" s="2">
        <f t="shared" si="60"/>
        <v>87.051499999999947</v>
      </c>
      <c r="G458" s="2">
        <f t="shared" si="61"/>
        <v>20.720000000000002</v>
      </c>
      <c r="H458" s="11">
        <f t="shared" ref="H458:H521" si="63">F458-G458</f>
        <v>66.331499999999949</v>
      </c>
      <c r="I458" s="11">
        <f t="shared" si="62"/>
        <v>-66.331499999999949</v>
      </c>
      <c r="J458" s="2">
        <f>IF(ISNA(VLOOKUP(C458,'Dom Enrolled Accounts'!$A:$B,2,0))=TRUE,0,VLOOKUP(C458,'Dom Enrolled Accounts'!$A:$B,2,0))</f>
        <v>0</v>
      </c>
      <c r="K458" s="11">
        <f t="shared" ref="K458:K521" si="64">IF(J458=0,0,J458-I458)</f>
        <v>0</v>
      </c>
      <c r="L458" s="2">
        <f>IF(ISNA(VLOOKUP(C458,'Dom Enrolled Accounts'!$A:$C,3,0))=TRUE,0,VLOOKUP(C458,'Dom Enrolled Accounts'!$A:$C,3,0))</f>
        <v>0</v>
      </c>
      <c r="M458" s="2">
        <f t="shared" ref="M458:M521" si="65">IF(L458&gt;K458,K458,L458)</f>
        <v>0</v>
      </c>
      <c r="N458" s="11">
        <f t="shared" ref="N458:N521" si="66">IF(M458&lt;0,0,M458*D458)</f>
        <v>0</v>
      </c>
    </row>
    <row r="459" spans="1:14" x14ac:dyDescent="0.25">
      <c r="A459" s="13"/>
      <c r="B459" s="13"/>
      <c r="C459" s="13"/>
      <c r="D459" s="14"/>
      <c r="E459" s="14"/>
      <c r="F459" s="2">
        <f t="shared" si="60"/>
        <v>87.051499999999947</v>
      </c>
      <c r="G459" s="2">
        <f t="shared" si="61"/>
        <v>20.720000000000002</v>
      </c>
      <c r="H459" s="11">
        <f t="shared" si="63"/>
        <v>66.331499999999949</v>
      </c>
      <c r="I459" s="11">
        <f t="shared" si="62"/>
        <v>-66.331499999999949</v>
      </c>
      <c r="J459" s="2">
        <f>IF(ISNA(VLOOKUP(C459,'Dom Enrolled Accounts'!$A:$B,2,0))=TRUE,0,VLOOKUP(C459,'Dom Enrolled Accounts'!$A:$B,2,0))</f>
        <v>0</v>
      </c>
      <c r="K459" s="11">
        <f t="shared" si="64"/>
        <v>0</v>
      </c>
      <c r="L459" s="2">
        <f>IF(ISNA(VLOOKUP(C459,'Dom Enrolled Accounts'!$A:$C,3,0))=TRUE,0,VLOOKUP(C459,'Dom Enrolled Accounts'!$A:$C,3,0))</f>
        <v>0</v>
      </c>
      <c r="M459" s="2">
        <f t="shared" si="65"/>
        <v>0</v>
      </c>
      <c r="N459" s="11">
        <f t="shared" si="66"/>
        <v>0</v>
      </c>
    </row>
    <row r="460" spans="1:14" x14ac:dyDescent="0.25">
      <c r="A460" s="13"/>
      <c r="B460" s="13"/>
      <c r="C460" s="13"/>
      <c r="D460" s="14"/>
      <c r="E460" s="14"/>
      <c r="F460" s="2">
        <f t="shared" si="60"/>
        <v>87.051499999999947</v>
      </c>
      <c r="G460" s="2">
        <f t="shared" si="61"/>
        <v>20.720000000000002</v>
      </c>
      <c r="H460" s="11">
        <f t="shared" si="63"/>
        <v>66.331499999999949</v>
      </c>
      <c r="I460" s="11">
        <f t="shared" si="62"/>
        <v>-66.331499999999949</v>
      </c>
      <c r="J460" s="2">
        <f>IF(ISNA(VLOOKUP(C460,'Dom Enrolled Accounts'!$A:$B,2,0))=TRUE,0,VLOOKUP(C460,'Dom Enrolled Accounts'!$A:$B,2,0))</f>
        <v>0</v>
      </c>
      <c r="K460" s="11">
        <f t="shared" si="64"/>
        <v>0</v>
      </c>
      <c r="L460" s="2">
        <f>IF(ISNA(VLOOKUP(C460,'Dom Enrolled Accounts'!$A:$C,3,0))=TRUE,0,VLOOKUP(C460,'Dom Enrolled Accounts'!$A:$C,3,0))</f>
        <v>0</v>
      </c>
      <c r="M460" s="2">
        <f t="shared" si="65"/>
        <v>0</v>
      </c>
      <c r="N460" s="11">
        <f t="shared" si="66"/>
        <v>0</v>
      </c>
    </row>
    <row r="461" spans="1:14" x14ac:dyDescent="0.25">
      <c r="A461" s="13"/>
      <c r="B461" s="13"/>
      <c r="C461" s="13"/>
      <c r="D461" s="14"/>
      <c r="E461" s="14"/>
      <c r="F461" s="2">
        <f t="shared" si="60"/>
        <v>87.051499999999947</v>
      </c>
      <c r="G461" s="2">
        <f t="shared" si="61"/>
        <v>20.720000000000002</v>
      </c>
      <c r="H461" s="11">
        <f t="shared" si="63"/>
        <v>66.331499999999949</v>
      </c>
      <c r="I461" s="11">
        <f t="shared" si="62"/>
        <v>-66.331499999999949</v>
      </c>
      <c r="J461" s="2">
        <f>IF(ISNA(VLOOKUP(C461,'Dom Enrolled Accounts'!$A:$B,2,0))=TRUE,0,VLOOKUP(C461,'Dom Enrolled Accounts'!$A:$B,2,0))</f>
        <v>0</v>
      </c>
      <c r="K461" s="11">
        <f t="shared" si="64"/>
        <v>0</v>
      </c>
      <c r="L461" s="2">
        <f>IF(ISNA(VLOOKUP(C461,'Dom Enrolled Accounts'!$A:$C,3,0))=TRUE,0,VLOOKUP(C461,'Dom Enrolled Accounts'!$A:$C,3,0))</f>
        <v>0</v>
      </c>
      <c r="M461" s="2">
        <f t="shared" si="65"/>
        <v>0</v>
      </c>
      <c r="N461" s="11">
        <f t="shared" si="66"/>
        <v>0</v>
      </c>
    </row>
    <row r="462" spans="1:14" x14ac:dyDescent="0.25">
      <c r="A462" s="13"/>
      <c r="B462" s="13"/>
      <c r="C462" s="13"/>
      <c r="D462" s="14"/>
      <c r="E462" s="14"/>
      <c r="F462" s="2">
        <f t="shared" si="60"/>
        <v>87.051499999999947</v>
      </c>
      <c r="G462" s="2">
        <f t="shared" si="61"/>
        <v>20.720000000000002</v>
      </c>
      <c r="H462" s="11">
        <f t="shared" si="63"/>
        <v>66.331499999999949</v>
      </c>
      <c r="I462" s="11">
        <f t="shared" si="62"/>
        <v>-66.331499999999949</v>
      </c>
      <c r="J462" s="2">
        <f>IF(ISNA(VLOOKUP(C462,'Dom Enrolled Accounts'!$A:$B,2,0))=TRUE,0,VLOOKUP(C462,'Dom Enrolled Accounts'!$A:$B,2,0))</f>
        <v>0</v>
      </c>
      <c r="K462" s="11">
        <f t="shared" si="64"/>
        <v>0</v>
      </c>
      <c r="L462" s="2">
        <f>IF(ISNA(VLOOKUP(C462,'Dom Enrolled Accounts'!$A:$C,3,0))=TRUE,0,VLOOKUP(C462,'Dom Enrolled Accounts'!$A:$C,3,0))</f>
        <v>0</v>
      </c>
      <c r="M462" s="2">
        <f t="shared" si="65"/>
        <v>0</v>
      </c>
      <c r="N462" s="11">
        <f t="shared" si="66"/>
        <v>0</v>
      </c>
    </row>
    <row r="463" spans="1:14" x14ac:dyDescent="0.25">
      <c r="A463" s="13"/>
      <c r="B463" s="13"/>
      <c r="C463" s="13"/>
      <c r="D463" s="14"/>
      <c r="E463" s="14"/>
      <c r="F463" s="2">
        <f t="shared" si="60"/>
        <v>87.051499999999947</v>
      </c>
      <c r="G463" s="2">
        <f t="shared" si="61"/>
        <v>20.720000000000002</v>
      </c>
      <c r="H463" s="11">
        <f t="shared" si="63"/>
        <v>66.331499999999949</v>
      </c>
      <c r="I463" s="11">
        <f t="shared" si="62"/>
        <v>-66.331499999999949</v>
      </c>
      <c r="J463" s="2">
        <f>IF(ISNA(VLOOKUP(C463,'Dom Enrolled Accounts'!$A:$B,2,0))=TRUE,0,VLOOKUP(C463,'Dom Enrolled Accounts'!$A:$B,2,0))</f>
        <v>0</v>
      </c>
      <c r="K463" s="11">
        <f t="shared" si="64"/>
        <v>0</v>
      </c>
      <c r="L463" s="2">
        <f>IF(ISNA(VLOOKUP(C463,'Dom Enrolled Accounts'!$A:$C,3,0))=TRUE,0,VLOOKUP(C463,'Dom Enrolled Accounts'!$A:$C,3,0))</f>
        <v>0</v>
      </c>
      <c r="M463" s="2">
        <f t="shared" si="65"/>
        <v>0</v>
      </c>
      <c r="N463" s="11">
        <f t="shared" si="66"/>
        <v>0</v>
      </c>
    </row>
    <row r="464" spans="1:14" x14ac:dyDescent="0.25">
      <c r="A464" s="13"/>
      <c r="B464" s="13"/>
      <c r="C464" s="13"/>
      <c r="D464" s="14"/>
      <c r="E464" s="14"/>
      <c r="F464" s="2">
        <f t="shared" si="60"/>
        <v>87.051499999999947</v>
      </c>
      <c r="G464" s="2">
        <f t="shared" si="61"/>
        <v>20.720000000000002</v>
      </c>
      <c r="H464" s="11">
        <f t="shared" si="63"/>
        <v>66.331499999999949</v>
      </c>
      <c r="I464" s="11">
        <f t="shared" si="62"/>
        <v>-66.331499999999949</v>
      </c>
      <c r="J464" s="2">
        <f>IF(ISNA(VLOOKUP(C464,'Dom Enrolled Accounts'!$A:$B,2,0))=TRUE,0,VLOOKUP(C464,'Dom Enrolled Accounts'!$A:$B,2,0))</f>
        <v>0</v>
      </c>
      <c r="K464" s="11">
        <f t="shared" si="64"/>
        <v>0</v>
      </c>
      <c r="L464" s="2">
        <f>IF(ISNA(VLOOKUP(C464,'Dom Enrolled Accounts'!$A:$C,3,0))=TRUE,0,VLOOKUP(C464,'Dom Enrolled Accounts'!$A:$C,3,0))</f>
        <v>0</v>
      </c>
      <c r="M464" s="2">
        <f t="shared" si="65"/>
        <v>0</v>
      </c>
      <c r="N464" s="11">
        <f t="shared" si="66"/>
        <v>0</v>
      </c>
    </row>
    <row r="465" spans="1:14" x14ac:dyDescent="0.25">
      <c r="A465" s="13"/>
      <c r="B465" s="13"/>
      <c r="C465" s="13"/>
      <c r="D465" s="14"/>
      <c r="E465" s="14"/>
      <c r="F465" s="2">
        <f t="shared" si="60"/>
        <v>87.051499999999947</v>
      </c>
      <c r="G465" s="2">
        <f t="shared" si="61"/>
        <v>20.720000000000002</v>
      </c>
      <c r="H465" s="11">
        <f t="shared" si="63"/>
        <v>66.331499999999949</v>
      </c>
      <c r="I465" s="11">
        <f t="shared" si="62"/>
        <v>-66.331499999999949</v>
      </c>
      <c r="J465" s="2">
        <f>IF(ISNA(VLOOKUP(C465,'Dom Enrolled Accounts'!$A:$B,2,0))=TRUE,0,VLOOKUP(C465,'Dom Enrolled Accounts'!$A:$B,2,0))</f>
        <v>0</v>
      </c>
      <c r="K465" s="11">
        <f t="shared" si="64"/>
        <v>0</v>
      </c>
      <c r="L465" s="2">
        <f>IF(ISNA(VLOOKUP(C465,'Dom Enrolled Accounts'!$A:$C,3,0))=TRUE,0,VLOOKUP(C465,'Dom Enrolled Accounts'!$A:$C,3,0))</f>
        <v>0</v>
      </c>
      <c r="M465" s="2">
        <f t="shared" si="65"/>
        <v>0</v>
      </c>
      <c r="N465" s="11">
        <f t="shared" si="66"/>
        <v>0</v>
      </c>
    </row>
    <row r="466" spans="1:14" x14ac:dyDescent="0.25">
      <c r="A466" s="13"/>
      <c r="B466" s="13"/>
      <c r="C466" s="13"/>
      <c r="D466" s="14"/>
      <c r="E466" s="14"/>
      <c r="F466" s="2">
        <f t="shared" si="60"/>
        <v>87.051499999999947</v>
      </c>
      <c r="G466" s="2">
        <f t="shared" si="61"/>
        <v>20.720000000000002</v>
      </c>
      <c r="H466" s="11">
        <f t="shared" si="63"/>
        <v>66.331499999999949</v>
      </c>
      <c r="I466" s="11">
        <f t="shared" si="62"/>
        <v>-66.331499999999949</v>
      </c>
      <c r="J466" s="2">
        <f>IF(ISNA(VLOOKUP(C466,'Dom Enrolled Accounts'!$A:$B,2,0))=TRUE,0,VLOOKUP(C466,'Dom Enrolled Accounts'!$A:$B,2,0))</f>
        <v>0</v>
      </c>
      <c r="K466" s="11">
        <f t="shared" si="64"/>
        <v>0</v>
      </c>
      <c r="L466" s="2">
        <f>IF(ISNA(VLOOKUP(C466,'Dom Enrolled Accounts'!$A:$C,3,0))=TRUE,0,VLOOKUP(C466,'Dom Enrolled Accounts'!$A:$C,3,0))</f>
        <v>0</v>
      </c>
      <c r="M466" s="2">
        <f t="shared" si="65"/>
        <v>0</v>
      </c>
      <c r="N466" s="11">
        <f t="shared" si="66"/>
        <v>0</v>
      </c>
    </row>
    <row r="467" spans="1:14" x14ac:dyDescent="0.25">
      <c r="A467" s="13"/>
      <c r="B467" s="13"/>
      <c r="C467" s="13"/>
      <c r="D467" s="14"/>
      <c r="E467" s="14"/>
      <c r="F467" s="2">
        <f t="shared" si="60"/>
        <v>87.051499999999947</v>
      </c>
      <c r="G467" s="2">
        <f t="shared" si="61"/>
        <v>20.720000000000002</v>
      </c>
      <c r="H467" s="11">
        <f t="shared" si="63"/>
        <v>66.331499999999949</v>
      </c>
      <c r="I467" s="11">
        <f t="shared" si="62"/>
        <v>-66.331499999999949</v>
      </c>
      <c r="J467" s="2">
        <f>IF(ISNA(VLOOKUP(C467,'Dom Enrolled Accounts'!$A:$B,2,0))=TRUE,0,VLOOKUP(C467,'Dom Enrolled Accounts'!$A:$B,2,0))</f>
        <v>0</v>
      </c>
      <c r="K467" s="11">
        <f t="shared" si="64"/>
        <v>0</v>
      </c>
      <c r="L467" s="2">
        <f>IF(ISNA(VLOOKUP(C467,'Dom Enrolled Accounts'!$A:$C,3,0))=TRUE,0,VLOOKUP(C467,'Dom Enrolled Accounts'!$A:$C,3,0))</f>
        <v>0</v>
      </c>
      <c r="M467" s="2">
        <f t="shared" si="65"/>
        <v>0</v>
      </c>
      <c r="N467" s="11">
        <f t="shared" si="66"/>
        <v>0</v>
      </c>
    </row>
    <row r="468" spans="1:14" x14ac:dyDescent="0.25">
      <c r="A468" s="13"/>
      <c r="B468" s="13"/>
      <c r="C468" s="13"/>
      <c r="D468" s="14"/>
      <c r="E468" s="14"/>
      <c r="F468" s="2">
        <f t="shared" si="60"/>
        <v>87.051499999999947</v>
      </c>
      <c r="G468" s="2">
        <f t="shared" si="61"/>
        <v>20.720000000000002</v>
      </c>
      <c r="H468" s="11">
        <f t="shared" si="63"/>
        <v>66.331499999999949</v>
      </c>
      <c r="I468" s="11">
        <f t="shared" si="62"/>
        <v>-66.331499999999949</v>
      </c>
      <c r="J468" s="2">
        <f>IF(ISNA(VLOOKUP(C468,'Dom Enrolled Accounts'!$A:$B,2,0))=TRUE,0,VLOOKUP(C468,'Dom Enrolled Accounts'!$A:$B,2,0))</f>
        <v>0</v>
      </c>
      <c r="K468" s="11">
        <f t="shared" si="64"/>
        <v>0</v>
      </c>
      <c r="L468" s="2">
        <f>IF(ISNA(VLOOKUP(C468,'Dom Enrolled Accounts'!$A:$C,3,0))=TRUE,0,VLOOKUP(C468,'Dom Enrolled Accounts'!$A:$C,3,0))</f>
        <v>0</v>
      </c>
      <c r="M468" s="2">
        <f t="shared" si="65"/>
        <v>0</v>
      </c>
      <c r="N468" s="11">
        <f t="shared" si="66"/>
        <v>0</v>
      </c>
    </row>
    <row r="469" spans="1:14" x14ac:dyDescent="0.25">
      <c r="A469" s="13"/>
      <c r="B469" s="13"/>
      <c r="C469" s="13"/>
      <c r="D469" s="14"/>
      <c r="E469" s="14"/>
      <c r="F469" s="2">
        <f t="shared" si="60"/>
        <v>87.051499999999947</v>
      </c>
      <c r="G469" s="2">
        <f t="shared" si="61"/>
        <v>20.720000000000002</v>
      </c>
      <c r="H469" s="11">
        <f t="shared" si="63"/>
        <v>66.331499999999949</v>
      </c>
      <c r="I469" s="11">
        <f t="shared" si="62"/>
        <v>-66.331499999999949</v>
      </c>
      <c r="J469" s="2">
        <f>IF(ISNA(VLOOKUP(C469,'Dom Enrolled Accounts'!$A:$B,2,0))=TRUE,0,VLOOKUP(C469,'Dom Enrolled Accounts'!$A:$B,2,0))</f>
        <v>0</v>
      </c>
      <c r="K469" s="11">
        <f t="shared" si="64"/>
        <v>0</v>
      </c>
      <c r="L469" s="2">
        <f>IF(ISNA(VLOOKUP(C469,'Dom Enrolled Accounts'!$A:$C,3,0))=TRUE,0,VLOOKUP(C469,'Dom Enrolled Accounts'!$A:$C,3,0))</f>
        <v>0</v>
      </c>
      <c r="M469" s="2">
        <f t="shared" si="65"/>
        <v>0</v>
      </c>
      <c r="N469" s="11">
        <f t="shared" si="66"/>
        <v>0</v>
      </c>
    </row>
    <row r="470" spans="1:14" x14ac:dyDescent="0.25">
      <c r="A470" s="13"/>
      <c r="B470" s="13"/>
      <c r="C470" s="13"/>
      <c r="D470" s="14"/>
      <c r="E470" s="14"/>
      <c r="F470" s="2">
        <f t="shared" si="60"/>
        <v>87.051499999999947</v>
      </c>
      <c r="G470" s="2">
        <f t="shared" si="61"/>
        <v>20.720000000000002</v>
      </c>
      <c r="H470" s="11">
        <f t="shared" si="63"/>
        <v>66.331499999999949</v>
      </c>
      <c r="I470" s="11">
        <f t="shared" si="62"/>
        <v>-66.331499999999949</v>
      </c>
      <c r="J470" s="2">
        <f>IF(ISNA(VLOOKUP(C470,'Dom Enrolled Accounts'!$A:$B,2,0))=TRUE,0,VLOOKUP(C470,'Dom Enrolled Accounts'!$A:$B,2,0))</f>
        <v>0</v>
      </c>
      <c r="K470" s="11">
        <f t="shared" si="64"/>
        <v>0</v>
      </c>
      <c r="L470" s="2">
        <f>IF(ISNA(VLOOKUP(C470,'Dom Enrolled Accounts'!$A:$C,3,0))=TRUE,0,VLOOKUP(C470,'Dom Enrolled Accounts'!$A:$C,3,0))</f>
        <v>0</v>
      </c>
      <c r="M470" s="2">
        <f t="shared" si="65"/>
        <v>0</v>
      </c>
      <c r="N470" s="11">
        <f t="shared" si="66"/>
        <v>0</v>
      </c>
    </row>
    <row r="471" spans="1:14" x14ac:dyDescent="0.25">
      <c r="A471" s="13"/>
      <c r="B471" s="13"/>
      <c r="C471" s="13"/>
      <c r="D471" s="14"/>
      <c r="E471" s="14"/>
      <c r="F471" s="2">
        <f t="shared" si="60"/>
        <v>87.051499999999947</v>
      </c>
      <c r="G471" s="2">
        <f t="shared" si="61"/>
        <v>20.720000000000002</v>
      </c>
      <c r="H471" s="11">
        <f t="shared" si="63"/>
        <v>66.331499999999949</v>
      </c>
      <c r="I471" s="11">
        <f t="shared" si="62"/>
        <v>-66.331499999999949</v>
      </c>
      <c r="J471" s="2">
        <f>IF(ISNA(VLOOKUP(C471,'Dom Enrolled Accounts'!$A:$B,2,0))=TRUE,0,VLOOKUP(C471,'Dom Enrolled Accounts'!$A:$B,2,0))</f>
        <v>0</v>
      </c>
      <c r="K471" s="11">
        <f t="shared" si="64"/>
        <v>0</v>
      </c>
      <c r="L471" s="2">
        <f>IF(ISNA(VLOOKUP(C471,'Dom Enrolled Accounts'!$A:$C,3,0))=TRUE,0,VLOOKUP(C471,'Dom Enrolled Accounts'!$A:$C,3,0))</f>
        <v>0</v>
      </c>
      <c r="M471" s="2">
        <f t="shared" si="65"/>
        <v>0</v>
      </c>
      <c r="N471" s="11">
        <f t="shared" si="66"/>
        <v>0</v>
      </c>
    </row>
    <row r="472" spans="1:14" x14ac:dyDescent="0.25">
      <c r="A472" s="13"/>
      <c r="B472" s="13"/>
      <c r="C472" s="13"/>
      <c r="D472" s="14"/>
      <c r="E472" s="14"/>
      <c r="F472" s="2">
        <f t="shared" si="60"/>
        <v>87.051499999999947</v>
      </c>
      <c r="G472" s="2">
        <f t="shared" si="61"/>
        <v>20.720000000000002</v>
      </c>
      <c r="H472" s="11">
        <f t="shared" si="63"/>
        <v>66.331499999999949</v>
      </c>
      <c r="I472" s="11">
        <f t="shared" si="62"/>
        <v>-66.331499999999949</v>
      </c>
      <c r="J472" s="2">
        <f>IF(ISNA(VLOOKUP(C472,'Dom Enrolled Accounts'!$A:$B,2,0))=TRUE,0,VLOOKUP(C472,'Dom Enrolled Accounts'!$A:$B,2,0))</f>
        <v>0</v>
      </c>
      <c r="K472" s="11">
        <f t="shared" si="64"/>
        <v>0</v>
      </c>
      <c r="L472" s="2">
        <f>IF(ISNA(VLOOKUP(C472,'Dom Enrolled Accounts'!$A:$C,3,0))=TRUE,0,VLOOKUP(C472,'Dom Enrolled Accounts'!$A:$C,3,0))</f>
        <v>0</v>
      </c>
      <c r="M472" s="2">
        <f t="shared" si="65"/>
        <v>0</v>
      </c>
      <c r="N472" s="11">
        <f t="shared" si="66"/>
        <v>0</v>
      </c>
    </row>
    <row r="473" spans="1:14" x14ac:dyDescent="0.25">
      <c r="A473" s="13"/>
      <c r="B473" s="13"/>
      <c r="C473" s="13"/>
      <c r="D473" s="14"/>
      <c r="E473" s="14"/>
      <c r="F473" s="2">
        <f t="shared" si="60"/>
        <v>87.051499999999947</v>
      </c>
      <c r="G473" s="2">
        <f t="shared" si="61"/>
        <v>20.720000000000002</v>
      </c>
      <c r="H473" s="11">
        <f t="shared" si="63"/>
        <v>66.331499999999949</v>
      </c>
      <c r="I473" s="11">
        <f t="shared" si="62"/>
        <v>-66.331499999999949</v>
      </c>
      <c r="J473" s="2">
        <f>IF(ISNA(VLOOKUP(C473,'Dom Enrolled Accounts'!$A:$B,2,0))=TRUE,0,VLOOKUP(C473,'Dom Enrolled Accounts'!$A:$B,2,0))</f>
        <v>0</v>
      </c>
      <c r="K473" s="11">
        <f t="shared" si="64"/>
        <v>0</v>
      </c>
      <c r="L473" s="2">
        <f>IF(ISNA(VLOOKUP(C473,'Dom Enrolled Accounts'!$A:$C,3,0))=TRUE,0,VLOOKUP(C473,'Dom Enrolled Accounts'!$A:$C,3,0))</f>
        <v>0</v>
      </c>
      <c r="M473" s="2">
        <f t="shared" si="65"/>
        <v>0</v>
      </c>
      <c r="N473" s="11">
        <f t="shared" si="66"/>
        <v>0</v>
      </c>
    </row>
    <row r="474" spans="1:14" x14ac:dyDescent="0.25">
      <c r="A474" s="13"/>
      <c r="B474" s="13"/>
      <c r="C474" s="13"/>
      <c r="D474" s="14"/>
      <c r="E474" s="14"/>
      <c r="F474" s="2">
        <f t="shared" si="60"/>
        <v>87.051499999999947</v>
      </c>
      <c r="G474" s="2">
        <f t="shared" si="61"/>
        <v>20.720000000000002</v>
      </c>
      <c r="H474" s="11">
        <f t="shared" si="63"/>
        <v>66.331499999999949</v>
      </c>
      <c r="I474" s="11">
        <f t="shared" si="62"/>
        <v>-66.331499999999949</v>
      </c>
      <c r="J474" s="2">
        <f>IF(ISNA(VLOOKUP(C474,'Dom Enrolled Accounts'!$A:$B,2,0))=TRUE,0,VLOOKUP(C474,'Dom Enrolled Accounts'!$A:$B,2,0))</f>
        <v>0</v>
      </c>
      <c r="K474" s="11">
        <f t="shared" si="64"/>
        <v>0</v>
      </c>
      <c r="L474" s="2">
        <f>IF(ISNA(VLOOKUP(C474,'Dom Enrolled Accounts'!$A:$C,3,0))=TRUE,0,VLOOKUP(C474,'Dom Enrolled Accounts'!$A:$C,3,0))</f>
        <v>0</v>
      </c>
      <c r="M474" s="2">
        <f t="shared" si="65"/>
        <v>0</v>
      </c>
      <c r="N474" s="11">
        <f t="shared" si="66"/>
        <v>0</v>
      </c>
    </row>
    <row r="475" spans="1:14" x14ac:dyDescent="0.25">
      <c r="A475" s="13"/>
      <c r="B475" s="13"/>
      <c r="C475" s="13"/>
      <c r="D475" s="14"/>
      <c r="E475" s="14"/>
      <c r="F475" s="2">
        <f t="shared" si="60"/>
        <v>87.051499999999947</v>
      </c>
      <c r="G475" s="2">
        <f t="shared" si="61"/>
        <v>20.720000000000002</v>
      </c>
      <c r="H475" s="11">
        <f t="shared" si="63"/>
        <v>66.331499999999949</v>
      </c>
      <c r="I475" s="11">
        <f t="shared" si="62"/>
        <v>-66.331499999999949</v>
      </c>
      <c r="J475" s="2">
        <f>IF(ISNA(VLOOKUP(C475,'Dom Enrolled Accounts'!$A:$B,2,0))=TRUE,0,VLOOKUP(C475,'Dom Enrolled Accounts'!$A:$B,2,0))</f>
        <v>0</v>
      </c>
      <c r="K475" s="11">
        <f t="shared" si="64"/>
        <v>0</v>
      </c>
      <c r="L475" s="2">
        <f>IF(ISNA(VLOOKUP(C475,'Dom Enrolled Accounts'!$A:$C,3,0))=TRUE,0,VLOOKUP(C475,'Dom Enrolled Accounts'!$A:$C,3,0))</f>
        <v>0</v>
      </c>
      <c r="M475" s="2">
        <f t="shared" si="65"/>
        <v>0</v>
      </c>
      <c r="N475" s="11">
        <f t="shared" si="66"/>
        <v>0</v>
      </c>
    </row>
    <row r="476" spans="1:14" x14ac:dyDescent="0.25">
      <c r="A476" s="13"/>
      <c r="B476" s="13"/>
      <c r="C476" s="13"/>
      <c r="D476" s="14"/>
      <c r="E476" s="14"/>
      <c r="F476" s="2">
        <f t="shared" si="60"/>
        <v>87.051499999999947</v>
      </c>
      <c r="G476" s="2">
        <f t="shared" si="61"/>
        <v>20.720000000000002</v>
      </c>
      <c r="H476" s="11">
        <f t="shared" si="63"/>
        <v>66.331499999999949</v>
      </c>
      <c r="I476" s="11">
        <f t="shared" si="62"/>
        <v>-66.331499999999949</v>
      </c>
      <c r="J476" s="2">
        <f>IF(ISNA(VLOOKUP(C476,'Dom Enrolled Accounts'!$A:$B,2,0))=TRUE,0,VLOOKUP(C476,'Dom Enrolled Accounts'!$A:$B,2,0))</f>
        <v>0</v>
      </c>
      <c r="K476" s="11">
        <f t="shared" si="64"/>
        <v>0</v>
      </c>
      <c r="L476" s="2">
        <f>IF(ISNA(VLOOKUP(C476,'Dom Enrolled Accounts'!$A:$C,3,0))=TRUE,0,VLOOKUP(C476,'Dom Enrolled Accounts'!$A:$C,3,0))</f>
        <v>0</v>
      </c>
      <c r="M476" s="2">
        <f t="shared" si="65"/>
        <v>0</v>
      </c>
      <c r="N476" s="11">
        <f t="shared" si="66"/>
        <v>0</v>
      </c>
    </row>
    <row r="477" spans="1:14" x14ac:dyDescent="0.25">
      <c r="A477" s="13"/>
      <c r="B477" s="13"/>
      <c r="C477" s="13"/>
      <c r="D477" s="14"/>
      <c r="E477" s="14"/>
      <c r="F477" s="2">
        <f t="shared" si="60"/>
        <v>87.051499999999947</v>
      </c>
      <c r="G477" s="2">
        <f t="shared" si="61"/>
        <v>20.720000000000002</v>
      </c>
      <c r="H477" s="11">
        <f t="shared" si="63"/>
        <v>66.331499999999949</v>
      </c>
      <c r="I477" s="11">
        <f t="shared" si="62"/>
        <v>-66.331499999999949</v>
      </c>
      <c r="J477" s="2">
        <f>IF(ISNA(VLOOKUP(C477,'Dom Enrolled Accounts'!$A:$B,2,0))=TRUE,0,VLOOKUP(C477,'Dom Enrolled Accounts'!$A:$B,2,0))</f>
        <v>0</v>
      </c>
      <c r="K477" s="11">
        <f t="shared" si="64"/>
        <v>0</v>
      </c>
      <c r="L477" s="2">
        <f>IF(ISNA(VLOOKUP(C477,'Dom Enrolled Accounts'!$A:$C,3,0))=TRUE,0,VLOOKUP(C477,'Dom Enrolled Accounts'!$A:$C,3,0))</f>
        <v>0</v>
      </c>
      <c r="M477" s="2">
        <f t="shared" si="65"/>
        <v>0</v>
      </c>
      <c r="N477" s="11">
        <f t="shared" si="66"/>
        <v>0</v>
      </c>
    </row>
    <row r="478" spans="1:14" x14ac:dyDescent="0.25">
      <c r="A478" s="13"/>
      <c r="B478" s="13"/>
      <c r="C478" s="13"/>
      <c r="D478" s="14"/>
      <c r="E478" s="14"/>
      <c r="F478" s="2">
        <f t="shared" si="60"/>
        <v>87.051499999999947</v>
      </c>
      <c r="G478" s="2">
        <f t="shared" si="61"/>
        <v>20.720000000000002</v>
      </c>
      <c r="H478" s="11">
        <f t="shared" si="63"/>
        <v>66.331499999999949</v>
      </c>
      <c r="I478" s="11">
        <f t="shared" si="62"/>
        <v>-66.331499999999949</v>
      </c>
      <c r="J478" s="2">
        <f>IF(ISNA(VLOOKUP(C478,'Dom Enrolled Accounts'!$A:$B,2,0))=TRUE,0,VLOOKUP(C478,'Dom Enrolled Accounts'!$A:$B,2,0))</f>
        <v>0</v>
      </c>
      <c r="K478" s="11">
        <f t="shared" si="64"/>
        <v>0</v>
      </c>
      <c r="L478" s="2">
        <f>IF(ISNA(VLOOKUP(C478,'Dom Enrolled Accounts'!$A:$C,3,0))=TRUE,0,VLOOKUP(C478,'Dom Enrolled Accounts'!$A:$C,3,0))</f>
        <v>0</v>
      </c>
      <c r="M478" s="2">
        <f t="shared" si="65"/>
        <v>0</v>
      </c>
      <c r="N478" s="11">
        <f t="shared" si="66"/>
        <v>0</v>
      </c>
    </row>
    <row r="479" spans="1:14" x14ac:dyDescent="0.25">
      <c r="A479" s="13"/>
      <c r="B479" s="13"/>
      <c r="C479" s="13"/>
      <c r="D479" s="14"/>
      <c r="E479" s="14"/>
      <c r="F479" s="2">
        <f t="shared" si="60"/>
        <v>87.051499999999947</v>
      </c>
      <c r="G479" s="2">
        <f t="shared" si="61"/>
        <v>20.720000000000002</v>
      </c>
      <c r="H479" s="11">
        <f t="shared" si="63"/>
        <v>66.331499999999949</v>
      </c>
      <c r="I479" s="11">
        <f t="shared" si="62"/>
        <v>-66.331499999999949</v>
      </c>
      <c r="J479" s="2">
        <f>IF(ISNA(VLOOKUP(C479,'Dom Enrolled Accounts'!$A:$B,2,0))=TRUE,0,VLOOKUP(C479,'Dom Enrolled Accounts'!$A:$B,2,0))</f>
        <v>0</v>
      </c>
      <c r="K479" s="11">
        <f t="shared" si="64"/>
        <v>0</v>
      </c>
      <c r="L479" s="2">
        <f>IF(ISNA(VLOOKUP(C479,'Dom Enrolled Accounts'!$A:$C,3,0))=TRUE,0,VLOOKUP(C479,'Dom Enrolled Accounts'!$A:$C,3,0))</f>
        <v>0</v>
      </c>
      <c r="M479" s="2">
        <f t="shared" si="65"/>
        <v>0</v>
      </c>
      <c r="N479" s="11">
        <f t="shared" si="66"/>
        <v>0</v>
      </c>
    </row>
    <row r="480" spans="1:14" x14ac:dyDescent="0.25">
      <c r="A480" s="13"/>
      <c r="B480" s="13"/>
      <c r="C480" s="13"/>
      <c r="D480" s="14"/>
      <c r="E480" s="14"/>
      <c r="F480" s="2">
        <f t="shared" si="60"/>
        <v>87.051499999999947</v>
      </c>
      <c r="G480" s="2">
        <f t="shared" si="61"/>
        <v>20.720000000000002</v>
      </c>
      <c r="H480" s="11">
        <f t="shared" si="63"/>
        <v>66.331499999999949</v>
      </c>
      <c r="I480" s="11">
        <f t="shared" si="62"/>
        <v>-66.331499999999949</v>
      </c>
      <c r="J480" s="2">
        <f>IF(ISNA(VLOOKUP(C480,'Dom Enrolled Accounts'!$A:$B,2,0))=TRUE,0,VLOOKUP(C480,'Dom Enrolled Accounts'!$A:$B,2,0))</f>
        <v>0</v>
      </c>
      <c r="K480" s="11">
        <f t="shared" si="64"/>
        <v>0</v>
      </c>
      <c r="L480" s="2">
        <f>IF(ISNA(VLOOKUP(C480,'Dom Enrolled Accounts'!$A:$C,3,0))=TRUE,0,VLOOKUP(C480,'Dom Enrolled Accounts'!$A:$C,3,0))</f>
        <v>0</v>
      </c>
      <c r="M480" s="2">
        <f t="shared" si="65"/>
        <v>0</v>
      </c>
      <c r="N480" s="11">
        <f t="shared" si="66"/>
        <v>0</v>
      </c>
    </row>
    <row r="481" spans="1:14" x14ac:dyDescent="0.25">
      <c r="A481" s="13"/>
      <c r="B481" s="13"/>
      <c r="C481" s="13"/>
      <c r="D481" s="14"/>
      <c r="E481" s="14"/>
      <c r="F481" s="2">
        <f t="shared" si="60"/>
        <v>87.051499999999947</v>
      </c>
      <c r="G481" s="2">
        <f t="shared" si="61"/>
        <v>20.720000000000002</v>
      </c>
      <c r="H481" s="11">
        <f t="shared" si="63"/>
        <v>66.331499999999949</v>
      </c>
      <c r="I481" s="11">
        <f t="shared" si="62"/>
        <v>-66.331499999999949</v>
      </c>
      <c r="J481" s="2">
        <f>IF(ISNA(VLOOKUP(C481,'Dom Enrolled Accounts'!$A:$B,2,0))=TRUE,0,VLOOKUP(C481,'Dom Enrolled Accounts'!$A:$B,2,0))</f>
        <v>0</v>
      </c>
      <c r="K481" s="11">
        <f t="shared" si="64"/>
        <v>0</v>
      </c>
      <c r="L481" s="2">
        <f>IF(ISNA(VLOOKUP(C481,'Dom Enrolled Accounts'!$A:$C,3,0))=TRUE,0,VLOOKUP(C481,'Dom Enrolled Accounts'!$A:$C,3,0))</f>
        <v>0</v>
      </c>
      <c r="M481" s="2">
        <f t="shared" si="65"/>
        <v>0</v>
      </c>
      <c r="N481" s="11">
        <f t="shared" si="66"/>
        <v>0</v>
      </c>
    </row>
    <row r="482" spans="1:14" x14ac:dyDescent="0.25">
      <c r="A482" s="13"/>
      <c r="B482" s="13"/>
      <c r="C482" s="13"/>
      <c r="D482" s="14"/>
      <c r="E482" s="14"/>
      <c r="F482" s="2">
        <f t="shared" si="60"/>
        <v>87.051499999999947</v>
      </c>
      <c r="G482" s="2">
        <f t="shared" si="61"/>
        <v>20.720000000000002</v>
      </c>
      <c r="H482" s="11">
        <f t="shared" si="63"/>
        <v>66.331499999999949</v>
      </c>
      <c r="I482" s="11">
        <f t="shared" si="62"/>
        <v>-66.331499999999949</v>
      </c>
      <c r="J482" s="2">
        <f>IF(ISNA(VLOOKUP(C482,'Dom Enrolled Accounts'!$A:$B,2,0))=TRUE,0,VLOOKUP(C482,'Dom Enrolled Accounts'!$A:$B,2,0))</f>
        <v>0</v>
      </c>
      <c r="K482" s="11">
        <f t="shared" si="64"/>
        <v>0</v>
      </c>
      <c r="L482" s="2">
        <f>IF(ISNA(VLOOKUP(C482,'Dom Enrolled Accounts'!$A:$C,3,0))=TRUE,0,VLOOKUP(C482,'Dom Enrolled Accounts'!$A:$C,3,0))</f>
        <v>0</v>
      </c>
      <c r="M482" s="2">
        <f t="shared" si="65"/>
        <v>0</v>
      </c>
      <c r="N482" s="11">
        <f t="shared" si="66"/>
        <v>0</v>
      </c>
    </row>
    <row r="483" spans="1:14" x14ac:dyDescent="0.25">
      <c r="A483" s="13"/>
      <c r="B483" s="13"/>
      <c r="C483" s="13"/>
      <c r="D483" s="14"/>
      <c r="E483" s="14"/>
      <c r="F483" s="2">
        <f t="shared" si="60"/>
        <v>87.051499999999947</v>
      </c>
      <c r="G483" s="2">
        <f t="shared" si="61"/>
        <v>20.720000000000002</v>
      </c>
      <c r="H483" s="11">
        <f t="shared" si="63"/>
        <v>66.331499999999949</v>
      </c>
      <c r="I483" s="11">
        <f t="shared" si="62"/>
        <v>-66.331499999999949</v>
      </c>
      <c r="J483" s="2">
        <f>IF(ISNA(VLOOKUP(C483,'Dom Enrolled Accounts'!$A:$B,2,0))=TRUE,0,VLOOKUP(C483,'Dom Enrolled Accounts'!$A:$B,2,0))</f>
        <v>0</v>
      </c>
      <c r="K483" s="11">
        <f t="shared" si="64"/>
        <v>0</v>
      </c>
      <c r="L483" s="2">
        <f>IF(ISNA(VLOOKUP(C483,'Dom Enrolled Accounts'!$A:$C,3,0))=TRUE,0,VLOOKUP(C483,'Dom Enrolled Accounts'!$A:$C,3,0))</f>
        <v>0</v>
      </c>
      <c r="M483" s="2">
        <f t="shared" si="65"/>
        <v>0</v>
      </c>
      <c r="N483" s="11">
        <f t="shared" si="66"/>
        <v>0</v>
      </c>
    </row>
    <row r="484" spans="1:14" x14ac:dyDescent="0.25">
      <c r="A484" s="13"/>
      <c r="B484" s="13"/>
      <c r="C484" s="13"/>
      <c r="D484" s="14"/>
      <c r="E484" s="14"/>
      <c r="F484" s="2">
        <f t="shared" si="60"/>
        <v>87.051499999999947</v>
      </c>
      <c r="G484" s="2">
        <f t="shared" si="61"/>
        <v>20.720000000000002</v>
      </c>
      <c r="H484" s="11">
        <f t="shared" si="63"/>
        <v>66.331499999999949</v>
      </c>
      <c r="I484" s="11">
        <f t="shared" si="62"/>
        <v>-66.331499999999949</v>
      </c>
      <c r="J484" s="2">
        <f>IF(ISNA(VLOOKUP(C484,'Dom Enrolled Accounts'!$A:$B,2,0))=TRUE,0,VLOOKUP(C484,'Dom Enrolled Accounts'!$A:$B,2,0))</f>
        <v>0</v>
      </c>
      <c r="K484" s="11">
        <f t="shared" si="64"/>
        <v>0</v>
      </c>
      <c r="L484" s="2">
        <f>IF(ISNA(VLOOKUP(C484,'Dom Enrolled Accounts'!$A:$C,3,0))=TRUE,0,VLOOKUP(C484,'Dom Enrolled Accounts'!$A:$C,3,0))</f>
        <v>0</v>
      </c>
      <c r="M484" s="2">
        <f t="shared" si="65"/>
        <v>0</v>
      </c>
      <c r="N484" s="11">
        <f t="shared" si="66"/>
        <v>0</v>
      </c>
    </row>
    <row r="485" spans="1:14" x14ac:dyDescent="0.25">
      <c r="A485" s="13"/>
      <c r="B485" s="13"/>
      <c r="C485" s="13"/>
      <c r="D485" s="14"/>
      <c r="E485" s="14"/>
      <c r="F485" s="2">
        <f t="shared" si="60"/>
        <v>87.051499999999947</v>
      </c>
      <c r="G485" s="2">
        <f t="shared" si="61"/>
        <v>20.720000000000002</v>
      </c>
      <c r="H485" s="11">
        <f t="shared" si="63"/>
        <v>66.331499999999949</v>
      </c>
      <c r="I485" s="11">
        <f t="shared" si="62"/>
        <v>-66.331499999999949</v>
      </c>
      <c r="J485" s="2">
        <f>IF(ISNA(VLOOKUP(C485,'Dom Enrolled Accounts'!$A:$B,2,0))=TRUE,0,VLOOKUP(C485,'Dom Enrolled Accounts'!$A:$B,2,0))</f>
        <v>0</v>
      </c>
      <c r="K485" s="11">
        <f t="shared" si="64"/>
        <v>0</v>
      </c>
      <c r="L485" s="2">
        <f>IF(ISNA(VLOOKUP(C485,'Dom Enrolled Accounts'!$A:$C,3,0))=TRUE,0,VLOOKUP(C485,'Dom Enrolled Accounts'!$A:$C,3,0))</f>
        <v>0</v>
      </c>
      <c r="M485" s="2">
        <f t="shared" si="65"/>
        <v>0</v>
      </c>
      <c r="N485" s="11">
        <f t="shared" si="66"/>
        <v>0</v>
      </c>
    </row>
    <row r="486" spans="1:14" x14ac:dyDescent="0.25">
      <c r="A486" s="13"/>
      <c r="B486" s="13"/>
      <c r="C486" s="13"/>
      <c r="D486" s="14"/>
      <c r="E486" s="14"/>
      <c r="F486" s="2">
        <f t="shared" si="60"/>
        <v>87.051499999999947</v>
      </c>
      <c r="G486" s="2">
        <f t="shared" si="61"/>
        <v>20.720000000000002</v>
      </c>
      <c r="H486" s="11">
        <f t="shared" si="63"/>
        <v>66.331499999999949</v>
      </c>
      <c r="I486" s="11">
        <f t="shared" si="62"/>
        <v>-66.331499999999949</v>
      </c>
      <c r="J486" s="2">
        <f>IF(ISNA(VLOOKUP(C486,'Dom Enrolled Accounts'!$A:$B,2,0))=TRUE,0,VLOOKUP(C486,'Dom Enrolled Accounts'!$A:$B,2,0))</f>
        <v>0</v>
      </c>
      <c r="K486" s="11">
        <f t="shared" si="64"/>
        <v>0</v>
      </c>
      <c r="L486" s="2">
        <f>IF(ISNA(VLOOKUP(C486,'Dom Enrolled Accounts'!$A:$C,3,0))=TRUE,0,VLOOKUP(C486,'Dom Enrolled Accounts'!$A:$C,3,0))</f>
        <v>0</v>
      </c>
      <c r="M486" s="2">
        <f t="shared" si="65"/>
        <v>0</v>
      </c>
      <c r="N486" s="11">
        <f t="shared" si="66"/>
        <v>0</v>
      </c>
    </row>
    <row r="487" spans="1:14" x14ac:dyDescent="0.25">
      <c r="A487" s="13"/>
      <c r="B487" s="13"/>
      <c r="C487" s="13"/>
      <c r="D487" s="14"/>
      <c r="E487" s="14"/>
      <c r="F487" s="2">
        <f t="shared" si="60"/>
        <v>87.051499999999947</v>
      </c>
      <c r="G487" s="2">
        <f t="shared" si="61"/>
        <v>20.720000000000002</v>
      </c>
      <c r="H487" s="11">
        <f t="shared" si="63"/>
        <v>66.331499999999949</v>
      </c>
      <c r="I487" s="11">
        <f t="shared" si="62"/>
        <v>-66.331499999999949</v>
      </c>
      <c r="J487" s="2">
        <f>IF(ISNA(VLOOKUP(C487,'Dom Enrolled Accounts'!$A:$B,2,0))=TRUE,0,VLOOKUP(C487,'Dom Enrolled Accounts'!$A:$B,2,0))</f>
        <v>0</v>
      </c>
      <c r="K487" s="11">
        <f t="shared" si="64"/>
        <v>0</v>
      </c>
      <c r="L487" s="2">
        <f>IF(ISNA(VLOOKUP(C487,'Dom Enrolled Accounts'!$A:$C,3,0))=TRUE,0,VLOOKUP(C487,'Dom Enrolled Accounts'!$A:$C,3,0))</f>
        <v>0</v>
      </c>
      <c r="M487" s="2">
        <f t="shared" si="65"/>
        <v>0</v>
      </c>
      <c r="N487" s="11">
        <f t="shared" si="66"/>
        <v>0</v>
      </c>
    </row>
    <row r="488" spans="1:14" x14ac:dyDescent="0.25">
      <c r="A488" s="13"/>
      <c r="B488" s="13"/>
      <c r="C488" s="13"/>
      <c r="D488" s="14"/>
      <c r="E488" s="14"/>
      <c r="F488" s="2">
        <f t="shared" si="60"/>
        <v>87.051499999999947</v>
      </c>
      <c r="G488" s="2">
        <f t="shared" si="61"/>
        <v>20.720000000000002</v>
      </c>
      <c r="H488" s="11">
        <f t="shared" si="63"/>
        <v>66.331499999999949</v>
      </c>
      <c r="I488" s="11">
        <f t="shared" si="62"/>
        <v>-66.331499999999949</v>
      </c>
      <c r="J488" s="2">
        <f>IF(ISNA(VLOOKUP(C488,'Dom Enrolled Accounts'!$A:$B,2,0))=TRUE,0,VLOOKUP(C488,'Dom Enrolled Accounts'!$A:$B,2,0))</f>
        <v>0</v>
      </c>
      <c r="K488" s="11">
        <f t="shared" si="64"/>
        <v>0</v>
      </c>
      <c r="L488" s="2">
        <f>IF(ISNA(VLOOKUP(C488,'Dom Enrolled Accounts'!$A:$C,3,0))=TRUE,0,VLOOKUP(C488,'Dom Enrolled Accounts'!$A:$C,3,0))</f>
        <v>0</v>
      </c>
      <c r="M488" s="2">
        <f t="shared" si="65"/>
        <v>0</v>
      </c>
      <c r="N488" s="11">
        <f t="shared" si="66"/>
        <v>0</v>
      </c>
    </row>
    <row r="489" spans="1:14" x14ac:dyDescent="0.25">
      <c r="A489" s="13"/>
      <c r="B489" s="13"/>
      <c r="C489" s="13"/>
      <c r="D489" s="14"/>
      <c r="E489" s="14"/>
      <c r="F489" s="2">
        <f t="shared" si="60"/>
        <v>87.051499999999947</v>
      </c>
      <c r="G489" s="2">
        <f t="shared" si="61"/>
        <v>20.720000000000002</v>
      </c>
      <c r="H489" s="11">
        <f t="shared" si="63"/>
        <v>66.331499999999949</v>
      </c>
      <c r="I489" s="11">
        <f t="shared" si="62"/>
        <v>-66.331499999999949</v>
      </c>
      <c r="J489" s="2">
        <f>IF(ISNA(VLOOKUP(C489,'Dom Enrolled Accounts'!$A:$B,2,0))=TRUE,0,VLOOKUP(C489,'Dom Enrolled Accounts'!$A:$B,2,0))</f>
        <v>0</v>
      </c>
      <c r="K489" s="11">
        <f t="shared" si="64"/>
        <v>0</v>
      </c>
      <c r="L489" s="2">
        <f>IF(ISNA(VLOOKUP(C489,'Dom Enrolled Accounts'!$A:$C,3,0))=TRUE,0,VLOOKUP(C489,'Dom Enrolled Accounts'!$A:$C,3,0))</f>
        <v>0</v>
      </c>
      <c r="M489" s="2">
        <f t="shared" si="65"/>
        <v>0</v>
      </c>
      <c r="N489" s="11">
        <f t="shared" si="66"/>
        <v>0</v>
      </c>
    </row>
    <row r="490" spans="1:14" x14ac:dyDescent="0.25">
      <c r="A490" s="13"/>
      <c r="B490" s="13"/>
      <c r="C490" s="13"/>
      <c r="D490" s="14"/>
      <c r="E490" s="14"/>
      <c r="F490" s="2">
        <f t="shared" si="60"/>
        <v>87.051499999999947</v>
      </c>
      <c r="G490" s="2">
        <f t="shared" si="61"/>
        <v>20.720000000000002</v>
      </c>
      <c r="H490" s="11">
        <f t="shared" si="63"/>
        <v>66.331499999999949</v>
      </c>
      <c r="I490" s="11">
        <f t="shared" si="62"/>
        <v>-66.331499999999949</v>
      </c>
      <c r="J490" s="2">
        <f>IF(ISNA(VLOOKUP(C490,'Dom Enrolled Accounts'!$A:$B,2,0))=TRUE,0,VLOOKUP(C490,'Dom Enrolled Accounts'!$A:$B,2,0))</f>
        <v>0</v>
      </c>
      <c r="K490" s="11">
        <f t="shared" si="64"/>
        <v>0</v>
      </c>
      <c r="L490" s="2">
        <f>IF(ISNA(VLOOKUP(C490,'Dom Enrolled Accounts'!$A:$C,3,0))=TRUE,0,VLOOKUP(C490,'Dom Enrolled Accounts'!$A:$C,3,0))</f>
        <v>0</v>
      </c>
      <c r="M490" s="2">
        <f t="shared" si="65"/>
        <v>0</v>
      </c>
      <c r="N490" s="11">
        <f t="shared" si="66"/>
        <v>0</v>
      </c>
    </row>
    <row r="491" spans="1:14" x14ac:dyDescent="0.25">
      <c r="A491" s="13"/>
      <c r="B491" s="13"/>
      <c r="C491" s="13"/>
      <c r="D491" s="14"/>
      <c r="E491" s="14"/>
      <c r="F491" s="2">
        <f t="shared" si="60"/>
        <v>87.051499999999947</v>
      </c>
      <c r="G491" s="2">
        <f t="shared" si="61"/>
        <v>20.720000000000002</v>
      </c>
      <c r="H491" s="11">
        <f t="shared" si="63"/>
        <v>66.331499999999949</v>
      </c>
      <c r="I491" s="11">
        <f t="shared" si="62"/>
        <v>-66.331499999999949</v>
      </c>
      <c r="J491" s="2">
        <f>IF(ISNA(VLOOKUP(C491,'Dom Enrolled Accounts'!$A:$B,2,0))=TRUE,0,VLOOKUP(C491,'Dom Enrolled Accounts'!$A:$B,2,0))</f>
        <v>0</v>
      </c>
      <c r="K491" s="11">
        <f t="shared" si="64"/>
        <v>0</v>
      </c>
      <c r="L491" s="2">
        <f>IF(ISNA(VLOOKUP(C491,'Dom Enrolled Accounts'!$A:$C,3,0))=TRUE,0,VLOOKUP(C491,'Dom Enrolled Accounts'!$A:$C,3,0))</f>
        <v>0</v>
      </c>
      <c r="M491" s="2">
        <f t="shared" si="65"/>
        <v>0</v>
      </c>
      <c r="N491" s="11">
        <f t="shared" si="66"/>
        <v>0</v>
      </c>
    </row>
    <row r="492" spans="1:14" x14ac:dyDescent="0.25">
      <c r="A492" s="13"/>
      <c r="B492" s="13"/>
      <c r="C492" s="13"/>
      <c r="D492" s="14"/>
      <c r="E492" s="14"/>
      <c r="F492" s="2">
        <f t="shared" si="60"/>
        <v>87.051499999999947</v>
      </c>
      <c r="G492" s="2">
        <f t="shared" si="61"/>
        <v>20.720000000000002</v>
      </c>
      <c r="H492" s="11">
        <f t="shared" si="63"/>
        <v>66.331499999999949</v>
      </c>
      <c r="I492" s="11">
        <f t="shared" si="62"/>
        <v>-66.331499999999949</v>
      </c>
      <c r="J492" s="2">
        <f>IF(ISNA(VLOOKUP(C492,'Dom Enrolled Accounts'!$A:$B,2,0))=TRUE,0,VLOOKUP(C492,'Dom Enrolled Accounts'!$A:$B,2,0))</f>
        <v>0</v>
      </c>
      <c r="K492" s="11">
        <f t="shared" si="64"/>
        <v>0</v>
      </c>
      <c r="L492" s="2">
        <f>IF(ISNA(VLOOKUP(C492,'Dom Enrolled Accounts'!$A:$C,3,0))=TRUE,0,VLOOKUP(C492,'Dom Enrolled Accounts'!$A:$C,3,0))</f>
        <v>0</v>
      </c>
      <c r="M492" s="2">
        <f t="shared" si="65"/>
        <v>0</v>
      </c>
      <c r="N492" s="11">
        <f t="shared" si="66"/>
        <v>0</v>
      </c>
    </row>
    <row r="493" spans="1:14" x14ac:dyDescent="0.25">
      <c r="A493" s="13"/>
      <c r="B493" s="13"/>
      <c r="C493" s="13"/>
      <c r="D493" s="14"/>
      <c r="E493" s="14"/>
      <c r="F493" s="2">
        <f t="shared" si="60"/>
        <v>87.051499999999947</v>
      </c>
      <c r="G493" s="2">
        <f t="shared" si="61"/>
        <v>20.720000000000002</v>
      </c>
      <c r="H493" s="11">
        <f t="shared" si="63"/>
        <v>66.331499999999949</v>
      </c>
      <c r="I493" s="11">
        <f t="shared" si="62"/>
        <v>-66.331499999999949</v>
      </c>
      <c r="J493" s="2">
        <f>IF(ISNA(VLOOKUP(C493,'Dom Enrolled Accounts'!$A:$B,2,0))=TRUE,0,VLOOKUP(C493,'Dom Enrolled Accounts'!$A:$B,2,0))</f>
        <v>0</v>
      </c>
      <c r="K493" s="11">
        <f t="shared" si="64"/>
        <v>0</v>
      </c>
      <c r="L493" s="2">
        <f>IF(ISNA(VLOOKUP(C493,'Dom Enrolled Accounts'!$A:$C,3,0))=TRUE,0,VLOOKUP(C493,'Dom Enrolled Accounts'!$A:$C,3,0))</f>
        <v>0</v>
      </c>
      <c r="M493" s="2">
        <f t="shared" si="65"/>
        <v>0</v>
      </c>
      <c r="N493" s="11">
        <f t="shared" si="66"/>
        <v>0</v>
      </c>
    </row>
    <row r="494" spans="1:14" x14ac:dyDescent="0.25">
      <c r="A494" s="13"/>
      <c r="B494" s="13"/>
      <c r="C494" s="13"/>
      <c r="D494" s="14"/>
      <c r="E494" s="14"/>
      <c r="F494" s="2">
        <f t="shared" si="60"/>
        <v>87.051499999999947</v>
      </c>
      <c r="G494" s="2">
        <f t="shared" si="61"/>
        <v>20.720000000000002</v>
      </c>
      <c r="H494" s="11">
        <f t="shared" si="63"/>
        <v>66.331499999999949</v>
      </c>
      <c r="I494" s="11">
        <f t="shared" si="62"/>
        <v>-66.331499999999949</v>
      </c>
      <c r="J494" s="2">
        <f>IF(ISNA(VLOOKUP(C494,'Dom Enrolled Accounts'!$A:$B,2,0))=TRUE,0,VLOOKUP(C494,'Dom Enrolled Accounts'!$A:$B,2,0))</f>
        <v>0</v>
      </c>
      <c r="K494" s="11">
        <f t="shared" si="64"/>
        <v>0</v>
      </c>
      <c r="L494" s="2">
        <f>IF(ISNA(VLOOKUP(C494,'Dom Enrolled Accounts'!$A:$C,3,0))=TRUE,0,VLOOKUP(C494,'Dom Enrolled Accounts'!$A:$C,3,0))</f>
        <v>0</v>
      </c>
      <c r="M494" s="2">
        <f t="shared" si="65"/>
        <v>0</v>
      </c>
      <c r="N494" s="11">
        <f t="shared" si="66"/>
        <v>0</v>
      </c>
    </row>
    <row r="495" spans="1:14" x14ac:dyDescent="0.25">
      <c r="A495" s="13"/>
      <c r="B495" s="13"/>
      <c r="C495" s="13"/>
      <c r="D495" s="14"/>
      <c r="E495" s="14"/>
      <c r="F495" s="2">
        <f t="shared" si="60"/>
        <v>87.051499999999947</v>
      </c>
      <c r="G495" s="2">
        <f t="shared" si="61"/>
        <v>20.720000000000002</v>
      </c>
      <c r="H495" s="11">
        <f t="shared" si="63"/>
        <v>66.331499999999949</v>
      </c>
      <c r="I495" s="11">
        <f t="shared" si="62"/>
        <v>-66.331499999999949</v>
      </c>
      <c r="J495" s="2">
        <f>IF(ISNA(VLOOKUP(C495,'Dom Enrolled Accounts'!$A:$B,2,0))=TRUE,0,VLOOKUP(C495,'Dom Enrolled Accounts'!$A:$B,2,0))</f>
        <v>0</v>
      </c>
      <c r="K495" s="11">
        <f t="shared" si="64"/>
        <v>0</v>
      </c>
      <c r="L495" s="2">
        <f>IF(ISNA(VLOOKUP(C495,'Dom Enrolled Accounts'!$A:$C,3,0))=TRUE,0,VLOOKUP(C495,'Dom Enrolled Accounts'!$A:$C,3,0))</f>
        <v>0</v>
      </c>
      <c r="M495" s="2">
        <f t="shared" si="65"/>
        <v>0</v>
      </c>
      <c r="N495" s="11">
        <f t="shared" si="66"/>
        <v>0</v>
      </c>
    </row>
    <row r="496" spans="1:14" x14ac:dyDescent="0.25">
      <c r="A496" s="13"/>
      <c r="B496" s="13"/>
      <c r="C496" s="13"/>
      <c r="D496" s="14"/>
      <c r="E496" s="14"/>
      <c r="F496" s="2">
        <f t="shared" si="60"/>
        <v>87.051499999999947</v>
      </c>
      <c r="G496" s="2">
        <f t="shared" si="61"/>
        <v>20.720000000000002</v>
      </c>
      <c r="H496" s="11">
        <f t="shared" si="63"/>
        <v>66.331499999999949</v>
      </c>
      <c r="I496" s="11">
        <f t="shared" si="62"/>
        <v>-66.331499999999949</v>
      </c>
      <c r="J496" s="2">
        <f>IF(ISNA(VLOOKUP(C496,'Dom Enrolled Accounts'!$A:$B,2,0))=TRUE,0,VLOOKUP(C496,'Dom Enrolled Accounts'!$A:$B,2,0))</f>
        <v>0</v>
      </c>
      <c r="K496" s="11">
        <f t="shared" si="64"/>
        <v>0</v>
      </c>
      <c r="L496" s="2">
        <f>IF(ISNA(VLOOKUP(C496,'Dom Enrolled Accounts'!$A:$C,3,0))=TRUE,0,VLOOKUP(C496,'Dom Enrolled Accounts'!$A:$C,3,0))</f>
        <v>0</v>
      </c>
      <c r="M496" s="2">
        <f t="shared" si="65"/>
        <v>0</v>
      </c>
      <c r="N496" s="11">
        <f t="shared" si="66"/>
        <v>0</v>
      </c>
    </row>
    <row r="497" spans="1:14" x14ac:dyDescent="0.25">
      <c r="A497" s="13"/>
      <c r="B497" s="13"/>
      <c r="C497" s="13"/>
      <c r="D497" s="14"/>
      <c r="E497" s="14"/>
      <c r="F497" s="2">
        <f t="shared" si="60"/>
        <v>87.051499999999947</v>
      </c>
      <c r="G497" s="2">
        <f t="shared" si="61"/>
        <v>20.720000000000002</v>
      </c>
      <c r="H497" s="11">
        <f t="shared" si="63"/>
        <v>66.331499999999949</v>
      </c>
      <c r="I497" s="11">
        <f t="shared" si="62"/>
        <v>-66.331499999999949</v>
      </c>
      <c r="J497" s="2">
        <f>IF(ISNA(VLOOKUP(C497,'Dom Enrolled Accounts'!$A:$B,2,0))=TRUE,0,VLOOKUP(C497,'Dom Enrolled Accounts'!$A:$B,2,0))</f>
        <v>0</v>
      </c>
      <c r="K497" s="11">
        <f t="shared" si="64"/>
        <v>0</v>
      </c>
      <c r="L497" s="2">
        <f>IF(ISNA(VLOOKUP(C497,'Dom Enrolled Accounts'!$A:$C,3,0))=TRUE,0,VLOOKUP(C497,'Dom Enrolled Accounts'!$A:$C,3,0))</f>
        <v>0</v>
      </c>
      <c r="M497" s="2">
        <f t="shared" si="65"/>
        <v>0</v>
      </c>
      <c r="N497" s="11">
        <f t="shared" si="66"/>
        <v>0</v>
      </c>
    </row>
    <row r="498" spans="1:14" x14ac:dyDescent="0.25">
      <c r="A498" s="13"/>
      <c r="B498" s="13"/>
      <c r="C498" s="13"/>
      <c r="D498" s="14"/>
      <c r="E498" s="14"/>
      <c r="F498" s="2">
        <f t="shared" si="60"/>
        <v>87.051499999999947</v>
      </c>
      <c r="G498" s="2">
        <f t="shared" si="61"/>
        <v>20.720000000000002</v>
      </c>
      <c r="H498" s="11">
        <f t="shared" si="63"/>
        <v>66.331499999999949</v>
      </c>
      <c r="I498" s="11">
        <f t="shared" si="62"/>
        <v>-66.331499999999949</v>
      </c>
      <c r="J498" s="2">
        <f>IF(ISNA(VLOOKUP(C498,'Dom Enrolled Accounts'!$A:$B,2,0))=TRUE,0,VLOOKUP(C498,'Dom Enrolled Accounts'!$A:$B,2,0))</f>
        <v>0</v>
      </c>
      <c r="K498" s="11">
        <f t="shared" si="64"/>
        <v>0</v>
      </c>
      <c r="L498" s="2">
        <f>IF(ISNA(VLOOKUP(C498,'Dom Enrolled Accounts'!$A:$C,3,0))=TRUE,0,VLOOKUP(C498,'Dom Enrolled Accounts'!$A:$C,3,0))</f>
        <v>0</v>
      </c>
      <c r="M498" s="2">
        <f t="shared" si="65"/>
        <v>0</v>
      </c>
      <c r="N498" s="11">
        <f t="shared" si="66"/>
        <v>0</v>
      </c>
    </row>
    <row r="499" spans="1:14" x14ac:dyDescent="0.25">
      <c r="A499" s="13"/>
      <c r="B499" s="13"/>
      <c r="C499" s="13"/>
      <c r="D499" s="14"/>
      <c r="E499" s="14"/>
      <c r="F499" s="2">
        <f t="shared" si="60"/>
        <v>87.051499999999947</v>
      </c>
      <c r="G499" s="2">
        <f t="shared" si="61"/>
        <v>20.720000000000002</v>
      </c>
      <c r="H499" s="11">
        <f t="shared" si="63"/>
        <v>66.331499999999949</v>
      </c>
      <c r="I499" s="11">
        <f t="shared" si="62"/>
        <v>-66.331499999999949</v>
      </c>
      <c r="J499" s="2">
        <f>IF(ISNA(VLOOKUP(C499,'Dom Enrolled Accounts'!$A:$B,2,0))=TRUE,0,VLOOKUP(C499,'Dom Enrolled Accounts'!$A:$B,2,0))</f>
        <v>0</v>
      </c>
      <c r="K499" s="11">
        <f t="shared" si="64"/>
        <v>0</v>
      </c>
      <c r="L499" s="2">
        <f>IF(ISNA(VLOOKUP(C499,'Dom Enrolled Accounts'!$A:$C,3,0))=TRUE,0,VLOOKUP(C499,'Dom Enrolled Accounts'!$A:$C,3,0))</f>
        <v>0</v>
      </c>
      <c r="M499" s="2">
        <f t="shared" si="65"/>
        <v>0</v>
      </c>
      <c r="N499" s="11">
        <f t="shared" si="66"/>
        <v>0</v>
      </c>
    </row>
    <row r="500" spans="1:14" x14ac:dyDescent="0.25">
      <c r="A500" s="13"/>
      <c r="B500" s="13"/>
      <c r="C500" s="13"/>
      <c r="D500" s="14"/>
      <c r="E500" s="14"/>
      <c r="F500" s="2">
        <f t="shared" si="60"/>
        <v>87.051499999999947</v>
      </c>
      <c r="G500" s="2">
        <f t="shared" si="61"/>
        <v>20.720000000000002</v>
      </c>
      <c r="H500" s="11">
        <f t="shared" si="63"/>
        <v>66.331499999999949</v>
      </c>
      <c r="I500" s="11">
        <f t="shared" si="62"/>
        <v>-66.331499999999949</v>
      </c>
      <c r="J500" s="2">
        <f>IF(ISNA(VLOOKUP(C500,'Dom Enrolled Accounts'!$A:$B,2,0))=TRUE,0,VLOOKUP(C500,'Dom Enrolled Accounts'!$A:$B,2,0))</f>
        <v>0</v>
      </c>
      <c r="K500" s="11">
        <f t="shared" si="64"/>
        <v>0</v>
      </c>
      <c r="L500" s="2">
        <f>IF(ISNA(VLOOKUP(C500,'Dom Enrolled Accounts'!$A:$C,3,0))=TRUE,0,VLOOKUP(C500,'Dom Enrolled Accounts'!$A:$C,3,0))</f>
        <v>0</v>
      </c>
      <c r="M500" s="2">
        <f t="shared" si="65"/>
        <v>0</v>
      </c>
      <c r="N500" s="11">
        <f t="shared" si="66"/>
        <v>0</v>
      </c>
    </row>
    <row r="501" spans="1:14" x14ac:dyDescent="0.25">
      <c r="A501" s="13"/>
      <c r="B501" s="13"/>
      <c r="C501" s="13"/>
      <c r="D501" s="14"/>
      <c r="E501" s="14"/>
      <c r="F501" s="2">
        <f t="shared" si="60"/>
        <v>87.051499999999947</v>
      </c>
      <c r="G501" s="2">
        <f t="shared" si="61"/>
        <v>20.720000000000002</v>
      </c>
      <c r="H501" s="11">
        <f t="shared" si="63"/>
        <v>66.331499999999949</v>
      </c>
      <c r="I501" s="11">
        <f t="shared" si="62"/>
        <v>-66.331499999999949</v>
      </c>
      <c r="J501" s="2">
        <f>IF(ISNA(VLOOKUP(C501,'Dom Enrolled Accounts'!$A:$B,2,0))=TRUE,0,VLOOKUP(C501,'Dom Enrolled Accounts'!$A:$B,2,0))</f>
        <v>0</v>
      </c>
      <c r="K501" s="11">
        <f t="shared" si="64"/>
        <v>0</v>
      </c>
      <c r="L501" s="2">
        <f>IF(ISNA(VLOOKUP(C501,'Dom Enrolled Accounts'!$A:$C,3,0))=TRUE,0,VLOOKUP(C501,'Dom Enrolled Accounts'!$A:$C,3,0))</f>
        <v>0</v>
      </c>
      <c r="M501" s="2">
        <f t="shared" si="65"/>
        <v>0</v>
      </c>
      <c r="N501" s="11">
        <f t="shared" si="66"/>
        <v>0</v>
      </c>
    </row>
    <row r="502" spans="1:14" x14ac:dyDescent="0.25">
      <c r="A502" s="13"/>
      <c r="B502" s="13"/>
      <c r="C502" s="13"/>
      <c r="D502" s="14"/>
      <c r="E502" s="14"/>
      <c r="F502" s="2">
        <f t="shared" si="60"/>
        <v>87.051499999999947</v>
      </c>
      <c r="G502" s="2">
        <f t="shared" si="61"/>
        <v>20.720000000000002</v>
      </c>
      <c r="H502" s="11">
        <f t="shared" si="63"/>
        <v>66.331499999999949</v>
      </c>
      <c r="I502" s="11">
        <f t="shared" si="62"/>
        <v>-66.331499999999949</v>
      </c>
      <c r="J502" s="2">
        <f>IF(ISNA(VLOOKUP(C502,'Dom Enrolled Accounts'!$A:$B,2,0))=TRUE,0,VLOOKUP(C502,'Dom Enrolled Accounts'!$A:$B,2,0))</f>
        <v>0</v>
      </c>
      <c r="K502" s="11">
        <f t="shared" si="64"/>
        <v>0</v>
      </c>
      <c r="L502" s="2">
        <f>IF(ISNA(VLOOKUP(C502,'Dom Enrolled Accounts'!$A:$C,3,0))=TRUE,0,VLOOKUP(C502,'Dom Enrolled Accounts'!$A:$C,3,0))</f>
        <v>0</v>
      </c>
      <c r="M502" s="2">
        <f t="shared" si="65"/>
        <v>0</v>
      </c>
      <c r="N502" s="11">
        <f t="shared" si="66"/>
        <v>0</v>
      </c>
    </row>
    <row r="503" spans="1:14" x14ac:dyDescent="0.25">
      <c r="A503" s="13"/>
      <c r="B503" s="13"/>
      <c r="C503" s="13"/>
      <c r="D503" s="14"/>
      <c r="E503" s="14"/>
      <c r="F503" s="2">
        <f t="shared" si="60"/>
        <v>87.051499999999947</v>
      </c>
      <c r="G503" s="2">
        <f t="shared" si="61"/>
        <v>20.720000000000002</v>
      </c>
      <c r="H503" s="11">
        <f t="shared" si="63"/>
        <v>66.331499999999949</v>
      </c>
      <c r="I503" s="11">
        <f t="shared" si="62"/>
        <v>-66.331499999999949</v>
      </c>
      <c r="J503" s="2">
        <f>IF(ISNA(VLOOKUP(C503,'Dom Enrolled Accounts'!$A:$B,2,0))=TRUE,0,VLOOKUP(C503,'Dom Enrolled Accounts'!$A:$B,2,0))</f>
        <v>0</v>
      </c>
      <c r="K503" s="11">
        <f t="shared" si="64"/>
        <v>0</v>
      </c>
      <c r="L503" s="2">
        <f>IF(ISNA(VLOOKUP(C503,'Dom Enrolled Accounts'!$A:$C,3,0))=TRUE,0,VLOOKUP(C503,'Dom Enrolled Accounts'!$A:$C,3,0))</f>
        <v>0</v>
      </c>
      <c r="M503" s="2">
        <f t="shared" si="65"/>
        <v>0</v>
      </c>
      <c r="N503" s="11">
        <f t="shared" si="66"/>
        <v>0</v>
      </c>
    </row>
    <row r="504" spans="1:14" x14ac:dyDescent="0.25">
      <c r="A504" s="13"/>
      <c r="B504" s="13"/>
      <c r="C504" s="13"/>
      <c r="D504" s="14"/>
      <c r="E504" s="14"/>
      <c r="F504" s="2">
        <f t="shared" si="60"/>
        <v>87.051499999999947</v>
      </c>
      <c r="G504" s="2">
        <f t="shared" si="61"/>
        <v>20.720000000000002</v>
      </c>
      <c r="H504" s="11">
        <f t="shared" si="63"/>
        <v>66.331499999999949</v>
      </c>
      <c r="I504" s="11">
        <f t="shared" si="62"/>
        <v>-66.331499999999949</v>
      </c>
      <c r="J504" s="2">
        <f>IF(ISNA(VLOOKUP(C504,'Dom Enrolled Accounts'!$A:$B,2,0))=TRUE,0,VLOOKUP(C504,'Dom Enrolled Accounts'!$A:$B,2,0))</f>
        <v>0</v>
      </c>
      <c r="K504" s="11">
        <f t="shared" si="64"/>
        <v>0</v>
      </c>
      <c r="L504" s="2">
        <f>IF(ISNA(VLOOKUP(C504,'Dom Enrolled Accounts'!$A:$C,3,0))=TRUE,0,VLOOKUP(C504,'Dom Enrolled Accounts'!$A:$C,3,0))</f>
        <v>0</v>
      </c>
      <c r="M504" s="2">
        <f t="shared" si="65"/>
        <v>0</v>
      </c>
      <c r="N504" s="11">
        <f t="shared" si="66"/>
        <v>0</v>
      </c>
    </row>
    <row r="505" spans="1:14" x14ac:dyDescent="0.25">
      <c r="A505" s="13"/>
      <c r="B505" s="13"/>
      <c r="C505" s="13"/>
      <c r="D505" s="14"/>
      <c r="E505" s="14"/>
      <c r="F505" s="2">
        <f t="shared" si="60"/>
        <v>87.051499999999947</v>
      </c>
      <c r="G505" s="2">
        <f t="shared" si="61"/>
        <v>20.720000000000002</v>
      </c>
      <c r="H505" s="11">
        <f t="shared" si="63"/>
        <v>66.331499999999949</v>
      </c>
      <c r="I505" s="11">
        <f t="shared" si="62"/>
        <v>-66.331499999999949</v>
      </c>
      <c r="J505" s="2">
        <f>IF(ISNA(VLOOKUP(C505,'Dom Enrolled Accounts'!$A:$B,2,0))=TRUE,0,VLOOKUP(C505,'Dom Enrolled Accounts'!$A:$B,2,0))</f>
        <v>0</v>
      </c>
      <c r="K505" s="11">
        <f t="shared" si="64"/>
        <v>0</v>
      </c>
      <c r="L505" s="2">
        <f>IF(ISNA(VLOOKUP(C505,'Dom Enrolled Accounts'!$A:$C,3,0))=TRUE,0,VLOOKUP(C505,'Dom Enrolled Accounts'!$A:$C,3,0))</f>
        <v>0</v>
      </c>
      <c r="M505" s="2">
        <f t="shared" si="65"/>
        <v>0</v>
      </c>
      <c r="N505" s="11">
        <f t="shared" si="66"/>
        <v>0</v>
      </c>
    </row>
    <row r="506" spans="1:14" x14ac:dyDescent="0.25">
      <c r="A506" s="13"/>
      <c r="B506" s="13"/>
      <c r="C506" s="13"/>
      <c r="D506" s="14"/>
      <c r="E506" s="14"/>
      <c r="F506" s="2">
        <f t="shared" si="60"/>
        <v>87.051499999999947</v>
      </c>
      <c r="G506" s="2">
        <f t="shared" si="61"/>
        <v>20.720000000000002</v>
      </c>
      <c r="H506" s="11">
        <f t="shared" si="63"/>
        <v>66.331499999999949</v>
      </c>
      <c r="I506" s="11">
        <f t="shared" si="62"/>
        <v>-66.331499999999949</v>
      </c>
      <c r="J506" s="2">
        <f>IF(ISNA(VLOOKUP(C506,'Dom Enrolled Accounts'!$A:$B,2,0))=TRUE,0,VLOOKUP(C506,'Dom Enrolled Accounts'!$A:$B,2,0))</f>
        <v>0</v>
      </c>
      <c r="K506" s="11">
        <f t="shared" si="64"/>
        <v>0</v>
      </c>
      <c r="L506" s="2">
        <f>IF(ISNA(VLOOKUP(C506,'Dom Enrolled Accounts'!$A:$C,3,0))=TRUE,0,VLOOKUP(C506,'Dom Enrolled Accounts'!$A:$C,3,0))</f>
        <v>0</v>
      </c>
      <c r="M506" s="2">
        <f t="shared" si="65"/>
        <v>0</v>
      </c>
      <c r="N506" s="11">
        <f t="shared" si="66"/>
        <v>0</v>
      </c>
    </row>
    <row r="507" spans="1:14" x14ac:dyDescent="0.25">
      <c r="A507" s="13"/>
      <c r="B507" s="13"/>
      <c r="C507" s="13"/>
      <c r="D507" s="14"/>
      <c r="E507" s="14"/>
      <c r="F507" s="2">
        <f t="shared" si="60"/>
        <v>87.051499999999947</v>
      </c>
      <c r="G507" s="2">
        <f t="shared" si="61"/>
        <v>20.720000000000002</v>
      </c>
      <c r="H507" s="11">
        <f t="shared" si="63"/>
        <v>66.331499999999949</v>
      </c>
      <c r="I507" s="11">
        <f t="shared" si="62"/>
        <v>-66.331499999999949</v>
      </c>
      <c r="J507" s="2">
        <f>IF(ISNA(VLOOKUP(C507,'Dom Enrolled Accounts'!$A:$B,2,0))=TRUE,0,VLOOKUP(C507,'Dom Enrolled Accounts'!$A:$B,2,0))</f>
        <v>0</v>
      </c>
      <c r="K507" s="11">
        <f t="shared" si="64"/>
        <v>0</v>
      </c>
      <c r="L507" s="2">
        <f>IF(ISNA(VLOOKUP(C507,'Dom Enrolled Accounts'!$A:$C,3,0))=TRUE,0,VLOOKUP(C507,'Dom Enrolled Accounts'!$A:$C,3,0))</f>
        <v>0</v>
      </c>
      <c r="M507" s="2">
        <f t="shared" si="65"/>
        <v>0</v>
      </c>
      <c r="N507" s="11">
        <f t="shared" si="66"/>
        <v>0</v>
      </c>
    </row>
    <row r="508" spans="1:14" x14ac:dyDescent="0.25">
      <c r="A508" s="13"/>
      <c r="B508" s="13"/>
      <c r="C508" s="13"/>
      <c r="D508" s="14"/>
      <c r="E508" s="14"/>
      <c r="F508" s="2">
        <f t="shared" si="60"/>
        <v>87.051499999999947</v>
      </c>
      <c r="G508" s="2">
        <f t="shared" si="61"/>
        <v>20.720000000000002</v>
      </c>
      <c r="H508" s="11">
        <f t="shared" si="63"/>
        <v>66.331499999999949</v>
      </c>
      <c r="I508" s="11">
        <f t="shared" si="62"/>
        <v>-66.331499999999949</v>
      </c>
      <c r="J508" s="2">
        <f>IF(ISNA(VLOOKUP(C508,'Dom Enrolled Accounts'!$A:$B,2,0))=TRUE,0,VLOOKUP(C508,'Dom Enrolled Accounts'!$A:$B,2,0))</f>
        <v>0</v>
      </c>
      <c r="K508" s="11">
        <f t="shared" si="64"/>
        <v>0</v>
      </c>
      <c r="L508" s="2">
        <f>IF(ISNA(VLOOKUP(C508,'Dom Enrolled Accounts'!$A:$C,3,0))=TRUE,0,VLOOKUP(C508,'Dom Enrolled Accounts'!$A:$C,3,0))</f>
        <v>0</v>
      </c>
      <c r="M508" s="2">
        <f t="shared" si="65"/>
        <v>0</v>
      </c>
      <c r="N508" s="11">
        <f t="shared" si="66"/>
        <v>0</v>
      </c>
    </row>
    <row r="509" spans="1:14" x14ac:dyDescent="0.25">
      <c r="A509" s="13"/>
      <c r="B509" s="13"/>
      <c r="C509" s="13"/>
      <c r="D509" s="14"/>
      <c r="E509" s="14"/>
      <c r="F509" s="2">
        <f t="shared" si="60"/>
        <v>87.051499999999947</v>
      </c>
      <c r="G509" s="2">
        <f t="shared" si="61"/>
        <v>20.720000000000002</v>
      </c>
      <c r="H509" s="11">
        <f t="shared" si="63"/>
        <v>66.331499999999949</v>
      </c>
      <c r="I509" s="11">
        <f t="shared" si="62"/>
        <v>-66.331499999999949</v>
      </c>
      <c r="J509" s="2">
        <f>IF(ISNA(VLOOKUP(C509,'Dom Enrolled Accounts'!$A:$B,2,0))=TRUE,0,VLOOKUP(C509,'Dom Enrolled Accounts'!$A:$B,2,0))</f>
        <v>0</v>
      </c>
      <c r="K509" s="11">
        <f t="shared" si="64"/>
        <v>0</v>
      </c>
      <c r="L509" s="2">
        <f>IF(ISNA(VLOOKUP(C509,'Dom Enrolled Accounts'!$A:$C,3,0))=TRUE,0,VLOOKUP(C509,'Dom Enrolled Accounts'!$A:$C,3,0))</f>
        <v>0</v>
      </c>
      <c r="M509" s="2">
        <f t="shared" si="65"/>
        <v>0</v>
      </c>
      <c r="N509" s="11">
        <f t="shared" si="66"/>
        <v>0</v>
      </c>
    </row>
    <row r="510" spans="1:14" x14ac:dyDescent="0.25">
      <c r="A510" s="13"/>
      <c r="B510" s="13"/>
      <c r="C510" s="13"/>
      <c r="D510" s="14"/>
      <c r="E510" s="14"/>
      <c r="F510" s="2">
        <f t="shared" si="60"/>
        <v>87.051499999999947</v>
      </c>
      <c r="G510" s="2">
        <f t="shared" si="61"/>
        <v>20.720000000000002</v>
      </c>
      <c r="H510" s="11">
        <f t="shared" si="63"/>
        <v>66.331499999999949</v>
      </c>
      <c r="I510" s="11">
        <f t="shared" si="62"/>
        <v>-66.331499999999949</v>
      </c>
      <c r="J510" s="2">
        <f>IF(ISNA(VLOOKUP(C510,'Dom Enrolled Accounts'!$A:$B,2,0))=TRUE,0,VLOOKUP(C510,'Dom Enrolled Accounts'!$A:$B,2,0))</f>
        <v>0</v>
      </c>
      <c r="K510" s="11">
        <f t="shared" si="64"/>
        <v>0</v>
      </c>
      <c r="L510" s="2">
        <f>IF(ISNA(VLOOKUP(C510,'Dom Enrolled Accounts'!$A:$C,3,0))=TRUE,0,VLOOKUP(C510,'Dom Enrolled Accounts'!$A:$C,3,0))</f>
        <v>0</v>
      </c>
      <c r="M510" s="2">
        <f t="shared" si="65"/>
        <v>0</v>
      </c>
      <c r="N510" s="11">
        <f t="shared" si="66"/>
        <v>0</v>
      </c>
    </row>
    <row r="511" spans="1:14" x14ac:dyDescent="0.25">
      <c r="A511" s="13"/>
      <c r="B511" s="13"/>
      <c r="C511" s="13"/>
      <c r="D511" s="14"/>
      <c r="E511" s="14"/>
      <c r="F511" s="2">
        <f t="shared" si="60"/>
        <v>87.051499999999947</v>
      </c>
      <c r="G511" s="2">
        <f t="shared" si="61"/>
        <v>20.720000000000002</v>
      </c>
      <c r="H511" s="11">
        <f t="shared" si="63"/>
        <v>66.331499999999949</v>
      </c>
      <c r="I511" s="11">
        <f t="shared" si="62"/>
        <v>-66.331499999999949</v>
      </c>
      <c r="J511" s="2">
        <f>IF(ISNA(VLOOKUP(C511,'Dom Enrolled Accounts'!$A:$B,2,0))=TRUE,0,VLOOKUP(C511,'Dom Enrolled Accounts'!$A:$B,2,0))</f>
        <v>0</v>
      </c>
      <c r="K511" s="11">
        <f t="shared" si="64"/>
        <v>0</v>
      </c>
      <c r="L511" s="2">
        <f>IF(ISNA(VLOOKUP(C511,'Dom Enrolled Accounts'!$A:$C,3,0))=TRUE,0,VLOOKUP(C511,'Dom Enrolled Accounts'!$A:$C,3,0))</f>
        <v>0</v>
      </c>
      <c r="M511" s="2">
        <f t="shared" si="65"/>
        <v>0</v>
      </c>
      <c r="N511" s="11">
        <f t="shared" si="66"/>
        <v>0</v>
      </c>
    </row>
    <row r="512" spans="1:14" x14ac:dyDescent="0.25">
      <c r="A512" s="13"/>
      <c r="B512" s="13"/>
      <c r="C512" s="13"/>
      <c r="D512" s="14"/>
      <c r="E512" s="14"/>
      <c r="F512" s="2">
        <f t="shared" si="60"/>
        <v>87.051499999999947</v>
      </c>
      <c r="G512" s="2">
        <f t="shared" si="61"/>
        <v>20.720000000000002</v>
      </c>
      <c r="H512" s="11">
        <f t="shared" si="63"/>
        <v>66.331499999999949</v>
      </c>
      <c r="I512" s="11">
        <f t="shared" si="62"/>
        <v>-66.331499999999949</v>
      </c>
      <c r="J512" s="2">
        <f>IF(ISNA(VLOOKUP(C512,'Dom Enrolled Accounts'!$A:$B,2,0))=TRUE,0,VLOOKUP(C512,'Dom Enrolled Accounts'!$A:$B,2,0))</f>
        <v>0</v>
      </c>
      <c r="K512" s="11">
        <f t="shared" si="64"/>
        <v>0</v>
      </c>
      <c r="L512" s="2">
        <f>IF(ISNA(VLOOKUP(C512,'Dom Enrolled Accounts'!$A:$C,3,0))=TRUE,0,VLOOKUP(C512,'Dom Enrolled Accounts'!$A:$C,3,0))</f>
        <v>0</v>
      </c>
      <c r="M512" s="2">
        <f t="shared" si="65"/>
        <v>0</v>
      </c>
      <c r="N512" s="11">
        <f t="shared" si="66"/>
        <v>0</v>
      </c>
    </row>
    <row r="513" spans="1:14" x14ac:dyDescent="0.25">
      <c r="A513" s="13"/>
      <c r="B513" s="13"/>
      <c r="C513" s="13"/>
      <c r="D513" s="14"/>
      <c r="E513" s="14"/>
      <c r="F513" s="2">
        <f t="shared" si="60"/>
        <v>87.051499999999947</v>
      </c>
      <c r="G513" s="2">
        <f t="shared" si="61"/>
        <v>20.720000000000002</v>
      </c>
      <c r="H513" s="11">
        <f t="shared" si="63"/>
        <v>66.331499999999949</v>
      </c>
      <c r="I513" s="11">
        <f t="shared" si="62"/>
        <v>-66.331499999999949</v>
      </c>
      <c r="J513" s="2">
        <f>IF(ISNA(VLOOKUP(C513,'Dom Enrolled Accounts'!$A:$B,2,0))=TRUE,0,VLOOKUP(C513,'Dom Enrolled Accounts'!$A:$B,2,0))</f>
        <v>0</v>
      </c>
      <c r="K513" s="11">
        <f t="shared" si="64"/>
        <v>0</v>
      </c>
      <c r="L513" s="2">
        <f>IF(ISNA(VLOOKUP(C513,'Dom Enrolled Accounts'!$A:$C,3,0))=TRUE,0,VLOOKUP(C513,'Dom Enrolled Accounts'!$A:$C,3,0))</f>
        <v>0</v>
      </c>
      <c r="M513" s="2">
        <f t="shared" si="65"/>
        <v>0</v>
      </c>
      <c r="N513" s="11">
        <f t="shared" si="66"/>
        <v>0</v>
      </c>
    </row>
    <row r="514" spans="1:14" x14ac:dyDescent="0.25">
      <c r="A514" s="13"/>
      <c r="B514" s="13"/>
      <c r="C514" s="13"/>
      <c r="D514" s="14"/>
      <c r="E514" s="14"/>
      <c r="F514" s="2">
        <f t="shared" si="60"/>
        <v>87.051499999999947</v>
      </c>
      <c r="G514" s="2">
        <f t="shared" si="61"/>
        <v>20.720000000000002</v>
      </c>
      <c r="H514" s="11">
        <f t="shared" si="63"/>
        <v>66.331499999999949</v>
      </c>
      <c r="I514" s="11">
        <f t="shared" si="62"/>
        <v>-66.331499999999949</v>
      </c>
      <c r="J514" s="2">
        <f>IF(ISNA(VLOOKUP(C514,'Dom Enrolled Accounts'!$A:$B,2,0))=TRUE,0,VLOOKUP(C514,'Dom Enrolled Accounts'!$A:$B,2,0))</f>
        <v>0</v>
      </c>
      <c r="K514" s="11">
        <f t="shared" si="64"/>
        <v>0</v>
      </c>
      <c r="L514" s="2">
        <f>IF(ISNA(VLOOKUP(C514,'Dom Enrolled Accounts'!$A:$C,3,0))=TRUE,0,VLOOKUP(C514,'Dom Enrolled Accounts'!$A:$C,3,0))</f>
        <v>0</v>
      </c>
      <c r="M514" s="2">
        <f t="shared" si="65"/>
        <v>0</v>
      </c>
      <c r="N514" s="11">
        <f t="shared" si="66"/>
        <v>0</v>
      </c>
    </row>
    <row r="515" spans="1:14" x14ac:dyDescent="0.25">
      <c r="A515" s="13"/>
      <c r="B515" s="13"/>
      <c r="C515" s="13"/>
      <c r="D515" s="14"/>
      <c r="E515" s="14"/>
      <c r="F515" s="2">
        <f t="shared" si="60"/>
        <v>87.051499999999947</v>
      </c>
      <c r="G515" s="2">
        <f t="shared" si="61"/>
        <v>20.720000000000002</v>
      </c>
      <c r="H515" s="11">
        <f t="shared" si="63"/>
        <v>66.331499999999949</v>
      </c>
      <c r="I515" s="11">
        <f t="shared" si="62"/>
        <v>-66.331499999999949</v>
      </c>
      <c r="J515" s="2">
        <f>IF(ISNA(VLOOKUP(C515,'Dom Enrolled Accounts'!$A:$B,2,0))=TRUE,0,VLOOKUP(C515,'Dom Enrolled Accounts'!$A:$B,2,0))</f>
        <v>0</v>
      </c>
      <c r="K515" s="11">
        <f t="shared" si="64"/>
        <v>0</v>
      </c>
      <c r="L515" s="2">
        <f>IF(ISNA(VLOOKUP(C515,'Dom Enrolled Accounts'!$A:$C,3,0))=TRUE,0,VLOOKUP(C515,'Dom Enrolled Accounts'!$A:$C,3,0))</f>
        <v>0</v>
      </c>
      <c r="M515" s="2">
        <f t="shared" si="65"/>
        <v>0</v>
      </c>
      <c r="N515" s="11">
        <f t="shared" si="66"/>
        <v>0</v>
      </c>
    </row>
    <row r="516" spans="1:14" x14ac:dyDescent="0.25">
      <c r="A516" s="13"/>
      <c r="B516" s="13"/>
      <c r="C516" s="13"/>
      <c r="D516" s="14"/>
      <c r="E516" s="14"/>
      <c r="F516" s="2">
        <f t="shared" si="60"/>
        <v>87.051499999999947</v>
      </c>
      <c r="G516" s="2">
        <f t="shared" si="61"/>
        <v>20.720000000000002</v>
      </c>
      <c r="H516" s="11">
        <f t="shared" si="63"/>
        <v>66.331499999999949</v>
      </c>
      <c r="I516" s="11">
        <f t="shared" si="62"/>
        <v>-66.331499999999949</v>
      </c>
      <c r="J516" s="2">
        <f>IF(ISNA(VLOOKUP(C516,'Dom Enrolled Accounts'!$A:$B,2,0))=TRUE,0,VLOOKUP(C516,'Dom Enrolled Accounts'!$A:$B,2,0))</f>
        <v>0</v>
      </c>
      <c r="K516" s="11">
        <f t="shared" si="64"/>
        <v>0</v>
      </c>
      <c r="L516" s="2">
        <f>IF(ISNA(VLOOKUP(C516,'Dom Enrolled Accounts'!$A:$C,3,0))=TRUE,0,VLOOKUP(C516,'Dom Enrolled Accounts'!$A:$C,3,0))</f>
        <v>0</v>
      </c>
      <c r="M516" s="2">
        <f t="shared" si="65"/>
        <v>0</v>
      </c>
      <c r="N516" s="11">
        <f t="shared" si="66"/>
        <v>0</v>
      </c>
    </row>
    <row r="517" spans="1:14" x14ac:dyDescent="0.25">
      <c r="A517" s="13"/>
      <c r="B517" s="13"/>
      <c r="C517" s="13"/>
      <c r="D517" s="14"/>
      <c r="E517" s="14"/>
      <c r="F517" s="2">
        <f t="shared" si="60"/>
        <v>87.051499999999947</v>
      </c>
      <c r="G517" s="2">
        <f t="shared" si="61"/>
        <v>20.720000000000002</v>
      </c>
      <c r="H517" s="11">
        <f t="shared" si="63"/>
        <v>66.331499999999949</v>
      </c>
      <c r="I517" s="11">
        <f t="shared" si="62"/>
        <v>-66.331499999999949</v>
      </c>
      <c r="J517" s="2">
        <f>IF(ISNA(VLOOKUP(C517,'Dom Enrolled Accounts'!$A:$B,2,0))=TRUE,0,VLOOKUP(C517,'Dom Enrolled Accounts'!$A:$B,2,0))</f>
        <v>0</v>
      </c>
      <c r="K517" s="11">
        <f t="shared" si="64"/>
        <v>0</v>
      </c>
      <c r="L517" s="2">
        <f>IF(ISNA(VLOOKUP(C517,'Dom Enrolled Accounts'!$A:$C,3,0))=TRUE,0,VLOOKUP(C517,'Dom Enrolled Accounts'!$A:$C,3,0))</f>
        <v>0</v>
      </c>
      <c r="M517" s="2">
        <f t="shared" si="65"/>
        <v>0</v>
      </c>
      <c r="N517" s="11">
        <f t="shared" si="66"/>
        <v>0</v>
      </c>
    </row>
    <row r="518" spans="1:14" x14ac:dyDescent="0.25">
      <c r="A518" s="13"/>
      <c r="B518" s="13"/>
      <c r="C518" s="13"/>
      <c r="D518" s="14"/>
      <c r="E518" s="14"/>
      <c r="F518" s="2">
        <f t="shared" si="60"/>
        <v>87.051499999999947</v>
      </c>
      <c r="G518" s="2">
        <f t="shared" si="61"/>
        <v>20.720000000000002</v>
      </c>
      <c r="H518" s="11">
        <f t="shared" si="63"/>
        <v>66.331499999999949</v>
      </c>
      <c r="I518" s="11">
        <f t="shared" si="62"/>
        <v>-66.331499999999949</v>
      </c>
      <c r="J518" s="2">
        <f>IF(ISNA(VLOOKUP(C518,'Dom Enrolled Accounts'!$A:$B,2,0))=TRUE,0,VLOOKUP(C518,'Dom Enrolled Accounts'!$A:$B,2,0))</f>
        <v>0</v>
      </c>
      <c r="K518" s="11">
        <f t="shared" si="64"/>
        <v>0</v>
      </c>
      <c r="L518" s="2">
        <f>IF(ISNA(VLOOKUP(C518,'Dom Enrolled Accounts'!$A:$C,3,0))=TRUE,0,VLOOKUP(C518,'Dom Enrolled Accounts'!$A:$C,3,0))</f>
        <v>0</v>
      </c>
      <c r="M518" s="2">
        <f t="shared" si="65"/>
        <v>0</v>
      </c>
      <c r="N518" s="11">
        <f t="shared" si="66"/>
        <v>0</v>
      </c>
    </row>
    <row r="519" spans="1:14" x14ac:dyDescent="0.25">
      <c r="A519" s="13"/>
      <c r="B519" s="13"/>
      <c r="C519" s="13"/>
      <c r="D519" s="14"/>
      <c r="E519" s="14"/>
      <c r="F519" s="2">
        <f t="shared" si="60"/>
        <v>87.051499999999947</v>
      </c>
      <c r="G519" s="2">
        <f t="shared" si="61"/>
        <v>20.720000000000002</v>
      </c>
      <c r="H519" s="11">
        <f t="shared" si="63"/>
        <v>66.331499999999949</v>
      </c>
      <c r="I519" s="11">
        <f t="shared" si="62"/>
        <v>-66.331499999999949</v>
      </c>
      <c r="J519" s="2">
        <f>IF(ISNA(VLOOKUP(C519,'Dom Enrolled Accounts'!$A:$B,2,0))=TRUE,0,VLOOKUP(C519,'Dom Enrolled Accounts'!$A:$B,2,0))</f>
        <v>0</v>
      </c>
      <c r="K519" s="11">
        <f t="shared" si="64"/>
        <v>0</v>
      </c>
      <c r="L519" s="2">
        <f>IF(ISNA(VLOOKUP(C519,'Dom Enrolled Accounts'!$A:$C,3,0))=TRUE,0,VLOOKUP(C519,'Dom Enrolled Accounts'!$A:$C,3,0))</f>
        <v>0</v>
      </c>
      <c r="M519" s="2">
        <f t="shared" si="65"/>
        <v>0</v>
      </c>
      <c r="N519" s="11">
        <f t="shared" si="66"/>
        <v>0</v>
      </c>
    </row>
    <row r="520" spans="1:14" x14ac:dyDescent="0.25">
      <c r="A520" s="13"/>
      <c r="B520" s="13"/>
      <c r="C520" s="13"/>
      <c r="D520" s="14"/>
      <c r="E520" s="14"/>
      <c r="F520" s="2">
        <f t="shared" si="60"/>
        <v>87.051499999999947</v>
      </c>
      <c r="G520" s="2">
        <f t="shared" si="61"/>
        <v>20.720000000000002</v>
      </c>
      <c r="H520" s="11">
        <f t="shared" si="63"/>
        <v>66.331499999999949</v>
      </c>
      <c r="I520" s="11">
        <f t="shared" si="62"/>
        <v>-66.331499999999949</v>
      </c>
      <c r="J520" s="2">
        <f>IF(ISNA(VLOOKUP(C520,'Dom Enrolled Accounts'!$A:$B,2,0))=TRUE,0,VLOOKUP(C520,'Dom Enrolled Accounts'!$A:$B,2,0))</f>
        <v>0</v>
      </c>
      <c r="K520" s="11">
        <f t="shared" si="64"/>
        <v>0</v>
      </c>
      <c r="L520" s="2">
        <f>IF(ISNA(VLOOKUP(C520,'Dom Enrolled Accounts'!$A:$C,3,0))=TRUE,0,VLOOKUP(C520,'Dom Enrolled Accounts'!$A:$C,3,0))</f>
        <v>0</v>
      </c>
      <c r="M520" s="2">
        <f t="shared" si="65"/>
        <v>0</v>
      </c>
      <c r="N520" s="11">
        <f t="shared" si="66"/>
        <v>0</v>
      </c>
    </row>
    <row r="521" spans="1:14" x14ac:dyDescent="0.25">
      <c r="A521" s="13"/>
      <c r="B521" s="13"/>
      <c r="C521" s="13"/>
      <c r="D521" s="14"/>
      <c r="E521" s="14"/>
      <c r="F521" s="2">
        <f t="shared" ref="F521:F584" si="67">WPPDom</f>
        <v>87.051499999999947</v>
      </c>
      <c r="G521" s="2">
        <f t="shared" ref="G521:G584" si="68">TSDom</f>
        <v>20.720000000000002</v>
      </c>
      <c r="H521" s="11">
        <f t="shared" si="63"/>
        <v>66.331499999999949</v>
      </c>
      <c r="I521" s="11">
        <f t="shared" ref="I521:I584" si="69">E521-H521</f>
        <v>-66.331499999999949</v>
      </c>
      <c r="J521" s="2">
        <f>IF(ISNA(VLOOKUP(C521,'Dom Enrolled Accounts'!$A:$B,2,0))=TRUE,0,VLOOKUP(C521,'Dom Enrolled Accounts'!$A:$B,2,0))</f>
        <v>0</v>
      </c>
      <c r="K521" s="11">
        <f t="shared" si="64"/>
        <v>0</v>
      </c>
      <c r="L521" s="2">
        <f>IF(ISNA(VLOOKUP(C521,'Dom Enrolled Accounts'!$A:$C,3,0))=TRUE,0,VLOOKUP(C521,'Dom Enrolled Accounts'!$A:$C,3,0))</f>
        <v>0</v>
      </c>
      <c r="M521" s="2">
        <f t="shared" si="65"/>
        <v>0</v>
      </c>
      <c r="N521" s="11">
        <f t="shared" si="66"/>
        <v>0</v>
      </c>
    </row>
    <row r="522" spans="1:14" x14ac:dyDescent="0.25">
      <c r="A522" s="13"/>
      <c r="B522" s="13"/>
      <c r="C522" s="13"/>
      <c r="D522" s="14"/>
      <c r="E522" s="14"/>
      <c r="F522" s="2">
        <f t="shared" si="67"/>
        <v>87.051499999999947</v>
      </c>
      <c r="G522" s="2">
        <f t="shared" si="68"/>
        <v>20.720000000000002</v>
      </c>
      <c r="H522" s="11">
        <f t="shared" ref="H522:H585" si="70">F522-G522</f>
        <v>66.331499999999949</v>
      </c>
      <c r="I522" s="11">
        <f t="shared" si="69"/>
        <v>-66.331499999999949</v>
      </c>
      <c r="J522" s="2">
        <f>IF(ISNA(VLOOKUP(C522,'Dom Enrolled Accounts'!$A:$B,2,0))=TRUE,0,VLOOKUP(C522,'Dom Enrolled Accounts'!$A:$B,2,0))</f>
        <v>0</v>
      </c>
      <c r="K522" s="11">
        <f t="shared" ref="K522:K585" si="71">IF(J522=0,0,J522-I522)</f>
        <v>0</v>
      </c>
      <c r="L522" s="2">
        <f>IF(ISNA(VLOOKUP(C522,'Dom Enrolled Accounts'!$A:$C,3,0))=TRUE,0,VLOOKUP(C522,'Dom Enrolled Accounts'!$A:$C,3,0))</f>
        <v>0</v>
      </c>
      <c r="M522" s="2">
        <f t="shared" ref="M522:M585" si="72">IF(L522&gt;K522,K522,L522)</f>
        <v>0</v>
      </c>
      <c r="N522" s="11">
        <f t="shared" ref="N522:N585" si="73">IF(M522&lt;0,0,M522*D522)</f>
        <v>0</v>
      </c>
    </row>
    <row r="523" spans="1:14" x14ac:dyDescent="0.25">
      <c r="A523" s="13"/>
      <c r="B523" s="13"/>
      <c r="C523" s="13"/>
      <c r="D523" s="14"/>
      <c r="E523" s="14"/>
      <c r="F523" s="2">
        <f t="shared" si="67"/>
        <v>87.051499999999947</v>
      </c>
      <c r="G523" s="2">
        <f t="shared" si="68"/>
        <v>20.720000000000002</v>
      </c>
      <c r="H523" s="11">
        <f t="shared" si="70"/>
        <v>66.331499999999949</v>
      </c>
      <c r="I523" s="11">
        <f t="shared" si="69"/>
        <v>-66.331499999999949</v>
      </c>
      <c r="J523" s="2">
        <f>IF(ISNA(VLOOKUP(C523,'Dom Enrolled Accounts'!$A:$B,2,0))=TRUE,0,VLOOKUP(C523,'Dom Enrolled Accounts'!$A:$B,2,0))</f>
        <v>0</v>
      </c>
      <c r="K523" s="11">
        <f t="shared" si="71"/>
        <v>0</v>
      </c>
      <c r="L523" s="2">
        <f>IF(ISNA(VLOOKUP(C523,'Dom Enrolled Accounts'!$A:$C,3,0))=TRUE,0,VLOOKUP(C523,'Dom Enrolled Accounts'!$A:$C,3,0))</f>
        <v>0</v>
      </c>
      <c r="M523" s="2">
        <f t="shared" si="72"/>
        <v>0</v>
      </c>
      <c r="N523" s="11">
        <f t="shared" si="73"/>
        <v>0</v>
      </c>
    </row>
    <row r="524" spans="1:14" x14ac:dyDescent="0.25">
      <c r="A524" s="13"/>
      <c r="B524" s="13"/>
      <c r="C524" s="13"/>
      <c r="D524" s="14"/>
      <c r="E524" s="14"/>
      <c r="F524" s="2">
        <f t="shared" si="67"/>
        <v>87.051499999999947</v>
      </c>
      <c r="G524" s="2">
        <f t="shared" si="68"/>
        <v>20.720000000000002</v>
      </c>
      <c r="H524" s="11">
        <f t="shared" si="70"/>
        <v>66.331499999999949</v>
      </c>
      <c r="I524" s="11">
        <f t="shared" si="69"/>
        <v>-66.331499999999949</v>
      </c>
      <c r="J524" s="2">
        <f>IF(ISNA(VLOOKUP(C524,'Dom Enrolled Accounts'!$A:$B,2,0))=TRUE,0,VLOOKUP(C524,'Dom Enrolled Accounts'!$A:$B,2,0))</f>
        <v>0</v>
      </c>
      <c r="K524" s="11">
        <f t="shared" si="71"/>
        <v>0</v>
      </c>
      <c r="L524" s="2">
        <f>IF(ISNA(VLOOKUP(C524,'Dom Enrolled Accounts'!$A:$C,3,0))=TRUE,0,VLOOKUP(C524,'Dom Enrolled Accounts'!$A:$C,3,0))</f>
        <v>0</v>
      </c>
      <c r="M524" s="2">
        <f t="shared" si="72"/>
        <v>0</v>
      </c>
      <c r="N524" s="11">
        <f t="shared" si="73"/>
        <v>0</v>
      </c>
    </row>
    <row r="525" spans="1:14" x14ac:dyDescent="0.25">
      <c r="A525" s="13"/>
      <c r="B525" s="13"/>
      <c r="C525" s="13"/>
      <c r="D525" s="14"/>
      <c r="E525" s="14"/>
      <c r="F525" s="2">
        <f t="shared" si="67"/>
        <v>87.051499999999947</v>
      </c>
      <c r="G525" s="2">
        <f t="shared" si="68"/>
        <v>20.720000000000002</v>
      </c>
      <c r="H525" s="11">
        <f t="shared" si="70"/>
        <v>66.331499999999949</v>
      </c>
      <c r="I525" s="11">
        <f t="shared" si="69"/>
        <v>-66.331499999999949</v>
      </c>
      <c r="J525" s="2">
        <f>IF(ISNA(VLOOKUP(C525,'Dom Enrolled Accounts'!$A:$B,2,0))=TRUE,0,VLOOKUP(C525,'Dom Enrolled Accounts'!$A:$B,2,0))</f>
        <v>0</v>
      </c>
      <c r="K525" s="11">
        <f t="shared" si="71"/>
        <v>0</v>
      </c>
      <c r="L525" s="2">
        <f>IF(ISNA(VLOOKUP(C525,'Dom Enrolled Accounts'!$A:$C,3,0))=TRUE,0,VLOOKUP(C525,'Dom Enrolled Accounts'!$A:$C,3,0))</f>
        <v>0</v>
      </c>
      <c r="M525" s="2">
        <f t="shared" si="72"/>
        <v>0</v>
      </c>
      <c r="N525" s="11">
        <f t="shared" si="73"/>
        <v>0</v>
      </c>
    </row>
    <row r="526" spans="1:14" x14ac:dyDescent="0.25">
      <c r="A526" s="13"/>
      <c r="B526" s="13"/>
      <c r="C526" s="13"/>
      <c r="D526" s="14"/>
      <c r="E526" s="14"/>
      <c r="F526" s="2">
        <f t="shared" si="67"/>
        <v>87.051499999999947</v>
      </c>
      <c r="G526" s="2">
        <f t="shared" si="68"/>
        <v>20.720000000000002</v>
      </c>
      <c r="H526" s="11">
        <f t="shared" si="70"/>
        <v>66.331499999999949</v>
      </c>
      <c r="I526" s="11">
        <f t="shared" si="69"/>
        <v>-66.331499999999949</v>
      </c>
      <c r="J526" s="2">
        <f>IF(ISNA(VLOOKUP(C526,'Dom Enrolled Accounts'!$A:$B,2,0))=TRUE,0,VLOOKUP(C526,'Dom Enrolled Accounts'!$A:$B,2,0))</f>
        <v>0</v>
      </c>
      <c r="K526" s="11">
        <f t="shared" si="71"/>
        <v>0</v>
      </c>
      <c r="L526" s="2">
        <f>IF(ISNA(VLOOKUP(C526,'Dom Enrolled Accounts'!$A:$C,3,0))=TRUE,0,VLOOKUP(C526,'Dom Enrolled Accounts'!$A:$C,3,0))</f>
        <v>0</v>
      </c>
      <c r="M526" s="2">
        <f t="shared" si="72"/>
        <v>0</v>
      </c>
      <c r="N526" s="11">
        <f t="shared" si="73"/>
        <v>0</v>
      </c>
    </row>
    <row r="527" spans="1:14" x14ac:dyDescent="0.25">
      <c r="A527" s="13"/>
      <c r="B527" s="13"/>
      <c r="C527" s="13"/>
      <c r="D527" s="14"/>
      <c r="E527" s="14"/>
      <c r="F527" s="2">
        <f t="shared" si="67"/>
        <v>87.051499999999947</v>
      </c>
      <c r="G527" s="2">
        <f t="shared" si="68"/>
        <v>20.720000000000002</v>
      </c>
      <c r="H527" s="11">
        <f t="shared" si="70"/>
        <v>66.331499999999949</v>
      </c>
      <c r="I527" s="11">
        <f t="shared" si="69"/>
        <v>-66.331499999999949</v>
      </c>
      <c r="J527" s="2">
        <f>IF(ISNA(VLOOKUP(C527,'Dom Enrolled Accounts'!$A:$B,2,0))=TRUE,0,VLOOKUP(C527,'Dom Enrolled Accounts'!$A:$B,2,0))</f>
        <v>0</v>
      </c>
      <c r="K527" s="11">
        <f t="shared" si="71"/>
        <v>0</v>
      </c>
      <c r="L527" s="2">
        <f>IF(ISNA(VLOOKUP(C527,'Dom Enrolled Accounts'!$A:$C,3,0))=TRUE,0,VLOOKUP(C527,'Dom Enrolled Accounts'!$A:$C,3,0))</f>
        <v>0</v>
      </c>
      <c r="M527" s="2">
        <f t="shared" si="72"/>
        <v>0</v>
      </c>
      <c r="N527" s="11">
        <f t="shared" si="73"/>
        <v>0</v>
      </c>
    </row>
    <row r="528" spans="1:14" x14ac:dyDescent="0.25">
      <c r="A528" s="13"/>
      <c r="B528" s="13"/>
      <c r="C528" s="13"/>
      <c r="D528" s="14"/>
      <c r="E528" s="14"/>
      <c r="F528" s="2">
        <f t="shared" si="67"/>
        <v>87.051499999999947</v>
      </c>
      <c r="G528" s="2">
        <f t="shared" si="68"/>
        <v>20.720000000000002</v>
      </c>
      <c r="H528" s="11">
        <f t="shared" si="70"/>
        <v>66.331499999999949</v>
      </c>
      <c r="I528" s="11">
        <f t="shared" si="69"/>
        <v>-66.331499999999949</v>
      </c>
      <c r="J528" s="2">
        <f>IF(ISNA(VLOOKUP(C528,'Dom Enrolled Accounts'!$A:$B,2,0))=TRUE,0,VLOOKUP(C528,'Dom Enrolled Accounts'!$A:$B,2,0))</f>
        <v>0</v>
      </c>
      <c r="K528" s="11">
        <f t="shared" si="71"/>
        <v>0</v>
      </c>
      <c r="L528" s="2">
        <f>IF(ISNA(VLOOKUP(C528,'Dom Enrolled Accounts'!$A:$C,3,0))=TRUE,0,VLOOKUP(C528,'Dom Enrolled Accounts'!$A:$C,3,0))</f>
        <v>0</v>
      </c>
      <c r="M528" s="2">
        <f t="shared" si="72"/>
        <v>0</v>
      </c>
      <c r="N528" s="11">
        <f t="shared" si="73"/>
        <v>0</v>
      </c>
    </row>
    <row r="529" spans="1:14" x14ac:dyDescent="0.25">
      <c r="A529" s="13"/>
      <c r="B529" s="13"/>
      <c r="C529" s="13"/>
      <c r="D529" s="14"/>
      <c r="E529" s="14"/>
      <c r="F529" s="2">
        <f t="shared" si="67"/>
        <v>87.051499999999947</v>
      </c>
      <c r="G529" s="2">
        <f t="shared" si="68"/>
        <v>20.720000000000002</v>
      </c>
      <c r="H529" s="11">
        <f t="shared" si="70"/>
        <v>66.331499999999949</v>
      </c>
      <c r="I529" s="11">
        <f t="shared" si="69"/>
        <v>-66.331499999999949</v>
      </c>
      <c r="J529" s="2">
        <f>IF(ISNA(VLOOKUP(C529,'Dom Enrolled Accounts'!$A:$B,2,0))=TRUE,0,VLOOKUP(C529,'Dom Enrolled Accounts'!$A:$B,2,0))</f>
        <v>0</v>
      </c>
      <c r="K529" s="11">
        <f t="shared" si="71"/>
        <v>0</v>
      </c>
      <c r="L529" s="2">
        <f>IF(ISNA(VLOOKUP(C529,'Dom Enrolled Accounts'!$A:$C,3,0))=TRUE,0,VLOOKUP(C529,'Dom Enrolled Accounts'!$A:$C,3,0))</f>
        <v>0</v>
      </c>
      <c r="M529" s="2">
        <f t="shared" si="72"/>
        <v>0</v>
      </c>
      <c r="N529" s="11">
        <f t="shared" si="73"/>
        <v>0</v>
      </c>
    </row>
    <row r="530" spans="1:14" x14ac:dyDescent="0.25">
      <c r="A530" s="13"/>
      <c r="B530" s="13"/>
      <c r="C530" s="13"/>
      <c r="D530" s="14"/>
      <c r="E530" s="14"/>
      <c r="F530" s="2">
        <f t="shared" si="67"/>
        <v>87.051499999999947</v>
      </c>
      <c r="G530" s="2">
        <f t="shared" si="68"/>
        <v>20.720000000000002</v>
      </c>
      <c r="H530" s="11">
        <f t="shared" si="70"/>
        <v>66.331499999999949</v>
      </c>
      <c r="I530" s="11">
        <f t="shared" si="69"/>
        <v>-66.331499999999949</v>
      </c>
      <c r="J530" s="2">
        <f>IF(ISNA(VLOOKUP(C530,'Dom Enrolled Accounts'!$A:$B,2,0))=TRUE,0,VLOOKUP(C530,'Dom Enrolled Accounts'!$A:$B,2,0))</f>
        <v>0</v>
      </c>
      <c r="K530" s="11">
        <f t="shared" si="71"/>
        <v>0</v>
      </c>
      <c r="L530" s="2">
        <f>IF(ISNA(VLOOKUP(C530,'Dom Enrolled Accounts'!$A:$C,3,0))=TRUE,0,VLOOKUP(C530,'Dom Enrolled Accounts'!$A:$C,3,0))</f>
        <v>0</v>
      </c>
      <c r="M530" s="2">
        <f t="shared" si="72"/>
        <v>0</v>
      </c>
      <c r="N530" s="11">
        <f t="shared" si="73"/>
        <v>0</v>
      </c>
    </row>
    <row r="531" spans="1:14" x14ac:dyDescent="0.25">
      <c r="A531" s="13"/>
      <c r="B531" s="13"/>
      <c r="C531" s="13"/>
      <c r="D531" s="14"/>
      <c r="E531" s="14"/>
      <c r="F531" s="2">
        <f t="shared" si="67"/>
        <v>87.051499999999947</v>
      </c>
      <c r="G531" s="2">
        <f t="shared" si="68"/>
        <v>20.720000000000002</v>
      </c>
      <c r="H531" s="11">
        <f t="shared" si="70"/>
        <v>66.331499999999949</v>
      </c>
      <c r="I531" s="11">
        <f t="shared" si="69"/>
        <v>-66.331499999999949</v>
      </c>
      <c r="J531" s="2">
        <f>IF(ISNA(VLOOKUP(C531,'Dom Enrolled Accounts'!$A:$B,2,0))=TRUE,0,VLOOKUP(C531,'Dom Enrolled Accounts'!$A:$B,2,0))</f>
        <v>0</v>
      </c>
      <c r="K531" s="11">
        <f t="shared" si="71"/>
        <v>0</v>
      </c>
      <c r="L531" s="2">
        <f>IF(ISNA(VLOOKUP(C531,'Dom Enrolled Accounts'!$A:$C,3,0))=TRUE,0,VLOOKUP(C531,'Dom Enrolled Accounts'!$A:$C,3,0))</f>
        <v>0</v>
      </c>
      <c r="M531" s="2">
        <f t="shared" si="72"/>
        <v>0</v>
      </c>
      <c r="N531" s="11">
        <f t="shared" si="73"/>
        <v>0</v>
      </c>
    </row>
    <row r="532" spans="1:14" x14ac:dyDescent="0.25">
      <c r="A532" s="13"/>
      <c r="B532" s="13"/>
      <c r="C532" s="13"/>
      <c r="D532" s="14"/>
      <c r="E532" s="14"/>
      <c r="F532" s="2">
        <f t="shared" si="67"/>
        <v>87.051499999999947</v>
      </c>
      <c r="G532" s="2">
        <f t="shared" si="68"/>
        <v>20.720000000000002</v>
      </c>
      <c r="H532" s="11">
        <f t="shared" si="70"/>
        <v>66.331499999999949</v>
      </c>
      <c r="I532" s="11">
        <f t="shared" si="69"/>
        <v>-66.331499999999949</v>
      </c>
      <c r="J532" s="2">
        <f>IF(ISNA(VLOOKUP(C532,'Dom Enrolled Accounts'!$A:$B,2,0))=TRUE,0,VLOOKUP(C532,'Dom Enrolled Accounts'!$A:$B,2,0))</f>
        <v>0</v>
      </c>
      <c r="K532" s="11">
        <f t="shared" si="71"/>
        <v>0</v>
      </c>
      <c r="L532" s="2">
        <f>IF(ISNA(VLOOKUP(C532,'Dom Enrolled Accounts'!$A:$C,3,0))=TRUE,0,VLOOKUP(C532,'Dom Enrolled Accounts'!$A:$C,3,0))</f>
        <v>0</v>
      </c>
      <c r="M532" s="2">
        <f t="shared" si="72"/>
        <v>0</v>
      </c>
      <c r="N532" s="11">
        <f t="shared" si="73"/>
        <v>0</v>
      </c>
    </row>
    <row r="533" spans="1:14" x14ac:dyDescent="0.25">
      <c r="A533" s="13"/>
      <c r="B533" s="13"/>
      <c r="C533" s="13"/>
      <c r="D533" s="14"/>
      <c r="E533" s="14"/>
      <c r="F533" s="2">
        <f t="shared" si="67"/>
        <v>87.051499999999947</v>
      </c>
      <c r="G533" s="2">
        <f t="shared" si="68"/>
        <v>20.720000000000002</v>
      </c>
      <c r="H533" s="11">
        <f t="shared" si="70"/>
        <v>66.331499999999949</v>
      </c>
      <c r="I533" s="11">
        <f t="shared" si="69"/>
        <v>-66.331499999999949</v>
      </c>
      <c r="J533" s="2">
        <f>IF(ISNA(VLOOKUP(C533,'Dom Enrolled Accounts'!$A:$B,2,0))=TRUE,0,VLOOKUP(C533,'Dom Enrolled Accounts'!$A:$B,2,0))</f>
        <v>0</v>
      </c>
      <c r="K533" s="11">
        <f t="shared" si="71"/>
        <v>0</v>
      </c>
      <c r="L533" s="2">
        <f>IF(ISNA(VLOOKUP(C533,'Dom Enrolled Accounts'!$A:$C,3,0))=TRUE,0,VLOOKUP(C533,'Dom Enrolled Accounts'!$A:$C,3,0))</f>
        <v>0</v>
      </c>
      <c r="M533" s="2">
        <f t="shared" si="72"/>
        <v>0</v>
      </c>
      <c r="N533" s="11">
        <f t="shared" si="73"/>
        <v>0</v>
      </c>
    </row>
    <row r="534" spans="1:14" x14ac:dyDescent="0.25">
      <c r="A534" s="13"/>
      <c r="B534" s="13"/>
      <c r="C534" s="13"/>
      <c r="D534" s="14"/>
      <c r="E534" s="14"/>
      <c r="F534" s="2">
        <f t="shared" si="67"/>
        <v>87.051499999999947</v>
      </c>
      <c r="G534" s="2">
        <f t="shared" si="68"/>
        <v>20.720000000000002</v>
      </c>
      <c r="H534" s="11">
        <f t="shared" si="70"/>
        <v>66.331499999999949</v>
      </c>
      <c r="I534" s="11">
        <f t="shared" si="69"/>
        <v>-66.331499999999949</v>
      </c>
      <c r="J534" s="2">
        <f>IF(ISNA(VLOOKUP(C534,'Dom Enrolled Accounts'!$A:$B,2,0))=TRUE,0,VLOOKUP(C534,'Dom Enrolled Accounts'!$A:$B,2,0))</f>
        <v>0</v>
      </c>
      <c r="K534" s="11">
        <f t="shared" si="71"/>
        <v>0</v>
      </c>
      <c r="L534" s="2">
        <f>IF(ISNA(VLOOKUP(C534,'Dom Enrolled Accounts'!$A:$C,3,0))=TRUE,0,VLOOKUP(C534,'Dom Enrolled Accounts'!$A:$C,3,0))</f>
        <v>0</v>
      </c>
      <c r="M534" s="2">
        <f t="shared" si="72"/>
        <v>0</v>
      </c>
      <c r="N534" s="11">
        <f t="shared" si="73"/>
        <v>0</v>
      </c>
    </row>
    <row r="535" spans="1:14" x14ac:dyDescent="0.25">
      <c r="A535" s="13"/>
      <c r="B535" s="13"/>
      <c r="C535" s="13"/>
      <c r="D535" s="14"/>
      <c r="E535" s="14"/>
      <c r="F535" s="2">
        <f t="shared" si="67"/>
        <v>87.051499999999947</v>
      </c>
      <c r="G535" s="2">
        <f t="shared" si="68"/>
        <v>20.720000000000002</v>
      </c>
      <c r="H535" s="11">
        <f t="shared" si="70"/>
        <v>66.331499999999949</v>
      </c>
      <c r="I535" s="11">
        <f t="shared" si="69"/>
        <v>-66.331499999999949</v>
      </c>
      <c r="J535" s="2">
        <f>IF(ISNA(VLOOKUP(C535,'Dom Enrolled Accounts'!$A:$B,2,0))=TRUE,0,VLOOKUP(C535,'Dom Enrolled Accounts'!$A:$B,2,0))</f>
        <v>0</v>
      </c>
      <c r="K535" s="11">
        <f t="shared" si="71"/>
        <v>0</v>
      </c>
      <c r="L535" s="2">
        <f>IF(ISNA(VLOOKUP(C535,'Dom Enrolled Accounts'!$A:$C,3,0))=TRUE,0,VLOOKUP(C535,'Dom Enrolled Accounts'!$A:$C,3,0))</f>
        <v>0</v>
      </c>
      <c r="M535" s="2">
        <f t="shared" si="72"/>
        <v>0</v>
      </c>
      <c r="N535" s="11">
        <f t="shared" si="73"/>
        <v>0</v>
      </c>
    </row>
    <row r="536" spans="1:14" x14ac:dyDescent="0.25">
      <c r="A536" s="13"/>
      <c r="B536" s="13"/>
      <c r="C536" s="13"/>
      <c r="D536" s="14"/>
      <c r="E536" s="14"/>
      <c r="F536" s="2">
        <f t="shared" si="67"/>
        <v>87.051499999999947</v>
      </c>
      <c r="G536" s="2">
        <f t="shared" si="68"/>
        <v>20.720000000000002</v>
      </c>
      <c r="H536" s="11">
        <f t="shared" si="70"/>
        <v>66.331499999999949</v>
      </c>
      <c r="I536" s="11">
        <f t="shared" si="69"/>
        <v>-66.331499999999949</v>
      </c>
      <c r="J536" s="2">
        <f>IF(ISNA(VLOOKUP(C536,'Dom Enrolled Accounts'!$A:$B,2,0))=TRUE,0,VLOOKUP(C536,'Dom Enrolled Accounts'!$A:$B,2,0))</f>
        <v>0</v>
      </c>
      <c r="K536" s="11">
        <f t="shared" si="71"/>
        <v>0</v>
      </c>
      <c r="L536" s="2">
        <f>IF(ISNA(VLOOKUP(C536,'Dom Enrolled Accounts'!$A:$C,3,0))=TRUE,0,VLOOKUP(C536,'Dom Enrolled Accounts'!$A:$C,3,0))</f>
        <v>0</v>
      </c>
      <c r="M536" s="2">
        <f t="shared" si="72"/>
        <v>0</v>
      </c>
      <c r="N536" s="11">
        <f t="shared" si="73"/>
        <v>0</v>
      </c>
    </row>
    <row r="537" spans="1:14" x14ac:dyDescent="0.25">
      <c r="A537" s="13"/>
      <c r="B537" s="13"/>
      <c r="C537" s="13"/>
      <c r="D537" s="14"/>
      <c r="E537" s="14"/>
      <c r="F537" s="2">
        <f t="shared" si="67"/>
        <v>87.051499999999947</v>
      </c>
      <c r="G537" s="2">
        <f t="shared" si="68"/>
        <v>20.720000000000002</v>
      </c>
      <c r="H537" s="11">
        <f t="shared" si="70"/>
        <v>66.331499999999949</v>
      </c>
      <c r="I537" s="11">
        <f t="shared" si="69"/>
        <v>-66.331499999999949</v>
      </c>
      <c r="J537" s="2">
        <f>IF(ISNA(VLOOKUP(C537,'Dom Enrolled Accounts'!$A:$B,2,0))=TRUE,0,VLOOKUP(C537,'Dom Enrolled Accounts'!$A:$B,2,0))</f>
        <v>0</v>
      </c>
      <c r="K537" s="11">
        <f t="shared" si="71"/>
        <v>0</v>
      </c>
      <c r="L537" s="2">
        <f>IF(ISNA(VLOOKUP(C537,'Dom Enrolled Accounts'!$A:$C,3,0))=TRUE,0,VLOOKUP(C537,'Dom Enrolled Accounts'!$A:$C,3,0))</f>
        <v>0</v>
      </c>
      <c r="M537" s="2">
        <f t="shared" si="72"/>
        <v>0</v>
      </c>
      <c r="N537" s="11">
        <f t="shared" si="73"/>
        <v>0</v>
      </c>
    </row>
    <row r="538" spans="1:14" x14ac:dyDescent="0.25">
      <c r="A538" s="13"/>
      <c r="B538" s="13"/>
      <c r="C538" s="13"/>
      <c r="D538" s="14"/>
      <c r="E538" s="14"/>
      <c r="F538" s="2">
        <f t="shared" si="67"/>
        <v>87.051499999999947</v>
      </c>
      <c r="G538" s="2">
        <f t="shared" si="68"/>
        <v>20.720000000000002</v>
      </c>
      <c r="H538" s="11">
        <f t="shared" si="70"/>
        <v>66.331499999999949</v>
      </c>
      <c r="I538" s="11">
        <f t="shared" si="69"/>
        <v>-66.331499999999949</v>
      </c>
      <c r="J538" s="2">
        <f>IF(ISNA(VLOOKUP(C538,'Dom Enrolled Accounts'!$A:$B,2,0))=TRUE,0,VLOOKUP(C538,'Dom Enrolled Accounts'!$A:$B,2,0))</f>
        <v>0</v>
      </c>
      <c r="K538" s="11">
        <f t="shared" si="71"/>
        <v>0</v>
      </c>
      <c r="L538" s="2">
        <f>IF(ISNA(VLOOKUP(C538,'Dom Enrolled Accounts'!$A:$C,3,0))=TRUE,0,VLOOKUP(C538,'Dom Enrolled Accounts'!$A:$C,3,0))</f>
        <v>0</v>
      </c>
      <c r="M538" s="2">
        <f t="shared" si="72"/>
        <v>0</v>
      </c>
      <c r="N538" s="11">
        <f t="shared" si="73"/>
        <v>0</v>
      </c>
    </row>
    <row r="539" spans="1:14" x14ac:dyDescent="0.25">
      <c r="A539" s="13"/>
      <c r="B539" s="13"/>
      <c r="C539" s="13"/>
      <c r="D539" s="14"/>
      <c r="E539" s="14"/>
      <c r="F539" s="2">
        <f t="shared" si="67"/>
        <v>87.051499999999947</v>
      </c>
      <c r="G539" s="2">
        <f t="shared" si="68"/>
        <v>20.720000000000002</v>
      </c>
      <c r="H539" s="11">
        <f t="shared" si="70"/>
        <v>66.331499999999949</v>
      </c>
      <c r="I539" s="11">
        <f t="shared" si="69"/>
        <v>-66.331499999999949</v>
      </c>
      <c r="J539" s="2">
        <f>IF(ISNA(VLOOKUP(C539,'Dom Enrolled Accounts'!$A:$B,2,0))=TRUE,0,VLOOKUP(C539,'Dom Enrolled Accounts'!$A:$B,2,0))</f>
        <v>0</v>
      </c>
      <c r="K539" s="11">
        <f t="shared" si="71"/>
        <v>0</v>
      </c>
      <c r="L539" s="2">
        <f>IF(ISNA(VLOOKUP(C539,'Dom Enrolled Accounts'!$A:$C,3,0))=TRUE,0,VLOOKUP(C539,'Dom Enrolled Accounts'!$A:$C,3,0))</f>
        <v>0</v>
      </c>
      <c r="M539" s="2">
        <f t="shared" si="72"/>
        <v>0</v>
      </c>
      <c r="N539" s="11">
        <f t="shared" si="73"/>
        <v>0</v>
      </c>
    </row>
    <row r="540" spans="1:14" x14ac:dyDescent="0.25">
      <c r="A540" s="13"/>
      <c r="B540" s="13"/>
      <c r="C540" s="13"/>
      <c r="D540" s="14"/>
      <c r="E540" s="14"/>
      <c r="F540" s="2">
        <f t="shared" si="67"/>
        <v>87.051499999999947</v>
      </c>
      <c r="G540" s="2">
        <f t="shared" si="68"/>
        <v>20.720000000000002</v>
      </c>
      <c r="H540" s="11">
        <f t="shared" si="70"/>
        <v>66.331499999999949</v>
      </c>
      <c r="I540" s="11">
        <f t="shared" si="69"/>
        <v>-66.331499999999949</v>
      </c>
      <c r="J540" s="2">
        <f>IF(ISNA(VLOOKUP(C540,'Dom Enrolled Accounts'!$A:$B,2,0))=TRUE,0,VLOOKUP(C540,'Dom Enrolled Accounts'!$A:$B,2,0))</f>
        <v>0</v>
      </c>
      <c r="K540" s="11">
        <f t="shared" si="71"/>
        <v>0</v>
      </c>
      <c r="L540" s="2">
        <f>IF(ISNA(VLOOKUP(C540,'Dom Enrolled Accounts'!$A:$C,3,0))=TRUE,0,VLOOKUP(C540,'Dom Enrolled Accounts'!$A:$C,3,0))</f>
        <v>0</v>
      </c>
      <c r="M540" s="2">
        <f t="shared" si="72"/>
        <v>0</v>
      </c>
      <c r="N540" s="11">
        <f t="shared" si="73"/>
        <v>0</v>
      </c>
    </row>
    <row r="541" spans="1:14" x14ac:dyDescent="0.25">
      <c r="A541" s="13"/>
      <c r="B541" s="13"/>
      <c r="C541" s="13"/>
      <c r="D541" s="14"/>
      <c r="E541" s="14"/>
      <c r="F541" s="2">
        <f t="shared" si="67"/>
        <v>87.051499999999947</v>
      </c>
      <c r="G541" s="2">
        <f t="shared" si="68"/>
        <v>20.720000000000002</v>
      </c>
      <c r="H541" s="11">
        <f t="shared" si="70"/>
        <v>66.331499999999949</v>
      </c>
      <c r="I541" s="11">
        <f t="shared" si="69"/>
        <v>-66.331499999999949</v>
      </c>
      <c r="J541" s="2">
        <f>IF(ISNA(VLOOKUP(C541,'Dom Enrolled Accounts'!$A:$B,2,0))=TRUE,0,VLOOKUP(C541,'Dom Enrolled Accounts'!$A:$B,2,0))</f>
        <v>0</v>
      </c>
      <c r="K541" s="11">
        <f t="shared" si="71"/>
        <v>0</v>
      </c>
      <c r="L541" s="2">
        <f>IF(ISNA(VLOOKUP(C541,'Dom Enrolled Accounts'!$A:$C,3,0))=TRUE,0,VLOOKUP(C541,'Dom Enrolled Accounts'!$A:$C,3,0))</f>
        <v>0</v>
      </c>
      <c r="M541" s="2">
        <f t="shared" si="72"/>
        <v>0</v>
      </c>
      <c r="N541" s="11">
        <f t="shared" si="73"/>
        <v>0</v>
      </c>
    </row>
    <row r="542" spans="1:14" x14ac:dyDescent="0.25">
      <c r="A542" s="13"/>
      <c r="B542" s="13"/>
      <c r="C542" s="13"/>
      <c r="D542" s="14"/>
      <c r="E542" s="14"/>
      <c r="F542" s="2">
        <f t="shared" si="67"/>
        <v>87.051499999999947</v>
      </c>
      <c r="G542" s="2">
        <f t="shared" si="68"/>
        <v>20.720000000000002</v>
      </c>
      <c r="H542" s="11">
        <f t="shared" si="70"/>
        <v>66.331499999999949</v>
      </c>
      <c r="I542" s="11">
        <f t="shared" si="69"/>
        <v>-66.331499999999949</v>
      </c>
      <c r="J542" s="2">
        <f>IF(ISNA(VLOOKUP(C542,'Dom Enrolled Accounts'!$A:$B,2,0))=TRUE,0,VLOOKUP(C542,'Dom Enrolled Accounts'!$A:$B,2,0))</f>
        <v>0</v>
      </c>
      <c r="K542" s="11">
        <f t="shared" si="71"/>
        <v>0</v>
      </c>
      <c r="L542" s="2">
        <f>IF(ISNA(VLOOKUP(C542,'Dom Enrolled Accounts'!$A:$C,3,0))=TRUE,0,VLOOKUP(C542,'Dom Enrolled Accounts'!$A:$C,3,0))</f>
        <v>0</v>
      </c>
      <c r="M542" s="2">
        <f t="shared" si="72"/>
        <v>0</v>
      </c>
      <c r="N542" s="11">
        <f t="shared" si="73"/>
        <v>0</v>
      </c>
    </row>
    <row r="543" spans="1:14" x14ac:dyDescent="0.25">
      <c r="A543" s="13"/>
      <c r="B543" s="13"/>
      <c r="C543" s="13"/>
      <c r="D543" s="14"/>
      <c r="E543" s="14"/>
      <c r="F543" s="2">
        <f t="shared" si="67"/>
        <v>87.051499999999947</v>
      </c>
      <c r="G543" s="2">
        <f t="shared" si="68"/>
        <v>20.720000000000002</v>
      </c>
      <c r="H543" s="11">
        <f t="shared" si="70"/>
        <v>66.331499999999949</v>
      </c>
      <c r="I543" s="11">
        <f t="shared" si="69"/>
        <v>-66.331499999999949</v>
      </c>
      <c r="J543" s="2">
        <f>IF(ISNA(VLOOKUP(C543,'Dom Enrolled Accounts'!$A:$B,2,0))=TRUE,0,VLOOKUP(C543,'Dom Enrolled Accounts'!$A:$B,2,0))</f>
        <v>0</v>
      </c>
      <c r="K543" s="11">
        <f t="shared" si="71"/>
        <v>0</v>
      </c>
      <c r="L543" s="2">
        <f>IF(ISNA(VLOOKUP(C543,'Dom Enrolled Accounts'!$A:$C,3,0))=TRUE,0,VLOOKUP(C543,'Dom Enrolled Accounts'!$A:$C,3,0))</f>
        <v>0</v>
      </c>
      <c r="M543" s="2">
        <f t="shared" si="72"/>
        <v>0</v>
      </c>
      <c r="N543" s="11">
        <f t="shared" si="73"/>
        <v>0</v>
      </c>
    </row>
    <row r="544" spans="1:14" x14ac:dyDescent="0.25">
      <c r="A544" s="13"/>
      <c r="B544" s="13"/>
      <c r="C544" s="13"/>
      <c r="D544" s="14"/>
      <c r="E544" s="14"/>
      <c r="F544" s="2">
        <f t="shared" si="67"/>
        <v>87.051499999999947</v>
      </c>
      <c r="G544" s="2">
        <f t="shared" si="68"/>
        <v>20.720000000000002</v>
      </c>
      <c r="H544" s="11">
        <f t="shared" si="70"/>
        <v>66.331499999999949</v>
      </c>
      <c r="I544" s="11">
        <f t="shared" si="69"/>
        <v>-66.331499999999949</v>
      </c>
      <c r="J544" s="2">
        <f>IF(ISNA(VLOOKUP(C544,'Dom Enrolled Accounts'!$A:$B,2,0))=TRUE,0,VLOOKUP(C544,'Dom Enrolled Accounts'!$A:$B,2,0))</f>
        <v>0</v>
      </c>
      <c r="K544" s="11">
        <f t="shared" si="71"/>
        <v>0</v>
      </c>
      <c r="L544" s="2">
        <f>IF(ISNA(VLOOKUP(C544,'Dom Enrolled Accounts'!$A:$C,3,0))=TRUE,0,VLOOKUP(C544,'Dom Enrolled Accounts'!$A:$C,3,0))</f>
        <v>0</v>
      </c>
      <c r="M544" s="2">
        <f t="shared" si="72"/>
        <v>0</v>
      </c>
      <c r="N544" s="11">
        <f t="shared" si="73"/>
        <v>0</v>
      </c>
    </row>
    <row r="545" spans="1:14" x14ac:dyDescent="0.25">
      <c r="A545" s="13"/>
      <c r="B545" s="13"/>
      <c r="C545" s="13"/>
      <c r="D545" s="14"/>
      <c r="E545" s="14"/>
      <c r="F545" s="2">
        <f t="shared" si="67"/>
        <v>87.051499999999947</v>
      </c>
      <c r="G545" s="2">
        <f t="shared" si="68"/>
        <v>20.720000000000002</v>
      </c>
      <c r="H545" s="11">
        <f t="shared" si="70"/>
        <v>66.331499999999949</v>
      </c>
      <c r="I545" s="11">
        <f t="shared" si="69"/>
        <v>-66.331499999999949</v>
      </c>
      <c r="J545" s="2">
        <f>IF(ISNA(VLOOKUP(C545,'Dom Enrolled Accounts'!$A:$B,2,0))=TRUE,0,VLOOKUP(C545,'Dom Enrolled Accounts'!$A:$B,2,0))</f>
        <v>0</v>
      </c>
      <c r="K545" s="11">
        <f t="shared" si="71"/>
        <v>0</v>
      </c>
      <c r="L545" s="2">
        <f>IF(ISNA(VLOOKUP(C545,'Dom Enrolled Accounts'!$A:$C,3,0))=TRUE,0,VLOOKUP(C545,'Dom Enrolled Accounts'!$A:$C,3,0))</f>
        <v>0</v>
      </c>
      <c r="M545" s="2">
        <f t="shared" si="72"/>
        <v>0</v>
      </c>
      <c r="N545" s="11">
        <f t="shared" si="73"/>
        <v>0</v>
      </c>
    </row>
    <row r="546" spans="1:14" x14ac:dyDescent="0.25">
      <c r="A546" s="13"/>
      <c r="B546" s="13"/>
      <c r="C546" s="13"/>
      <c r="D546" s="14"/>
      <c r="E546" s="14"/>
      <c r="F546" s="2">
        <f t="shared" si="67"/>
        <v>87.051499999999947</v>
      </c>
      <c r="G546" s="2">
        <f t="shared" si="68"/>
        <v>20.720000000000002</v>
      </c>
      <c r="H546" s="11">
        <f t="shared" si="70"/>
        <v>66.331499999999949</v>
      </c>
      <c r="I546" s="11">
        <f t="shared" si="69"/>
        <v>-66.331499999999949</v>
      </c>
      <c r="J546" s="2">
        <f>IF(ISNA(VLOOKUP(C546,'Dom Enrolled Accounts'!$A:$B,2,0))=TRUE,0,VLOOKUP(C546,'Dom Enrolled Accounts'!$A:$B,2,0))</f>
        <v>0</v>
      </c>
      <c r="K546" s="11">
        <f t="shared" si="71"/>
        <v>0</v>
      </c>
      <c r="L546" s="2">
        <f>IF(ISNA(VLOOKUP(C546,'Dom Enrolled Accounts'!$A:$C,3,0))=TRUE,0,VLOOKUP(C546,'Dom Enrolled Accounts'!$A:$C,3,0))</f>
        <v>0</v>
      </c>
      <c r="M546" s="2">
        <f t="shared" si="72"/>
        <v>0</v>
      </c>
      <c r="N546" s="11">
        <f t="shared" si="73"/>
        <v>0</v>
      </c>
    </row>
    <row r="547" spans="1:14" x14ac:dyDescent="0.25">
      <c r="A547" s="13"/>
      <c r="B547" s="13"/>
      <c r="C547" s="13"/>
      <c r="D547" s="14"/>
      <c r="E547" s="14"/>
      <c r="F547" s="2">
        <f t="shared" si="67"/>
        <v>87.051499999999947</v>
      </c>
      <c r="G547" s="2">
        <f t="shared" si="68"/>
        <v>20.720000000000002</v>
      </c>
      <c r="H547" s="11">
        <f t="shared" si="70"/>
        <v>66.331499999999949</v>
      </c>
      <c r="I547" s="11">
        <f t="shared" si="69"/>
        <v>-66.331499999999949</v>
      </c>
      <c r="J547" s="2">
        <f>IF(ISNA(VLOOKUP(C547,'Dom Enrolled Accounts'!$A:$B,2,0))=TRUE,0,VLOOKUP(C547,'Dom Enrolled Accounts'!$A:$B,2,0))</f>
        <v>0</v>
      </c>
      <c r="K547" s="11">
        <f t="shared" si="71"/>
        <v>0</v>
      </c>
      <c r="L547" s="2">
        <f>IF(ISNA(VLOOKUP(C547,'Dom Enrolled Accounts'!$A:$C,3,0))=TRUE,0,VLOOKUP(C547,'Dom Enrolled Accounts'!$A:$C,3,0))</f>
        <v>0</v>
      </c>
      <c r="M547" s="2">
        <f t="shared" si="72"/>
        <v>0</v>
      </c>
      <c r="N547" s="11">
        <f t="shared" si="73"/>
        <v>0</v>
      </c>
    </row>
    <row r="548" spans="1:14" x14ac:dyDescent="0.25">
      <c r="A548" s="13"/>
      <c r="B548" s="13"/>
      <c r="C548" s="13"/>
      <c r="D548" s="14"/>
      <c r="E548" s="14"/>
      <c r="F548" s="2">
        <f t="shared" si="67"/>
        <v>87.051499999999947</v>
      </c>
      <c r="G548" s="2">
        <f t="shared" si="68"/>
        <v>20.720000000000002</v>
      </c>
      <c r="H548" s="11">
        <f t="shared" si="70"/>
        <v>66.331499999999949</v>
      </c>
      <c r="I548" s="11">
        <f t="shared" si="69"/>
        <v>-66.331499999999949</v>
      </c>
      <c r="J548" s="2">
        <f>IF(ISNA(VLOOKUP(C548,'Dom Enrolled Accounts'!$A:$B,2,0))=TRUE,0,VLOOKUP(C548,'Dom Enrolled Accounts'!$A:$B,2,0))</f>
        <v>0</v>
      </c>
      <c r="K548" s="11">
        <f t="shared" si="71"/>
        <v>0</v>
      </c>
      <c r="L548" s="2">
        <f>IF(ISNA(VLOOKUP(C548,'Dom Enrolled Accounts'!$A:$C,3,0))=TRUE,0,VLOOKUP(C548,'Dom Enrolled Accounts'!$A:$C,3,0))</f>
        <v>0</v>
      </c>
      <c r="M548" s="2">
        <f t="shared" si="72"/>
        <v>0</v>
      </c>
      <c r="N548" s="11">
        <f t="shared" si="73"/>
        <v>0</v>
      </c>
    </row>
    <row r="549" spans="1:14" x14ac:dyDescent="0.25">
      <c r="A549" s="13"/>
      <c r="B549" s="13"/>
      <c r="C549" s="13"/>
      <c r="D549" s="14"/>
      <c r="E549" s="14"/>
      <c r="F549" s="2">
        <f t="shared" si="67"/>
        <v>87.051499999999947</v>
      </c>
      <c r="G549" s="2">
        <f t="shared" si="68"/>
        <v>20.720000000000002</v>
      </c>
      <c r="H549" s="11">
        <f t="shared" si="70"/>
        <v>66.331499999999949</v>
      </c>
      <c r="I549" s="11">
        <f t="shared" si="69"/>
        <v>-66.331499999999949</v>
      </c>
      <c r="J549" s="2">
        <f>IF(ISNA(VLOOKUP(C549,'Dom Enrolled Accounts'!$A:$B,2,0))=TRUE,0,VLOOKUP(C549,'Dom Enrolled Accounts'!$A:$B,2,0))</f>
        <v>0</v>
      </c>
      <c r="K549" s="11">
        <f t="shared" si="71"/>
        <v>0</v>
      </c>
      <c r="L549" s="2">
        <f>IF(ISNA(VLOOKUP(C549,'Dom Enrolled Accounts'!$A:$C,3,0))=TRUE,0,VLOOKUP(C549,'Dom Enrolled Accounts'!$A:$C,3,0))</f>
        <v>0</v>
      </c>
      <c r="M549" s="2">
        <f t="shared" si="72"/>
        <v>0</v>
      </c>
      <c r="N549" s="11">
        <f t="shared" si="73"/>
        <v>0</v>
      </c>
    </row>
    <row r="550" spans="1:14" x14ac:dyDescent="0.25">
      <c r="A550" s="13"/>
      <c r="B550" s="13"/>
      <c r="C550" s="13"/>
      <c r="D550" s="14"/>
      <c r="E550" s="14"/>
      <c r="F550" s="2">
        <f t="shared" si="67"/>
        <v>87.051499999999947</v>
      </c>
      <c r="G550" s="2">
        <f t="shared" si="68"/>
        <v>20.720000000000002</v>
      </c>
      <c r="H550" s="11">
        <f t="shared" si="70"/>
        <v>66.331499999999949</v>
      </c>
      <c r="I550" s="11">
        <f t="shared" si="69"/>
        <v>-66.331499999999949</v>
      </c>
      <c r="J550" s="2">
        <f>IF(ISNA(VLOOKUP(C550,'Dom Enrolled Accounts'!$A:$B,2,0))=TRUE,0,VLOOKUP(C550,'Dom Enrolled Accounts'!$A:$B,2,0))</f>
        <v>0</v>
      </c>
      <c r="K550" s="11">
        <f t="shared" si="71"/>
        <v>0</v>
      </c>
      <c r="L550" s="2">
        <f>IF(ISNA(VLOOKUP(C550,'Dom Enrolled Accounts'!$A:$C,3,0))=TRUE,0,VLOOKUP(C550,'Dom Enrolled Accounts'!$A:$C,3,0))</f>
        <v>0</v>
      </c>
      <c r="M550" s="2">
        <f t="shared" si="72"/>
        <v>0</v>
      </c>
      <c r="N550" s="11">
        <f t="shared" si="73"/>
        <v>0</v>
      </c>
    </row>
    <row r="551" spans="1:14" x14ac:dyDescent="0.25">
      <c r="A551" s="13"/>
      <c r="B551" s="13"/>
      <c r="C551" s="13"/>
      <c r="D551" s="14"/>
      <c r="E551" s="14"/>
      <c r="F551" s="2">
        <f t="shared" si="67"/>
        <v>87.051499999999947</v>
      </c>
      <c r="G551" s="2">
        <f t="shared" si="68"/>
        <v>20.720000000000002</v>
      </c>
      <c r="H551" s="11">
        <f t="shared" si="70"/>
        <v>66.331499999999949</v>
      </c>
      <c r="I551" s="11">
        <f t="shared" si="69"/>
        <v>-66.331499999999949</v>
      </c>
      <c r="J551" s="2">
        <f>IF(ISNA(VLOOKUP(C551,'Dom Enrolled Accounts'!$A:$B,2,0))=TRUE,0,VLOOKUP(C551,'Dom Enrolled Accounts'!$A:$B,2,0))</f>
        <v>0</v>
      </c>
      <c r="K551" s="11">
        <f t="shared" si="71"/>
        <v>0</v>
      </c>
      <c r="L551" s="2">
        <f>IF(ISNA(VLOOKUP(C551,'Dom Enrolled Accounts'!$A:$C,3,0))=TRUE,0,VLOOKUP(C551,'Dom Enrolled Accounts'!$A:$C,3,0))</f>
        <v>0</v>
      </c>
      <c r="M551" s="2">
        <f t="shared" si="72"/>
        <v>0</v>
      </c>
      <c r="N551" s="11">
        <f t="shared" si="73"/>
        <v>0</v>
      </c>
    </row>
    <row r="552" spans="1:14" x14ac:dyDescent="0.25">
      <c r="A552" s="13"/>
      <c r="B552" s="13"/>
      <c r="C552" s="13"/>
      <c r="D552" s="14"/>
      <c r="E552" s="14"/>
      <c r="F552" s="2">
        <f t="shared" si="67"/>
        <v>87.051499999999947</v>
      </c>
      <c r="G552" s="2">
        <f t="shared" si="68"/>
        <v>20.720000000000002</v>
      </c>
      <c r="H552" s="11">
        <f t="shared" si="70"/>
        <v>66.331499999999949</v>
      </c>
      <c r="I552" s="11">
        <f t="shared" si="69"/>
        <v>-66.331499999999949</v>
      </c>
      <c r="J552" s="2">
        <f>IF(ISNA(VLOOKUP(C552,'Dom Enrolled Accounts'!$A:$B,2,0))=TRUE,0,VLOOKUP(C552,'Dom Enrolled Accounts'!$A:$B,2,0))</f>
        <v>0</v>
      </c>
      <c r="K552" s="11">
        <f t="shared" si="71"/>
        <v>0</v>
      </c>
      <c r="L552" s="2">
        <f>IF(ISNA(VLOOKUP(C552,'Dom Enrolled Accounts'!$A:$C,3,0))=TRUE,0,VLOOKUP(C552,'Dom Enrolled Accounts'!$A:$C,3,0))</f>
        <v>0</v>
      </c>
      <c r="M552" s="2">
        <f t="shared" si="72"/>
        <v>0</v>
      </c>
      <c r="N552" s="11">
        <f t="shared" si="73"/>
        <v>0</v>
      </c>
    </row>
    <row r="553" spans="1:14" x14ac:dyDescent="0.25">
      <c r="A553" s="13"/>
      <c r="B553" s="13"/>
      <c r="C553" s="13"/>
      <c r="D553" s="14"/>
      <c r="E553" s="14"/>
      <c r="F553" s="2">
        <f t="shared" si="67"/>
        <v>87.051499999999947</v>
      </c>
      <c r="G553" s="2">
        <f t="shared" si="68"/>
        <v>20.720000000000002</v>
      </c>
      <c r="H553" s="11">
        <f t="shared" si="70"/>
        <v>66.331499999999949</v>
      </c>
      <c r="I553" s="11">
        <f t="shared" si="69"/>
        <v>-66.331499999999949</v>
      </c>
      <c r="J553" s="2">
        <f>IF(ISNA(VLOOKUP(C553,'Dom Enrolled Accounts'!$A:$B,2,0))=TRUE,0,VLOOKUP(C553,'Dom Enrolled Accounts'!$A:$B,2,0))</f>
        <v>0</v>
      </c>
      <c r="K553" s="11">
        <f t="shared" si="71"/>
        <v>0</v>
      </c>
      <c r="L553" s="2">
        <f>IF(ISNA(VLOOKUP(C553,'Dom Enrolled Accounts'!$A:$C,3,0))=TRUE,0,VLOOKUP(C553,'Dom Enrolled Accounts'!$A:$C,3,0))</f>
        <v>0</v>
      </c>
      <c r="M553" s="2">
        <f t="shared" si="72"/>
        <v>0</v>
      </c>
      <c r="N553" s="11">
        <f t="shared" si="73"/>
        <v>0</v>
      </c>
    </row>
    <row r="554" spans="1:14" x14ac:dyDescent="0.25">
      <c r="A554" s="13"/>
      <c r="B554" s="13"/>
      <c r="C554" s="13"/>
      <c r="D554" s="14"/>
      <c r="E554" s="14"/>
      <c r="F554" s="2">
        <f t="shared" si="67"/>
        <v>87.051499999999947</v>
      </c>
      <c r="G554" s="2">
        <f t="shared" si="68"/>
        <v>20.720000000000002</v>
      </c>
      <c r="H554" s="11">
        <f t="shared" si="70"/>
        <v>66.331499999999949</v>
      </c>
      <c r="I554" s="11">
        <f t="shared" si="69"/>
        <v>-66.331499999999949</v>
      </c>
      <c r="J554" s="2">
        <f>IF(ISNA(VLOOKUP(C554,'Dom Enrolled Accounts'!$A:$B,2,0))=TRUE,0,VLOOKUP(C554,'Dom Enrolled Accounts'!$A:$B,2,0))</f>
        <v>0</v>
      </c>
      <c r="K554" s="11">
        <f t="shared" si="71"/>
        <v>0</v>
      </c>
      <c r="L554" s="2">
        <f>IF(ISNA(VLOOKUP(C554,'Dom Enrolled Accounts'!$A:$C,3,0))=TRUE,0,VLOOKUP(C554,'Dom Enrolled Accounts'!$A:$C,3,0))</f>
        <v>0</v>
      </c>
      <c r="M554" s="2">
        <f t="shared" si="72"/>
        <v>0</v>
      </c>
      <c r="N554" s="11">
        <f t="shared" si="73"/>
        <v>0</v>
      </c>
    </row>
    <row r="555" spans="1:14" x14ac:dyDescent="0.25">
      <c r="A555" s="13"/>
      <c r="B555" s="13"/>
      <c r="C555" s="13"/>
      <c r="D555" s="14"/>
      <c r="E555" s="14"/>
      <c r="F555" s="2">
        <f t="shared" si="67"/>
        <v>87.051499999999947</v>
      </c>
      <c r="G555" s="2">
        <f t="shared" si="68"/>
        <v>20.720000000000002</v>
      </c>
      <c r="H555" s="11">
        <f t="shared" si="70"/>
        <v>66.331499999999949</v>
      </c>
      <c r="I555" s="11">
        <f t="shared" si="69"/>
        <v>-66.331499999999949</v>
      </c>
      <c r="J555" s="2">
        <f>IF(ISNA(VLOOKUP(C555,'Dom Enrolled Accounts'!$A:$B,2,0))=TRUE,0,VLOOKUP(C555,'Dom Enrolled Accounts'!$A:$B,2,0))</f>
        <v>0</v>
      </c>
      <c r="K555" s="11">
        <f t="shared" si="71"/>
        <v>0</v>
      </c>
      <c r="L555" s="2">
        <f>IF(ISNA(VLOOKUP(C555,'Dom Enrolled Accounts'!$A:$C,3,0))=TRUE,0,VLOOKUP(C555,'Dom Enrolled Accounts'!$A:$C,3,0))</f>
        <v>0</v>
      </c>
      <c r="M555" s="2">
        <f t="shared" si="72"/>
        <v>0</v>
      </c>
      <c r="N555" s="11">
        <f t="shared" si="73"/>
        <v>0</v>
      </c>
    </row>
    <row r="556" spans="1:14" x14ac:dyDescent="0.25">
      <c r="A556" s="13"/>
      <c r="B556" s="13"/>
      <c r="C556" s="13"/>
      <c r="D556" s="14"/>
      <c r="E556" s="14"/>
      <c r="F556" s="2">
        <f t="shared" si="67"/>
        <v>87.051499999999947</v>
      </c>
      <c r="G556" s="2">
        <f t="shared" si="68"/>
        <v>20.720000000000002</v>
      </c>
      <c r="H556" s="11">
        <f t="shared" si="70"/>
        <v>66.331499999999949</v>
      </c>
      <c r="I556" s="11">
        <f t="shared" si="69"/>
        <v>-66.331499999999949</v>
      </c>
      <c r="J556" s="2">
        <f>IF(ISNA(VLOOKUP(C556,'Dom Enrolled Accounts'!$A:$B,2,0))=TRUE,0,VLOOKUP(C556,'Dom Enrolled Accounts'!$A:$B,2,0))</f>
        <v>0</v>
      </c>
      <c r="K556" s="11">
        <f t="shared" si="71"/>
        <v>0</v>
      </c>
      <c r="L556" s="2">
        <f>IF(ISNA(VLOOKUP(C556,'Dom Enrolled Accounts'!$A:$C,3,0))=TRUE,0,VLOOKUP(C556,'Dom Enrolled Accounts'!$A:$C,3,0))</f>
        <v>0</v>
      </c>
      <c r="M556" s="2">
        <f t="shared" si="72"/>
        <v>0</v>
      </c>
      <c r="N556" s="11">
        <f t="shared" si="73"/>
        <v>0</v>
      </c>
    </row>
    <row r="557" spans="1:14" x14ac:dyDescent="0.25">
      <c r="A557" s="13"/>
      <c r="B557" s="13"/>
      <c r="C557" s="13"/>
      <c r="D557" s="14"/>
      <c r="E557" s="14"/>
      <c r="F557" s="2">
        <f t="shared" si="67"/>
        <v>87.051499999999947</v>
      </c>
      <c r="G557" s="2">
        <f t="shared" si="68"/>
        <v>20.720000000000002</v>
      </c>
      <c r="H557" s="11">
        <f t="shared" si="70"/>
        <v>66.331499999999949</v>
      </c>
      <c r="I557" s="11">
        <f t="shared" si="69"/>
        <v>-66.331499999999949</v>
      </c>
      <c r="J557" s="2">
        <f>IF(ISNA(VLOOKUP(C557,'Dom Enrolled Accounts'!$A:$B,2,0))=TRUE,0,VLOOKUP(C557,'Dom Enrolled Accounts'!$A:$B,2,0))</f>
        <v>0</v>
      </c>
      <c r="K557" s="11">
        <f t="shared" si="71"/>
        <v>0</v>
      </c>
      <c r="L557" s="2">
        <f>IF(ISNA(VLOOKUP(C557,'Dom Enrolled Accounts'!$A:$C,3,0))=TRUE,0,VLOOKUP(C557,'Dom Enrolled Accounts'!$A:$C,3,0))</f>
        <v>0</v>
      </c>
      <c r="M557" s="2">
        <f t="shared" si="72"/>
        <v>0</v>
      </c>
      <c r="N557" s="11">
        <f t="shared" si="73"/>
        <v>0</v>
      </c>
    </row>
    <row r="558" spans="1:14" x14ac:dyDescent="0.25">
      <c r="A558" s="13"/>
      <c r="B558" s="13"/>
      <c r="C558" s="13"/>
      <c r="D558" s="14"/>
      <c r="E558" s="14"/>
      <c r="F558" s="2">
        <f t="shared" si="67"/>
        <v>87.051499999999947</v>
      </c>
      <c r="G558" s="2">
        <f t="shared" si="68"/>
        <v>20.720000000000002</v>
      </c>
      <c r="H558" s="11">
        <f t="shared" si="70"/>
        <v>66.331499999999949</v>
      </c>
      <c r="I558" s="11">
        <f t="shared" si="69"/>
        <v>-66.331499999999949</v>
      </c>
      <c r="J558" s="2">
        <f>IF(ISNA(VLOOKUP(C558,'Dom Enrolled Accounts'!$A:$B,2,0))=TRUE,0,VLOOKUP(C558,'Dom Enrolled Accounts'!$A:$B,2,0))</f>
        <v>0</v>
      </c>
      <c r="K558" s="11">
        <f t="shared" si="71"/>
        <v>0</v>
      </c>
      <c r="L558" s="2">
        <f>IF(ISNA(VLOOKUP(C558,'Dom Enrolled Accounts'!$A:$C,3,0))=TRUE,0,VLOOKUP(C558,'Dom Enrolled Accounts'!$A:$C,3,0))</f>
        <v>0</v>
      </c>
      <c r="M558" s="2">
        <f t="shared" si="72"/>
        <v>0</v>
      </c>
      <c r="N558" s="11">
        <f t="shared" si="73"/>
        <v>0</v>
      </c>
    </row>
    <row r="559" spans="1:14" x14ac:dyDescent="0.25">
      <c r="A559" s="13"/>
      <c r="B559" s="13"/>
      <c r="C559" s="13"/>
      <c r="D559" s="14"/>
      <c r="E559" s="14"/>
      <c r="F559" s="2">
        <f t="shared" si="67"/>
        <v>87.051499999999947</v>
      </c>
      <c r="G559" s="2">
        <f t="shared" si="68"/>
        <v>20.720000000000002</v>
      </c>
      <c r="H559" s="11">
        <f t="shared" si="70"/>
        <v>66.331499999999949</v>
      </c>
      <c r="I559" s="11">
        <f t="shared" si="69"/>
        <v>-66.331499999999949</v>
      </c>
      <c r="J559" s="2">
        <f>IF(ISNA(VLOOKUP(C559,'Dom Enrolled Accounts'!$A:$B,2,0))=TRUE,0,VLOOKUP(C559,'Dom Enrolled Accounts'!$A:$B,2,0))</f>
        <v>0</v>
      </c>
      <c r="K559" s="11">
        <f t="shared" si="71"/>
        <v>0</v>
      </c>
      <c r="L559" s="2">
        <f>IF(ISNA(VLOOKUP(C559,'Dom Enrolled Accounts'!$A:$C,3,0))=TRUE,0,VLOOKUP(C559,'Dom Enrolled Accounts'!$A:$C,3,0))</f>
        <v>0</v>
      </c>
      <c r="M559" s="2">
        <f t="shared" si="72"/>
        <v>0</v>
      </c>
      <c r="N559" s="11">
        <f t="shared" si="73"/>
        <v>0</v>
      </c>
    </row>
    <row r="560" spans="1:14" x14ac:dyDescent="0.25">
      <c r="A560" s="13"/>
      <c r="B560" s="13"/>
      <c r="C560" s="13"/>
      <c r="D560" s="14"/>
      <c r="E560" s="14"/>
      <c r="F560" s="2">
        <f t="shared" si="67"/>
        <v>87.051499999999947</v>
      </c>
      <c r="G560" s="2">
        <f t="shared" si="68"/>
        <v>20.720000000000002</v>
      </c>
      <c r="H560" s="11">
        <f t="shared" si="70"/>
        <v>66.331499999999949</v>
      </c>
      <c r="I560" s="11">
        <f t="shared" si="69"/>
        <v>-66.331499999999949</v>
      </c>
      <c r="J560" s="2">
        <f>IF(ISNA(VLOOKUP(C560,'Dom Enrolled Accounts'!$A:$B,2,0))=TRUE,0,VLOOKUP(C560,'Dom Enrolled Accounts'!$A:$B,2,0))</f>
        <v>0</v>
      </c>
      <c r="K560" s="11">
        <f t="shared" si="71"/>
        <v>0</v>
      </c>
      <c r="L560" s="2">
        <f>IF(ISNA(VLOOKUP(C560,'Dom Enrolled Accounts'!$A:$C,3,0))=TRUE,0,VLOOKUP(C560,'Dom Enrolled Accounts'!$A:$C,3,0))</f>
        <v>0</v>
      </c>
      <c r="M560" s="2">
        <f t="shared" si="72"/>
        <v>0</v>
      </c>
      <c r="N560" s="11">
        <f t="shared" si="73"/>
        <v>0</v>
      </c>
    </row>
    <row r="561" spans="1:14" x14ac:dyDescent="0.25">
      <c r="A561" s="13"/>
      <c r="B561" s="13"/>
      <c r="C561" s="13"/>
      <c r="D561" s="14"/>
      <c r="E561" s="14"/>
      <c r="F561" s="2">
        <f t="shared" si="67"/>
        <v>87.051499999999947</v>
      </c>
      <c r="G561" s="2">
        <f t="shared" si="68"/>
        <v>20.720000000000002</v>
      </c>
      <c r="H561" s="11">
        <f t="shared" si="70"/>
        <v>66.331499999999949</v>
      </c>
      <c r="I561" s="11">
        <f t="shared" si="69"/>
        <v>-66.331499999999949</v>
      </c>
      <c r="J561" s="2">
        <f>IF(ISNA(VLOOKUP(C561,'Dom Enrolled Accounts'!$A:$B,2,0))=TRUE,0,VLOOKUP(C561,'Dom Enrolled Accounts'!$A:$B,2,0))</f>
        <v>0</v>
      </c>
      <c r="K561" s="11">
        <f t="shared" si="71"/>
        <v>0</v>
      </c>
      <c r="L561" s="2">
        <f>IF(ISNA(VLOOKUP(C561,'Dom Enrolled Accounts'!$A:$C,3,0))=TRUE,0,VLOOKUP(C561,'Dom Enrolled Accounts'!$A:$C,3,0))</f>
        <v>0</v>
      </c>
      <c r="M561" s="2">
        <f t="shared" si="72"/>
        <v>0</v>
      </c>
      <c r="N561" s="11">
        <f t="shared" si="73"/>
        <v>0</v>
      </c>
    </row>
    <row r="562" spans="1:14" x14ac:dyDescent="0.25">
      <c r="A562" s="13"/>
      <c r="B562" s="13"/>
      <c r="C562" s="13"/>
      <c r="D562" s="14"/>
      <c r="E562" s="14"/>
      <c r="F562" s="2">
        <f t="shared" si="67"/>
        <v>87.051499999999947</v>
      </c>
      <c r="G562" s="2">
        <f t="shared" si="68"/>
        <v>20.720000000000002</v>
      </c>
      <c r="H562" s="11">
        <f t="shared" si="70"/>
        <v>66.331499999999949</v>
      </c>
      <c r="I562" s="11">
        <f t="shared" si="69"/>
        <v>-66.331499999999949</v>
      </c>
      <c r="J562" s="2">
        <f>IF(ISNA(VLOOKUP(C562,'Dom Enrolled Accounts'!$A:$B,2,0))=TRUE,0,VLOOKUP(C562,'Dom Enrolled Accounts'!$A:$B,2,0))</f>
        <v>0</v>
      </c>
      <c r="K562" s="11">
        <f t="shared" si="71"/>
        <v>0</v>
      </c>
      <c r="L562" s="2">
        <f>IF(ISNA(VLOOKUP(C562,'Dom Enrolled Accounts'!$A:$C,3,0))=TRUE,0,VLOOKUP(C562,'Dom Enrolled Accounts'!$A:$C,3,0))</f>
        <v>0</v>
      </c>
      <c r="M562" s="2">
        <f t="shared" si="72"/>
        <v>0</v>
      </c>
      <c r="N562" s="11">
        <f t="shared" si="73"/>
        <v>0</v>
      </c>
    </row>
    <row r="563" spans="1:14" x14ac:dyDescent="0.25">
      <c r="A563" s="13"/>
      <c r="B563" s="13"/>
      <c r="C563" s="13"/>
      <c r="D563" s="14"/>
      <c r="E563" s="14"/>
      <c r="F563" s="2">
        <f t="shared" si="67"/>
        <v>87.051499999999947</v>
      </c>
      <c r="G563" s="2">
        <f t="shared" si="68"/>
        <v>20.720000000000002</v>
      </c>
      <c r="H563" s="11">
        <f t="shared" si="70"/>
        <v>66.331499999999949</v>
      </c>
      <c r="I563" s="11">
        <f t="shared" si="69"/>
        <v>-66.331499999999949</v>
      </c>
      <c r="J563" s="2">
        <f>IF(ISNA(VLOOKUP(C563,'Dom Enrolled Accounts'!$A:$B,2,0))=TRUE,0,VLOOKUP(C563,'Dom Enrolled Accounts'!$A:$B,2,0))</f>
        <v>0</v>
      </c>
      <c r="K563" s="11">
        <f t="shared" si="71"/>
        <v>0</v>
      </c>
      <c r="L563" s="2">
        <f>IF(ISNA(VLOOKUP(C563,'Dom Enrolled Accounts'!$A:$C,3,0))=TRUE,0,VLOOKUP(C563,'Dom Enrolled Accounts'!$A:$C,3,0))</f>
        <v>0</v>
      </c>
      <c r="M563" s="2">
        <f t="shared" si="72"/>
        <v>0</v>
      </c>
      <c r="N563" s="11">
        <f t="shared" si="73"/>
        <v>0</v>
      </c>
    </row>
    <row r="564" spans="1:14" x14ac:dyDescent="0.25">
      <c r="A564" s="13"/>
      <c r="B564" s="13"/>
      <c r="C564" s="13"/>
      <c r="D564" s="14"/>
      <c r="E564" s="14"/>
      <c r="F564" s="2">
        <f t="shared" si="67"/>
        <v>87.051499999999947</v>
      </c>
      <c r="G564" s="2">
        <f t="shared" si="68"/>
        <v>20.720000000000002</v>
      </c>
      <c r="H564" s="11">
        <f t="shared" si="70"/>
        <v>66.331499999999949</v>
      </c>
      <c r="I564" s="11">
        <f t="shared" si="69"/>
        <v>-66.331499999999949</v>
      </c>
      <c r="J564" s="2">
        <f>IF(ISNA(VLOOKUP(C564,'Dom Enrolled Accounts'!$A:$B,2,0))=TRUE,0,VLOOKUP(C564,'Dom Enrolled Accounts'!$A:$B,2,0))</f>
        <v>0</v>
      </c>
      <c r="K564" s="11">
        <f t="shared" si="71"/>
        <v>0</v>
      </c>
      <c r="L564" s="2">
        <f>IF(ISNA(VLOOKUP(C564,'Dom Enrolled Accounts'!$A:$C,3,0))=TRUE,0,VLOOKUP(C564,'Dom Enrolled Accounts'!$A:$C,3,0))</f>
        <v>0</v>
      </c>
      <c r="M564" s="2">
        <f t="shared" si="72"/>
        <v>0</v>
      </c>
      <c r="N564" s="11">
        <f t="shared" si="73"/>
        <v>0</v>
      </c>
    </row>
    <row r="565" spans="1:14" x14ac:dyDescent="0.25">
      <c r="A565" s="13"/>
      <c r="B565" s="13"/>
      <c r="C565" s="13"/>
      <c r="D565" s="14"/>
      <c r="E565" s="14"/>
      <c r="F565" s="2">
        <f t="shared" si="67"/>
        <v>87.051499999999947</v>
      </c>
      <c r="G565" s="2">
        <f t="shared" si="68"/>
        <v>20.720000000000002</v>
      </c>
      <c r="H565" s="11">
        <f t="shared" si="70"/>
        <v>66.331499999999949</v>
      </c>
      <c r="I565" s="11">
        <f t="shared" si="69"/>
        <v>-66.331499999999949</v>
      </c>
      <c r="J565" s="2">
        <f>IF(ISNA(VLOOKUP(C565,'Dom Enrolled Accounts'!$A:$B,2,0))=TRUE,0,VLOOKUP(C565,'Dom Enrolled Accounts'!$A:$B,2,0))</f>
        <v>0</v>
      </c>
      <c r="K565" s="11">
        <f t="shared" si="71"/>
        <v>0</v>
      </c>
      <c r="L565" s="2">
        <f>IF(ISNA(VLOOKUP(C565,'Dom Enrolled Accounts'!$A:$C,3,0))=TRUE,0,VLOOKUP(C565,'Dom Enrolled Accounts'!$A:$C,3,0))</f>
        <v>0</v>
      </c>
      <c r="M565" s="2">
        <f t="shared" si="72"/>
        <v>0</v>
      </c>
      <c r="N565" s="11">
        <f t="shared" si="73"/>
        <v>0</v>
      </c>
    </row>
    <row r="566" spans="1:14" x14ac:dyDescent="0.25">
      <c r="A566" s="13"/>
      <c r="B566" s="13"/>
      <c r="C566" s="13"/>
      <c r="D566" s="14"/>
      <c r="E566" s="14"/>
      <c r="F566" s="2">
        <f t="shared" si="67"/>
        <v>87.051499999999947</v>
      </c>
      <c r="G566" s="2">
        <f t="shared" si="68"/>
        <v>20.720000000000002</v>
      </c>
      <c r="H566" s="11">
        <f t="shared" si="70"/>
        <v>66.331499999999949</v>
      </c>
      <c r="I566" s="11">
        <f t="shared" si="69"/>
        <v>-66.331499999999949</v>
      </c>
      <c r="J566" s="2">
        <f>IF(ISNA(VLOOKUP(C566,'Dom Enrolled Accounts'!$A:$B,2,0))=TRUE,0,VLOOKUP(C566,'Dom Enrolled Accounts'!$A:$B,2,0))</f>
        <v>0</v>
      </c>
      <c r="K566" s="11">
        <f t="shared" si="71"/>
        <v>0</v>
      </c>
      <c r="L566" s="2">
        <f>IF(ISNA(VLOOKUP(C566,'Dom Enrolled Accounts'!$A:$C,3,0))=TRUE,0,VLOOKUP(C566,'Dom Enrolled Accounts'!$A:$C,3,0))</f>
        <v>0</v>
      </c>
      <c r="M566" s="2">
        <f t="shared" si="72"/>
        <v>0</v>
      </c>
      <c r="N566" s="11">
        <f t="shared" si="73"/>
        <v>0</v>
      </c>
    </row>
    <row r="567" spans="1:14" x14ac:dyDescent="0.25">
      <c r="A567" s="13"/>
      <c r="B567" s="13"/>
      <c r="C567" s="13"/>
      <c r="D567" s="14"/>
      <c r="E567" s="14"/>
      <c r="F567" s="2">
        <f t="shared" si="67"/>
        <v>87.051499999999947</v>
      </c>
      <c r="G567" s="2">
        <f t="shared" si="68"/>
        <v>20.720000000000002</v>
      </c>
      <c r="H567" s="11">
        <f t="shared" si="70"/>
        <v>66.331499999999949</v>
      </c>
      <c r="I567" s="11">
        <f t="shared" si="69"/>
        <v>-66.331499999999949</v>
      </c>
      <c r="J567" s="2">
        <f>IF(ISNA(VLOOKUP(C567,'Dom Enrolled Accounts'!$A:$B,2,0))=TRUE,0,VLOOKUP(C567,'Dom Enrolled Accounts'!$A:$B,2,0))</f>
        <v>0</v>
      </c>
      <c r="K567" s="11">
        <f t="shared" si="71"/>
        <v>0</v>
      </c>
      <c r="L567" s="2">
        <f>IF(ISNA(VLOOKUP(C567,'Dom Enrolled Accounts'!$A:$C,3,0))=TRUE,0,VLOOKUP(C567,'Dom Enrolled Accounts'!$A:$C,3,0))</f>
        <v>0</v>
      </c>
      <c r="M567" s="2">
        <f t="shared" si="72"/>
        <v>0</v>
      </c>
      <c r="N567" s="11">
        <f t="shared" si="73"/>
        <v>0</v>
      </c>
    </row>
    <row r="568" spans="1:14" x14ac:dyDescent="0.25">
      <c r="A568" s="13"/>
      <c r="B568" s="13"/>
      <c r="C568" s="13"/>
      <c r="D568" s="14"/>
      <c r="E568" s="14"/>
      <c r="F568" s="2">
        <f t="shared" si="67"/>
        <v>87.051499999999947</v>
      </c>
      <c r="G568" s="2">
        <f t="shared" si="68"/>
        <v>20.720000000000002</v>
      </c>
      <c r="H568" s="11">
        <f t="shared" si="70"/>
        <v>66.331499999999949</v>
      </c>
      <c r="I568" s="11">
        <f t="shared" si="69"/>
        <v>-66.331499999999949</v>
      </c>
      <c r="J568" s="2">
        <f>IF(ISNA(VLOOKUP(C568,'Dom Enrolled Accounts'!$A:$B,2,0))=TRUE,0,VLOOKUP(C568,'Dom Enrolled Accounts'!$A:$B,2,0))</f>
        <v>0</v>
      </c>
      <c r="K568" s="11">
        <f t="shared" si="71"/>
        <v>0</v>
      </c>
      <c r="L568" s="2">
        <f>IF(ISNA(VLOOKUP(C568,'Dom Enrolled Accounts'!$A:$C,3,0))=TRUE,0,VLOOKUP(C568,'Dom Enrolled Accounts'!$A:$C,3,0))</f>
        <v>0</v>
      </c>
      <c r="M568" s="2">
        <f t="shared" si="72"/>
        <v>0</v>
      </c>
      <c r="N568" s="11">
        <f t="shared" si="73"/>
        <v>0</v>
      </c>
    </row>
    <row r="569" spans="1:14" x14ac:dyDescent="0.25">
      <c r="A569" s="13"/>
      <c r="B569" s="13"/>
      <c r="C569" s="13"/>
      <c r="D569" s="14"/>
      <c r="E569" s="14"/>
      <c r="F569" s="2">
        <f t="shared" si="67"/>
        <v>87.051499999999947</v>
      </c>
      <c r="G569" s="2">
        <f t="shared" si="68"/>
        <v>20.720000000000002</v>
      </c>
      <c r="H569" s="11">
        <f t="shared" si="70"/>
        <v>66.331499999999949</v>
      </c>
      <c r="I569" s="11">
        <f t="shared" si="69"/>
        <v>-66.331499999999949</v>
      </c>
      <c r="J569" s="2">
        <f>IF(ISNA(VLOOKUP(C569,'Dom Enrolled Accounts'!$A:$B,2,0))=TRUE,0,VLOOKUP(C569,'Dom Enrolled Accounts'!$A:$B,2,0))</f>
        <v>0</v>
      </c>
      <c r="K569" s="11">
        <f t="shared" si="71"/>
        <v>0</v>
      </c>
      <c r="L569" s="2">
        <f>IF(ISNA(VLOOKUP(C569,'Dom Enrolled Accounts'!$A:$C,3,0))=TRUE,0,VLOOKUP(C569,'Dom Enrolled Accounts'!$A:$C,3,0))</f>
        <v>0</v>
      </c>
      <c r="M569" s="2">
        <f t="shared" si="72"/>
        <v>0</v>
      </c>
      <c r="N569" s="11">
        <f t="shared" si="73"/>
        <v>0</v>
      </c>
    </row>
    <row r="570" spans="1:14" x14ac:dyDescent="0.25">
      <c r="A570" s="13"/>
      <c r="B570" s="13"/>
      <c r="C570" s="13"/>
      <c r="D570" s="14"/>
      <c r="E570" s="14"/>
      <c r="F570" s="2">
        <f t="shared" si="67"/>
        <v>87.051499999999947</v>
      </c>
      <c r="G570" s="2">
        <f t="shared" si="68"/>
        <v>20.720000000000002</v>
      </c>
      <c r="H570" s="11">
        <f t="shared" si="70"/>
        <v>66.331499999999949</v>
      </c>
      <c r="I570" s="11">
        <f t="shared" si="69"/>
        <v>-66.331499999999949</v>
      </c>
      <c r="J570" s="2">
        <f>IF(ISNA(VLOOKUP(C570,'Dom Enrolled Accounts'!$A:$B,2,0))=TRUE,0,VLOOKUP(C570,'Dom Enrolled Accounts'!$A:$B,2,0))</f>
        <v>0</v>
      </c>
      <c r="K570" s="11">
        <f t="shared" si="71"/>
        <v>0</v>
      </c>
      <c r="L570" s="2">
        <f>IF(ISNA(VLOOKUP(C570,'Dom Enrolled Accounts'!$A:$C,3,0))=TRUE,0,VLOOKUP(C570,'Dom Enrolled Accounts'!$A:$C,3,0))</f>
        <v>0</v>
      </c>
      <c r="M570" s="2">
        <f t="shared" si="72"/>
        <v>0</v>
      </c>
      <c r="N570" s="11">
        <f t="shared" si="73"/>
        <v>0</v>
      </c>
    </row>
    <row r="571" spans="1:14" x14ac:dyDescent="0.25">
      <c r="A571" s="13"/>
      <c r="B571" s="13"/>
      <c r="C571" s="13"/>
      <c r="D571" s="14"/>
      <c r="E571" s="14"/>
      <c r="F571" s="2">
        <f t="shared" si="67"/>
        <v>87.051499999999947</v>
      </c>
      <c r="G571" s="2">
        <f t="shared" si="68"/>
        <v>20.720000000000002</v>
      </c>
      <c r="H571" s="11">
        <f t="shared" si="70"/>
        <v>66.331499999999949</v>
      </c>
      <c r="I571" s="11">
        <f t="shared" si="69"/>
        <v>-66.331499999999949</v>
      </c>
      <c r="J571" s="2">
        <f>IF(ISNA(VLOOKUP(C571,'Dom Enrolled Accounts'!$A:$B,2,0))=TRUE,0,VLOOKUP(C571,'Dom Enrolled Accounts'!$A:$B,2,0))</f>
        <v>0</v>
      </c>
      <c r="K571" s="11">
        <f t="shared" si="71"/>
        <v>0</v>
      </c>
      <c r="L571" s="2">
        <f>IF(ISNA(VLOOKUP(C571,'Dom Enrolled Accounts'!$A:$C,3,0))=TRUE,0,VLOOKUP(C571,'Dom Enrolled Accounts'!$A:$C,3,0))</f>
        <v>0</v>
      </c>
      <c r="M571" s="2">
        <f t="shared" si="72"/>
        <v>0</v>
      </c>
      <c r="N571" s="11">
        <f t="shared" si="73"/>
        <v>0</v>
      </c>
    </row>
    <row r="572" spans="1:14" x14ac:dyDescent="0.25">
      <c r="A572" s="13"/>
      <c r="B572" s="13"/>
      <c r="C572" s="13"/>
      <c r="D572" s="14"/>
      <c r="E572" s="14"/>
      <c r="F572" s="2">
        <f t="shared" si="67"/>
        <v>87.051499999999947</v>
      </c>
      <c r="G572" s="2">
        <f t="shared" si="68"/>
        <v>20.720000000000002</v>
      </c>
      <c r="H572" s="11">
        <f t="shared" si="70"/>
        <v>66.331499999999949</v>
      </c>
      <c r="I572" s="11">
        <f t="shared" si="69"/>
        <v>-66.331499999999949</v>
      </c>
      <c r="J572" s="2">
        <f>IF(ISNA(VLOOKUP(C572,'Dom Enrolled Accounts'!$A:$B,2,0))=TRUE,0,VLOOKUP(C572,'Dom Enrolled Accounts'!$A:$B,2,0))</f>
        <v>0</v>
      </c>
      <c r="K572" s="11">
        <f t="shared" si="71"/>
        <v>0</v>
      </c>
      <c r="L572" s="2">
        <f>IF(ISNA(VLOOKUP(C572,'Dom Enrolled Accounts'!$A:$C,3,0))=TRUE,0,VLOOKUP(C572,'Dom Enrolled Accounts'!$A:$C,3,0))</f>
        <v>0</v>
      </c>
      <c r="M572" s="2">
        <f t="shared" si="72"/>
        <v>0</v>
      </c>
      <c r="N572" s="11">
        <f t="shared" si="73"/>
        <v>0</v>
      </c>
    </row>
    <row r="573" spans="1:14" x14ac:dyDescent="0.25">
      <c r="A573" s="13"/>
      <c r="B573" s="13"/>
      <c r="C573" s="13"/>
      <c r="D573" s="14"/>
      <c r="E573" s="14"/>
      <c r="F573" s="2">
        <f t="shared" si="67"/>
        <v>87.051499999999947</v>
      </c>
      <c r="G573" s="2">
        <f t="shared" si="68"/>
        <v>20.720000000000002</v>
      </c>
      <c r="H573" s="11">
        <f t="shared" si="70"/>
        <v>66.331499999999949</v>
      </c>
      <c r="I573" s="11">
        <f t="shared" si="69"/>
        <v>-66.331499999999949</v>
      </c>
      <c r="J573" s="2">
        <f>IF(ISNA(VLOOKUP(C573,'Dom Enrolled Accounts'!$A:$B,2,0))=TRUE,0,VLOOKUP(C573,'Dom Enrolled Accounts'!$A:$B,2,0))</f>
        <v>0</v>
      </c>
      <c r="K573" s="11">
        <f t="shared" si="71"/>
        <v>0</v>
      </c>
      <c r="L573" s="2">
        <f>IF(ISNA(VLOOKUP(C573,'Dom Enrolled Accounts'!$A:$C,3,0))=TRUE,0,VLOOKUP(C573,'Dom Enrolled Accounts'!$A:$C,3,0))</f>
        <v>0</v>
      </c>
      <c r="M573" s="2">
        <f t="shared" si="72"/>
        <v>0</v>
      </c>
      <c r="N573" s="11">
        <f t="shared" si="73"/>
        <v>0</v>
      </c>
    </row>
    <row r="574" spans="1:14" x14ac:dyDescent="0.25">
      <c r="A574" s="13"/>
      <c r="B574" s="13"/>
      <c r="C574" s="13"/>
      <c r="D574" s="14"/>
      <c r="E574" s="14"/>
      <c r="F574" s="2">
        <f t="shared" si="67"/>
        <v>87.051499999999947</v>
      </c>
      <c r="G574" s="2">
        <f t="shared" si="68"/>
        <v>20.720000000000002</v>
      </c>
      <c r="H574" s="11">
        <f t="shared" si="70"/>
        <v>66.331499999999949</v>
      </c>
      <c r="I574" s="11">
        <f t="shared" si="69"/>
        <v>-66.331499999999949</v>
      </c>
      <c r="J574" s="2">
        <f>IF(ISNA(VLOOKUP(C574,'Dom Enrolled Accounts'!$A:$B,2,0))=TRUE,0,VLOOKUP(C574,'Dom Enrolled Accounts'!$A:$B,2,0))</f>
        <v>0</v>
      </c>
      <c r="K574" s="11">
        <f t="shared" si="71"/>
        <v>0</v>
      </c>
      <c r="L574" s="2">
        <f>IF(ISNA(VLOOKUP(C574,'Dom Enrolled Accounts'!$A:$C,3,0))=TRUE,0,VLOOKUP(C574,'Dom Enrolled Accounts'!$A:$C,3,0))</f>
        <v>0</v>
      </c>
      <c r="M574" s="2">
        <f t="shared" si="72"/>
        <v>0</v>
      </c>
      <c r="N574" s="11">
        <f t="shared" si="73"/>
        <v>0</v>
      </c>
    </row>
    <row r="575" spans="1:14" x14ac:dyDescent="0.25">
      <c r="A575" s="13"/>
      <c r="B575" s="13"/>
      <c r="C575" s="13"/>
      <c r="D575" s="14"/>
      <c r="E575" s="14"/>
      <c r="F575" s="2">
        <f t="shared" si="67"/>
        <v>87.051499999999947</v>
      </c>
      <c r="G575" s="2">
        <f t="shared" si="68"/>
        <v>20.720000000000002</v>
      </c>
      <c r="H575" s="11">
        <f t="shared" si="70"/>
        <v>66.331499999999949</v>
      </c>
      <c r="I575" s="11">
        <f t="shared" si="69"/>
        <v>-66.331499999999949</v>
      </c>
      <c r="J575" s="2">
        <f>IF(ISNA(VLOOKUP(C575,'Dom Enrolled Accounts'!$A:$B,2,0))=TRUE,0,VLOOKUP(C575,'Dom Enrolled Accounts'!$A:$B,2,0))</f>
        <v>0</v>
      </c>
      <c r="K575" s="11">
        <f t="shared" si="71"/>
        <v>0</v>
      </c>
      <c r="L575" s="2">
        <f>IF(ISNA(VLOOKUP(C575,'Dom Enrolled Accounts'!$A:$C,3,0))=TRUE,0,VLOOKUP(C575,'Dom Enrolled Accounts'!$A:$C,3,0))</f>
        <v>0</v>
      </c>
      <c r="M575" s="2">
        <f t="shared" si="72"/>
        <v>0</v>
      </c>
      <c r="N575" s="11">
        <f t="shared" si="73"/>
        <v>0</v>
      </c>
    </row>
    <row r="576" spans="1:14" x14ac:dyDescent="0.25">
      <c r="A576" s="13"/>
      <c r="B576" s="13"/>
      <c r="C576" s="13"/>
      <c r="D576" s="14"/>
      <c r="E576" s="14"/>
      <c r="F576" s="2">
        <f t="shared" si="67"/>
        <v>87.051499999999947</v>
      </c>
      <c r="G576" s="2">
        <f t="shared" si="68"/>
        <v>20.720000000000002</v>
      </c>
      <c r="H576" s="11">
        <f t="shared" si="70"/>
        <v>66.331499999999949</v>
      </c>
      <c r="I576" s="11">
        <f t="shared" si="69"/>
        <v>-66.331499999999949</v>
      </c>
      <c r="J576" s="2">
        <f>IF(ISNA(VLOOKUP(C576,'Dom Enrolled Accounts'!$A:$B,2,0))=TRUE,0,VLOOKUP(C576,'Dom Enrolled Accounts'!$A:$B,2,0))</f>
        <v>0</v>
      </c>
      <c r="K576" s="11">
        <f t="shared" si="71"/>
        <v>0</v>
      </c>
      <c r="L576" s="2">
        <f>IF(ISNA(VLOOKUP(C576,'Dom Enrolled Accounts'!$A:$C,3,0))=TRUE,0,VLOOKUP(C576,'Dom Enrolled Accounts'!$A:$C,3,0))</f>
        <v>0</v>
      </c>
      <c r="M576" s="2">
        <f t="shared" si="72"/>
        <v>0</v>
      </c>
      <c r="N576" s="11">
        <f t="shared" si="73"/>
        <v>0</v>
      </c>
    </row>
    <row r="577" spans="1:14" x14ac:dyDescent="0.25">
      <c r="A577" s="13"/>
      <c r="B577" s="13"/>
      <c r="C577" s="13"/>
      <c r="D577" s="14"/>
      <c r="E577" s="14"/>
      <c r="F577" s="2">
        <f t="shared" si="67"/>
        <v>87.051499999999947</v>
      </c>
      <c r="G577" s="2">
        <f t="shared" si="68"/>
        <v>20.720000000000002</v>
      </c>
      <c r="H577" s="11">
        <f t="shared" si="70"/>
        <v>66.331499999999949</v>
      </c>
      <c r="I577" s="11">
        <f t="shared" si="69"/>
        <v>-66.331499999999949</v>
      </c>
      <c r="J577" s="2">
        <f>IF(ISNA(VLOOKUP(C577,'Dom Enrolled Accounts'!$A:$B,2,0))=TRUE,0,VLOOKUP(C577,'Dom Enrolled Accounts'!$A:$B,2,0))</f>
        <v>0</v>
      </c>
      <c r="K577" s="11">
        <f t="shared" si="71"/>
        <v>0</v>
      </c>
      <c r="L577" s="2">
        <f>IF(ISNA(VLOOKUP(C577,'Dom Enrolled Accounts'!$A:$C,3,0))=TRUE,0,VLOOKUP(C577,'Dom Enrolled Accounts'!$A:$C,3,0))</f>
        <v>0</v>
      </c>
      <c r="M577" s="2">
        <f t="shared" si="72"/>
        <v>0</v>
      </c>
      <c r="N577" s="11">
        <f t="shared" si="73"/>
        <v>0</v>
      </c>
    </row>
    <row r="578" spans="1:14" x14ac:dyDescent="0.25">
      <c r="A578" s="13"/>
      <c r="B578" s="13"/>
      <c r="C578" s="13"/>
      <c r="D578" s="14"/>
      <c r="E578" s="14"/>
      <c r="F578" s="2">
        <f t="shared" si="67"/>
        <v>87.051499999999947</v>
      </c>
      <c r="G578" s="2">
        <f t="shared" si="68"/>
        <v>20.720000000000002</v>
      </c>
      <c r="H578" s="11">
        <f t="shared" si="70"/>
        <v>66.331499999999949</v>
      </c>
      <c r="I578" s="11">
        <f t="shared" si="69"/>
        <v>-66.331499999999949</v>
      </c>
      <c r="J578" s="2">
        <f>IF(ISNA(VLOOKUP(C578,'Dom Enrolled Accounts'!$A:$B,2,0))=TRUE,0,VLOOKUP(C578,'Dom Enrolled Accounts'!$A:$B,2,0))</f>
        <v>0</v>
      </c>
      <c r="K578" s="11">
        <f t="shared" si="71"/>
        <v>0</v>
      </c>
      <c r="L578" s="2">
        <f>IF(ISNA(VLOOKUP(C578,'Dom Enrolled Accounts'!$A:$C,3,0))=TRUE,0,VLOOKUP(C578,'Dom Enrolled Accounts'!$A:$C,3,0))</f>
        <v>0</v>
      </c>
      <c r="M578" s="2">
        <f t="shared" si="72"/>
        <v>0</v>
      </c>
      <c r="N578" s="11">
        <f t="shared" si="73"/>
        <v>0</v>
      </c>
    </row>
    <row r="579" spans="1:14" x14ac:dyDescent="0.25">
      <c r="A579" s="13"/>
      <c r="B579" s="13"/>
      <c r="C579" s="13"/>
      <c r="D579" s="14"/>
      <c r="E579" s="14"/>
      <c r="F579" s="2">
        <f t="shared" si="67"/>
        <v>87.051499999999947</v>
      </c>
      <c r="G579" s="2">
        <f t="shared" si="68"/>
        <v>20.720000000000002</v>
      </c>
      <c r="H579" s="11">
        <f t="shared" si="70"/>
        <v>66.331499999999949</v>
      </c>
      <c r="I579" s="11">
        <f t="shared" si="69"/>
        <v>-66.331499999999949</v>
      </c>
      <c r="J579" s="2">
        <f>IF(ISNA(VLOOKUP(C579,'Dom Enrolled Accounts'!$A:$B,2,0))=TRUE,0,VLOOKUP(C579,'Dom Enrolled Accounts'!$A:$B,2,0))</f>
        <v>0</v>
      </c>
      <c r="K579" s="11">
        <f t="shared" si="71"/>
        <v>0</v>
      </c>
      <c r="L579" s="2">
        <f>IF(ISNA(VLOOKUP(C579,'Dom Enrolled Accounts'!$A:$C,3,0))=TRUE,0,VLOOKUP(C579,'Dom Enrolled Accounts'!$A:$C,3,0))</f>
        <v>0</v>
      </c>
      <c r="M579" s="2">
        <f t="shared" si="72"/>
        <v>0</v>
      </c>
      <c r="N579" s="11">
        <f t="shared" si="73"/>
        <v>0</v>
      </c>
    </row>
    <row r="580" spans="1:14" x14ac:dyDescent="0.25">
      <c r="A580" s="13"/>
      <c r="B580" s="13"/>
      <c r="C580" s="13"/>
      <c r="D580" s="14"/>
      <c r="E580" s="14"/>
      <c r="F580" s="2">
        <f t="shared" si="67"/>
        <v>87.051499999999947</v>
      </c>
      <c r="G580" s="2">
        <f t="shared" si="68"/>
        <v>20.720000000000002</v>
      </c>
      <c r="H580" s="11">
        <f t="shared" si="70"/>
        <v>66.331499999999949</v>
      </c>
      <c r="I580" s="11">
        <f t="shared" si="69"/>
        <v>-66.331499999999949</v>
      </c>
      <c r="J580" s="2">
        <f>IF(ISNA(VLOOKUP(C580,'Dom Enrolled Accounts'!$A:$B,2,0))=TRUE,0,VLOOKUP(C580,'Dom Enrolled Accounts'!$A:$B,2,0))</f>
        <v>0</v>
      </c>
      <c r="K580" s="11">
        <f t="shared" si="71"/>
        <v>0</v>
      </c>
      <c r="L580" s="2">
        <f>IF(ISNA(VLOOKUP(C580,'Dom Enrolled Accounts'!$A:$C,3,0))=TRUE,0,VLOOKUP(C580,'Dom Enrolled Accounts'!$A:$C,3,0))</f>
        <v>0</v>
      </c>
      <c r="M580" s="2">
        <f t="shared" si="72"/>
        <v>0</v>
      </c>
      <c r="N580" s="11">
        <f t="shared" si="73"/>
        <v>0</v>
      </c>
    </row>
    <row r="581" spans="1:14" x14ac:dyDescent="0.25">
      <c r="A581" s="13"/>
      <c r="B581" s="13"/>
      <c r="C581" s="13"/>
      <c r="D581" s="14"/>
      <c r="E581" s="14"/>
      <c r="F581" s="2">
        <f t="shared" si="67"/>
        <v>87.051499999999947</v>
      </c>
      <c r="G581" s="2">
        <f t="shared" si="68"/>
        <v>20.720000000000002</v>
      </c>
      <c r="H581" s="11">
        <f t="shared" si="70"/>
        <v>66.331499999999949</v>
      </c>
      <c r="I581" s="11">
        <f t="shared" si="69"/>
        <v>-66.331499999999949</v>
      </c>
      <c r="J581" s="2">
        <f>IF(ISNA(VLOOKUP(C581,'Dom Enrolled Accounts'!$A:$B,2,0))=TRUE,0,VLOOKUP(C581,'Dom Enrolled Accounts'!$A:$B,2,0))</f>
        <v>0</v>
      </c>
      <c r="K581" s="11">
        <f t="shared" si="71"/>
        <v>0</v>
      </c>
      <c r="L581" s="2">
        <f>IF(ISNA(VLOOKUP(C581,'Dom Enrolled Accounts'!$A:$C,3,0))=TRUE,0,VLOOKUP(C581,'Dom Enrolled Accounts'!$A:$C,3,0))</f>
        <v>0</v>
      </c>
      <c r="M581" s="2">
        <f t="shared" si="72"/>
        <v>0</v>
      </c>
      <c r="N581" s="11">
        <f t="shared" si="73"/>
        <v>0</v>
      </c>
    </row>
    <row r="582" spans="1:14" x14ac:dyDescent="0.25">
      <c r="A582" s="13"/>
      <c r="B582" s="13"/>
      <c r="C582" s="13"/>
      <c r="D582" s="14"/>
      <c r="E582" s="14"/>
      <c r="F582" s="2">
        <f t="shared" si="67"/>
        <v>87.051499999999947</v>
      </c>
      <c r="G582" s="2">
        <f t="shared" si="68"/>
        <v>20.720000000000002</v>
      </c>
      <c r="H582" s="11">
        <f t="shared" si="70"/>
        <v>66.331499999999949</v>
      </c>
      <c r="I582" s="11">
        <f t="shared" si="69"/>
        <v>-66.331499999999949</v>
      </c>
      <c r="J582" s="2">
        <f>IF(ISNA(VLOOKUP(C582,'Dom Enrolled Accounts'!$A:$B,2,0))=TRUE,0,VLOOKUP(C582,'Dom Enrolled Accounts'!$A:$B,2,0))</f>
        <v>0</v>
      </c>
      <c r="K582" s="11">
        <f t="shared" si="71"/>
        <v>0</v>
      </c>
      <c r="L582" s="2">
        <f>IF(ISNA(VLOOKUP(C582,'Dom Enrolled Accounts'!$A:$C,3,0))=TRUE,0,VLOOKUP(C582,'Dom Enrolled Accounts'!$A:$C,3,0))</f>
        <v>0</v>
      </c>
      <c r="M582" s="2">
        <f t="shared" si="72"/>
        <v>0</v>
      </c>
      <c r="N582" s="11">
        <f t="shared" si="73"/>
        <v>0</v>
      </c>
    </row>
    <row r="583" spans="1:14" x14ac:dyDescent="0.25">
      <c r="A583" s="13"/>
      <c r="B583" s="13"/>
      <c r="C583" s="13"/>
      <c r="D583" s="14"/>
      <c r="E583" s="14"/>
      <c r="F583" s="2">
        <f t="shared" si="67"/>
        <v>87.051499999999947</v>
      </c>
      <c r="G583" s="2">
        <f t="shared" si="68"/>
        <v>20.720000000000002</v>
      </c>
      <c r="H583" s="11">
        <f t="shared" si="70"/>
        <v>66.331499999999949</v>
      </c>
      <c r="I583" s="11">
        <f t="shared" si="69"/>
        <v>-66.331499999999949</v>
      </c>
      <c r="J583" s="2">
        <f>IF(ISNA(VLOOKUP(C583,'Dom Enrolled Accounts'!$A:$B,2,0))=TRUE,0,VLOOKUP(C583,'Dom Enrolled Accounts'!$A:$B,2,0))</f>
        <v>0</v>
      </c>
      <c r="K583" s="11">
        <f t="shared" si="71"/>
        <v>0</v>
      </c>
      <c r="L583" s="2">
        <f>IF(ISNA(VLOOKUP(C583,'Dom Enrolled Accounts'!$A:$C,3,0))=TRUE,0,VLOOKUP(C583,'Dom Enrolled Accounts'!$A:$C,3,0))</f>
        <v>0</v>
      </c>
      <c r="M583" s="2">
        <f t="shared" si="72"/>
        <v>0</v>
      </c>
      <c r="N583" s="11">
        <f t="shared" si="73"/>
        <v>0</v>
      </c>
    </row>
    <row r="584" spans="1:14" x14ac:dyDescent="0.25">
      <c r="A584" s="13"/>
      <c r="B584" s="13"/>
      <c r="C584" s="13"/>
      <c r="D584" s="14"/>
      <c r="E584" s="14"/>
      <c r="F584" s="2">
        <f t="shared" si="67"/>
        <v>87.051499999999947</v>
      </c>
      <c r="G584" s="2">
        <f t="shared" si="68"/>
        <v>20.720000000000002</v>
      </c>
      <c r="H584" s="11">
        <f t="shared" si="70"/>
        <v>66.331499999999949</v>
      </c>
      <c r="I584" s="11">
        <f t="shared" si="69"/>
        <v>-66.331499999999949</v>
      </c>
      <c r="J584" s="2">
        <f>IF(ISNA(VLOOKUP(C584,'Dom Enrolled Accounts'!$A:$B,2,0))=TRUE,0,VLOOKUP(C584,'Dom Enrolled Accounts'!$A:$B,2,0))</f>
        <v>0</v>
      </c>
      <c r="K584" s="11">
        <f t="shared" si="71"/>
        <v>0</v>
      </c>
      <c r="L584" s="2">
        <f>IF(ISNA(VLOOKUP(C584,'Dom Enrolled Accounts'!$A:$C,3,0))=TRUE,0,VLOOKUP(C584,'Dom Enrolled Accounts'!$A:$C,3,0))</f>
        <v>0</v>
      </c>
      <c r="M584" s="2">
        <f t="shared" si="72"/>
        <v>0</v>
      </c>
      <c r="N584" s="11">
        <f t="shared" si="73"/>
        <v>0</v>
      </c>
    </row>
    <row r="585" spans="1:14" x14ac:dyDescent="0.25">
      <c r="A585" s="13"/>
      <c r="B585" s="13"/>
      <c r="C585" s="13"/>
      <c r="D585" s="14"/>
      <c r="E585" s="14"/>
      <c r="F585" s="2">
        <f t="shared" ref="F585:F648" si="74">WPPDom</f>
        <v>87.051499999999947</v>
      </c>
      <c r="G585" s="2">
        <f t="shared" ref="G585:G648" si="75">TSDom</f>
        <v>20.720000000000002</v>
      </c>
      <c r="H585" s="11">
        <f t="shared" si="70"/>
        <v>66.331499999999949</v>
      </c>
      <c r="I585" s="11">
        <f t="shared" ref="I585:I648" si="76">E585-H585</f>
        <v>-66.331499999999949</v>
      </c>
      <c r="J585" s="2">
        <f>IF(ISNA(VLOOKUP(C585,'Dom Enrolled Accounts'!$A:$B,2,0))=TRUE,0,VLOOKUP(C585,'Dom Enrolled Accounts'!$A:$B,2,0))</f>
        <v>0</v>
      </c>
      <c r="K585" s="11">
        <f t="shared" si="71"/>
        <v>0</v>
      </c>
      <c r="L585" s="2">
        <f>IF(ISNA(VLOOKUP(C585,'Dom Enrolled Accounts'!$A:$C,3,0))=TRUE,0,VLOOKUP(C585,'Dom Enrolled Accounts'!$A:$C,3,0))</f>
        <v>0</v>
      </c>
      <c r="M585" s="2">
        <f t="shared" si="72"/>
        <v>0</v>
      </c>
      <c r="N585" s="11">
        <f t="shared" si="73"/>
        <v>0</v>
      </c>
    </row>
    <row r="586" spans="1:14" x14ac:dyDescent="0.25">
      <c r="A586" s="13"/>
      <c r="B586" s="13"/>
      <c r="C586" s="13"/>
      <c r="D586" s="14"/>
      <c r="E586" s="14"/>
      <c r="F586" s="2">
        <f t="shared" si="74"/>
        <v>87.051499999999947</v>
      </c>
      <c r="G586" s="2">
        <f t="shared" si="75"/>
        <v>20.720000000000002</v>
      </c>
      <c r="H586" s="11">
        <f t="shared" ref="H586:H649" si="77">F586-G586</f>
        <v>66.331499999999949</v>
      </c>
      <c r="I586" s="11">
        <f t="shared" si="76"/>
        <v>-66.331499999999949</v>
      </c>
      <c r="J586" s="2">
        <f>IF(ISNA(VLOOKUP(C586,'Dom Enrolled Accounts'!$A:$B,2,0))=TRUE,0,VLOOKUP(C586,'Dom Enrolled Accounts'!$A:$B,2,0))</f>
        <v>0</v>
      </c>
      <c r="K586" s="11">
        <f t="shared" ref="K586:K649" si="78">IF(J586=0,0,J586-I586)</f>
        <v>0</v>
      </c>
      <c r="L586" s="2">
        <f>IF(ISNA(VLOOKUP(C586,'Dom Enrolled Accounts'!$A:$C,3,0))=TRUE,0,VLOOKUP(C586,'Dom Enrolled Accounts'!$A:$C,3,0))</f>
        <v>0</v>
      </c>
      <c r="M586" s="2">
        <f t="shared" ref="M586:M649" si="79">IF(L586&gt;K586,K586,L586)</f>
        <v>0</v>
      </c>
      <c r="N586" s="11">
        <f t="shared" ref="N586:N649" si="80">IF(M586&lt;0,0,M586*D586)</f>
        <v>0</v>
      </c>
    </row>
    <row r="587" spans="1:14" x14ac:dyDescent="0.25">
      <c r="A587" s="13"/>
      <c r="B587" s="13"/>
      <c r="C587" s="13"/>
      <c r="D587" s="14"/>
      <c r="E587" s="14"/>
      <c r="F587" s="2">
        <f t="shared" si="74"/>
        <v>87.051499999999947</v>
      </c>
      <c r="G587" s="2">
        <f t="shared" si="75"/>
        <v>20.720000000000002</v>
      </c>
      <c r="H587" s="11">
        <f t="shared" si="77"/>
        <v>66.331499999999949</v>
      </c>
      <c r="I587" s="11">
        <f t="shared" si="76"/>
        <v>-66.331499999999949</v>
      </c>
      <c r="J587" s="2">
        <f>IF(ISNA(VLOOKUP(C587,'Dom Enrolled Accounts'!$A:$B,2,0))=TRUE,0,VLOOKUP(C587,'Dom Enrolled Accounts'!$A:$B,2,0))</f>
        <v>0</v>
      </c>
      <c r="K587" s="11">
        <f t="shared" si="78"/>
        <v>0</v>
      </c>
      <c r="L587" s="2">
        <f>IF(ISNA(VLOOKUP(C587,'Dom Enrolled Accounts'!$A:$C,3,0))=TRUE,0,VLOOKUP(C587,'Dom Enrolled Accounts'!$A:$C,3,0))</f>
        <v>0</v>
      </c>
      <c r="M587" s="2">
        <f t="shared" si="79"/>
        <v>0</v>
      </c>
      <c r="N587" s="11">
        <f t="shared" si="80"/>
        <v>0</v>
      </c>
    </row>
    <row r="588" spans="1:14" x14ac:dyDescent="0.25">
      <c r="A588" s="13"/>
      <c r="B588" s="13"/>
      <c r="C588" s="13"/>
      <c r="D588" s="14"/>
      <c r="E588" s="14"/>
      <c r="F588" s="2">
        <f t="shared" si="74"/>
        <v>87.051499999999947</v>
      </c>
      <c r="G588" s="2">
        <f t="shared" si="75"/>
        <v>20.720000000000002</v>
      </c>
      <c r="H588" s="11">
        <f t="shared" si="77"/>
        <v>66.331499999999949</v>
      </c>
      <c r="I588" s="11">
        <f t="shared" si="76"/>
        <v>-66.331499999999949</v>
      </c>
      <c r="J588" s="2">
        <f>IF(ISNA(VLOOKUP(C588,'Dom Enrolled Accounts'!$A:$B,2,0))=TRUE,0,VLOOKUP(C588,'Dom Enrolled Accounts'!$A:$B,2,0))</f>
        <v>0</v>
      </c>
      <c r="K588" s="11">
        <f t="shared" si="78"/>
        <v>0</v>
      </c>
      <c r="L588" s="2">
        <f>IF(ISNA(VLOOKUP(C588,'Dom Enrolled Accounts'!$A:$C,3,0))=TRUE,0,VLOOKUP(C588,'Dom Enrolled Accounts'!$A:$C,3,0))</f>
        <v>0</v>
      </c>
      <c r="M588" s="2">
        <f t="shared" si="79"/>
        <v>0</v>
      </c>
      <c r="N588" s="11">
        <f t="shared" si="80"/>
        <v>0</v>
      </c>
    </row>
    <row r="589" spans="1:14" x14ac:dyDescent="0.25">
      <c r="A589" s="13"/>
      <c r="B589" s="13"/>
      <c r="C589" s="13"/>
      <c r="D589" s="14"/>
      <c r="E589" s="14"/>
      <c r="F589" s="2">
        <f t="shared" si="74"/>
        <v>87.051499999999947</v>
      </c>
      <c r="G589" s="2">
        <f t="shared" si="75"/>
        <v>20.720000000000002</v>
      </c>
      <c r="H589" s="11">
        <f t="shared" si="77"/>
        <v>66.331499999999949</v>
      </c>
      <c r="I589" s="11">
        <f t="shared" si="76"/>
        <v>-66.331499999999949</v>
      </c>
      <c r="J589" s="2">
        <f>IF(ISNA(VLOOKUP(C589,'Dom Enrolled Accounts'!$A:$B,2,0))=TRUE,0,VLOOKUP(C589,'Dom Enrolled Accounts'!$A:$B,2,0))</f>
        <v>0</v>
      </c>
      <c r="K589" s="11">
        <f t="shared" si="78"/>
        <v>0</v>
      </c>
      <c r="L589" s="2">
        <f>IF(ISNA(VLOOKUP(C589,'Dom Enrolled Accounts'!$A:$C,3,0))=TRUE,0,VLOOKUP(C589,'Dom Enrolled Accounts'!$A:$C,3,0))</f>
        <v>0</v>
      </c>
      <c r="M589" s="2">
        <f t="shared" si="79"/>
        <v>0</v>
      </c>
      <c r="N589" s="11">
        <f t="shared" si="80"/>
        <v>0</v>
      </c>
    </row>
    <row r="590" spans="1:14" x14ac:dyDescent="0.25">
      <c r="A590" s="13"/>
      <c r="B590" s="13"/>
      <c r="C590" s="13"/>
      <c r="D590" s="14"/>
      <c r="E590" s="14"/>
      <c r="F590" s="2">
        <f t="shared" si="74"/>
        <v>87.051499999999947</v>
      </c>
      <c r="G590" s="2">
        <f t="shared" si="75"/>
        <v>20.720000000000002</v>
      </c>
      <c r="H590" s="11">
        <f t="shared" si="77"/>
        <v>66.331499999999949</v>
      </c>
      <c r="I590" s="11">
        <f t="shared" si="76"/>
        <v>-66.331499999999949</v>
      </c>
      <c r="J590" s="2">
        <f>IF(ISNA(VLOOKUP(C590,'Dom Enrolled Accounts'!$A:$B,2,0))=TRUE,0,VLOOKUP(C590,'Dom Enrolled Accounts'!$A:$B,2,0))</f>
        <v>0</v>
      </c>
      <c r="K590" s="11">
        <f t="shared" si="78"/>
        <v>0</v>
      </c>
      <c r="L590" s="2">
        <f>IF(ISNA(VLOOKUP(C590,'Dom Enrolled Accounts'!$A:$C,3,0))=TRUE,0,VLOOKUP(C590,'Dom Enrolled Accounts'!$A:$C,3,0))</f>
        <v>0</v>
      </c>
      <c r="M590" s="2">
        <f t="shared" si="79"/>
        <v>0</v>
      </c>
      <c r="N590" s="11">
        <f t="shared" si="80"/>
        <v>0</v>
      </c>
    </row>
    <row r="591" spans="1:14" x14ac:dyDescent="0.25">
      <c r="A591" s="13"/>
      <c r="B591" s="13"/>
      <c r="C591" s="13"/>
      <c r="D591" s="14"/>
      <c r="E591" s="14"/>
      <c r="F591" s="2">
        <f t="shared" si="74"/>
        <v>87.051499999999947</v>
      </c>
      <c r="G591" s="2">
        <f t="shared" si="75"/>
        <v>20.720000000000002</v>
      </c>
      <c r="H591" s="11">
        <f t="shared" si="77"/>
        <v>66.331499999999949</v>
      </c>
      <c r="I591" s="11">
        <f t="shared" si="76"/>
        <v>-66.331499999999949</v>
      </c>
      <c r="J591" s="2">
        <f>IF(ISNA(VLOOKUP(C591,'Dom Enrolled Accounts'!$A:$B,2,0))=TRUE,0,VLOOKUP(C591,'Dom Enrolled Accounts'!$A:$B,2,0))</f>
        <v>0</v>
      </c>
      <c r="K591" s="11">
        <f t="shared" si="78"/>
        <v>0</v>
      </c>
      <c r="L591" s="2">
        <f>IF(ISNA(VLOOKUP(C591,'Dom Enrolled Accounts'!$A:$C,3,0))=TRUE,0,VLOOKUP(C591,'Dom Enrolled Accounts'!$A:$C,3,0))</f>
        <v>0</v>
      </c>
      <c r="M591" s="2">
        <f t="shared" si="79"/>
        <v>0</v>
      </c>
      <c r="N591" s="11">
        <f t="shared" si="80"/>
        <v>0</v>
      </c>
    </row>
    <row r="592" spans="1:14" x14ac:dyDescent="0.25">
      <c r="A592" s="13"/>
      <c r="B592" s="13"/>
      <c r="C592" s="13"/>
      <c r="D592" s="14"/>
      <c r="E592" s="14"/>
      <c r="F592" s="2">
        <f t="shared" si="74"/>
        <v>87.051499999999947</v>
      </c>
      <c r="G592" s="2">
        <f t="shared" si="75"/>
        <v>20.720000000000002</v>
      </c>
      <c r="H592" s="11">
        <f t="shared" si="77"/>
        <v>66.331499999999949</v>
      </c>
      <c r="I592" s="11">
        <f t="shared" si="76"/>
        <v>-66.331499999999949</v>
      </c>
      <c r="J592" s="2">
        <f>IF(ISNA(VLOOKUP(C592,'Dom Enrolled Accounts'!$A:$B,2,0))=TRUE,0,VLOOKUP(C592,'Dom Enrolled Accounts'!$A:$B,2,0))</f>
        <v>0</v>
      </c>
      <c r="K592" s="11">
        <f t="shared" si="78"/>
        <v>0</v>
      </c>
      <c r="L592" s="2">
        <f>IF(ISNA(VLOOKUP(C592,'Dom Enrolled Accounts'!$A:$C,3,0))=TRUE,0,VLOOKUP(C592,'Dom Enrolled Accounts'!$A:$C,3,0))</f>
        <v>0</v>
      </c>
      <c r="M592" s="2">
        <f t="shared" si="79"/>
        <v>0</v>
      </c>
      <c r="N592" s="11">
        <f t="shared" si="80"/>
        <v>0</v>
      </c>
    </row>
    <row r="593" spans="1:14" x14ac:dyDescent="0.25">
      <c r="A593" s="13"/>
      <c r="B593" s="13"/>
      <c r="C593" s="13"/>
      <c r="D593" s="14"/>
      <c r="E593" s="14"/>
      <c r="F593" s="2">
        <f t="shared" si="74"/>
        <v>87.051499999999947</v>
      </c>
      <c r="G593" s="2">
        <f t="shared" si="75"/>
        <v>20.720000000000002</v>
      </c>
      <c r="H593" s="11">
        <f t="shared" si="77"/>
        <v>66.331499999999949</v>
      </c>
      <c r="I593" s="11">
        <f t="shared" si="76"/>
        <v>-66.331499999999949</v>
      </c>
      <c r="J593" s="2">
        <f>IF(ISNA(VLOOKUP(C593,'Dom Enrolled Accounts'!$A:$B,2,0))=TRUE,0,VLOOKUP(C593,'Dom Enrolled Accounts'!$A:$B,2,0))</f>
        <v>0</v>
      </c>
      <c r="K593" s="11">
        <f t="shared" si="78"/>
        <v>0</v>
      </c>
      <c r="L593" s="2">
        <f>IF(ISNA(VLOOKUP(C593,'Dom Enrolled Accounts'!$A:$C,3,0))=TRUE,0,VLOOKUP(C593,'Dom Enrolled Accounts'!$A:$C,3,0))</f>
        <v>0</v>
      </c>
      <c r="M593" s="2">
        <f t="shared" si="79"/>
        <v>0</v>
      </c>
      <c r="N593" s="11">
        <f t="shared" si="80"/>
        <v>0</v>
      </c>
    </row>
    <row r="594" spans="1:14" x14ac:dyDescent="0.25">
      <c r="A594" s="13"/>
      <c r="B594" s="13"/>
      <c r="C594" s="13"/>
      <c r="D594" s="14"/>
      <c r="E594" s="14"/>
      <c r="F594" s="2">
        <f t="shared" si="74"/>
        <v>87.051499999999947</v>
      </c>
      <c r="G594" s="2">
        <f t="shared" si="75"/>
        <v>20.720000000000002</v>
      </c>
      <c r="H594" s="11">
        <f t="shared" si="77"/>
        <v>66.331499999999949</v>
      </c>
      <c r="I594" s="11">
        <f t="shared" si="76"/>
        <v>-66.331499999999949</v>
      </c>
      <c r="J594" s="2">
        <f>IF(ISNA(VLOOKUP(C594,'Dom Enrolled Accounts'!$A:$B,2,0))=TRUE,0,VLOOKUP(C594,'Dom Enrolled Accounts'!$A:$B,2,0))</f>
        <v>0</v>
      </c>
      <c r="K594" s="11">
        <f t="shared" si="78"/>
        <v>0</v>
      </c>
      <c r="L594" s="2">
        <f>IF(ISNA(VLOOKUP(C594,'Dom Enrolled Accounts'!$A:$C,3,0))=TRUE,0,VLOOKUP(C594,'Dom Enrolled Accounts'!$A:$C,3,0))</f>
        <v>0</v>
      </c>
      <c r="M594" s="2">
        <f t="shared" si="79"/>
        <v>0</v>
      </c>
      <c r="N594" s="11">
        <f t="shared" si="80"/>
        <v>0</v>
      </c>
    </row>
    <row r="595" spans="1:14" x14ac:dyDescent="0.25">
      <c r="A595" s="13"/>
      <c r="B595" s="13"/>
      <c r="C595" s="13"/>
      <c r="D595" s="14"/>
      <c r="E595" s="14"/>
      <c r="F595" s="2">
        <f t="shared" si="74"/>
        <v>87.051499999999947</v>
      </c>
      <c r="G595" s="2">
        <f t="shared" si="75"/>
        <v>20.720000000000002</v>
      </c>
      <c r="H595" s="11">
        <f t="shared" si="77"/>
        <v>66.331499999999949</v>
      </c>
      <c r="I595" s="11">
        <f t="shared" si="76"/>
        <v>-66.331499999999949</v>
      </c>
      <c r="J595" s="2">
        <f>IF(ISNA(VLOOKUP(C595,'Dom Enrolled Accounts'!$A:$B,2,0))=TRUE,0,VLOOKUP(C595,'Dom Enrolled Accounts'!$A:$B,2,0))</f>
        <v>0</v>
      </c>
      <c r="K595" s="11">
        <f t="shared" si="78"/>
        <v>0</v>
      </c>
      <c r="L595" s="2">
        <f>IF(ISNA(VLOOKUP(C595,'Dom Enrolled Accounts'!$A:$C,3,0))=TRUE,0,VLOOKUP(C595,'Dom Enrolled Accounts'!$A:$C,3,0))</f>
        <v>0</v>
      </c>
      <c r="M595" s="2">
        <f t="shared" si="79"/>
        <v>0</v>
      </c>
      <c r="N595" s="11">
        <f t="shared" si="80"/>
        <v>0</v>
      </c>
    </row>
    <row r="596" spans="1:14" x14ac:dyDescent="0.25">
      <c r="A596" s="13"/>
      <c r="B596" s="13"/>
      <c r="C596" s="13"/>
      <c r="D596" s="14"/>
      <c r="E596" s="14"/>
      <c r="F596" s="2">
        <f t="shared" si="74"/>
        <v>87.051499999999947</v>
      </c>
      <c r="G596" s="2">
        <f t="shared" si="75"/>
        <v>20.720000000000002</v>
      </c>
      <c r="H596" s="11">
        <f t="shared" si="77"/>
        <v>66.331499999999949</v>
      </c>
      <c r="I596" s="11">
        <f t="shared" si="76"/>
        <v>-66.331499999999949</v>
      </c>
      <c r="J596" s="2">
        <f>IF(ISNA(VLOOKUP(C596,'Dom Enrolled Accounts'!$A:$B,2,0))=TRUE,0,VLOOKUP(C596,'Dom Enrolled Accounts'!$A:$B,2,0))</f>
        <v>0</v>
      </c>
      <c r="K596" s="11">
        <f t="shared" si="78"/>
        <v>0</v>
      </c>
      <c r="L596" s="2">
        <f>IF(ISNA(VLOOKUP(C596,'Dom Enrolled Accounts'!$A:$C,3,0))=TRUE,0,VLOOKUP(C596,'Dom Enrolled Accounts'!$A:$C,3,0))</f>
        <v>0</v>
      </c>
      <c r="M596" s="2">
        <f t="shared" si="79"/>
        <v>0</v>
      </c>
      <c r="N596" s="11">
        <f t="shared" si="80"/>
        <v>0</v>
      </c>
    </row>
    <row r="597" spans="1:14" x14ac:dyDescent="0.25">
      <c r="A597" s="13"/>
      <c r="B597" s="13"/>
      <c r="C597" s="13"/>
      <c r="D597" s="14"/>
      <c r="E597" s="14"/>
      <c r="F597" s="2">
        <f t="shared" si="74"/>
        <v>87.051499999999947</v>
      </c>
      <c r="G597" s="2">
        <f t="shared" si="75"/>
        <v>20.720000000000002</v>
      </c>
      <c r="H597" s="11">
        <f t="shared" si="77"/>
        <v>66.331499999999949</v>
      </c>
      <c r="I597" s="11">
        <f t="shared" si="76"/>
        <v>-66.331499999999949</v>
      </c>
      <c r="J597" s="2">
        <f>IF(ISNA(VLOOKUP(C597,'Dom Enrolled Accounts'!$A:$B,2,0))=TRUE,0,VLOOKUP(C597,'Dom Enrolled Accounts'!$A:$B,2,0))</f>
        <v>0</v>
      </c>
      <c r="K597" s="11">
        <f t="shared" si="78"/>
        <v>0</v>
      </c>
      <c r="L597" s="2">
        <f>IF(ISNA(VLOOKUP(C597,'Dom Enrolled Accounts'!$A:$C,3,0))=TRUE,0,VLOOKUP(C597,'Dom Enrolled Accounts'!$A:$C,3,0))</f>
        <v>0</v>
      </c>
      <c r="M597" s="2">
        <f t="shared" si="79"/>
        <v>0</v>
      </c>
      <c r="N597" s="11">
        <f t="shared" si="80"/>
        <v>0</v>
      </c>
    </row>
    <row r="598" spans="1:14" x14ac:dyDescent="0.25">
      <c r="A598" s="13"/>
      <c r="B598" s="13"/>
      <c r="C598" s="13"/>
      <c r="D598" s="14"/>
      <c r="E598" s="14"/>
      <c r="F598" s="2">
        <f t="shared" si="74"/>
        <v>87.051499999999947</v>
      </c>
      <c r="G598" s="2">
        <f t="shared" si="75"/>
        <v>20.720000000000002</v>
      </c>
      <c r="H598" s="11">
        <f t="shared" si="77"/>
        <v>66.331499999999949</v>
      </c>
      <c r="I598" s="11">
        <f t="shared" si="76"/>
        <v>-66.331499999999949</v>
      </c>
      <c r="J598" s="2">
        <f>IF(ISNA(VLOOKUP(C598,'Dom Enrolled Accounts'!$A:$B,2,0))=TRUE,0,VLOOKUP(C598,'Dom Enrolled Accounts'!$A:$B,2,0))</f>
        <v>0</v>
      </c>
      <c r="K598" s="11">
        <f t="shared" si="78"/>
        <v>0</v>
      </c>
      <c r="L598" s="2">
        <f>IF(ISNA(VLOOKUP(C598,'Dom Enrolled Accounts'!$A:$C,3,0))=TRUE,0,VLOOKUP(C598,'Dom Enrolled Accounts'!$A:$C,3,0))</f>
        <v>0</v>
      </c>
      <c r="M598" s="2">
        <f t="shared" si="79"/>
        <v>0</v>
      </c>
      <c r="N598" s="11">
        <f t="shared" si="80"/>
        <v>0</v>
      </c>
    </row>
    <row r="599" spans="1:14" x14ac:dyDescent="0.25">
      <c r="A599" s="13"/>
      <c r="B599" s="13"/>
      <c r="C599" s="13"/>
      <c r="D599" s="14"/>
      <c r="E599" s="14"/>
      <c r="F599" s="2">
        <f t="shared" si="74"/>
        <v>87.051499999999947</v>
      </c>
      <c r="G599" s="2">
        <f t="shared" si="75"/>
        <v>20.720000000000002</v>
      </c>
      <c r="H599" s="11">
        <f t="shared" si="77"/>
        <v>66.331499999999949</v>
      </c>
      <c r="I599" s="11">
        <f t="shared" si="76"/>
        <v>-66.331499999999949</v>
      </c>
      <c r="J599" s="2">
        <f>IF(ISNA(VLOOKUP(C599,'Dom Enrolled Accounts'!$A:$B,2,0))=TRUE,0,VLOOKUP(C599,'Dom Enrolled Accounts'!$A:$B,2,0))</f>
        <v>0</v>
      </c>
      <c r="K599" s="11">
        <f t="shared" si="78"/>
        <v>0</v>
      </c>
      <c r="L599" s="2">
        <f>IF(ISNA(VLOOKUP(C599,'Dom Enrolled Accounts'!$A:$C,3,0))=TRUE,0,VLOOKUP(C599,'Dom Enrolled Accounts'!$A:$C,3,0))</f>
        <v>0</v>
      </c>
      <c r="M599" s="2">
        <f t="shared" si="79"/>
        <v>0</v>
      </c>
      <c r="N599" s="11">
        <f t="shared" si="80"/>
        <v>0</v>
      </c>
    </row>
    <row r="600" spans="1:14" x14ac:dyDescent="0.25">
      <c r="A600" s="13"/>
      <c r="B600" s="13"/>
      <c r="C600" s="13"/>
      <c r="D600" s="14"/>
      <c r="E600" s="14"/>
      <c r="F600" s="2">
        <f t="shared" si="74"/>
        <v>87.051499999999947</v>
      </c>
      <c r="G600" s="2">
        <f t="shared" si="75"/>
        <v>20.720000000000002</v>
      </c>
      <c r="H600" s="11">
        <f t="shared" si="77"/>
        <v>66.331499999999949</v>
      </c>
      <c r="I600" s="11">
        <f t="shared" si="76"/>
        <v>-66.331499999999949</v>
      </c>
      <c r="J600" s="2">
        <f>IF(ISNA(VLOOKUP(C600,'Dom Enrolled Accounts'!$A:$B,2,0))=TRUE,0,VLOOKUP(C600,'Dom Enrolled Accounts'!$A:$B,2,0))</f>
        <v>0</v>
      </c>
      <c r="K600" s="11">
        <f t="shared" si="78"/>
        <v>0</v>
      </c>
      <c r="L600" s="2">
        <f>IF(ISNA(VLOOKUP(C600,'Dom Enrolled Accounts'!$A:$C,3,0))=TRUE,0,VLOOKUP(C600,'Dom Enrolled Accounts'!$A:$C,3,0))</f>
        <v>0</v>
      </c>
      <c r="M600" s="2">
        <f t="shared" si="79"/>
        <v>0</v>
      </c>
      <c r="N600" s="11">
        <f t="shared" si="80"/>
        <v>0</v>
      </c>
    </row>
    <row r="601" spans="1:14" x14ac:dyDescent="0.25">
      <c r="A601" s="13"/>
      <c r="B601" s="13"/>
      <c r="C601" s="13"/>
      <c r="D601" s="14"/>
      <c r="E601" s="14"/>
      <c r="F601" s="2">
        <f t="shared" si="74"/>
        <v>87.051499999999947</v>
      </c>
      <c r="G601" s="2">
        <f t="shared" si="75"/>
        <v>20.720000000000002</v>
      </c>
      <c r="H601" s="11">
        <f t="shared" si="77"/>
        <v>66.331499999999949</v>
      </c>
      <c r="I601" s="11">
        <f t="shared" si="76"/>
        <v>-66.331499999999949</v>
      </c>
      <c r="J601" s="2">
        <f>IF(ISNA(VLOOKUP(C601,'Dom Enrolled Accounts'!$A:$B,2,0))=TRUE,0,VLOOKUP(C601,'Dom Enrolled Accounts'!$A:$B,2,0))</f>
        <v>0</v>
      </c>
      <c r="K601" s="11">
        <f t="shared" si="78"/>
        <v>0</v>
      </c>
      <c r="L601" s="2">
        <f>IF(ISNA(VLOOKUP(C601,'Dom Enrolled Accounts'!$A:$C,3,0))=TRUE,0,VLOOKUP(C601,'Dom Enrolled Accounts'!$A:$C,3,0))</f>
        <v>0</v>
      </c>
      <c r="M601" s="2">
        <f t="shared" si="79"/>
        <v>0</v>
      </c>
      <c r="N601" s="11">
        <f t="shared" si="80"/>
        <v>0</v>
      </c>
    </row>
    <row r="602" spans="1:14" x14ac:dyDescent="0.25">
      <c r="A602" s="13"/>
      <c r="B602" s="13"/>
      <c r="C602" s="13"/>
      <c r="D602" s="14"/>
      <c r="E602" s="14"/>
      <c r="F602" s="2">
        <f t="shared" si="74"/>
        <v>87.051499999999947</v>
      </c>
      <c r="G602" s="2">
        <f t="shared" si="75"/>
        <v>20.720000000000002</v>
      </c>
      <c r="H602" s="11">
        <f t="shared" si="77"/>
        <v>66.331499999999949</v>
      </c>
      <c r="I602" s="11">
        <f t="shared" si="76"/>
        <v>-66.331499999999949</v>
      </c>
      <c r="J602" s="2">
        <f>IF(ISNA(VLOOKUP(C602,'Dom Enrolled Accounts'!$A:$B,2,0))=TRUE,0,VLOOKUP(C602,'Dom Enrolled Accounts'!$A:$B,2,0))</f>
        <v>0</v>
      </c>
      <c r="K602" s="11">
        <f t="shared" si="78"/>
        <v>0</v>
      </c>
      <c r="L602" s="2">
        <f>IF(ISNA(VLOOKUP(C602,'Dom Enrolled Accounts'!$A:$C,3,0))=TRUE,0,VLOOKUP(C602,'Dom Enrolled Accounts'!$A:$C,3,0))</f>
        <v>0</v>
      </c>
      <c r="M602" s="2">
        <f t="shared" si="79"/>
        <v>0</v>
      </c>
      <c r="N602" s="11">
        <f t="shared" si="80"/>
        <v>0</v>
      </c>
    </row>
    <row r="603" spans="1:14" x14ac:dyDescent="0.25">
      <c r="A603" s="13"/>
      <c r="B603" s="13"/>
      <c r="C603" s="13"/>
      <c r="D603" s="14"/>
      <c r="E603" s="14"/>
      <c r="F603" s="2">
        <f t="shared" si="74"/>
        <v>87.051499999999947</v>
      </c>
      <c r="G603" s="2">
        <f t="shared" si="75"/>
        <v>20.720000000000002</v>
      </c>
      <c r="H603" s="11">
        <f t="shared" si="77"/>
        <v>66.331499999999949</v>
      </c>
      <c r="I603" s="11">
        <f t="shared" si="76"/>
        <v>-66.331499999999949</v>
      </c>
      <c r="J603" s="2">
        <f>IF(ISNA(VLOOKUP(C603,'Dom Enrolled Accounts'!$A:$B,2,0))=TRUE,0,VLOOKUP(C603,'Dom Enrolled Accounts'!$A:$B,2,0))</f>
        <v>0</v>
      </c>
      <c r="K603" s="11">
        <f t="shared" si="78"/>
        <v>0</v>
      </c>
      <c r="L603" s="2">
        <f>IF(ISNA(VLOOKUP(C603,'Dom Enrolled Accounts'!$A:$C,3,0))=TRUE,0,VLOOKUP(C603,'Dom Enrolled Accounts'!$A:$C,3,0))</f>
        <v>0</v>
      </c>
      <c r="M603" s="2">
        <f t="shared" si="79"/>
        <v>0</v>
      </c>
      <c r="N603" s="11">
        <f t="shared" si="80"/>
        <v>0</v>
      </c>
    </row>
    <row r="604" spans="1:14" x14ac:dyDescent="0.25">
      <c r="A604" s="13"/>
      <c r="B604" s="13"/>
      <c r="C604" s="13"/>
      <c r="D604" s="14"/>
      <c r="E604" s="14"/>
      <c r="F604" s="2">
        <f t="shared" si="74"/>
        <v>87.051499999999947</v>
      </c>
      <c r="G604" s="2">
        <f t="shared" si="75"/>
        <v>20.720000000000002</v>
      </c>
      <c r="H604" s="11">
        <f t="shared" si="77"/>
        <v>66.331499999999949</v>
      </c>
      <c r="I604" s="11">
        <f t="shared" si="76"/>
        <v>-66.331499999999949</v>
      </c>
      <c r="J604" s="2">
        <f>IF(ISNA(VLOOKUP(C604,'Dom Enrolled Accounts'!$A:$B,2,0))=TRUE,0,VLOOKUP(C604,'Dom Enrolled Accounts'!$A:$B,2,0))</f>
        <v>0</v>
      </c>
      <c r="K604" s="11">
        <f t="shared" si="78"/>
        <v>0</v>
      </c>
      <c r="L604" s="2">
        <f>IF(ISNA(VLOOKUP(C604,'Dom Enrolled Accounts'!$A:$C,3,0))=TRUE,0,VLOOKUP(C604,'Dom Enrolled Accounts'!$A:$C,3,0))</f>
        <v>0</v>
      </c>
      <c r="M604" s="2">
        <f t="shared" si="79"/>
        <v>0</v>
      </c>
      <c r="N604" s="11">
        <f t="shared" si="80"/>
        <v>0</v>
      </c>
    </row>
    <row r="605" spans="1:14" x14ac:dyDescent="0.25">
      <c r="A605" s="13"/>
      <c r="B605" s="13"/>
      <c r="C605" s="13"/>
      <c r="D605" s="14"/>
      <c r="E605" s="14"/>
      <c r="F605" s="2">
        <f t="shared" si="74"/>
        <v>87.051499999999947</v>
      </c>
      <c r="G605" s="2">
        <f t="shared" si="75"/>
        <v>20.720000000000002</v>
      </c>
      <c r="H605" s="11">
        <f t="shared" si="77"/>
        <v>66.331499999999949</v>
      </c>
      <c r="I605" s="11">
        <f t="shared" si="76"/>
        <v>-66.331499999999949</v>
      </c>
      <c r="J605" s="2">
        <f>IF(ISNA(VLOOKUP(C605,'Dom Enrolled Accounts'!$A:$B,2,0))=TRUE,0,VLOOKUP(C605,'Dom Enrolled Accounts'!$A:$B,2,0))</f>
        <v>0</v>
      </c>
      <c r="K605" s="11">
        <f t="shared" si="78"/>
        <v>0</v>
      </c>
      <c r="L605" s="2">
        <f>IF(ISNA(VLOOKUP(C605,'Dom Enrolled Accounts'!$A:$C,3,0))=TRUE,0,VLOOKUP(C605,'Dom Enrolled Accounts'!$A:$C,3,0))</f>
        <v>0</v>
      </c>
      <c r="M605" s="2">
        <f t="shared" si="79"/>
        <v>0</v>
      </c>
      <c r="N605" s="11">
        <f t="shared" si="80"/>
        <v>0</v>
      </c>
    </row>
    <row r="606" spans="1:14" x14ac:dyDescent="0.25">
      <c r="A606" s="13"/>
      <c r="B606" s="13"/>
      <c r="C606" s="13"/>
      <c r="D606" s="14"/>
      <c r="E606" s="14"/>
      <c r="F606" s="2">
        <f t="shared" si="74"/>
        <v>87.051499999999947</v>
      </c>
      <c r="G606" s="2">
        <f t="shared" si="75"/>
        <v>20.720000000000002</v>
      </c>
      <c r="H606" s="11">
        <f t="shared" si="77"/>
        <v>66.331499999999949</v>
      </c>
      <c r="I606" s="11">
        <f t="shared" si="76"/>
        <v>-66.331499999999949</v>
      </c>
      <c r="J606" s="2">
        <f>IF(ISNA(VLOOKUP(C606,'Dom Enrolled Accounts'!$A:$B,2,0))=TRUE,0,VLOOKUP(C606,'Dom Enrolled Accounts'!$A:$B,2,0))</f>
        <v>0</v>
      </c>
      <c r="K606" s="11">
        <f t="shared" si="78"/>
        <v>0</v>
      </c>
      <c r="L606" s="2">
        <f>IF(ISNA(VLOOKUP(C606,'Dom Enrolled Accounts'!$A:$C,3,0))=TRUE,0,VLOOKUP(C606,'Dom Enrolled Accounts'!$A:$C,3,0))</f>
        <v>0</v>
      </c>
      <c r="M606" s="2">
        <f t="shared" si="79"/>
        <v>0</v>
      </c>
      <c r="N606" s="11">
        <f t="shared" si="80"/>
        <v>0</v>
      </c>
    </row>
    <row r="607" spans="1:14" x14ac:dyDescent="0.25">
      <c r="A607" s="13"/>
      <c r="B607" s="13"/>
      <c r="C607" s="13"/>
      <c r="D607" s="14"/>
      <c r="E607" s="14"/>
      <c r="F607" s="2">
        <f t="shared" si="74"/>
        <v>87.051499999999947</v>
      </c>
      <c r="G607" s="2">
        <f t="shared" si="75"/>
        <v>20.720000000000002</v>
      </c>
      <c r="H607" s="11">
        <f t="shared" si="77"/>
        <v>66.331499999999949</v>
      </c>
      <c r="I607" s="11">
        <f t="shared" si="76"/>
        <v>-66.331499999999949</v>
      </c>
      <c r="J607" s="2">
        <f>IF(ISNA(VLOOKUP(C607,'Dom Enrolled Accounts'!$A:$B,2,0))=TRUE,0,VLOOKUP(C607,'Dom Enrolled Accounts'!$A:$B,2,0))</f>
        <v>0</v>
      </c>
      <c r="K607" s="11">
        <f t="shared" si="78"/>
        <v>0</v>
      </c>
      <c r="L607" s="2">
        <f>IF(ISNA(VLOOKUP(C607,'Dom Enrolled Accounts'!$A:$C,3,0))=TRUE,0,VLOOKUP(C607,'Dom Enrolled Accounts'!$A:$C,3,0))</f>
        <v>0</v>
      </c>
      <c r="M607" s="2">
        <f t="shared" si="79"/>
        <v>0</v>
      </c>
      <c r="N607" s="11">
        <f t="shared" si="80"/>
        <v>0</v>
      </c>
    </row>
    <row r="608" spans="1:14" x14ac:dyDescent="0.25">
      <c r="A608" s="13"/>
      <c r="B608" s="13"/>
      <c r="C608" s="13"/>
      <c r="D608" s="14"/>
      <c r="E608" s="14"/>
      <c r="F608" s="2">
        <f t="shared" si="74"/>
        <v>87.051499999999947</v>
      </c>
      <c r="G608" s="2">
        <f t="shared" si="75"/>
        <v>20.720000000000002</v>
      </c>
      <c r="H608" s="11">
        <f t="shared" si="77"/>
        <v>66.331499999999949</v>
      </c>
      <c r="I608" s="11">
        <f t="shared" si="76"/>
        <v>-66.331499999999949</v>
      </c>
      <c r="J608" s="2">
        <f>IF(ISNA(VLOOKUP(C608,'Dom Enrolled Accounts'!$A:$B,2,0))=TRUE,0,VLOOKUP(C608,'Dom Enrolled Accounts'!$A:$B,2,0))</f>
        <v>0</v>
      </c>
      <c r="K608" s="11">
        <f t="shared" si="78"/>
        <v>0</v>
      </c>
      <c r="L608" s="2">
        <f>IF(ISNA(VLOOKUP(C608,'Dom Enrolled Accounts'!$A:$C,3,0))=TRUE,0,VLOOKUP(C608,'Dom Enrolled Accounts'!$A:$C,3,0))</f>
        <v>0</v>
      </c>
      <c r="M608" s="2">
        <f t="shared" si="79"/>
        <v>0</v>
      </c>
      <c r="N608" s="11">
        <f t="shared" si="80"/>
        <v>0</v>
      </c>
    </row>
    <row r="609" spans="1:14" x14ac:dyDescent="0.25">
      <c r="A609" s="13"/>
      <c r="B609" s="13"/>
      <c r="C609" s="13"/>
      <c r="D609" s="14"/>
      <c r="E609" s="14"/>
      <c r="F609" s="2">
        <f t="shared" si="74"/>
        <v>87.051499999999947</v>
      </c>
      <c r="G609" s="2">
        <f t="shared" si="75"/>
        <v>20.720000000000002</v>
      </c>
      <c r="H609" s="11">
        <f t="shared" si="77"/>
        <v>66.331499999999949</v>
      </c>
      <c r="I609" s="11">
        <f t="shared" si="76"/>
        <v>-66.331499999999949</v>
      </c>
      <c r="J609" s="2">
        <f>IF(ISNA(VLOOKUP(C609,'Dom Enrolled Accounts'!$A:$B,2,0))=TRUE,0,VLOOKUP(C609,'Dom Enrolled Accounts'!$A:$B,2,0))</f>
        <v>0</v>
      </c>
      <c r="K609" s="11">
        <f t="shared" si="78"/>
        <v>0</v>
      </c>
      <c r="L609" s="2">
        <f>IF(ISNA(VLOOKUP(C609,'Dom Enrolled Accounts'!$A:$C,3,0))=TRUE,0,VLOOKUP(C609,'Dom Enrolled Accounts'!$A:$C,3,0))</f>
        <v>0</v>
      </c>
      <c r="M609" s="2">
        <f t="shared" si="79"/>
        <v>0</v>
      </c>
      <c r="N609" s="11">
        <f t="shared" si="80"/>
        <v>0</v>
      </c>
    </row>
    <row r="610" spans="1:14" x14ac:dyDescent="0.25">
      <c r="A610" s="13"/>
      <c r="B610" s="13"/>
      <c r="C610" s="13"/>
      <c r="D610" s="14"/>
      <c r="E610" s="14"/>
      <c r="F610" s="2">
        <f t="shared" si="74"/>
        <v>87.051499999999947</v>
      </c>
      <c r="G610" s="2">
        <f t="shared" si="75"/>
        <v>20.720000000000002</v>
      </c>
      <c r="H610" s="11">
        <f t="shared" si="77"/>
        <v>66.331499999999949</v>
      </c>
      <c r="I610" s="11">
        <f t="shared" si="76"/>
        <v>-66.331499999999949</v>
      </c>
      <c r="J610" s="2">
        <f>IF(ISNA(VLOOKUP(C610,'Dom Enrolled Accounts'!$A:$B,2,0))=TRUE,0,VLOOKUP(C610,'Dom Enrolled Accounts'!$A:$B,2,0))</f>
        <v>0</v>
      </c>
      <c r="K610" s="11">
        <f t="shared" si="78"/>
        <v>0</v>
      </c>
      <c r="L610" s="2">
        <f>IF(ISNA(VLOOKUP(C610,'Dom Enrolled Accounts'!$A:$C,3,0))=TRUE,0,VLOOKUP(C610,'Dom Enrolled Accounts'!$A:$C,3,0))</f>
        <v>0</v>
      </c>
      <c r="M610" s="2">
        <f t="shared" si="79"/>
        <v>0</v>
      </c>
      <c r="N610" s="11">
        <f t="shared" si="80"/>
        <v>0</v>
      </c>
    </row>
    <row r="611" spans="1:14" x14ac:dyDescent="0.25">
      <c r="A611" s="13"/>
      <c r="B611" s="13"/>
      <c r="C611" s="13"/>
      <c r="D611" s="14"/>
      <c r="E611" s="14"/>
      <c r="F611" s="2">
        <f t="shared" si="74"/>
        <v>87.051499999999947</v>
      </c>
      <c r="G611" s="2">
        <f t="shared" si="75"/>
        <v>20.720000000000002</v>
      </c>
      <c r="H611" s="11">
        <f t="shared" si="77"/>
        <v>66.331499999999949</v>
      </c>
      <c r="I611" s="11">
        <f t="shared" si="76"/>
        <v>-66.331499999999949</v>
      </c>
      <c r="J611" s="2">
        <f>IF(ISNA(VLOOKUP(C611,'Dom Enrolled Accounts'!$A:$B,2,0))=TRUE,0,VLOOKUP(C611,'Dom Enrolled Accounts'!$A:$B,2,0))</f>
        <v>0</v>
      </c>
      <c r="K611" s="11">
        <f t="shared" si="78"/>
        <v>0</v>
      </c>
      <c r="L611" s="2">
        <f>IF(ISNA(VLOOKUP(C611,'Dom Enrolled Accounts'!$A:$C,3,0))=TRUE,0,VLOOKUP(C611,'Dom Enrolled Accounts'!$A:$C,3,0))</f>
        <v>0</v>
      </c>
      <c r="M611" s="2">
        <f t="shared" si="79"/>
        <v>0</v>
      </c>
      <c r="N611" s="11">
        <f t="shared" si="80"/>
        <v>0</v>
      </c>
    </row>
    <row r="612" spans="1:14" x14ac:dyDescent="0.25">
      <c r="A612" s="13"/>
      <c r="B612" s="13"/>
      <c r="C612" s="13"/>
      <c r="D612" s="14"/>
      <c r="E612" s="14"/>
      <c r="F612" s="2">
        <f t="shared" si="74"/>
        <v>87.051499999999947</v>
      </c>
      <c r="G612" s="2">
        <f t="shared" si="75"/>
        <v>20.720000000000002</v>
      </c>
      <c r="H612" s="11">
        <f t="shared" si="77"/>
        <v>66.331499999999949</v>
      </c>
      <c r="I612" s="11">
        <f t="shared" si="76"/>
        <v>-66.331499999999949</v>
      </c>
      <c r="J612" s="2">
        <f>IF(ISNA(VLOOKUP(C612,'Dom Enrolled Accounts'!$A:$B,2,0))=TRUE,0,VLOOKUP(C612,'Dom Enrolled Accounts'!$A:$B,2,0))</f>
        <v>0</v>
      </c>
      <c r="K612" s="11">
        <f t="shared" si="78"/>
        <v>0</v>
      </c>
      <c r="L612" s="2">
        <f>IF(ISNA(VLOOKUP(C612,'Dom Enrolled Accounts'!$A:$C,3,0))=TRUE,0,VLOOKUP(C612,'Dom Enrolled Accounts'!$A:$C,3,0))</f>
        <v>0</v>
      </c>
      <c r="M612" s="2">
        <f t="shared" si="79"/>
        <v>0</v>
      </c>
      <c r="N612" s="11">
        <f t="shared" si="80"/>
        <v>0</v>
      </c>
    </row>
    <row r="613" spans="1:14" x14ac:dyDescent="0.25">
      <c r="A613" s="13"/>
      <c r="B613" s="13"/>
      <c r="C613" s="13"/>
      <c r="D613" s="14"/>
      <c r="E613" s="14"/>
      <c r="F613" s="2">
        <f t="shared" si="74"/>
        <v>87.051499999999947</v>
      </c>
      <c r="G613" s="2">
        <f t="shared" si="75"/>
        <v>20.720000000000002</v>
      </c>
      <c r="H613" s="11">
        <f t="shared" si="77"/>
        <v>66.331499999999949</v>
      </c>
      <c r="I613" s="11">
        <f t="shared" si="76"/>
        <v>-66.331499999999949</v>
      </c>
      <c r="J613" s="2">
        <f>IF(ISNA(VLOOKUP(C613,'Dom Enrolled Accounts'!$A:$B,2,0))=TRUE,0,VLOOKUP(C613,'Dom Enrolled Accounts'!$A:$B,2,0))</f>
        <v>0</v>
      </c>
      <c r="K613" s="11">
        <f t="shared" si="78"/>
        <v>0</v>
      </c>
      <c r="L613" s="2">
        <f>IF(ISNA(VLOOKUP(C613,'Dom Enrolled Accounts'!$A:$C,3,0))=TRUE,0,VLOOKUP(C613,'Dom Enrolled Accounts'!$A:$C,3,0))</f>
        <v>0</v>
      </c>
      <c r="M613" s="2">
        <f t="shared" si="79"/>
        <v>0</v>
      </c>
      <c r="N613" s="11">
        <f t="shared" si="80"/>
        <v>0</v>
      </c>
    </row>
    <row r="614" spans="1:14" x14ac:dyDescent="0.25">
      <c r="A614" s="13"/>
      <c r="B614" s="13"/>
      <c r="C614" s="13"/>
      <c r="D614" s="14"/>
      <c r="E614" s="14"/>
      <c r="F614" s="2">
        <f t="shared" si="74"/>
        <v>87.051499999999947</v>
      </c>
      <c r="G614" s="2">
        <f t="shared" si="75"/>
        <v>20.720000000000002</v>
      </c>
      <c r="H614" s="11">
        <f t="shared" si="77"/>
        <v>66.331499999999949</v>
      </c>
      <c r="I614" s="11">
        <f t="shared" si="76"/>
        <v>-66.331499999999949</v>
      </c>
      <c r="J614" s="2">
        <f>IF(ISNA(VLOOKUP(C614,'Dom Enrolled Accounts'!$A:$B,2,0))=TRUE,0,VLOOKUP(C614,'Dom Enrolled Accounts'!$A:$B,2,0))</f>
        <v>0</v>
      </c>
      <c r="K614" s="11">
        <f t="shared" si="78"/>
        <v>0</v>
      </c>
      <c r="L614" s="2">
        <f>IF(ISNA(VLOOKUP(C614,'Dom Enrolled Accounts'!$A:$C,3,0))=TRUE,0,VLOOKUP(C614,'Dom Enrolled Accounts'!$A:$C,3,0))</f>
        <v>0</v>
      </c>
      <c r="M614" s="2">
        <f t="shared" si="79"/>
        <v>0</v>
      </c>
      <c r="N614" s="11">
        <f t="shared" si="80"/>
        <v>0</v>
      </c>
    </row>
    <row r="615" spans="1:14" x14ac:dyDescent="0.25">
      <c r="A615" s="13"/>
      <c r="B615" s="13"/>
      <c r="C615" s="13"/>
      <c r="D615" s="14"/>
      <c r="E615" s="14"/>
      <c r="F615" s="2">
        <f t="shared" si="74"/>
        <v>87.051499999999947</v>
      </c>
      <c r="G615" s="2">
        <f t="shared" si="75"/>
        <v>20.720000000000002</v>
      </c>
      <c r="H615" s="11">
        <f t="shared" si="77"/>
        <v>66.331499999999949</v>
      </c>
      <c r="I615" s="11">
        <f t="shared" si="76"/>
        <v>-66.331499999999949</v>
      </c>
      <c r="J615" s="2">
        <f>IF(ISNA(VLOOKUP(C615,'Dom Enrolled Accounts'!$A:$B,2,0))=TRUE,0,VLOOKUP(C615,'Dom Enrolled Accounts'!$A:$B,2,0))</f>
        <v>0</v>
      </c>
      <c r="K615" s="11">
        <f t="shared" si="78"/>
        <v>0</v>
      </c>
      <c r="L615" s="2">
        <f>IF(ISNA(VLOOKUP(C615,'Dom Enrolled Accounts'!$A:$C,3,0))=TRUE,0,VLOOKUP(C615,'Dom Enrolled Accounts'!$A:$C,3,0))</f>
        <v>0</v>
      </c>
      <c r="M615" s="2">
        <f t="shared" si="79"/>
        <v>0</v>
      </c>
      <c r="N615" s="11">
        <f t="shared" si="80"/>
        <v>0</v>
      </c>
    </row>
    <row r="616" spans="1:14" x14ac:dyDescent="0.25">
      <c r="A616" s="13"/>
      <c r="B616" s="13"/>
      <c r="C616" s="13"/>
      <c r="D616" s="14"/>
      <c r="E616" s="14"/>
      <c r="F616" s="2">
        <f t="shared" si="74"/>
        <v>87.051499999999947</v>
      </c>
      <c r="G616" s="2">
        <f t="shared" si="75"/>
        <v>20.720000000000002</v>
      </c>
      <c r="H616" s="11">
        <f t="shared" si="77"/>
        <v>66.331499999999949</v>
      </c>
      <c r="I616" s="11">
        <f t="shared" si="76"/>
        <v>-66.331499999999949</v>
      </c>
      <c r="J616" s="2">
        <f>IF(ISNA(VLOOKUP(C616,'Dom Enrolled Accounts'!$A:$B,2,0))=TRUE,0,VLOOKUP(C616,'Dom Enrolled Accounts'!$A:$B,2,0))</f>
        <v>0</v>
      </c>
      <c r="K616" s="11">
        <f t="shared" si="78"/>
        <v>0</v>
      </c>
      <c r="L616" s="2">
        <f>IF(ISNA(VLOOKUP(C616,'Dom Enrolled Accounts'!$A:$C,3,0))=TRUE,0,VLOOKUP(C616,'Dom Enrolled Accounts'!$A:$C,3,0))</f>
        <v>0</v>
      </c>
      <c r="M616" s="2">
        <f t="shared" si="79"/>
        <v>0</v>
      </c>
      <c r="N616" s="11">
        <f t="shared" si="80"/>
        <v>0</v>
      </c>
    </row>
    <row r="617" spans="1:14" x14ac:dyDescent="0.25">
      <c r="A617" s="13"/>
      <c r="B617" s="13"/>
      <c r="C617" s="13"/>
      <c r="D617" s="14"/>
      <c r="E617" s="14"/>
      <c r="F617" s="2">
        <f t="shared" si="74"/>
        <v>87.051499999999947</v>
      </c>
      <c r="G617" s="2">
        <f t="shared" si="75"/>
        <v>20.720000000000002</v>
      </c>
      <c r="H617" s="11">
        <f t="shared" si="77"/>
        <v>66.331499999999949</v>
      </c>
      <c r="I617" s="11">
        <f t="shared" si="76"/>
        <v>-66.331499999999949</v>
      </c>
      <c r="J617" s="2">
        <f>IF(ISNA(VLOOKUP(C617,'Dom Enrolled Accounts'!$A:$B,2,0))=TRUE,0,VLOOKUP(C617,'Dom Enrolled Accounts'!$A:$B,2,0))</f>
        <v>0</v>
      </c>
      <c r="K617" s="11">
        <f t="shared" si="78"/>
        <v>0</v>
      </c>
      <c r="L617" s="2">
        <f>IF(ISNA(VLOOKUP(C617,'Dom Enrolled Accounts'!$A:$C,3,0))=TRUE,0,VLOOKUP(C617,'Dom Enrolled Accounts'!$A:$C,3,0))</f>
        <v>0</v>
      </c>
      <c r="M617" s="2">
        <f t="shared" si="79"/>
        <v>0</v>
      </c>
      <c r="N617" s="11">
        <f t="shared" si="80"/>
        <v>0</v>
      </c>
    </row>
    <row r="618" spans="1:14" x14ac:dyDescent="0.25">
      <c r="A618" s="13"/>
      <c r="B618" s="13"/>
      <c r="C618" s="13"/>
      <c r="D618" s="14"/>
      <c r="E618" s="14"/>
      <c r="F618" s="2">
        <f t="shared" si="74"/>
        <v>87.051499999999947</v>
      </c>
      <c r="G618" s="2">
        <f t="shared" si="75"/>
        <v>20.720000000000002</v>
      </c>
      <c r="H618" s="11">
        <f t="shared" si="77"/>
        <v>66.331499999999949</v>
      </c>
      <c r="I618" s="11">
        <f t="shared" si="76"/>
        <v>-66.331499999999949</v>
      </c>
      <c r="J618" s="2">
        <f>IF(ISNA(VLOOKUP(C618,'Dom Enrolled Accounts'!$A:$B,2,0))=TRUE,0,VLOOKUP(C618,'Dom Enrolled Accounts'!$A:$B,2,0))</f>
        <v>0</v>
      </c>
      <c r="K618" s="11">
        <f t="shared" si="78"/>
        <v>0</v>
      </c>
      <c r="L618" s="2">
        <f>IF(ISNA(VLOOKUP(C618,'Dom Enrolled Accounts'!$A:$C,3,0))=TRUE,0,VLOOKUP(C618,'Dom Enrolled Accounts'!$A:$C,3,0))</f>
        <v>0</v>
      </c>
      <c r="M618" s="2">
        <f t="shared" si="79"/>
        <v>0</v>
      </c>
      <c r="N618" s="11">
        <f t="shared" si="80"/>
        <v>0</v>
      </c>
    </row>
    <row r="619" spans="1:14" x14ac:dyDescent="0.25">
      <c r="A619" s="13"/>
      <c r="B619" s="13"/>
      <c r="C619" s="13"/>
      <c r="D619" s="14"/>
      <c r="E619" s="14"/>
      <c r="F619" s="2">
        <f t="shared" si="74"/>
        <v>87.051499999999947</v>
      </c>
      <c r="G619" s="2">
        <f t="shared" si="75"/>
        <v>20.720000000000002</v>
      </c>
      <c r="H619" s="11">
        <f t="shared" si="77"/>
        <v>66.331499999999949</v>
      </c>
      <c r="I619" s="11">
        <f t="shared" si="76"/>
        <v>-66.331499999999949</v>
      </c>
      <c r="J619" s="2">
        <f>IF(ISNA(VLOOKUP(C619,'Dom Enrolled Accounts'!$A:$B,2,0))=TRUE,0,VLOOKUP(C619,'Dom Enrolled Accounts'!$A:$B,2,0))</f>
        <v>0</v>
      </c>
      <c r="K619" s="11">
        <f t="shared" si="78"/>
        <v>0</v>
      </c>
      <c r="L619" s="2">
        <f>IF(ISNA(VLOOKUP(C619,'Dom Enrolled Accounts'!$A:$C,3,0))=TRUE,0,VLOOKUP(C619,'Dom Enrolled Accounts'!$A:$C,3,0))</f>
        <v>0</v>
      </c>
      <c r="M619" s="2">
        <f t="shared" si="79"/>
        <v>0</v>
      </c>
      <c r="N619" s="11">
        <f t="shared" si="80"/>
        <v>0</v>
      </c>
    </row>
    <row r="620" spans="1:14" x14ac:dyDescent="0.25">
      <c r="A620" s="13"/>
      <c r="B620" s="13"/>
      <c r="C620" s="13"/>
      <c r="D620" s="14"/>
      <c r="E620" s="14"/>
      <c r="F620" s="2">
        <f t="shared" si="74"/>
        <v>87.051499999999947</v>
      </c>
      <c r="G620" s="2">
        <f t="shared" si="75"/>
        <v>20.720000000000002</v>
      </c>
      <c r="H620" s="11">
        <f t="shared" si="77"/>
        <v>66.331499999999949</v>
      </c>
      <c r="I620" s="11">
        <f t="shared" si="76"/>
        <v>-66.331499999999949</v>
      </c>
      <c r="J620" s="2">
        <f>IF(ISNA(VLOOKUP(C620,'Dom Enrolled Accounts'!$A:$B,2,0))=TRUE,0,VLOOKUP(C620,'Dom Enrolled Accounts'!$A:$B,2,0))</f>
        <v>0</v>
      </c>
      <c r="K620" s="11">
        <f t="shared" si="78"/>
        <v>0</v>
      </c>
      <c r="L620" s="2">
        <f>IF(ISNA(VLOOKUP(C620,'Dom Enrolled Accounts'!$A:$C,3,0))=TRUE,0,VLOOKUP(C620,'Dom Enrolled Accounts'!$A:$C,3,0))</f>
        <v>0</v>
      </c>
      <c r="M620" s="2">
        <f t="shared" si="79"/>
        <v>0</v>
      </c>
      <c r="N620" s="11">
        <f t="shared" si="80"/>
        <v>0</v>
      </c>
    </row>
    <row r="621" spans="1:14" x14ac:dyDescent="0.25">
      <c r="A621" s="13"/>
      <c r="B621" s="13"/>
      <c r="C621" s="13"/>
      <c r="D621" s="14"/>
      <c r="E621" s="14"/>
      <c r="F621" s="2">
        <f t="shared" si="74"/>
        <v>87.051499999999947</v>
      </c>
      <c r="G621" s="2">
        <f t="shared" si="75"/>
        <v>20.720000000000002</v>
      </c>
      <c r="H621" s="11">
        <f t="shared" si="77"/>
        <v>66.331499999999949</v>
      </c>
      <c r="I621" s="11">
        <f t="shared" si="76"/>
        <v>-66.331499999999949</v>
      </c>
      <c r="J621" s="2">
        <f>IF(ISNA(VLOOKUP(C621,'Dom Enrolled Accounts'!$A:$B,2,0))=TRUE,0,VLOOKUP(C621,'Dom Enrolled Accounts'!$A:$B,2,0))</f>
        <v>0</v>
      </c>
      <c r="K621" s="11">
        <f t="shared" si="78"/>
        <v>0</v>
      </c>
      <c r="L621" s="2">
        <f>IF(ISNA(VLOOKUP(C621,'Dom Enrolled Accounts'!$A:$C,3,0))=TRUE,0,VLOOKUP(C621,'Dom Enrolled Accounts'!$A:$C,3,0))</f>
        <v>0</v>
      </c>
      <c r="M621" s="2">
        <f t="shared" si="79"/>
        <v>0</v>
      </c>
      <c r="N621" s="11">
        <f t="shared" si="80"/>
        <v>0</v>
      </c>
    </row>
    <row r="622" spans="1:14" x14ac:dyDescent="0.25">
      <c r="A622" s="13"/>
      <c r="B622" s="13"/>
      <c r="C622" s="13"/>
      <c r="D622" s="14"/>
      <c r="E622" s="14"/>
      <c r="F622" s="2">
        <f t="shared" si="74"/>
        <v>87.051499999999947</v>
      </c>
      <c r="G622" s="2">
        <f t="shared" si="75"/>
        <v>20.720000000000002</v>
      </c>
      <c r="H622" s="11">
        <f t="shared" si="77"/>
        <v>66.331499999999949</v>
      </c>
      <c r="I622" s="11">
        <f t="shared" si="76"/>
        <v>-66.331499999999949</v>
      </c>
      <c r="J622" s="2">
        <f>IF(ISNA(VLOOKUP(C622,'Dom Enrolled Accounts'!$A:$B,2,0))=TRUE,0,VLOOKUP(C622,'Dom Enrolled Accounts'!$A:$B,2,0))</f>
        <v>0</v>
      </c>
      <c r="K622" s="11">
        <f t="shared" si="78"/>
        <v>0</v>
      </c>
      <c r="L622" s="2">
        <f>IF(ISNA(VLOOKUP(C622,'Dom Enrolled Accounts'!$A:$C,3,0))=TRUE,0,VLOOKUP(C622,'Dom Enrolled Accounts'!$A:$C,3,0))</f>
        <v>0</v>
      </c>
      <c r="M622" s="2">
        <f t="shared" si="79"/>
        <v>0</v>
      </c>
      <c r="N622" s="11">
        <f t="shared" si="80"/>
        <v>0</v>
      </c>
    </row>
    <row r="623" spans="1:14" x14ac:dyDescent="0.25">
      <c r="A623" s="13"/>
      <c r="B623" s="13"/>
      <c r="C623" s="13"/>
      <c r="D623" s="14"/>
      <c r="E623" s="14"/>
      <c r="F623" s="2">
        <f t="shared" si="74"/>
        <v>87.051499999999947</v>
      </c>
      <c r="G623" s="2">
        <f t="shared" si="75"/>
        <v>20.720000000000002</v>
      </c>
      <c r="H623" s="11">
        <f t="shared" si="77"/>
        <v>66.331499999999949</v>
      </c>
      <c r="I623" s="11">
        <f t="shared" si="76"/>
        <v>-66.331499999999949</v>
      </c>
      <c r="J623" s="2">
        <f>IF(ISNA(VLOOKUP(C623,'Dom Enrolled Accounts'!$A:$B,2,0))=TRUE,0,VLOOKUP(C623,'Dom Enrolled Accounts'!$A:$B,2,0))</f>
        <v>0</v>
      </c>
      <c r="K623" s="11">
        <f t="shared" si="78"/>
        <v>0</v>
      </c>
      <c r="L623" s="2">
        <f>IF(ISNA(VLOOKUP(C623,'Dom Enrolled Accounts'!$A:$C,3,0))=TRUE,0,VLOOKUP(C623,'Dom Enrolled Accounts'!$A:$C,3,0))</f>
        <v>0</v>
      </c>
      <c r="M623" s="2">
        <f t="shared" si="79"/>
        <v>0</v>
      </c>
      <c r="N623" s="11">
        <f t="shared" si="80"/>
        <v>0</v>
      </c>
    </row>
    <row r="624" spans="1:14" x14ac:dyDescent="0.25">
      <c r="A624" s="13"/>
      <c r="B624" s="13"/>
      <c r="C624" s="13"/>
      <c r="D624" s="14"/>
      <c r="E624" s="14"/>
      <c r="F624" s="2">
        <f t="shared" si="74"/>
        <v>87.051499999999947</v>
      </c>
      <c r="G624" s="2">
        <f t="shared" si="75"/>
        <v>20.720000000000002</v>
      </c>
      <c r="H624" s="11">
        <f t="shared" si="77"/>
        <v>66.331499999999949</v>
      </c>
      <c r="I624" s="11">
        <f t="shared" si="76"/>
        <v>-66.331499999999949</v>
      </c>
      <c r="J624" s="2">
        <f>IF(ISNA(VLOOKUP(C624,'Dom Enrolled Accounts'!$A:$B,2,0))=TRUE,0,VLOOKUP(C624,'Dom Enrolled Accounts'!$A:$B,2,0))</f>
        <v>0</v>
      </c>
      <c r="K624" s="11">
        <f t="shared" si="78"/>
        <v>0</v>
      </c>
      <c r="L624" s="2">
        <f>IF(ISNA(VLOOKUP(C624,'Dom Enrolled Accounts'!$A:$C,3,0))=TRUE,0,VLOOKUP(C624,'Dom Enrolled Accounts'!$A:$C,3,0))</f>
        <v>0</v>
      </c>
      <c r="M624" s="2">
        <f t="shared" si="79"/>
        <v>0</v>
      </c>
      <c r="N624" s="11">
        <f t="shared" si="80"/>
        <v>0</v>
      </c>
    </row>
    <row r="625" spans="1:14" x14ac:dyDescent="0.25">
      <c r="A625" s="13"/>
      <c r="B625" s="13"/>
      <c r="C625" s="13"/>
      <c r="D625" s="14"/>
      <c r="E625" s="14"/>
      <c r="F625" s="2">
        <f t="shared" si="74"/>
        <v>87.051499999999947</v>
      </c>
      <c r="G625" s="2">
        <f t="shared" si="75"/>
        <v>20.720000000000002</v>
      </c>
      <c r="H625" s="11">
        <f t="shared" si="77"/>
        <v>66.331499999999949</v>
      </c>
      <c r="I625" s="11">
        <f t="shared" si="76"/>
        <v>-66.331499999999949</v>
      </c>
      <c r="J625" s="2">
        <f>IF(ISNA(VLOOKUP(C625,'Dom Enrolled Accounts'!$A:$B,2,0))=TRUE,0,VLOOKUP(C625,'Dom Enrolled Accounts'!$A:$B,2,0))</f>
        <v>0</v>
      </c>
      <c r="K625" s="11">
        <f t="shared" si="78"/>
        <v>0</v>
      </c>
      <c r="L625" s="2">
        <f>IF(ISNA(VLOOKUP(C625,'Dom Enrolled Accounts'!$A:$C,3,0))=TRUE,0,VLOOKUP(C625,'Dom Enrolled Accounts'!$A:$C,3,0))</f>
        <v>0</v>
      </c>
      <c r="M625" s="2">
        <f t="shared" si="79"/>
        <v>0</v>
      </c>
      <c r="N625" s="11">
        <f t="shared" si="80"/>
        <v>0</v>
      </c>
    </row>
    <row r="626" spans="1:14" x14ac:dyDescent="0.25">
      <c r="A626" s="13"/>
      <c r="B626" s="13"/>
      <c r="C626" s="13"/>
      <c r="D626" s="14"/>
      <c r="E626" s="14"/>
      <c r="F626" s="2">
        <f t="shared" si="74"/>
        <v>87.051499999999947</v>
      </c>
      <c r="G626" s="2">
        <f t="shared" si="75"/>
        <v>20.720000000000002</v>
      </c>
      <c r="H626" s="11">
        <f t="shared" si="77"/>
        <v>66.331499999999949</v>
      </c>
      <c r="I626" s="11">
        <f t="shared" si="76"/>
        <v>-66.331499999999949</v>
      </c>
      <c r="J626" s="2">
        <f>IF(ISNA(VLOOKUP(C626,'Dom Enrolled Accounts'!$A:$B,2,0))=TRUE,0,VLOOKUP(C626,'Dom Enrolled Accounts'!$A:$B,2,0))</f>
        <v>0</v>
      </c>
      <c r="K626" s="11">
        <f t="shared" si="78"/>
        <v>0</v>
      </c>
      <c r="L626" s="2">
        <f>IF(ISNA(VLOOKUP(C626,'Dom Enrolled Accounts'!$A:$C,3,0))=TRUE,0,VLOOKUP(C626,'Dom Enrolled Accounts'!$A:$C,3,0))</f>
        <v>0</v>
      </c>
      <c r="M626" s="2">
        <f t="shared" si="79"/>
        <v>0</v>
      </c>
      <c r="N626" s="11">
        <f t="shared" si="80"/>
        <v>0</v>
      </c>
    </row>
    <row r="627" spans="1:14" x14ac:dyDescent="0.25">
      <c r="A627" s="13"/>
      <c r="B627" s="13"/>
      <c r="C627" s="13"/>
      <c r="D627" s="14"/>
      <c r="E627" s="14"/>
      <c r="F627" s="2">
        <f t="shared" si="74"/>
        <v>87.051499999999947</v>
      </c>
      <c r="G627" s="2">
        <f t="shared" si="75"/>
        <v>20.720000000000002</v>
      </c>
      <c r="H627" s="11">
        <f t="shared" si="77"/>
        <v>66.331499999999949</v>
      </c>
      <c r="I627" s="11">
        <f t="shared" si="76"/>
        <v>-66.331499999999949</v>
      </c>
      <c r="J627" s="2">
        <f>IF(ISNA(VLOOKUP(C627,'Dom Enrolled Accounts'!$A:$B,2,0))=TRUE,0,VLOOKUP(C627,'Dom Enrolled Accounts'!$A:$B,2,0))</f>
        <v>0</v>
      </c>
      <c r="K627" s="11">
        <f t="shared" si="78"/>
        <v>0</v>
      </c>
      <c r="L627" s="2">
        <f>IF(ISNA(VLOOKUP(C627,'Dom Enrolled Accounts'!$A:$C,3,0))=TRUE,0,VLOOKUP(C627,'Dom Enrolled Accounts'!$A:$C,3,0))</f>
        <v>0</v>
      </c>
      <c r="M627" s="2">
        <f t="shared" si="79"/>
        <v>0</v>
      </c>
      <c r="N627" s="11">
        <f t="shared" si="80"/>
        <v>0</v>
      </c>
    </row>
    <row r="628" spans="1:14" x14ac:dyDescent="0.25">
      <c r="A628" s="13"/>
      <c r="B628" s="13"/>
      <c r="C628" s="13"/>
      <c r="D628" s="14"/>
      <c r="E628" s="14"/>
      <c r="F628" s="2">
        <f t="shared" si="74"/>
        <v>87.051499999999947</v>
      </c>
      <c r="G628" s="2">
        <f t="shared" si="75"/>
        <v>20.720000000000002</v>
      </c>
      <c r="H628" s="11">
        <f t="shared" si="77"/>
        <v>66.331499999999949</v>
      </c>
      <c r="I628" s="11">
        <f t="shared" si="76"/>
        <v>-66.331499999999949</v>
      </c>
      <c r="J628" s="2">
        <f>IF(ISNA(VLOOKUP(C628,'Dom Enrolled Accounts'!$A:$B,2,0))=TRUE,0,VLOOKUP(C628,'Dom Enrolled Accounts'!$A:$B,2,0))</f>
        <v>0</v>
      </c>
      <c r="K628" s="11">
        <f t="shared" si="78"/>
        <v>0</v>
      </c>
      <c r="L628" s="2">
        <f>IF(ISNA(VLOOKUP(C628,'Dom Enrolled Accounts'!$A:$C,3,0))=TRUE,0,VLOOKUP(C628,'Dom Enrolled Accounts'!$A:$C,3,0))</f>
        <v>0</v>
      </c>
      <c r="M628" s="2">
        <f t="shared" si="79"/>
        <v>0</v>
      </c>
      <c r="N628" s="11">
        <f t="shared" si="80"/>
        <v>0</v>
      </c>
    </row>
    <row r="629" spans="1:14" x14ac:dyDescent="0.25">
      <c r="A629" s="13"/>
      <c r="B629" s="13"/>
      <c r="C629" s="13"/>
      <c r="D629" s="14"/>
      <c r="E629" s="14"/>
      <c r="F629" s="2">
        <f t="shared" si="74"/>
        <v>87.051499999999947</v>
      </c>
      <c r="G629" s="2">
        <f t="shared" si="75"/>
        <v>20.720000000000002</v>
      </c>
      <c r="H629" s="11">
        <f t="shared" si="77"/>
        <v>66.331499999999949</v>
      </c>
      <c r="I629" s="11">
        <f t="shared" si="76"/>
        <v>-66.331499999999949</v>
      </c>
      <c r="J629" s="2">
        <f>IF(ISNA(VLOOKUP(C629,'Dom Enrolled Accounts'!$A:$B,2,0))=TRUE,0,VLOOKUP(C629,'Dom Enrolled Accounts'!$A:$B,2,0))</f>
        <v>0</v>
      </c>
      <c r="K629" s="11">
        <f t="shared" si="78"/>
        <v>0</v>
      </c>
      <c r="L629" s="2">
        <f>IF(ISNA(VLOOKUP(C629,'Dom Enrolled Accounts'!$A:$C,3,0))=TRUE,0,VLOOKUP(C629,'Dom Enrolled Accounts'!$A:$C,3,0))</f>
        <v>0</v>
      </c>
      <c r="M629" s="2">
        <f t="shared" si="79"/>
        <v>0</v>
      </c>
      <c r="N629" s="11">
        <f t="shared" si="80"/>
        <v>0</v>
      </c>
    </row>
    <row r="630" spans="1:14" x14ac:dyDescent="0.25">
      <c r="A630" s="13"/>
      <c r="B630" s="13"/>
      <c r="C630" s="13"/>
      <c r="D630" s="14"/>
      <c r="E630" s="14"/>
      <c r="F630" s="2">
        <f t="shared" si="74"/>
        <v>87.051499999999947</v>
      </c>
      <c r="G630" s="2">
        <f t="shared" si="75"/>
        <v>20.720000000000002</v>
      </c>
      <c r="H630" s="11">
        <f t="shared" si="77"/>
        <v>66.331499999999949</v>
      </c>
      <c r="I630" s="11">
        <f t="shared" si="76"/>
        <v>-66.331499999999949</v>
      </c>
      <c r="J630" s="2">
        <f>IF(ISNA(VLOOKUP(C630,'Dom Enrolled Accounts'!$A:$B,2,0))=TRUE,0,VLOOKUP(C630,'Dom Enrolled Accounts'!$A:$B,2,0))</f>
        <v>0</v>
      </c>
      <c r="K630" s="11">
        <f t="shared" si="78"/>
        <v>0</v>
      </c>
      <c r="L630" s="2">
        <f>IF(ISNA(VLOOKUP(C630,'Dom Enrolled Accounts'!$A:$C,3,0))=TRUE,0,VLOOKUP(C630,'Dom Enrolled Accounts'!$A:$C,3,0))</f>
        <v>0</v>
      </c>
      <c r="M630" s="2">
        <f t="shared" si="79"/>
        <v>0</v>
      </c>
      <c r="N630" s="11">
        <f t="shared" si="80"/>
        <v>0</v>
      </c>
    </row>
    <row r="631" spans="1:14" x14ac:dyDescent="0.25">
      <c r="A631" s="13"/>
      <c r="B631" s="13"/>
      <c r="C631" s="13"/>
      <c r="D631" s="14"/>
      <c r="E631" s="14"/>
      <c r="F631" s="2">
        <f t="shared" si="74"/>
        <v>87.051499999999947</v>
      </c>
      <c r="G631" s="2">
        <f t="shared" si="75"/>
        <v>20.720000000000002</v>
      </c>
      <c r="H631" s="11">
        <f t="shared" si="77"/>
        <v>66.331499999999949</v>
      </c>
      <c r="I631" s="11">
        <f t="shared" si="76"/>
        <v>-66.331499999999949</v>
      </c>
      <c r="J631" s="2">
        <f>IF(ISNA(VLOOKUP(C631,'Dom Enrolled Accounts'!$A:$B,2,0))=TRUE,0,VLOOKUP(C631,'Dom Enrolled Accounts'!$A:$B,2,0))</f>
        <v>0</v>
      </c>
      <c r="K631" s="11">
        <f t="shared" si="78"/>
        <v>0</v>
      </c>
      <c r="L631" s="2">
        <f>IF(ISNA(VLOOKUP(C631,'Dom Enrolled Accounts'!$A:$C,3,0))=TRUE,0,VLOOKUP(C631,'Dom Enrolled Accounts'!$A:$C,3,0))</f>
        <v>0</v>
      </c>
      <c r="M631" s="2">
        <f t="shared" si="79"/>
        <v>0</v>
      </c>
      <c r="N631" s="11">
        <f t="shared" si="80"/>
        <v>0</v>
      </c>
    </row>
    <row r="632" spans="1:14" x14ac:dyDescent="0.25">
      <c r="A632" s="13"/>
      <c r="B632" s="13"/>
      <c r="C632" s="13"/>
      <c r="D632" s="14"/>
      <c r="E632" s="14"/>
      <c r="F632" s="2">
        <f t="shared" si="74"/>
        <v>87.051499999999947</v>
      </c>
      <c r="G632" s="2">
        <f t="shared" si="75"/>
        <v>20.720000000000002</v>
      </c>
      <c r="H632" s="11">
        <f t="shared" si="77"/>
        <v>66.331499999999949</v>
      </c>
      <c r="I632" s="11">
        <f t="shared" si="76"/>
        <v>-66.331499999999949</v>
      </c>
      <c r="J632" s="2">
        <f>IF(ISNA(VLOOKUP(C632,'Dom Enrolled Accounts'!$A:$B,2,0))=TRUE,0,VLOOKUP(C632,'Dom Enrolled Accounts'!$A:$B,2,0))</f>
        <v>0</v>
      </c>
      <c r="K632" s="11">
        <f t="shared" si="78"/>
        <v>0</v>
      </c>
      <c r="L632" s="2">
        <f>IF(ISNA(VLOOKUP(C632,'Dom Enrolled Accounts'!$A:$C,3,0))=TRUE,0,VLOOKUP(C632,'Dom Enrolled Accounts'!$A:$C,3,0))</f>
        <v>0</v>
      </c>
      <c r="M632" s="2">
        <f t="shared" si="79"/>
        <v>0</v>
      </c>
      <c r="N632" s="11">
        <f t="shared" si="80"/>
        <v>0</v>
      </c>
    </row>
    <row r="633" spans="1:14" x14ac:dyDescent="0.25">
      <c r="A633" s="13"/>
      <c r="B633" s="13"/>
      <c r="C633" s="13"/>
      <c r="D633" s="14"/>
      <c r="E633" s="14"/>
      <c r="F633" s="2">
        <f t="shared" si="74"/>
        <v>87.051499999999947</v>
      </c>
      <c r="G633" s="2">
        <f t="shared" si="75"/>
        <v>20.720000000000002</v>
      </c>
      <c r="H633" s="11">
        <f t="shared" si="77"/>
        <v>66.331499999999949</v>
      </c>
      <c r="I633" s="11">
        <f t="shared" si="76"/>
        <v>-66.331499999999949</v>
      </c>
      <c r="J633" s="2">
        <f>IF(ISNA(VLOOKUP(C633,'Dom Enrolled Accounts'!$A:$B,2,0))=TRUE,0,VLOOKUP(C633,'Dom Enrolled Accounts'!$A:$B,2,0))</f>
        <v>0</v>
      </c>
      <c r="K633" s="11">
        <f t="shared" si="78"/>
        <v>0</v>
      </c>
      <c r="L633" s="2">
        <f>IF(ISNA(VLOOKUP(C633,'Dom Enrolled Accounts'!$A:$C,3,0))=TRUE,0,VLOOKUP(C633,'Dom Enrolled Accounts'!$A:$C,3,0))</f>
        <v>0</v>
      </c>
      <c r="M633" s="2">
        <f t="shared" si="79"/>
        <v>0</v>
      </c>
      <c r="N633" s="11">
        <f t="shared" si="80"/>
        <v>0</v>
      </c>
    </row>
    <row r="634" spans="1:14" x14ac:dyDescent="0.25">
      <c r="A634" s="13"/>
      <c r="B634" s="13"/>
      <c r="C634" s="13"/>
      <c r="D634" s="14"/>
      <c r="E634" s="14"/>
      <c r="F634" s="2">
        <f t="shared" si="74"/>
        <v>87.051499999999947</v>
      </c>
      <c r="G634" s="2">
        <f t="shared" si="75"/>
        <v>20.720000000000002</v>
      </c>
      <c r="H634" s="11">
        <f t="shared" si="77"/>
        <v>66.331499999999949</v>
      </c>
      <c r="I634" s="11">
        <f t="shared" si="76"/>
        <v>-66.331499999999949</v>
      </c>
      <c r="J634" s="2">
        <f>IF(ISNA(VLOOKUP(C634,'Dom Enrolled Accounts'!$A:$B,2,0))=TRUE,0,VLOOKUP(C634,'Dom Enrolled Accounts'!$A:$B,2,0))</f>
        <v>0</v>
      </c>
      <c r="K634" s="11">
        <f t="shared" si="78"/>
        <v>0</v>
      </c>
      <c r="L634" s="2">
        <f>IF(ISNA(VLOOKUP(C634,'Dom Enrolled Accounts'!$A:$C,3,0))=TRUE,0,VLOOKUP(C634,'Dom Enrolled Accounts'!$A:$C,3,0))</f>
        <v>0</v>
      </c>
      <c r="M634" s="2">
        <f t="shared" si="79"/>
        <v>0</v>
      </c>
      <c r="N634" s="11">
        <f t="shared" si="80"/>
        <v>0</v>
      </c>
    </row>
    <row r="635" spans="1:14" x14ac:dyDescent="0.25">
      <c r="A635" s="13"/>
      <c r="B635" s="13"/>
      <c r="C635" s="13"/>
      <c r="D635" s="14"/>
      <c r="E635" s="14"/>
      <c r="F635" s="2">
        <f t="shared" si="74"/>
        <v>87.051499999999947</v>
      </c>
      <c r="G635" s="2">
        <f t="shared" si="75"/>
        <v>20.720000000000002</v>
      </c>
      <c r="H635" s="11">
        <f t="shared" si="77"/>
        <v>66.331499999999949</v>
      </c>
      <c r="I635" s="11">
        <f t="shared" si="76"/>
        <v>-66.331499999999949</v>
      </c>
      <c r="J635" s="2">
        <f>IF(ISNA(VLOOKUP(C635,'Dom Enrolled Accounts'!$A:$B,2,0))=TRUE,0,VLOOKUP(C635,'Dom Enrolled Accounts'!$A:$B,2,0))</f>
        <v>0</v>
      </c>
      <c r="K635" s="11">
        <f t="shared" si="78"/>
        <v>0</v>
      </c>
      <c r="L635" s="2">
        <f>IF(ISNA(VLOOKUP(C635,'Dom Enrolled Accounts'!$A:$C,3,0))=TRUE,0,VLOOKUP(C635,'Dom Enrolled Accounts'!$A:$C,3,0))</f>
        <v>0</v>
      </c>
      <c r="M635" s="2">
        <f t="shared" si="79"/>
        <v>0</v>
      </c>
      <c r="N635" s="11">
        <f t="shared" si="80"/>
        <v>0</v>
      </c>
    </row>
    <row r="636" spans="1:14" x14ac:dyDescent="0.25">
      <c r="A636" s="13"/>
      <c r="B636" s="13"/>
      <c r="C636" s="13"/>
      <c r="D636" s="14"/>
      <c r="E636" s="14"/>
      <c r="F636" s="2">
        <f t="shared" si="74"/>
        <v>87.051499999999947</v>
      </c>
      <c r="G636" s="2">
        <f t="shared" si="75"/>
        <v>20.720000000000002</v>
      </c>
      <c r="H636" s="11">
        <f t="shared" si="77"/>
        <v>66.331499999999949</v>
      </c>
      <c r="I636" s="11">
        <f t="shared" si="76"/>
        <v>-66.331499999999949</v>
      </c>
      <c r="J636" s="2">
        <f>IF(ISNA(VLOOKUP(C636,'Dom Enrolled Accounts'!$A:$B,2,0))=TRUE,0,VLOOKUP(C636,'Dom Enrolled Accounts'!$A:$B,2,0))</f>
        <v>0</v>
      </c>
      <c r="K636" s="11">
        <f t="shared" si="78"/>
        <v>0</v>
      </c>
      <c r="L636" s="2">
        <f>IF(ISNA(VLOOKUP(C636,'Dom Enrolled Accounts'!$A:$C,3,0))=TRUE,0,VLOOKUP(C636,'Dom Enrolled Accounts'!$A:$C,3,0))</f>
        <v>0</v>
      </c>
      <c r="M636" s="2">
        <f t="shared" si="79"/>
        <v>0</v>
      </c>
      <c r="N636" s="11">
        <f t="shared" si="80"/>
        <v>0</v>
      </c>
    </row>
    <row r="637" spans="1:14" x14ac:dyDescent="0.25">
      <c r="A637" s="13"/>
      <c r="B637" s="13"/>
      <c r="C637" s="13"/>
      <c r="D637" s="14"/>
      <c r="E637" s="14"/>
      <c r="F637" s="2">
        <f t="shared" si="74"/>
        <v>87.051499999999947</v>
      </c>
      <c r="G637" s="2">
        <f t="shared" si="75"/>
        <v>20.720000000000002</v>
      </c>
      <c r="H637" s="11">
        <f t="shared" si="77"/>
        <v>66.331499999999949</v>
      </c>
      <c r="I637" s="11">
        <f t="shared" si="76"/>
        <v>-66.331499999999949</v>
      </c>
      <c r="J637" s="2">
        <f>IF(ISNA(VLOOKUP(C637,'Dom Enrolled Accounts'!$A:$B,2,0))=TRUE,0,VLOOKUP(C637,'Dom Enrolled Accounts'!$A:$B,2,0))</f>
        <v>0</v>
      </c>
      <c r="K637" s="11">
        <f t="shared" si="78"/>
        <v>0</v>
      </c>
      <c r="L637" s="2">
        <f>IF(ISNA(VLOOKUP(C637,'Dom Enrolled Accounts'!$A:$C,3,0))=TRUE,0,VLOOKUP(C637,'Dom Enrolled Accounts'!$A:$C,3,0))</f>
        <v>0</v>
      </c>
      <c r="M637" s="2">
        <f t="shared" si="79"/>
        <v>0</v>
      </c>
      <c r="N637" s="11">
        <f t="shared" si="80"/>
        <v>0</v>
      </c>
    </row>
    <row r="638" spans="1:14" x14ac:dyDescent="0.25">
      <c r="A638" s="13"/>
      <c r="B638" s="13"/>
      <c r="C638" s="13"/>
      <c r="D638" s="14"/>
      <c r="E638" s="14"/>
      <c r="F638" s="2">
        <f t="shared" si="74"/>
        <v>87.051499999999947</v>
      </c>
      <c r="G638" s="2">
        <f t="shared" si="75"/>
        <v>20.720000000000002</v>
      </c>
      <c r="H638" s="11">
        <f t="shared" si="77"/>
        <v>66.331499999999949</v>
      </c>
      <c r="I638" s="11">
        <f t="shared" si="76"/>
        <v>-66.331499999999949</v>
      </c>
      <c r="J638" s="2">
        <f>IF(ISNA(VLOOKUP(C638,'Dom Enrolled Accounts'!$A:$B,2,0))=TRUE,0,VLOOKUP(C638,'Dom Enrolled Accounts'!$A:$B,2,0))</f>
        <v>0</v>
      </c>
      <c r="K638" s="11">
        <f t="shared" si="78"/>
        <v>0</v>
      </c>
      <c r="L638" s="2">
        <f>IF(ISNA(VLOOKUP(C638,'Dom Enrolled Accounts'!$A:$C,3,0))=TRUE,0,VLOOKUP(C638,'Dom Enrolled Accounts'!$A:$C,3,0))</f>
        <v>0</v>
      </c>
      <c r="M638" s="2">
        <f t="shared" si="79"/>
        <v>0</v>
      </c>
      <c r="N638" s="11">
        <f t="shared" si="80"/>
        <v>0</v>
      </c>
    </row>
    <row r="639" spans="1:14" x14ac:dyDescent="0.25">
      <c r="A639" s="13"/>
      <c r="B639" s="13"/>
      <c r="C639" s="13"/>
      <c r="D639" s="14"/>
      <c r="E639" s="14"/>
      <c r="F639" s="2">
        <f t="shared" si="74"/>
        <v>87.051499999999947</v>
      </c>
      <c r="G639" s="2">
        <f t="shared" si="75"/>
        <v>20.720000000000002</v>
      </c>
      <c r="H639" s="11">
        <f t="shared" si="77"/>
        <v>66.331499999999949</v>
      </c>
      <c r="I639" s="11">
        <f t="shared" si="76"/>
        <v>-66.331499999999949</v>
      </c>
      <c r="J639" s="2">
        <f>IF(ISNA(VLOOKUP(C639,'Dom Enrolled Accounts'!$A:$B,2,0))=TRUE,0,VLOOKUP(C639,'Dom Enrolled Accounts'!$A:$B,2,0))</f>
        <v>0</v>
      </c>
      <c r="K639" s="11">
        <f t="shared" si="78"/>
        <v>0</v>
      </c>
      <c r="L639" s="2">
        <f>IF(ISNA(VLOOKUP(C639,'Dom Enrolled Accounts'!$A:$C,3,0))=TRUE,0,VLOOKUP(C639,'Dom Enrolled Accounts'!$A:$C,3,0))</f>
        <v>0</v>
      </c>
      <c r="M639" s="2">
        <f t="shared" si="79"/>
        <v>0</v>
      </c>
      <c r="N639" s="11">
        <f t="shared" si="80"/>
        <v>0</v>
      </c>
    </row>
    <row r="640" spans="1:14" x14ac:dyDescent="0.25">
      <c r="A640" s="13"/>
      <c r="B640" s="13"/>
      <c r="C640" s="13"/>
      <c r="D640" s="14"/>
      <c r="E640" s="14"/>
      <c r="F640" s="2">
        <f t="shared" si="74"/>
        <v>87.051499999999947</v>
      </c>
      <c r="G640" s="2">
        <f t="shared" si="75"/>
        <v>20.720000000000002</v>
      </c>
      <c r="H640" s="11">
        <f t="shared" si="77"/>
        <v>66.331499999999949</v>
      </c>
      <c r="I640" s="11">
        <f t="shared" si="76"/>
        <v>-66.331499999999949</v>
      </c>
      <c r="J640" s="2">
        <f>IF(ISNA(VLOOKUP(C640,'Dom Enrolled Accounts'!$A:$B,2,0))=TRUE,0,VLOOKUP(C640,'Dom Enrolled Accounts'!$A:$B,2,0))</f>
        <v>0</v>
      </c>
      <c r="K640" s="11">
        <f t="shared" si="78"/>
        <v>0</v>
      </c>
      <c r="L640" s="2">
        <f>IF(ISNA(VLOOKUP(C640,'Dom Enrolled Accounts'!$A:$C,3,0))=TRUE,0,VLOOKUP(C640,'Dom Enrolled Accounts'!$A:$C,3,0))</f>
        <v>0</v>
      </c>
      <c r="M640" s="2">
        <f t="shared" si="79"/>
        <v>0</v>
      </c>
      <c r="N640" s="11">
        <f t="shared" si="80"/>
        <v>0</v>
      </c>
    </row>
    <row r="641" spans="1:14" x14ac:dyDescent="0.25">
      <c r="A641" s="13"/>
      <c r="B641" s="13"/>
      <c r="C641" s="13"/>
      <c r="D641" s="14"/>
      <c r="E641" s="14"/>
      <c r="F641" s="2">
        <f t="shared" si="74"/>
        <v>87.051499999999947</v>
      </c>
      <c r="G641" s="2">
        <f t="shared" si="75"/>
        <v>20.720000000000002</v>
      </c>
      <c r="H641" s="11">
        <f t="shared" si="77"/>
        <v>66.331499999999949</v>
      </c>
      <c r="I641" s="11">
        <f t="shared" si="76"/>
        <v>-66.331499999999949</v>
      </c>
      <c r="J641" s="2">
        <f>IF(ISNA(VLOOKUP(C641,'Dom Enrolled Accounts'!$A:$B,2,0))=TRUE,0,VLOOKUP(C641,'Dom Enrolled Accounts'!$A:$B,2,0))</f>
        <v>0</v>
      </c>
      <c r="K641" s="11">
        <f t="shared" si="78"/>
        <v>0</v>
      </c>
      <c r="L641" s="2">
        <f>IF(ISNA(VLOOKUP(C641,'Dom Enrolled Accounts'!$A:$C,3,0))=TRUE,0,VLOOKUP(C641,'Dom Enrolled Accounts'!$A:$C,3,0))</f>
        <v>0</v>
      </c>
      <c r="M641" s="2">
        <f t="shared" si="79"/>
        <v>0</v>
      </c>
      <c r="N641" s="11">
        <f t="shared" si="80"/>
        <v>0</v>
      </c>
    </row>
    <row r="642" spans="1:14" x14ac:dyDescent="0.25">
      <c r="A642" s="13"/>
      <c r="B642" s="13"/>
      <c r="C642" s="13"/>
      <c r="D642" s="14"/>
      <c r="E642" s="14"/>
      <c r="F642" s="2">
        <f t="shared" si="74"/>
        <v>87.051499999999947</v>
      </c>
      <c r="G642" s="2">
        <f t="shared" si="75"/>
        <v>20.720000000000002</v>
      </c>
      <c r="H642" s="11">
        <f t="shared" si="77"/>
        <v>66.331499999999949</v>
      </c>
      <c r="I642" s="11">
        <f t="shared" si="76"/>
        <v>-66.331499999999949</v>
      </c>
      <c r="J642" s="2">
        <f>IF(ISNA(VLOOKUP(C642,'Dom Enrolled Accounts'!$A:$B,2,0))=TRUE,0,VLOOKUP(C642,'Dom Enrolled Accounts'!$A:$B,2,0))</f>
        <v>0</v>
      </c>
      <c r="K642" s="11">
        <f t="shared" si="78"/>
        <v>0</v>
      </c>
      <c r="L642" s="2">
        <f>IF(ISNA(VLOOKUP(C642,'Dom Enrolled Accounts'!$A:$C,3,0))=TRUE,0,VLOOKUP(C642,'Dom Enrolled Accounts'!$A:$C,3,0))</f>
        <v>0</v>
      </c>
      <c r="M642" s="2">
        <f t="shared" si="79"/>
        <v>0</v>
      </c>
      <c r="N642" s="11">
        <f t="shared" si="80"/>
        <v>0</v>
      </c>
    </row>
    <row r="643" spans="1:14" x14ac:dyDescent="0.25">
      <c r="A643" s="13"/>
      <c r="B643" s="13"/>
      <c r="C643" s="13"/>
      <c r="D643" s="14"/>
      <c r="E643" s="14"/>
      <c r="F643" s="2">
        <f t="shared" si="74"/>
        <v>87.051499999999947</v>
      </c>
      <c r="G643" s="2">
        <f t="shared" si="75"/>
        <v>20.720000000000002</v>
      </c>
      <c r="H643" s="11">
        <f t="shared" si="77"/>
        <v>66.331499999999949</v>
      </c>
      <c r="I643" s="11">
        <f t="shared" si="76"/>
        <v>-66.331499999999949</v>
      </c>
      <c r="J643" s="2">
        <f>IF(ISNA(VLOOKUP(C643,'Dom Enrolled Accounts'!$A:$B,2,0))=TRUE,0,VLOOKUP(C643,'Dom Enrolled Accounts'!$A:$B,2,0))</f>
        <v>0</v>
      </c>
      <c r="K643" s="11">
        <f t="shared" si="78"/>
        <v>0</v>
      </c>
      <c r="L643" s="2">
        <f>IF(ISNA(VLOOKUP(C643,'Dom Enrolled Accounts'!$A:$C,3,0))=TRUE,0,VLOOKUP(C643,'Dom Enrolled Accounts'!$A:$C,3,0))</f>
        <v>0</v>
      </c>
      <c r="M643" s="2">
        <f t="shared" si="79"/>
        <v>0</v>
      </c>
      <c r="N643" s="11">
        <f t="shared" si="80"/>
        <v>0</v>
      </c>
    </row>
    <row r="644" spans="1:14" x14ac:dyDescent="0.25">
      <c r="A644" s="13"/>
      <c r="B644" s="13"/>
      <c r="C644" s="13"/>
      <c r="D644" s="14"/>
      <c r="E644" s="14"/>
      <c r="F644" s="2">
        <f t="shared" si="74"/>
        <v>87.051499999999947</v>
      </c>
      <c r="G644" s="2">
        <f t="shared" si="75"/>
        <v>20.720000000000002</v>
      </c>
      <c r="H644" s="11">
        <f t="shared" si="77"/>
        <v>66.331499999999949</v>
      </c>
      <c r="I644" s="11">
        <f t="shared" si="76"/>
        <v>-66.331499999999949</v>
      </c>
      <c r="J644" s="2">
        <f>IF(ISNA(VLOOKUP(C644,'Dom Enrolled Accounts'!$A:$B,2,0))=TRUE,0,VLOOKUP(C644,'Dom Enrolled Accounts'!$A:$B,2,0))</f>
        <v>0</v>
      </c>
      <c r="K644" s="11">
        <f t="shared" si="78"/>
        <v>0</v>
      </c>
      <c r="L644" s="2">
        <f>IF(ISNA(VLOOKUP(C644,'Dom Enrolled Accounts'!$A:$C,3,0))=TRUE,0,VLOOKUP(C644,'Dom Enrolled Accounts'!$A:$C,3,0))</f>
        <v>0</v>
      </c>
      <c r="M644" s="2">
        <f t="shared" si="79"/>
        <v>0</v>
      </c>
      <c r="N644" s="11">
        <f t="shared" si="80"/>
        <v>0</v>
      </c>
    </row>
    <row r="645" spans="1:14" x14ac:dyDescent="0.25">
      <c r="A645" s="13"/>
      <c r="B645" s="13"/>
      <c r="C645" s="13"/>
      <c r="D645" s="14"/>
      <c r="E645" s="14"/>
      <c r="F645" s="2">
        <f t="shared" si="74"/>
        <v>87.051499999999947</v>
      </c>
      <c r="G645" s="2">
        <f t="shared" si="75"/>
        <v>20.720000000000002</v>
      </c>
      <c r="H645" s="11">
        <f t="shared" si="77"/>
        <v>66.331499999999949</v>
      </c>
      <c r="I645" s="11">
        <f t="shared" si="76"/>
        <v>-66.331499999999949</v>
      </c>
      <c r="J645" s="2">
        <f>IF(ISNA(VLOOKUP(C645,'Dom Enrolled Accounts'!$A:$B,2,0))=TRUE,0,VLOOKUP(C645,'Dom Enrolled Accounts'!$A:$B,2,0))</f>
        <v>0</v>
      </c>
      <c r="K645" s="11">
        <f t="shared" si="78"/>
        <v>0</v>
      </c>
      <c r="L645" s="2">
        <f>IF(ISNA(VLOOKUP(C645,'Dom Enrolled Accounts'!$A:$C,3,0))=TRUE,0,VLOOKUP(C645,'Dom Enrolled Accounts'!$A:$C,3,0))</f>
        <v>0</v>
      </c>
      <c r="M645" s="2">
        <f t="shared" si="79"/>
        <v>0</v>
      </c>
      <c r="N645" s="11">
        <f t="shared" si="80"/>
        <v>0</v>
      </c>
    </row>
    <row r="646" spans="1:14" x14ac:dyDescent="0.25">
      <c r="A646" s="13"/>
      <c r="B646" s="13"/>
      <c r="C646" s="13"/>
      <c r="D646" s="14"/>
      <c r="E646" s="14"/>
      <c r="F646" s="2">
        <f t="shared" si="74"/>
        <v>87.051499999999947</v>
      </c>
      <c r="G646" s="2">
        <f t="shared" si="75"/>
        <v>20.720000000000002</v>
      </c>
      <c r="H646" s="11">
        <f t="shared" si="77"/>
        <v>66.331499999999949</v>
      </c>
      <c r="I646" s="11">
        <f t="shared" si="76"/>
        <v>-66.331499999999949</v>
      </c>
      <c r="J646" s="2">
        <f>IF(ISNA(VLOOKUP(C646,'Dom Enrolled Accounts'!$A:$B,2,0))=TRUE,0,VLOOKUP(C646,'Dom Enrolled Accounts'!$A:$B,2,0))</f>
        <v>0</v>
      </c>
      <c r="K646" s="11">
        <f t="shared" si="78"/>
        <v>0</v>
      </c>
      <c r="L646" s="2">
        <f>IF(ISNA(VLOOKUP(C646,'Dom Enrolled Accounts'!$A:$C,3,0))=TRUE,0,VLOOKUP(C646,'Dom Enrolled Accounts'!$A:$C,3,0))</f>
        <v>0</v>
      </c>
      <c r="M646" s="2">
        <f t="shared" si="79"/>
        <v>0</v>
      </c>
      <c r="N646" s="11">
        <f t="shared" si="80"/>
        <v>0</v>
      </c>
    </row>
    <row r="647" spans="1:14" x14ac:dyDescent="0.25">
      <c r="A647" s="13"/>
      <c r="B647" s="13"/>
      <c r="C647" s="13"/>
      <c r="D647" s="14"/>
      <c r="E647" s="14"/>
      <c r="F647" s="2">
        <f t="shared" si="74"/>
        <v>87.051499999999947</v>
      </c>
      <c r="G647" s="2">
        <f t="shared" si="75"/>
        <v>20.720000000000002</v>
      </c>
      <c r="H647" s="11">
        <f t="shared" si="77"/>
        <v>66.331499999999949</v>
      </c>
      <c r="I647" s="11">
        <f t="shared" si="76"/>
        <v>-66.331499999999949</v>
      </c>
      <c r="J647" s="2">
        <f>IF(ISNA(VLOOKUP(C647,'Dom Enrolled Accounts'!$A:$B,2,0))=TRUE,0,VLOOKUP(C647,'Dom Enrolled Accounts'!$A:$B,2,0))</f>
        <v>0</v>
      </c>
      <c r="K647" s="11">
        <f t="shared" si="78"/>
        <v>0</v>
      </c>
      <c r="L647" s="2">
        <f>IF(ISNA(VLOOKUP(C647,'Dom Enrolled Accounts'!$A:$C,3,0))=TRUE,0,VLOOKUP(C647,'Dom Enrolled Accounts'!$A:$C,3,0))</f>
        <v>0</v>
      </c>
      <c r="M647" s="2">
        <f t="shared" si="79"/>
        <v>0</v>
      </c>
      <c r="N647" s="11">
        <f t="shared" si="80"/>
        <v>0</v>
      </c>
    </row>
    <row r="648" spans="1:14" x14ac:dyDescent="0.25">
      <c r="A648" s="13"/>
      <c r="B648" s="13"/>
      <c r="C648" s="13"/>
      <c r="D648" s="14"/>
      <c r="E648" s="14"/>
      <c r="F648" s="2">
        <f t="shared" si="74"/>
        <v>87.051499999999947</v>
      </c>
      <c r="G648" s="2">
        <f t="shared" si="75"/>
        <v>20.720000000000002</v>
      </c>
      <c r="H648" s="11">
        <f t="shared" si="77"/>
        <v>66.331499999999949</v>
      </c>
      <c r="I648" s="11">
        <f t="shared" si="76"/>
        <v>-66.331499999999949</v>
      </c>
      <c r="J648" s="2">
        <f>IF(ISNA(VLOOKUP(C648,'Dom Enrolled Accounts'!$A:$B,2,0))=TRUE,0,VLOOKUP(C648,'Dom Enrolled Accounts'!$A:$B,2,0))</f>
        <v>0</v>
      </c>
      <c r="K648" s="11">
        <f t="shared" si="78"/>
        <v>0</v>
      </c>
      <c r="L648" s="2">
        <f>IF(ISNA(VLOOKUP(C648,'Dom Enrolled Accounts'!$A:$C,3,0))=TRUE,0,VLOOKUP(C648,'Dom Enrolled Accounts'!$A:$C,3,0))</f>
        <v>0</v>
      </c>
      <c r="M648" s="2">
        <f t="shared" si="79"/>
        <v>0</v>
      </c>
      <c r="N648" s="11">
        <f t="shared" si="80"/>
        <v>0</v>
      </c>
    </row>
    <row r="649" spans="1:14" x14ac:dyDescent="0.25">
      <c r="A649" s="13"/>
      <c r="B649" s="13"/>
      <c r="C649" s="13"/>
      <c r="D649" s="14"/>
      <c r="E649" s="14"/>
      <c r="F649" s="2">
        <f t="shared" ref="F649:F712" si="81">WPPDom</f>
        <v>87.051499999999947</v>
      </c>
      <c r="G649" s="2">
        <f t="shared" ref="G649:G712" si="82">TSDom</f>
        <v>20.720000000000002</v>
      </c>
      <c r="H649" s="11">
        <f t="shared" si="77"/>
        <v>66.331499999999949</v>
      </c>
      <c r="I649" s="11">
        <f t="shared" ref="I649:I712" si="83">E649-H649</f>
        <v>-66.331499999999949</v>
      </c>
      <c r="J649" s="2">
        <f>IF(ISNA(VLOOKUP(C649,'Dom Enrolled Accounts'!$A:$B,2,0))=TRUE,0,VLOOKUP(C649,'Dom Enrolled Accounts'!$A:$B,2,0))</f>
        <v>0</v>
      </c>
      <c r="K649" s="11">
        <f t="shared" si="78"/>
        <v>0</v>
      </c>
      <c r="L649" s="2">
        <f>IF(ISNA(VLOOKUP(C649,'Dom Enrolled Accounts'!$A:$C,3,0))=TRUE,0,VLOOKUP(C649,'Dom Enrolled Accounts'!$A:$C,3,0))</f>
        <v>0</v>
      </c>
      <c r="M649" s="2">
        <f t="shared" si="79"/>
        <v>0</v>
      </c>
      <c r="N649" s="11">
        <f t="shared" si="80"/>
        <v>0</v>
      </c>
    </row>
    <row r="650" spans="1:14" x14ac:dyDescent="0.25">
      <c r="A650" s="13"/>
      <c r="B650" s="13"/>
      <c r="C650" s="13"/>
      <c r="D650" s="14"/>
      <c r="E650" s="14"/>
      <c r="F650" s="2">
        <f t="shared" si="81"/>
        <v>87.051499999999947</v>
      </c>
      <c r="G650" s="2">
        <f t="shared" si="82"/>
        <v>20.720000000000002</v>
      </c>
      <c r="H650" s="11">
        <f t="shared" ref="H650:H713" si="84">F650-G650</f>
        <v>66.331499999999949</v>
      </c>
      <c r="I650" s="11">
        <f t="shared" si="83"/>
        <v>-66.331499999999949</v>
      </c>
      <c r="J650" s="2">
        <f>IF(ISNA(VLOOKUP(C650,'Dom Enrolled Accounts'!$A:$B,2,0))=TRUE,0,VLOOKUP(C650,'Dom Enrolled Accounts'!$A:$B,2,0))</f>
        <v>0</v>
      </c>
      <c r="K650" s="11">
        <f t="shared" ref="K650:K713" si="85">IF(J650=0,0,J650-I650)</f>
        <v>0</v>
      </c>
      <c r="L650" s="2">
        <f>IF(ISNA(VLOOKUP(C650,'Dom Enrolled Accounts'!$A:$C,3,0))=TRUE,0,VLOOKUP(C650,'Dom Enrolled Accounts'!$A:$C,3,0))</f>
        <v>0</v>
      </c>
      <c r="M650" s="2">
        <f t="shared" ref="M650:M713" si="86">IF(L650&gt;K650,K650,L650)</f>
        <v>0</v>
      </c>
      <c r="N650" s="11">
        <f t="shared" ref="N650:N713" si="87">IF(M650&lt;0,0,M650*D650)</f>
        <v>0</v>
      </c>
    </row>
    <row r="651" spans="1:14" x14ac:dyDescent="0.25">
      <c r="A651" s="13"/>
      <c r="B651" s="13"/>
      <c r="C651" s="13"/>
      <c r="D651" s="14"/>
      <c r="E651" s="14"/>
      <c r="F651" s="2">
        <f t="shared" si="81"/>
        <v>87.051499999999947</v>
      </c>
      <c r="G651" s="2">
        <f t="shared" si="82"/>
        <v>20.720000000000002</v>
      </c>
      <c r="H651" s="11">
        <f t="shared" si="84"/>
        <v>66.331499999999949</v>
      </c>
      <c r="I651" s="11">
        <f t="shared" si="83"/>
        <v>-66.331499999999949</v>
      </c>
      <c r="J651" s="2">
        <f>IF(ISNA(VLOOKUP(C651,'Dom Enrolled Accounts'!$A:$B,2,0))=TRUE,0,VLOOKUP(C651,'Dom Enrolled Accounts'!$A:$B,2,0))</f>
        <v>0</v>
      </c>
      <c r="K651" s="11">
        <f t="shared" si="85"/>
        <v>0</v>
      </c>
      <c r="L651" s="2">
        <f>IF(ISNA(VLOOKUP(C651,'Dom Enrolled Accounts'!$A:$C,3,0))=TRUE,0,VLOOKUP(C651,'Dom Enrolled Accounts'!$A:$C,3,0))</f>
        <v>0</v>
      </c>
      <c r="M651" s="2">
        <f t="shared" si="86"/>
        <v>0</v>
      </c>
      <c r="N651" s="11">
        <f t="shared" si="87"/>
        <v>0</v>
      </c>
    </row>
    <row r="652" spans="1:14" x14ac:dyDescent="0.25">
      <c r="A652" s="13"/>
      <c r="B652" s="13"/>
      <c r="C652" s="13"/>
      <c r="D652" s="14"/>
      <c r="E652" s="14"/>
      <c r="F652" s="2">
        <f t="shared" si="81"/>
        <v>87.051499999999947</v>
      </c>
      <c r="G652" s="2">
        <f t="shared" si="82"/>
        <v>20.720000000000002</v>
      </c>
      <c r="H652" s="11">
        <f t="shared" si="84"/>
        <v>66.331499999999949</v>
      </c>
      <c r="I652" s="11">
        <f t="shared" si="83"/>
        <v>-66.331499999999949</v>
      </c>
      <c r="J652" s="2">
        <f>IF(ISNA(VLOOKUP(C652,'Dom Enrolled Accounts'!$A:$B,2,0))=TRUE,0,VLOOKUP(C652,'Dom Enrolled Accounts'!$A:$B,2,0))</f>
        <v>0</v>
      </c>
      <c r="K652" s="11">
        <f t="shared" si="85"/>
        <v>0</v>
      </c>
      <c r="L652" s="2">
        <f>IF(ISNA(VLOOKUP(C652,'Dom Enrolled Accounts'!$A:$C,3,0))=TRUE,0,VLOOKUP(C652,'Dom Enrolled Accounts'!$A:$C,3,0))</f>
        <v>0</v>
      </c>
      <c r="M652" s="2">
        <f t="shared" si="86"/>
        <v>0</v>
      </c>
      <c r="N652" s="11">
        <f t="shared" si="87"/>
        <v>0</v>
      </c>
    </row>
    <row r="653" spans="1:14" x14ac:dyDescent="0.25">
      <c r="A653" s="13"/>
      <c r="B653" s="13"/>
      <c r="C653" s="13"/>
      <c r="D653" s="14"/>
      <c r="E653" s="14"/>
      <c r="F653" s="2">
        <f t="shared" si="81"/>
        <v>87.051499999999947</v>
      </c>
      <c r="G653" s="2">
        <f t="shared" si="82"/>
        <v>20.720000000000002</v>
      </c>
      <c r="H653" s="11">
        <f t="shared" si="84"/>
        <v>66.331499999999949</v>
      </c>
      <c r="I653" s="11">
        <f t="shared" si="83"/>
        <v>-66.331499999999949</v>
      </c>
      <c r="J653" s="2">
        <f>IF(ISNA(VLOOKUP(C653,'Dom Enrolled Accounts'!$A:$B,2,0))=TRUE,0,VLOOKUP(C653,'Dom Enrolled Accounts'!$A:$B,2,0))</f>
        <v>0</v>
      </c>
      <c r="K653" s="11">
        <f t="shared" si="85"/>
        <v>0</v>
      </c>
      <c r="L653" s="2">
        <f>IF(ISNA(VLOOKUP(C653,'Dom Enrolled Accounts'!$A:$C,3,0))=TRUE,0,VLOOKUP(C653,'Dom Enrolled Accounts'!$A:$C,3,0))</f>
        <v>0</v>
      </c>
      <c r="M653" s="2">
        <f t="shared" si="86"/>
        <v>0</v>
      </c>
      <c r="N653" s="11">
        <f t="shared" si="87"/>
        <v>0</v>
      </c>
    </row>
    <row r="654" spans="1:14" x14ac:dyDescent="0.25">
      <c r="A654" s="13"/>
      <c r="B654" s="13"/>
      <c r="C654" s="13"/>
      <c r="D654" s="14"/>
      <c r="E654" s="14"/>
      <c r="F654" s="2">
        <f t="shared" si="81"/>
        <v>87.051499999999947</v>
      </c>
      <c r="G654" s="2">
        <f t="shared" si="82"/>
        <v>20.720000000000002</v>
      </c>
      <c r="H654" s="11">
        <f t="shared" si="84"/>
        <v>66.331499999999949</v>
      </c>
      <c r="I654" s="11">
        <f t="shared" si="83"/>
        <v>-66.331499999999949</v>
      </c>
      <c r="J654" s="2">
        <f>IF(ISNA(VLOOKUP(C654,'Dom Enrolled Accounts'!$A:$B,2,0))=TRUE,0,VLOOKUP(C654,'Dom Enrolled Accounts'!$A:$B,2,0))</f>
        <v>0</v>
      </c>
      <c r="K654" s="11">
        <f t="shared" si="85"/>
        <v>0</v>
      </c>
      <c r="L654" s="2">
        <f>IF(ISNA(VLOOKUP(C654,'Dom Enrolled Accounts'!$A:$C,3,0))=TRUE,0,VLOOKUP(C654,'Dom Enrolled Accounts'!$A:$C,3,0))</f>
        <v>0</v>
      </c>
      <c r="M654" s="2">
        <f t="shared" si="86"/>
        <v>0</v>
      </c>
      <c r="N654" s="11">
        <f t="shared" si="87"/>
        <v>0</v>
      </c>
    </row>
    <row r="655" spans="1:14" x14ac:dyDescent="0.25">
      <c r="A655" s="13"/>
      <c r="B655" s="13"/>
      <c r="C655" s="13"/>
      <c r="D655" s="14"/>
      <c r="E655" s="14"/>
      <c r="F655" s="2">
        <f t="shared" si="81"/>
        <v>87.051499999999947</v>
      </c>
      <c r="G655" s="2">
        <f t="shared" si="82"/>
        <v>20.720000000000002</v>
      </c>
      <c r="H655" s="11">
        <f t="shared" si="84"/>
        <v>66.331499999999949</v>
      </c>
      <c r="I655" s="11">
        <f t="shared" si="83"/>
        <v>-66.331499999999949</v>
      </c>
      <c r="J655" s="2">
        <f>IF(ISNA(VLOOKUP(C655,'Dom Enrolled Accounts'!$A:$B,2,0))=TRUE,0,VLOOKUP(C655,'Dom Enrolled Accounts'!$A:$B,2,0))</f>
        <v>0</v>
      </c>
      <c r="K655" s="11">
        <f t="shared" si="85"/>
        <v>0</v>
      </c>
      <c r="L655" s="2">
        <f>IF(ISNA(VLOOKUP(C655,'Dom Enrolled Accounts'!$A:$C,3,0))=TRUE,0,VLOOKUP(C655,'Dom Enrolled Accounts'!$A:$C,3,0))</f>
        <v>0</v>
      </c>
      <c r="M655" s="2">
        <f t="shared" si="86"/>
        <v>0</v>
      </c>
      <c r="N655" s="11">
        <f t="shared" si="87"/>
        <v>0</v>
      </c>
    </row>
    <row r="656" spans="1:14" x14ac:dyDescent="0.25">
      <c r="A656" s="13"/>
      <c r="B656" s="13"/>
      <c r="C656" s="13"/>
      <c r="D656" s="14"/>
      <c r="E656" s="14"/>
      <c r="F656" s="2">
        <f t="shared" si="81"/>
        <v>87.051499999999947</v>
      </c>
      <c r="G656" s="2">
        <f t="shared" si="82"/>
        <v>20.720000000000002</v>
      </c>
      <c r="H656" s="11">
        <f t="shared" si="84"/>
        <v>66.331499999999949</v>
      </c>
      <c r="I656" s="11">
        <f t="shared" si="83"/>
        <v>-66.331499999999949</v>
      </c>
      <c r="J656" s="2">
        <f>IF(ISNA(VLOOKUP(C656,'Dom Enrolled Accounts'!$A:$B,2,0))=TRUE,0,VLOOKUP(C656,'Dom Enrolled Accounts'!$A:$B,2,0))</f>
        <v>0</v>
      </c>
      <c r="K656" s="11">
        <f t="shared" si="85"/>
        <v>0</v>
      </c>
      <c r="L656" s="2">
        <f>IF(ISNA(VLOOKUP(C656,'Dom Enrolled Accounts'!$A:$C,3,0))=TRUE,0,VLOOKUP(C656,'Dom Enrolled Accounts'!$A:$C,3,0))</f>
        <v>0</v>
      </c>
      <c r="M656" s="2">
        <f t="shared" si="86"/>
        <v>0</v>
      </c>
      <c r="N656" s="11">
        <f t="shared" si="87"/>
        <v>0</v>
      </c>
    </row>
    <row r="657" spans="1:14" x14ac:dyDescent="0.25">
      <c r="A657" s="13"/>
      <c r="B657" s="13"/>
      <c r="C657" s="13"/>
      <c r="D657" s="14"/>
      <c r="E657" s="14"/>
      <c r="F657" s="2">
        <f t="shared" si="81"/>
        <v>87.051499999999947</v>
      </c>
      <c r="G657" s="2">
        <f t="shared" si="82"/>
        <v>20.720000000000002</v>
      </c>
      <c r="H657" s="11">
        <f t="shared" si="84"/>
        <v>66.331499999999949</v>
      </c>
      <c r="I657" s="11">
        <f t="shared" si="83"/>
        <v>-66.331499999999949</v>
      </c>
      <c r="J657" s="2">
        <f>IF(ISNA(VLOOKUP(C657,'Dom Enrolled Accounts'!$A:$B,2,0))=TRUE,0,VLOOKUP(C657,'Dom Enrolled Accounts'!$A:$B,2,0))</f>
        <v>0</v>
      </c>
      <c r="K657" s="11">
        <f t="shared" si="85"/>
        <v>0</v>
      </c>
      <c r="L657" s="2">
        <f>IF(ISNA(VLOOKUP(C657,'Dom Enrolled Accounts'!$A:$C,3,0))=TRUE,0,VLOOKUP(C657,'Dom Enrolled Accounts'!$A:$C,3,0))</f>
        <v>0</v>
      </c>
      <c r="M657" s="2">
        <f t="shared" si="86"/>
        <v>0</v>
      </c>
      <c r="N657" s="11">
        <f t="shared" si="87"/>
        <v>0</v>
      </c>
    </row>
    <row r="658" spans="1:14" x14ac:dyDescent="0.25">
      <c r="A658" s="13"/>
      <c r="B658" s="13"/>
      <c r="C658" s="13"/>
      <c r="D658" s="14"/>
      <c r="E658" s="14"/>
      <c r="F658" s="2">
        <f t="shared" si="81"/>
        <v>87.051499999999947</v>
      </c>
      <c r="G658" s="2">
        <f t="shared" si="82"/>
        <v>20.720000000000002</v>
      </c>
      <c r="H658" s="11">
        <f t="shared" si="84"/>
        <v>66.331499999999949</v>
      </c>
      <c r="I658" s="11">
        <f t="shared" si="83"/>
        <v>-66.331499999999949</v>
      </c>
      <c r="J658" s="2">
        <f>IF(ISNA(VLOOKUP(C658,'Dom Enrolled Accounts'!$A:$B,2,0))=TRUE,0,VLOOKUP(C658,'Dom Enrolled Accounts'!$A:$B,2,0))</f>
        <v>0</v>
      </c>
      <c r="K658" s="11">
        <f t="shared" si="85"/>
        <v>0</v>
      </c>
      <c r="L658" s="2">
        <f>IF(ISNA(VLOOKUP(C658,'Dom Enrolled Accounts'!$A:$C,3,0))=TRUE,0,VLOOKUP(C658,'Dom Enrolled Accounts'!$A:$C,3,0))</f>
        <v>0</v>
      </c>
      <c r="M658" s="2">
        <f t="shared" si="86"/>
        <v>0</v>
      </c>
      <c r="N658" s="11">
        <f t="shared" si="87"/>
        <v>0</v>
      </c>
    </row>
    <row r="659" spans="1:14" x14ac:dyDescent="0.25">
      <c r="A659" s="13"/>
      <c r="B659" s="13"/>
      <c r="C659" s="13"/>
      <c r="D659" s="14"/>
      <c r="E659" s="14"/>
      <c r="F659" s="2">
        <f t="shared" si="81"/>
        <v>87.051499999999947</v>
      </c>
      <c r="G659" s="2">
        <f t="shared" si="82"/>
        <v>20.720000000000002</v>
      </c>
      <c r="H659" s="11">
        <f t="shared" si="84"/>
        <v>66.331499999999949</v>
      </c>
      <c r="I659" s="11">
        <f t="shared" si="83"/>
        <v>-66.331499999999949</v>
      </c>
      <c r="J659" s="2">
        <f>IF(ISNA(VLOOKUP(C659,'Dom Enrolled Accounts'!$A:$B,2,0))=TRUE,0,VLOOKUP(C659,'Dom Enrolled Accounts'!$A:$B,2,0))</f>
        <v>0</v>
      </c>
      <c r="K659" s="11">
        <f t="shared" si="85"/>
        <v>0</v>
      </c>
      <c r="L659" s="2">
        <f>IF(ISNA(VLOOKUP(C659,'Dom Enrolled Accounts'!$A:$C,3,0))=TRUE,0,VLOOKUP(C659,'Dom Enrolled Accounts'!$A:$C,3,0))</f>
        <v>0</v>
      </c>
      <c r="M659" s="2">
        <f t="shared" si="86"/>
        <v>0</v>
      </c>
      <c r="N659" s="11">
        <f t="shared" si="87"/>
        <v>0</v>
      </c>
    </row>
    <row r="660" spans="1:14" x14ac:dyDescent="0.25">
      <c r="A660" s="13"/>
      <c r="B660" s="13"/>
      <c r="C660" s="13"/>
      <c r="D660" s="14"/>
      <c r="E660" s="14"/>
      <c r="F660" s="2">
        <f t="shared" si="81"/>
        <v>87.051499999999947</v>
      </c>
      <c r="G660" s="2">
        <f t="shared" si="82"/>
        <v>20.720000000000002</v>
      </c>
      <c r="H660" s="11">
        <f t="shared" si="84"/>
        <v>66.331499999999949</v>
      </c>
      <c r="I660" s="11">
        <f t="shared" si="83"/>
        <v>-66.331499999999949</v>
      </c>
      <c r="J660" s="2">
        <f>IF(ISNA(VLOOKUP(C660,'Dom Enrolled Accounts'!$A:$B,2,0))=TRUE,0,VLOOKUP(C660,'Dom Enrolled Accounts'!$A:$B,2,0))</f>
        <v>0</v>
      </c>
      <c r="K660" s="11">
        <f t="shared" si="85"/>
        <v>0</v>
      </c>
      <c r="L660" s="2">
        <f>IF(ISNA(VLOOKUP(C660,'Dom Enrolled Accounts'!$A:$C,3,0))=TRUE,0,VLOOKUP(C660,'Dom Enrolled Accounts'!$A:$C,3,0))</f>
        <v>0</v>
      </c>
      <c r="M660" s="2">
        <f t="shared" si="86"/>
        <v>0</v>
      </c>
      <c r="N660" s="11">
        <f t="shared" si="87"/>
        <v>0</v>
      </c>
    </row>
    <row r="661" spans="1:14" x14ac:dyDescent="0.25">
      <c r="A661" s="13"/>
      <c r="B661" s="13"/>
      <c r="C661" s="13"/>
      <c r="D661" s="14"/>
      <c r="E661" s="14"/>
      <c r="F661" s="2">
        <f t="shared" si="81"/>
        <v>87.051499999999947</v>
      </c>
      <c r="G661" s="2">
        <f t="shared" si="82"/>
        <v>20.720000000000002</v>
      </c>
      <c r="H661" s="11">
        <f t="shared" si="84"/>
        <v>66.331499999999949</v>
      </c>
      <c r="I661" s="11">
        <f t="shared" si="83"/>
        <v>-66.331499999999949</v>
      </c>
      <c r="J661" s="2">
        <f>IF(ISNA(VLOOKUP(C661,'Dom Enrolled Accounts'!$A:$B,2,0))=TRUE,0,VLOOKUP(C661,'Dom Enrolled Accounts'!$A:$B,2,0))</f>
        <v>0</v>
      </c>
      <c r="K661" s="11">
        <f t="shared" si="85"/>
        <v>0</v>
      </c>
      <c r="L661" s="2">
        <f>IF(ISNA(VLOOKUP(C661,'Dom Enrolled Accounts'!$A:$C,3,0))=TRUE,0,VLOOKUP(C661,'Dom Enrolled Accounts'!$A:$C,3,0))</f>
        <v>0</v>
      </c>
      <c r="M661" s="2">
        <f t="shared" si="86"/>
        <v>0</v>
      </c>
      <c r="N661" s="11">
        <f t="shared" si="87"/>
        <v>0</v>
      </c>
    </row>
    <row r="662" spans="1:14" x14ac:dyDescent="0.25">
      <c r="A662" s="13"/>
      <c r="B662" s="13"/>
      <c r="C662" s="13"/>
      <c r="D662" s="14"/>
      <c r="E662" s="14"/>
      <c r="F662" s="2">
        <f t="shared" si="81"/>
        <v>87.051499999999947</v>
      </c>
      <c r="G662" s="2">
        <f t="shared" si="82"/>
        <v>20.720000000000002</v>
      </c>
      <c r="H662" s="11">
        <f t="shared" si="84"/>
        <v>66.331499999999949</v>
      </c>
      <c r="I662" s="11">
        <f t="shared" si="83"/>
        <v>-66.331499999999949</v>
      </c>
      <c r="J662" s="2">
        <f>IF(ISNA(VLOOKUP(C662,'Dom Enrolled Accounts'!$A:$B,2,0))=TRUE,0,VLOOKUP(C662,'Dom Enrolled Accounts'!$A:$B,2,0))</f>
        <v>0</v>
      </c>
      <c r="K662" s="11">
        <f t="shared" si="85"/>
        <v>0</v>
      </c>
      <c r="L662" s="2">
        <f>IF(ISNA(VLOOKUP(C662,'Dom Enrolled Accounts'!$A:$C,3,0))=TRUE,0,VLOOKUP(C662,'Dom Enrolled Accounts'!$A:$C,3,0))</f>
        <v>0</v>
      </c>
      <c r="M662" s="2">
        <f t="shared" si="86"/>
        <v>0</v>
      </c>
      <c r="N662" s="11">
        <f t="shared" si="87"/>
        <v>0</v>
      </c>
    </row>
    <row r="663" spans="1:14" x14ac:dyDescent="0.25">
      <c r="A663" s="13"/>
      <c r="B663" s="13"/>
      <c r="C663" s="13"/>
      <c r="D663" s="14"/>
      <c r="E663" s="14"/>
      <c r="F663" s="2">
        <f t="shared" si="81"/>
        <v>87.051499999999947</v>
      </c>
      <c r="G663" s="2">
        <f t="shared" si="82"/>
        <v>20.720000000000002</v>
      </c>
      <c r="H663" s="11">
        <f t="shared" si="84"/>
        <v>66.331499999999949</v>
      </c>
      <c r="I663" s="11">
        <f t="shared" si="83"/>
        <v>-66.331499999999949</v>
      </c>
      <c r="J663" s="2">
        <f>IF(ISNA(VLOOKUP(C663,'Dom Enrolled Accounts'!$A:$B,2,0))=TRUE,0,VLOOKUP(C663,'Dom Enrolled Accounts'!$A:$B,2,0))</f>
        <v>0</v>
      </c>
      <c r="K663" s="11">
        <f t="shared" si="85"/>
        <v>0</v>
      </c>
      <c r="L663" s="2">
        <f>IF(ISNA(VLOOKUP(C663,'Dom Enrolled Accounts'!$A:$C,3,0))=TRUE,0,VLOOKUP(C663,'Dom Enrolled Accounts'!$A:$C,3,0))</f>
        <v>0</v>
      </c>
      <c r="M663" s="2">
        <f t="shared" si="86"/>
        <v>0</v>
      </c>
      <c r="N663" s="11">
        <f t="shared" si="87"/>
        <v>0</v>
      </c>
    </row>
    <row r="664" spans="1:14" x14ac:dyDescent="0.25">
      <c r="A664" s="13"/>
      <c r="B664" s="13"/>
      <c r="C664" s="13"/>
      <c r="D664" s="14"/>
      <c r="E664" s="14"/>
      <c r="F664" s="2">
        <f t="shared" si="81"/>
        <v>87.051499999999947</v>
      </c>
      <c r="G664" s="2">
        <f t="shared" si="82"/>
        <v>20.720000000000002</v>
      </c>
      <c r="H664" s="11">
        <f t="shared" si="84"/>
        <v>66.331499999999949</v>
      </c>
      <c r="I664" s="11">
        <f t="shared" si="83"/>
        <v>-66.331499999999949</v>
      </c>
      <c r="J664" s="2">
        <f>IF(ISNA(VLOOKUP(C664,'Dom Enrolled Accounts'!$A:$B,2,0))=TRUE,0,VLOOKUP(C664,'Dom Enrolled Accounts'!$A:$B,2,0))</f>
        <v>0</v>
      </c>
      <c r="K664" s="11">
        <f t="shared" si="85"/>
        <v>0</v>
      </c>
      <c r="L664" s="2">
        <f>IF(ISNA(VLOOKUP(C664,'Dom Enrolled Accounts'!$A:$C,3,0))=TRUE,0,VLOOKUP(C664,'Dom Enrolled Accounts'!$A:$C,3,0))</f>
        <v>0</v>
      </c>
      <c r="M664" s="2">
        <f t="shared" si="86"/>
        <v>0</v>
      </c>
      <c r="N664" s="11">
        <f t="shared" si="87"/>
        <v>0</v>
      </c>
    </row>
    <row r="665" spans="1:14" x14ac:dyDescent="0.25">
      <c r="A665" s="13"/>
      <c r="B665" s="13"/>
      <c r="C665" s="13"/>
      <c r="D665" s="14"/>
      <c r="E665" s="14"/>
      <c r="F665" s="2">
        <f t="shared" si="81"/>
        <v>87.051499999999947</v>
      </c>
      <c r="G665" s="2">
        <f t="shared" si="82"/>
        <v>20.720000000000002</v>
      </c>
      <c r="H665" s="11">
        <f t="shared" si="84"/>
        <v>66.331499999999949</v>
      </c>
      <c r="I665" s="11">
        <f t="shared" si="83"/>
        <v>-66.331499999999949</v>
      </c>
      <c r="J665" s="2">
        <f>IF(ISNA(VLOOKUP(C665,'Dom Enrolled Accounts'!$A:$B,2,0))=TRUE,0,VLOOKUP(C665,'Dom Enrolled Accounts'!$A:$B,2,0))</f>
        <v>0</v>
      </c>
      <c r="K665" s="11">
        <f t="shared" si="85"/>
        <v>0</v>
      </c>
      <c r="L665" s="2">
        <f>IF(ISNA(VLOOKUP(C665,'Dom Enrolled Accounts'!$A:$C,3,0))=TRUE,0,VLOOKUP(C665,'Dom Enrolled Accounts'!$A:$C,3,0))</f>
        <v>0</v>
      </c>
      <c r="M665" s="2">
        <f t="shared" si="86"/>
        <v>0</v>
      </c>
      <c r="N665" s="11">
        <f t="shared" si="87"/>
        <v>0</v>
      </c>
    </row>
    <row r="666" spans="1:14" x14ac:dyDescent="0.25">
      <c r="A666" s="13"/>
      <c r="B666" s="13"/>
      <c r="C666" s="13"/>
      <c r="D666" s="14"/>
      <c r="E666" s="14"/>
      <c r="F666" s="2">
        <f t="shared" si="81"/>
        <v>87.051499999999947</v>
      </c>
      <c r="G666" s="2">
        <f t="shared" si="82"/>
        <v>20.720000000000002</v>
      </c>
      <c r="H666" s="11">
        <f t="shared" si="84"/>
        <v>66.331499999999949</v>
      </c>
      <c r="I666" s="11">
        <f t="shared" si="83"/>
        <v>-66.331499999999949</v>
      </c>
      <c r="J666" s="2">
        <f>IF(ISNA(VLOOKUP(C666,'Dom Enrolled Accounts'!$A:$B,2,0))=TRUE,0,VLOOKUP(C666,'Dom Enrolled Accounts'!$A:$B,2,0))</f>
        <v>0</v>
      </c>
      <c r="K666" s="11">
        <f t="shared" si="85"/>
        <v>0</v>
      </c>
      <c r="L666" s="2">
        <f>IF(ISNA(VLOOKUP(C666,'Dom Enrolled Accounts'!$A:$C,3,0))=TRUE,0,VLOOKUP(C666,'Dom Enrolled Accounts'!$A:$C,3,0))</f>
        <v>0</v>
      </c>
      <c r="M666" s="2">
        <f t="shared" si="86"/>
        <v>0</v>
      </c>
      <c r="N666" s="11">
        <f t="shared" si="87"/>
        <v>0</v>
      </c>
    </row>
    <row r="667" spans="1:14" x14ac:dyDescent="0.25">
      <c r="A667" s="13"/>
      <c r="B667" s="13"/>
      <c r="C667" s="13"/>
      <c r="D667" s="14"/>
      <c r="E667" s="14"/>
      <c r="F667" s="2">
        <f t="shared" si="81"/>
        <v>87.051499999999947</v>
      </c>
      <c r="G667" s="2">
        <f t="shared" si="82"/>
        <v>20.720000000000002</v>
      </c>
      <c r="H667" s="11">
        <f t="shared" si="84"/>
        <v>66.331499999999949</v>
      </c>
      <c r="I667" s="11">
        <f t="shared" si="83"/>
        <v>-66.331499999999949</v>
      </c>
      <c r="J667" s="2">
        <f>IF(ISNA(VLOOKUP(C667,'Dom Enrolled Accounts'!$A:$B,2,0))=TRUE,0,VLOOKUP(C667,'Dom Enrolled Accounts'!$A:$B,2,0))</f>
        <v>0</v>
      </c>
      <c r="K667" s="11">
        <f t="shared" si="85"/>
        <v>0</v>
      </c>
      <c r="L667" s="2">
        <f>IF(ISNA(VLOOKUP(C667,'Dom Enrolled Accounts'!$A:$C,3,0))=TRUE,0,VLOOKUP(C667,'Dom Enrolled Accounts'!$A:$C,3,0))</f>
        <v>0</v>
      </c>
      <c r="M667" s="2">
        <f t="shared" si="86"/>
        <v>0</v>
      </c>
      <c r="N667" s="11">
        <f t="shared" si="87"/>
        <v>0</v>
      </c>
    </row>
    <row r="668" spans="1:14" x14ac:dyDescent="0.25">
      <c r="A668" s="13"/>
      <c r="B668" s="13"/>
      <c r="C668" s="13"/>
      <c r="D668" s="14"/>
      <c r="E668" s="14"/>
      <c r="F668" s="2">
        <f t="shared" si="81"/>
        <v>87.051499999999947</v>
      </c>
      <c r="G668" s="2">
        <f t="shared" si="82"/>
        <v>20.720000000000002</v>
      </c>
      <c r="H668" s="11">
        <f t="shared" si="84"/>
        <v>66.331499999999949</v>
      </c>
      <c r="I668" s="11">
        <f t="shared" si="83"/>
        <v>-66.331499999999949</v>
      </c>
      <c r="J668" s="2">
        <f>IF(ISNA(VLOOKUP(C668,'Dom Enrolled Accounts'!$A:$B,2,0))=TRUE,0,VLOOKUP(C668,'Dom Enrolled Accounts'!$A:$B,2,0))</f>
        <v>0</v>
      </c>
      <c r="K668" s="11">
        <f t="shared" si="85"/>
        <v>0</v>
      </c>
      <c r="L668" s="2">
        <f>IF(ISNA(VLOOKUP(C668,'Dom Enrolled Accounts'!$A:$C,3,0))=TRUE,0,VLOOKUP(C668,'Dom Enrolled Accounts'!$A:$C,3,0))</f>
        <v>0</v>
      </c>
      <c r="M668" s="2">
        <f t="shared" si="86"/>
        <v>0</v>
      </c>
      <c r="N668" s="11">
        <f t="shared" si="87"/>
        <v>0</v>
      </c>
    </row>
    <row r="669" spans="1:14" x14ac:dyDescent="0.25">
      <c r="A669" s="13"/>
      <c r="B669" s="13"/>
      <c r="C669" s="13"/>
      <c r="D669" s="14"/>
      <c r="E669" s="14"/>
      <c r="F669" s="2">
        <f t="shared" si="81"/>
        <v>87.051499999999947</v>
      </c>
      <c r="G669" s="2">
        <f t="shared" si="82"/>
        <v>20.720000000000002</v>
      </c>
      <c r="H669" s="11">
        <f t="shared" si="84"/>
        <v>66.331499999999949</v>
      </c>
      <c r="I669" s="11">
        <f t="shared" si="83"/>
        <v>-66.331499999999949</v>
      </c>
      <c r="J669" s="2">
        <f>IF(ISNA(VLOOKUP(C669,'Dom Enrolled Accounts'!$A:$B,2,0))=TRUE,0,VLOOKUP(C669,'Dom Enrolled Accounts'!$A:$B,2,0))</f>
        <v>0</v>
      </c>
      <c r="K669" s="11">
        <f t="shared" si="85"/>
        <v>0</v>
      </c>
      <c r="L669" s="2">
        <f>IF(ISNA(VLOOKUP(C669,'Dom Enrolled Accounts'!$A:$C,3,0))=TRUE,0,VLOOKUP(C669,'Dom Enrolled Accounts'!$A:$C,3,0))</f>
        <v>0</v>
      </c>
      <c r="M669" s="2">
        <f t="shared" si="86"/>
        <v>0</v>
      </c>
      <c r="N669" s="11">
        <f t="shared" si="87"/>
        <v>0</v>
      </c>
    </row>
    <row r="670" spans="1:14" x14ac:dyDescent="0.25">
      <c r="A670" s="13"/>
      <c r="B670" s="13"/>
      <c r="C670" s="13"/>
      <c r="D670" s="14"/>
      <c r="E670" s="14"/>
      <c r="F670" s="2">
        <f t="shared" si="81"/>
        <v>87.051499999999947</v>
      </c>
      <c r="G670" s="2">
        <f t="shared" si="82"/>
        <v>20.720000000000002</v>
      </c>
      <c r="H670" s="11">
        <f t="shared" si="84"/>
        <v>66.331499999999949</v>
      </c>
      <c r="I670" s="11">
        <f t="shared" si="83"/>
        <v>-66.331499999999949</v>
      </c>
      <c r="J670" s="2">
        <f>IF(ISNA(VLOOKUP(C670,'Dom Enrolled Accounts'!$A:$B,2,0))=TRUE,0,VLOOKUP(C670,'Dom Enrolled Accounts'!$A:$B,2,0))</f>
        <v>0</v>
      </c>
      <c r="K670" s="11">
        <f t="shared" si="85"/>
        <v>0</v>
      </c>
      <c r="L670" s="2">
        <f>IF(ISNA(VLOOKUP(C670,'Dom Enrolled Accounts'!$A:$C,3,0))=TRUE,0,VLOOKUP(C670,'Dom Enrolled Accounts'!$A:$C,3,0))</f>
        <v>0</v>
      </c>
      <c r="M670" s="2">
        <f t="shared" si="86"/>
        <v>0</v>
      </c>
      <c r="N670" s="11">
        <f t="shared" si="87"/>
        <v>0</v>
      </c>
    </row>
    <row r="671" spans="1:14" x14ac:dyDescent="0.25">
      <c r="A671" s="13"/>
      <c r="B671" s="13"/>
      <c r="C671" s="13"/>
      <c r="D671" s="14"/>
      <c r="E671" s="14"/>
      <c r="F671" s="2">
        <f t="shared" si="81"/>
        <v>87.051499999999947</v>
      </c>
      <c r="G671" s="2">
        <f t="shared" si="82"/>
        <v>20.720000000000002</v>
      </c>
      <c r="H671" s="11">
        <f t="shared" si="84"/>
        <v>66.331499999999949</v>
      </c>
      <c r="I671" s="11">
        <f t="shared" si="83"/>
        <v>-66.331499999999949</v>
      </c>
      <c r="J671" s="2">
        <f>IF(ISNA(VLOOKUP(C671,'Dom Enrolled Accounts'!$A:$B,2,0))=TRUE,0,VLOOKUP(C671,'Dom Enrolled Accounts'!$A:$B,2,0))</f>
        <v>0</v>
      </c>
      <c r="K671" s="11">
        <f t="shared" si="85"/>
        <v>0</v>
      </c>
      <c r="L671" s="2">
        <f>IF(ISNA(VLOOKUP(C671,'Dom Enrolled Accounts'!$A:$C,3,0))=TRUE,0,VLOOKUP(C671,'Dom Enrolled Accounts'!$A:$C,3,0))</f>
        <v>0</v>
      </c>
      <c r="M671" s="2">
        <f t="shared" si="86"/>
        <v>0</v>
      </c>
      <c r="N671" s="11">
        <f t="shared" si="87"/>
        <v>0</v>
      </c>
    </row>
    <row r="672" spans="1:14" x14ac:dyDescent="0.25">
      <c r="A672" s="13"/>
      <c r="B672" s="13"/>
      <c r="C672" s="13"/>
      <c r="D672" s="14"/>
      <c r="E672" s="14"/>
      <c r="F672" s="2">
        <f t="shared" si="81"/>
        <v>87.051499999999947</v>
      </c>
      <c r="G672" s="2">
        <f t="shared" si="82"/>
        <v>20.720000000000002</v>
      </c>
      <c r="H672" s="11">
        <f t="shared" si="84"/>
        <v>66.331499999999949</v>
      </c>
      <c r="I672" s="11">
        <f t="shared" si="83"/>
        <v>-66.331499999999949</v>
      </c>
      <c r="J672" s="2">
        <f>IF(ISNA(VLOOKUP(C672,'Dom Enrolled Accounts'!$A:$B,2,0))=TRUE,0,VLOOKUP(C672,'Dom Enrolled Accounts'!$A:$B,2,0))</f>
        <v>0</v>
      </c>
      <c r="K672" s="11">
        <f t="shared" si="85"/>
        <v>0</v>
      </c>
      <c r="L672" s="2">
        <f>IF(ISNA(VLOOKUP(C672,'Dom Enrolled Accounts'!$A:$C,3,0))=TRUE,0,VLOOKUP(C672,'Dom Enrolled Accounts'!$A:$C,3,0))</f>
        <v>0</v>
      </c>
      <c r="M672" s="2">
        <f t="shared" si="86"/>
        <v>0</v>
      </c>
      <c r="N672" s="11">
        <f t="shared" si="87"/>
        <v>0</v>
      </c>
    </row>
    <row r="673" spans="1:14" x14ac:dyDescent="0.25">
      <c r="A673" s="13"/>
      <c r="B673" s="13"/>
      <c r="C673" s="13"/>
      <c r="D673" s="14"/>
      <c r="E673" s="14"/>
      <c r="F673" s="2">
        <f t="shared" si="81"/>
        <v>87.051499999999947</v>
      </c>
      <c r="G673" s="2">
        <f t="shared" si="82"/>
        <v>20.720000000000002</v>
      </c>
      <c r="H673" s="11">
        <f t="shared" si="84"/>
        <v>66.331499999999949</v>
      </c>
      <c r="I673" s="11">
        <f t="shared" si="83"/>
        <v>-66.331499999999949</v>
      </c>
      <c r="J673" s="2">
        <f>IF(ISNA(VLOOKUP(C673,'Dom Enrolled Accounts'!$A:$B,2,0))=TRUE,0,VLOOKUP(C673,'Dom Enrolled Accounts'!$A:$B,2,0))</f>
        <v>0</v>
      </c>
      <c r="K673" s="11">
        <f t="shared" si="85"/>
        <v>0</v>
      </c>
      <c r="L673" s="2">
        <f>IF(ISNA(VLOOKUP(C673,'Dom Enrolled Accounts'!$A:$C,3,0))=TRUE,0,VLOOKUP(C673,'Dom Enrolled Accounts'!$A:$C,3,0))</f>
        <v>0</v>
      </c>
      <c r="M673" s="2">
        <f t="shared" si="86"/>
        <v>0</v>
      </c>
      <c r="N673" s="11">
        <f t="shared" si="87"/>
        <v>0</v>
      </c>
    </row>
    <row r="674" spans="1:14" x14ac:dyDescent="0.25">
      <c r="A674" s="13"/>
      <c r="B674" s="13"/>
      <c r="C674" s="13"/>
      <c r="D674" s="14"/>
      <c r="E674" s="14"/>
      <c r="F674" s="2">
        <f t="shared" si="81"/>
        <v>87.051499999999947</v>
      </c>
      <c r="G674" s="2">
        <f t="shared" si="82"/>
        <v>20.720000000000002</v>
      </c>
      <c r="H674" s="11">
        <f t="shared" si="84"/>
        <v>66.331499999999949</v>
      </c>
      <c r="I674" s="11">
        <f t="shared" si="83"/>
        <v>-66.331499999999949</v>
      </c>
      <c r="J674" s="2">
        <f>IF(ISNA(VLOOKUP(C674,'Dom Enrolled Accounts'!$A:$B,2,0))=TRUE,0,VLOOKUP(C674,'Dom Enrolled Accounts'!$A:$B,2,0))</f>
        <v>0</v>
      </c>
      <c r="K674" s="11">
        <f t="shared" si="85"/>
        <v>0</v>
      </c>
      <c r="L674" s="2">
        <f>IF(ISNA(VLOOKUP(C674,'Dom Enrolled Accounts'!$A:$C,3,0))=TRUE,0,VLOOKUP(C674,'Dom Enrolled Accounts'!$A:$C,3,0))</f>
        <v>0</v>
      </c>
      <c r="M674" s="2">
        <f t="shared" si="86"/>
        <v>0</v>
      </c>
      <c r="N674" s="11">
        <f t="shared" si="87"/>
        <v>0</v>
      </c>
    </row>
    <row r="675" spans="1:14" x14ac:dyDescent="0.25">
      <c r="A675" s="13"/>
      <c r="B675" s="13"/>
      <c r="C675" s="13"/>
      <c r="D675" s="14"/>
      <c r="E675" s="14"/>
      <c r="F675" s="2">
        <f t="shared" si="81"/>
        <v>87.051499999999947</v>
      </c>
      <c r="G675" s="2">
        <f t="shared" si="82"/>
        <v>20.720000000000002</v>
      </c>
      <c r="H675" s="11">
        <f t="shared" si="84"/>
        <v>66.331499999999949</v>
      </c>
      <c r="I675" s="11">
        <f t="shared" si="83"/>
        <v>-66.331499999999949</v>
      </c>
      <c r="J675" s="2">
        <f>IF(ISNA(VLOOKUP(C675,'Dom Enrolled Accounts'!$A:$B,2,0))=TRUE,0,VLOOKUP(C675,'Dom Enrolled Accounts'!$A:$B,2,0))</f>
        <v>0</v>
      </c>
      <c r="K675" s="11">
        <f t="shared" si="85"/>
        <v>0</v>
      </c>
      <c r="L675" s="2">
        <f>IF(ISNA(VLOOKUP(C675,'Dom Enrolled Accounts'!$A:$C,3,0))=TRUE,0,VLOOKUP(C675,'Dom Enrolled Accounts'!$A:$C,3,0))</f>
        <v>0</v>
      </c>
      <c r="M675" s="2">
        <f t="shared" si="86"/>
        <v>0</v>
      </c>
      <c r="N675" s="11">
        <f t="shared" si="87"/>
        <v>0</v>
      </c>
    </row>
    <row r="676" spans="1:14" x14ac:dyDescent="0.25">
      <c r="A676" s="13"/>
      <c r="B676" s="13"/>
      <c r="C676" s="13"/>
      <c r="D676" s="14"/>
      <c r="E676" s="14"/>
      <c r="F676" s="2">
        <f t="shared" si="81"/>
        <v>87.051499999999947</v>
      </c>
      <c r="G676" s="2">
        <f t="shared" si="82"/>
        <v>20.720000000000002</v>
      </c>
      <c r="H676" s="11">
        <f t="shared" si="84"/>
        <v>66.331499999999949</v>
      </c>
      <c r="I676" s="11">
        <f t="shared" si="83"/>
        <v>-66.331499999999949</v>
      </c>
      <c r="J676" s="2">
        <f>IF(ISNA(VLOOKUP(C676,'Dom Enrolled Accounts'!$A:$B,2,0))=TRUE,0,VLOOKUP(C676,'Dom Enrolled Accounts'!$A:$B,2,0))</f>
        <v>0</v>
      </c>
      <c r="K676" s="11">
        <f t="shared" si="85"/>
        <v>0</v>
      </c>
      <c r="L676" s="2">
        <f>IF(ISNA(VLOOKUP(C676,'Dom Enrolled Accounts'!$A:$C,3,0))=TRUE,0,VLOOKUP(C676,'Dom Enrolled Accounts'!$A:$C,3,0))</f>
        <v>0</v>
      </c>
      <c r="M676" s="2">
        <f t="shared" si="86"/>
        <v>0</v>
      </c>
      <c r="N676" s="11">
        <f t="shared" si="87"/>
        <v>0</v>
      </c>
    </row>
    <row r="677" spans="1:14" x14ac:dyDescent="0.25">
      <c r="A677" s="13"/>
      <c r="B677" s="13"/>
      <c r="C677" s="13"/>
      <c r="D677" s="14"/>
      <c r="E677" s="14"/>
      <c r="F677" s="2">
        <f t="shared" si="81"/>
        <v>87.051499999999947</v>
      </c>
      <c r="G677" s="2">
        <f t="shared" si="82"/>
        <v>20.720000000000002</v>
      </c>
      <c r="H677" s="11">
        <f t="shared" si="84"/>
        <v>66.331499999999949</v>
      </c>
      <c r="I677" s="11">
        <f t="shared" si="83"/>
        <v>-66.331499999999949</v>
      </c>
      <c r="J677" s="2">
        <f>IF(ISNA(VLOOKUP(C677,'Dom Enrolled Accounts'!$A:$B,2,0))=TRUE,0,VLOOKUP(C677,'Dom Enrolled Accounts'!$A:$B,2,0))</f>
        <v>0</v>
      </c>
      <c r="K677" s="11">
        <f t="shared" si="85"/>
        <v>0</v>
      </c>
      <c r="L677" s="2">
        <f>IF(ISNA(VLOOKUP(C677,'Dom Enrolled Accounts'!$A:$C,3,0))=TRUE,0,VLOOKUP(C677,'Dom Enrolled Accounts'!$A:$C,3,0))</f>
        <v>0</v>
      </c>
      <c r="M677" s="2">
        <f t="shared" si="86"/>
        <v>0</v>
      </c>
      <c r="N677" s="11">
        <f t="shared" si="87"/>
        <v>0</v>
      </c>
    </row>
    <row r="678" spans="1:14" x14ac:dyDescent="0.25">
      <c r="A678" s="13"/>
      <c r="B678" s="13"/>
      <c r="C678" s="13"/>
      <c r="D678" s="14"/>
      <c r="E678" s="14"/>
      <c r="F678" s="2">
        <f t="shared" si="81"/>
        <v>87.051499999999947</v>
      </c>
      <c r="G678" s="2">
        <f t="shared" si="82"/>
        <v>20.720000000000002</v>
      </c>
      <c r="H678" s="11">
        <f t="shared" si="84"/>
        <v>66.331499999999949</v>
      </c>
      <c r="I678" s="11">
        <f t="shared" si="83"/>
        <v>-66.331499999999949</v>
      </c>
      <c r="J678" s="2">
        <f>IF(ISNA(VLOOKUP(C678,'Dom Enrolled Accounts'!$A:$B,2,0))=TRUE,0,VLOOKUP(C678,'Dom Enrolled Accounts'!$A:$B,2,0))</f>
        <v>0</v>
      </c>
      <c r="K678" s="11">
        <f t="shared" si="85"/>
        <v>0</v>
      </c>
      <c r="L678" s="2">
        <f>IF(ISNA(VLOOKUP(C678,'Dom Enrolled Accounts'!$A:$C,3,0))=TRUE,0,VLOOKUP(C678,'Dom Enrolled Accounts'!$A:$C,3,0))</f>
        <v>0</v>
      </c>
      <c r="M678" s="2">
        <f t="shared" si="86"/>
        <v>0</v>
      </c>
      <c r="N678" s="11">
        <f t="shared" si="87"/>
        <v>0</v>
      </c>
    </row>
    <row r="679" spans="1:14" x14ac:dyDescent="0.25">
      <c r="A679" s="13"/>
      <c r="B679" s="13"/>
      <c r="C679" s="13"/>
      <c r="D679" s="14"/>
      <c r="E679" s="14"/>
      <c r="F679" s="2">
        <f t="shared" si="81"/>
        <v>87.051499999999947</v>
      </c>
      <c r="G679" s="2">
        <f t="shared" si="82"/>
        <v>20.720000000000002</v>
      </c>
      <c r="H679" s="11">
        <f t="shared" si="84"/>
        <v>66.331499999999949</v>
      </c>
      <c r="I679" s="11">
        <f t="shared" si="83"/>
        <v>-66.331499999999949</v>
      </c>
      <c r="J679" s="2">
        <f>IF(ISNA(VLOOKUP(C679,'Dom Enrolled Accounts'!$A:$B,2,0))=TRUE,0,VLOOKUP(C679,'Dom Enrolled Accounts'!$A:$B,2,0))</f>
        <v>0</v>
      </c>
      <c r="K679" s="11">
        <f t="shared" si="85"/>
        <v>0</v>
      </c>
      <c r="L679" s="2">
        <f>IF(ISNA(VLOOKUP(C679,'Dom Enrolled Accounts'!$A:$C,3,0))=TRUE,0,VLOOKUP(C679,'Dom Enrolled Accounts'!$A:$C,3,0))</f>
        <v>0</v>
      </c>
      <c r="M679" s="2">
        <f t="shared" si="86"/>
        <v>0</v>
      </c>
      <c r="N679" s="11">
        <f t="shared" si="87"/>
        <v>0</v>
      </c>
    </row>
    <row r="680" spans="1:14" x14ac:dyDescent="0.25">
      <c r="A680" s="13"/>
      <c r="B680" s="13"/>
      <c r="C680" s="13"/>
      <c r="D680" s="14"/>
      <c r="E680" s="14"/>
      <c r="F680" s="2">
        <f t="shared" si="81"/>
        <v>87.051499999999947</v>
      </c>
      <c r="G680" s="2">
        <f t="shared" si="82"/>
        <v>20.720000000000002</v>
      </c>
      <c r="H680" s="11">
        <f t="shared" si="84"/>
        <v>66.331499999999949</v>
      </c>
      <c r="I680" s="11">
        <f t="shared" si="83"/>
        <v>-66.331499999999949</v>
      </c>
      <c r="J680" s="2">
        <f>IF(ISNA(VLOOKUP(C680,'Dom Enrolled Accounts'!$A:$B,2,0))=TRUE,0,VLOOKUP(C680,'Dom Enrolled Accounts'!$A:$B,2,0))</f>
        <v>0</v>
      </c>
      <c r="K680" s="11">
        <f t="shared" si="85"/>
        <v>0</v>
      </c>
      <c r="L680" s="2">
        <f>IF(ISNA(VLOOKUP(C680,'Dom Enrolled Accounts'!$A:$C,3,0))=TRUE,0,VLOOKUP(C680,'Dom Enrolled Accounts'!$A:$C,3,0))</f>
        <v>0</v>
      </c>
      <c r="M680" s="2">
        <f t="shared" si="86"/>
        <v>0</v>
      </c>
      <c r="N680" s="11">
        <f t="shared" si="87"/>
        <v>0</v>
      </c>
    </row>
    <row r="681" spans="1:14" x14ac:dyDescent="0.25">
      <c r="A681" s="13"/>
      <c r="B681" s="13"/>
      <c r="C681" s="13"/>
      <c r="D681" s="14"/>
      <c r="E681" s="14"/>
      <c r="F681" s="2">
        <f t="shared" si="81"/>
        <v>87.051499999999947</v>
      </c>
      <c r="G681" s="2">
        <f t="shared" si="82"/>
        <v>20.720000000000002</v>
      </c>
      <c r="H681" s="11">
        <f t="shared" si="84"/>
        <v>66.331499999999949</v>
      </c>
      <c r="I681" s="11">
        <f t="shared" si="83"/>
        <v>-66.331499999999949</v>
      </c>
      <c r="J681" s="2">
        <f>IF(ISNA(VLOOKUP(C681,'Dom Enrolled Accounts'!$A:$B,2,0))=TRUE,0,VLOOKUP(C681,'Dom Enrolled Accounts'!$A:$B,2,0))</f>
        <v>0</v>
      </c>
      <c r="K681" s="11">
        <f t="shared" si="85"/>
        <v>0</v>
      </c>
      <c r="L681" s="2">
        <f>IF(ISNA(VLOOKUP(C681,'Dom Enrolled Accounts'!$A:$C,3,0))=TRUE,0,VLOOKUP(C681,'Dom Enrolled Accounts'!$A:$C,3,0))</f>
        <v>0</v>
      </c>
      <c r="M681" s="2">
        <f t="shared" si="86"/>
        <v>0</v>
      </c>
      <c r="N681" s="11">
        <f t="shared" si="87"/>
        <v>0</v>
      </c>
    </row>
    <row r="682" spans="1:14" x14ac:dyDescent="0.25">
      <c r="A682" s="13"/>
      <c r="B682" s="13"/>
      <c r="C682" s="13"/>
      <c r="D682" s="14"/>
      <c r="E682" s="14"/>
      <c r="F682" s="2">
        <f t="shared" si="81"/>
        <v>87.051499999999947</v>
      </c>
      <c r="G682" s="2">
        <f t="shared" si="82"/>
        <v>20.720000000000002</v>
      </c>
      <c r="H682" s="11">
        <f t="shared" si="84"/>
        <v>66.331499999999949</v>
      </c>
      <c r="I682" s="11">
        <f t="shared" si="83"/>
        <v>-66.331499999999949</v>
      </c>
      <c r="J682" s="2">
        <f>IF(ISNA(VLOOKUP(C682,'Dom Enrolled Accounts'!$A:$B,2,0))=TRUE,0,VLOOKUP(C682,'Dom Enrolled Accounts'!$A:$B,2,0))</f>
        <v>0</v>
      </c>
      <c r="K682" s="11">
        <f t="shared" si="85"/>
        <v>0</v>
      </c>
      <c r="L682" s="2">
        <f>IF(ISNA(VLOOKUP(C682,'Dom Enrolled Accounts'!$A:$C,3,0))=TRUE,0,VLOOKUP(C682,'Dom Enrolled Accounts'!$A:$C,3,0))</f>
        <v>0</v>
      </c>
      <c r="M682" s="2">
        <f t="shared" si="86"/>
        <v>0</v>
      </c>
      <c r="N682" s="11">
        <f t="shared" si="87"/>
        <v>0</v>
      </c>
    </row>
    <row r="683" spans="1:14" x14ac:dyDescent="0.25">
      <c r="A683" s="13"/>
      <c r="B683" s="13"/>
      <c r="C683" s="13"/>
      <c r="D683" s="14"/>
      <c r="E683" s="14"/>
      <c r="F683" s="2">
        <f t="shared" si="81"/>
        <v>87.051499999999947</v>
      </c>
      <c r="G683" s="2">
        <f t="shared" si="82"/>
        <v>20.720000000000002</v>
      </c>
      <c r="H683" s="11">
        <f t="shared" si="84"/>
        <v>66.331499999999949</v>
      </c>
      <c r="I683" s="11">
        <f t="shared" si="83"/>
        <v>-66.331499999999949</v>
      </c>
      <c r="J683" s="2">
        <f>IF(ISNA(VLOOKUP(C683,'Dom Enrolled Accounts'!$A:$B,2,0))=TRUE,0,VLOOKUP(C683,'Dom Enrolled Accounts'!$A:$B,2,0))</f>
        <v>0</v>
      </c>
      <c r="K683" s="11">
        <f t="shared" si="85"/>
        <v>0</v>
      </c>
      <c r="L683" s="2">
        <f>IF(ISNA(VLOOKUP(C683,'Dom Enrolled Accounts'!$A:$C,3,0))=TRUE,0,VLOOKUP(C683,'Dom Enrolled Accounts'!$A:$C,3,0))</f>
        <v>0</v>
      </c>
      <c r="M683" s="2">
        <f t="shared" si="86"/>
        <v>0</v>
      </c>
      <c r="N683" s="11">
        <f t="shared" si="87"/>
        <v>0</v>
      </c>
    </row>
    <row r="684" spans="1:14" x14ac:dyDescent="0.25">
      <c r="A684" s="13"/>
      <c r="B684" s="13"/>
      <c r="C684" s="13"/>
      <c r="D684" s="14"/>
      <c r="E684" s="14"/>
      <c r="F684" s="2">
        <f t="shared" si="81"/>
        <v>87.051499999999947</v>
      </c>
      <c r="G684" s="2">
        <f t="shared" si="82"/>
        <v>20.720000000000002</v>
      </c>
      <c r="H684" s="11">
        <f t="shared" si="84"/>
        <v>66.331499999999949</v>
      </c>
      <c r="I684" s="11">
        <f t="shared" si="83"/>
        <v>-66.331499999999949</v>
      </c>
      <c r="J684" s="2">
        <f>IF(ISNA(VLOOKUP(C684,'Dom Enrolled Accounts'!$A:$B,2,0))=TRUE,0,VLOOKUP(C684,'Dom Enrolled Accounts'!$A:$B,2,0))</f>
        <v>0</v>
      </c>
      <c r="K684" s="11">
        <f t="shared" si="85"/>
        <v>0</v>
      </c>
      <c r="L684" s="2">
        <f>IF(ISNA(VLOOKUP(C684,'Dom Enrolled Accounts'!$A:$C,3,0))=TRUE,0,VLOOKUP(C684,'Dom Enrolled Accounts'!$A:$C,3,0))</f>
        <v>0</v>
      </c>
      <c r="M684" s="2">
        <f t="shared" si="86"/>
        <v>0</v>
      </c>
      <c r="N684" s="11">
        <f t="shared" si="87"/>
        <v>0</v>
      </c>
    </row>
    <row r="685" spans="1:14" x14ac:dyDescent="0.25">
      <c r="A685" s="13"/>
      <c r="B685" s="13"/>
      <c r="C685" s="13"/>
      <c r="D685" s="14"/>
      <c r="E685" s="14"/>
      <c r="F685" s="2">
        <f t="shared" si="81"/>
        <v>87.051499999999947</v>
      </c>
      <c r="G685" s="2">
        <f t="shared" si="82"/>
        <v>20.720000000000002</v>
      </c>
      <c r="H685" s="11">
        <f t="shared" si="84"/>
        <v>66.331499999999949</v>
      </c>
      <c r="I685" s="11">
        <f t="shared" si="83"/>
        <v>-66.331499999999949</v>
      </c>
      <c r="J685" s="2">
        <f>IF(ISNA(VLOOKUP(C685,'Dom Enrolled Accounts'!$A:$B,2,0))=TRUE,0,VLOOKUP(C685,'Dom Enrolled Accounts'!$A:$B,2,0))</f>
        <v>0</v>
      </c>
      <c r="K685" s="11">
        <f t="shared" si="85"/>
        <v>0</v>
      </c>
      <c r="L685" s="2">
        <f>IF(ISNA(VLOOKUP(C685,'Dom Enrolled Accounts'!$A:$C,3,0))=TRUE,0,VLOOKUP(C685,'Dom Enrolled Accounts'!$A:$C,3,0))</f>
        <v>0</v>
      </c>
      <c r="M685" s="2">
        <f t="shared" si="86"/>
        <v>0</v>
      </c>
      <c r="N685" s="11">
        <f t="shared" si="87"/>
        <v>0</v>
      </c>
    </row>
    <row r="686" spans="1:14" x14ac:dyDescent="0.25">
      <c r="A686" s="13"/>
      <c r="B686" s="13"/>
      <c r="C686" s="13"/>
      <c r="D686" s="14"/>
      <c r="E686" s="14"/>
      <c r="F686" s="2">
        <f t="shared" si="81"/>
        <v>87.051499999999947</v>
      </c>
      <c r="G686" s="2">
        <f t="shared" si="82"/>
        <v>20.720000000000002</v>
      </c>
      <c r="H686" s="11">
        <f t="shared" si="84"/>
        <v>66.331499999999949</v>
      </c>
      <c r="I686" s="11">
        <f t="shared" si="83"/>
        <v>-66.331499999999949</v>
      </c>
      <c r="J686" s="2">
        <f>IF(ISNA(VLOOKUP(C686,'Dom Enrolled Accounts'!$A:$B,2,0))=TRUE,0,VLOOKUP(C686,'Dom Enrolled Accounts'!$A:$B,2,0))</f>
        <v>0</v>
      </c>
      <c r="K686" s="11">
        <f t="shared" si="85"/>
        <v>0</v>
      </c>
      <c r="L686" s="2">
        <f>IF(ISNA(VLOOKUP(C686,'Dom Enrolled Accounts'!$A:$C,3,0))=TRUE,0,VLOOKUP(C686,'Dom Enrolled Accounts'!$A:$C,3,0))</f>
        <v>0</v>
      </c>
      <c r="M686" s="2">
        <f t="shared" si="86"/>
        <v>0</v>
      </c>
      <c r="N686" s="11">
        <f t="shared" si="87"/>
        <v>0</v>
      </c>
    </row>
    <row r="687" spans="1:14" x14ac:dyDescent="0.25">
      <c r="A687" s="13"/>
      <c r="B687" s="13"/>
      <c r="C687" s="13"/>
      <c r="D687" s="14"/>
      <c r="E687" s="14"/>
      <c r="F687" s="2">
        <f t="shared" si="81"/>
        <v>87.051499999999947</v>
      </c>
      <c r="G687" s="2">
        <f t="shared" si="82"/>
        <v>20.720000000000002</v>
      </c>
      <c r="H687" s="11">
        <f t="shared" si="84"/>
        <v>66.331499999999949</v>
      </c>
      <c r="I687" s="11">
        <f t="shared" si="83"/>
        <v>-66.331499999999949</v>
      </c>
      <c r="J687" s="2">
        <f>IF(ISNA(VLOOKUP(C687,'Dom Enrolled Accounts'!$A:$B,2,0))=TRUE,0,VLOOKUP(C687,'Dom Enrolled Accounts'!$A:$B,2,0))</f>
        <v>0</v>
      </c>
      <c r="K687" s="11">
        <f t="shared" si="85"/>
        <v>0</v>
      </c>
      <c r="L687" s="2">
        <f>IF(ISNA(VLOOKUP(C687,'Dom Enrolled Accounts'!$A:$C,3,0))=TRUE,0,VLOOKUP(C687,'Dom Enrolled Accounts'!$A:$C,3,0))</f>
        <v>0</v>
      </c>
      <c r="M687" s="2">
        <f t="shared" si="86"/>
        <v>0</v>
      </c>
      <c r="N687" s="11">
        <f t="shared" si="87"/>
        <v>0</v>
      </c>
    </row>
    <row r="688" spans="1:14" x14ac:dyDescent="0.25">
      <c r="A688" s="13"/>
      <c r="B688" s="13"/>
      <c r="C688" s="13"/>
      <c r="D688" s="14"/>
      <c r="E688" s="14"/>
      <c r="F688" s="2">
        <f t="shared" si="81"/>
        <v>87.051499999999947</v>
      </c>
      <c r="G688" s="2">
        <f t="shared" si="82"/>
        <v>20.720000000000002</v>
      </c>
      <c r="H688" s="11">
        <f t="shared" si="84"/>
        <v>66.331499999999949</v>
      </c>
      <c r="I688" s="11">
        <f t="shared" si="83"/>
        <v>-66.331499999999949</v>
      </c>
      <c r="J688" s="2">
        <f>IF(ISNA(VLOOKUP(C688,'Dom Enrolled Accounts'!$A:$B,2,0))=TRUE,0,VLOOKUP(C688,'Dom Enrolled Accounts'!$A:$B,2,0))</f>
        <v>0</v>
      </c>
      <c r="K688" s="11">
        <f t="shared" si="85"/>
        <v>0</v>
      </c>
      <c r="L688" s="2">
        <f>IF(ISNA(VLOOKUP(C688,'Dom Enrolled Accounts'!$A:$C,3,0))=TRUE,0,VLOOKUP(C688,'Dom Enrolled Accounts'!$A:$C,3,0))</f>
        <v>0</v>
      </c>
      <c r="M688" s="2">
        <f t="shared" si="86"/>
        <v>0</v>
      </c>
      <c r="N688" s="11">
        <f t="shared" si="87"/>
        <v>0</v>
      </c>
    </row>
    <row r="689" spans="1:14" x14ac:dyDescent="0.25">
      <c r="A689" s="13"/>
      <c r="B689" s="13"/>
      <c r="C689" s="13"/>
      <c r="D689" s="14"/>
      <c r="E689" s="14"/>
      <c r="F689" s="2">
        <f t="shared" si="81"/>
        <v>87.051499999999947</v>
      </c>
      <c r="G689" s="2">
        <f t="shared" si="82"/>
        <v>20.720000000000002</v>
      </c>
      <c r="H689" s="11">
        <f t="shared" si="84"/>
        <v>66.331499999999949</v>
      </c>
      <c r="I689" s="11">
        <f t="shared" si="83"/>
        <v>-66.331499999999949</v>
      </c>
      <c r="J689" s="2">
        <f>IF(ISNA(VLOOKUP(C689,'Dom Enrolled Accounts'!$A:$B,2,0))=TRUE,0,VLOOKUP(C689,'Dom Enrolled Accounts'!$A:$B,2,0))</f>
        <v>0</v>
      </c>
      <c r="K689" s="11">
        <f t="shared" si="85"/>
        <v>0</v>
      </c>
      <c r="L689" s="2">
        <f>IF(ISNA(VLOOKUP(C689,'Dom Enrolled Accounts'!$A:$C,3,0))=TRUE,0,VLOOKUP(C689,'Dom Enrolled Accounts'!$A:$C,3,0))</f>
        <v>0</v>
      </c>
      <c r="M689" s="2">
        <f t="shared" si="86"/>
        <v>0</v>
      </c>
      <c r="N689" s="11">
        <f t="shared" si="87"/>
        <v>0</v>
      </c>
    </row>
    <row r="690" spans="1:14" x14ac:dyDescent="0.25">
      <c r="A690" s="13"/>
      <c r="B690" s="13"/>
      <c r="C690" s="13"/>
      <c r="D690" s="14"/>
      <c r="E690" s="14"/>
      <c r="F690" s="2">
        <f t="shared" si="81"/>
        <v>87.051499999999947</v>
      </c>
      <c r="G690" s="2">
        <f t="shared" si="82"/>
        <v>20.720000000000002</v>
      </c>
      <c r="H690" s="11">
        <f t="shared" si="84"/>
        <v>66.331499999999949</v>
      </c>
      <c r="I690" s="11">
        <f t="shared" si="83"/>
        <v>-66.331499999999949</v>
      </c>
      <c r="J690" s="2">
        <f>IF(ISNA(VLOOKUP(C690,'Dom Enrolled Accounts'!$A:$B,2,0))=TRUE,0,VLOOKUP(C690,'Dom Enrolled Accounts'!$A:$B,2,0))</f>
        <v>0</v>
      </c>
      <c r="K690" s="11">
        <f t="shared" si="85"/>
        <v>0</v>
      </c>
      <c r="L690" s="2">
        <f>IF(ISNA(VLOOKUP(C690,'Dom Enrolled Accounts'!$A:$C,3,0))=TRUE,0,VLOOKUP(C690,'Dom Enrolled Accounts'!$A:$C,3,0))</f>
        <v>0</v>
      </c>
      <c r="M690" s="2">
        <f t="shared" si="86"/>
        <v>0</v>
      </c>
      <c r="N690" s="11">
        <f t="shared" si="87"/>
        <v>0</v>
      </c>
    </row>
    <row r="691" spans="1:14" x14ac:dyDescent="0.25">
      <c r="A691" s="13"/>
      <c r="B691" s="13"/>
      <c r="C691" s="13"/>
      <c r="D691" s="14"/>
      <c r="E691" s="14"/>
      <c r="F691" s="2">
        <f t="shared" si="81"/>
        <v>87.051499999999947</v>
      </c>
      <c r="G691" s="2">
        <f t="shared" si="82"/>
        <v>20.720000000000002</v>
      </c>
      <c r="H691" s="11">
        <f t="shared" si="84"/>
        <v>66.331499999999949</v>
      </c>
      <c r="I691" s="11">
        <f t="shared" si="83"/>
        <v>-66.331499999999949</v>
      </c>
      <c r="J691" s="2">
        <f>IF(ISNA(VLOOKUP(C691,'Dom Enrolled Accounts'!$A:$B,2,0))=TRUE,0,VLOOKUP(C691,'Dom Enrolled Accounts'!$A:$B,2,0))</f>
        <v>0</v>
      </c>
      <c r="K691" s="11">
        <f t="shared" si="85"/>
        <v>0</v>
      </c>
      <c r="L691" s="2">
        <f>IF(ISNA(VLOOKUP(C691,'Dom Enrolled Accounts'!$A:$C,3,0))=TRUE,0,VLOOKUP(C691,'Dom Enrolled Accounts'!$A:$C,3,0))</f>
        <v>0</v>
      </c>
      <c r="M691" s="2">
        <f t="shared" si="86"/>
        <v>0</v>
      </c>
      <c r="N691" s="11">
        <f t="shared" si="87"/>
        <v>0</v>
      </c>
    </row>
    <row r="692" spans="1:14" x14ac:dyDescent="0.25">
      <c r="A692" s="13"/>
      <c r="B692" s="13"/>
      <c r="C692" s="13"/>
      <c r="D692" s="14"/>
      <c r="E692" s="14"/>
      <c r="F692" s="2">
        <f t="shared" si="81"/>
        <v>87.051499999999947</v>
      </c>
      <c r="G692" s="2">
        <f t="shared" si="82"/>
        <v>20.720000000000002</v>
      </c>
      <c r="H692" s="11">
        <f t="shared" si="84"/>
        <v>66.331499999999949</v>
      </c>
      <c r="I692" s="11">
        <f t="shared" si="83"/>
        <v>-66.331499999999949</v>
      </c>
      <c r="J692" s="2">
        <f>IF(ISNA(VLOOKUP(C692,'Dom Enrolled Accounts'!$A:$B,2,0))=TRUE,0,VLOOKUP(C692,'Dom Enrolled Accounts'!$A:$B,2,0))</f>
        <v>0</v>
      </c>
      <c r="K692" s="11">
        <f t="shared" si="85"/>
        <v>0</v>
      </c>
      <c r="L692" s="2">
        <f>IF(ISNA(VLOOKUP(C692,'Dom Enrolled Accounts'!$A:$C,3,0))=TRUE,0,VLOOKUP(C692,'Dom Enrolled Accounts'!$A:$C,3,0))</f>
        <v>0</v>
      </c>
      <c r="M692" s="2">
        <f t="shared" si="86"/>
        <v>0</v>
      </c>
      <c r="N692" s="11">
        <f t="shared" si="87"/>
        <v>0</v>
      </c>
    </row>
    <row r="693" spans="1:14" x14ac:dyDescent="0.25">
      <c r="A693" s="13"/>
      <c r="B693" s="13"/>
      <c r="C693" s="13"/>
      <c r="D693" s="14"/>
      <c r="E693" s="14"/>
      <c r="F693" s="2">
        <f t="shared" si="81"/>
        <v>87.051499999999947</v>
      </c>
      <c r="G693" s="2">
        <f t="shared" si="82"/>
        <v>20.720000000000002</v>
      </c>
      <c r="H693" s="11">
        <f t="shared" si="84"/>
        <v>66.331499999999949</v>
      </c>
      <c r="I693" s="11">
        <f t="shared" si="83"/>
        <v>-66.331499999999949</v>
      </c>
      <c r="J693" s="2">
        <f>IF(ISNA(VLOOKUP(C693,'Dom Enrolled Accounts'!$A:$B,2,0))=TRUE,0,VLOOKUP(C693,'Dom Enrolled Accounts'!$A:$B,2,0))</f>
        <v>0</v>
      </c>
      <c r="K693" s="11">
        <f t="shared" si="85"/>
        <v>0</v>
      </c>
      <c r="L693" s="2">
        <f>IF(ISNA(VLOOKUP(C693,'Dom Enrolled Accounts'!$A:$C,3,0))=TRUE,0,VLOOKUP(C693,'Dom Enrolled Accounts'!$A:$C,3,0))</f>
        <v>0</v>
      </c>
      <c r="M693" s="2">
        <f t="shared" si="86"/>
        <v>0</v>
      </c>
      <c r="N693" s="11">
        <f t="shared" si="87"/>
        <v>0</v>
      </c>
    </row>
    <row r="694" spans="1:14" x14ac:dyDescent="0.25">
      <c r="A694" s="13"/>
      <c r="B694" s="13"/>
      <c r="C694" s="13"/>
      <c r="D694" s="14"/>
      <c r="E694" s="14"/>
      <c r="F694" s="2">
        <f t="shared" si="81"/>
        <v>87.051499999999947</v>
      </c>
      <c r="G694" s="2">
        <f t="shared" si="82"/>
        <v>20.720000000000002</v>
      </c>
      <c r="H694" s="11">
        <f t="shared" si="84"/>
        <v>66.331499999999949</v>
      </c>
      <c r="I694" s="11">
        <f t="shared" si="83"/>
        <v>-66.331499999999949</v>
      </c>
      <c r="J694" s="2">
        <f>IF(ISNA(VLOOKUP(C694,'Dom Enrolled Accounts'!$A:$B,2,0))=TRUE,0,VLOOKUP(C694,'Dom Enrolled Accounts'!$A:$B,2,0))</f>
        <v>0</v>
      </c>
      <c r="K694" s="11">
        <f t="shared" si="85"/>
        <v>0</v>
      </c>
      <c r="L694" s="2">
        <f>IF(ISNA(VLOOKUP(C694,'Dom Enrolled Accounts'!$A:$C,3,0))=TRUE,0,VLOOKUP(C694,'Dom Enrolled Accounts'!$A:$C,3,0))</f>
        <v>0</v>
      </c>
      <c r="M694" s="2">
        <f t="shared" si="86"/>
        <v>0</v>
      </c>
      <c r="N694" s="11">
        <f t="shared" si="87"/>
        <v>0</v>
      </c>
    </row>
    <row r="695" spans="1:14" x14ac:dyDescent="0.25">
      <c r="A695" s="13"/>
      <c r="B695" s="13"/>
      <c r="C695" s="13"/>
      <c r="D695" s="14"/>
      <c r="E695" s="14"/>
      <c r="F695" s="2">
        <f t="shared" si="81"/>
        <v>87.051499999999947</v>
      </c>
      <c r="G695" s="2">
        <f t="shared" si="82"/>
        <v>20.720000000000002</v>
      </c>
      <c r="H695" s="11">
        <f t="shared" si="84"/>
        <v>66.331499999999949</v>
      </c>
      <c r="I695" s="11">
        <f t="shared" si="83"/>
        <v>-66.331499999999949</v>
      </c>
      <c r="J695" s="2">
        <f>IF(ISNA(VLOOKUP(C695,'Dom Enrolled Accounts'!$A:$B,2,0))=TRUE,0,VLOOKUP(C695,'Dom Enrolled Accounts'!$A:$B,2,0))</f>
        <v>0</v>
      </c>
      <c r="K695" s="11">
        <f t="shared" si="85"/>
        <v>0</v>
      </c>
      <c r="L695" s="2">
        <f>IF(ISNA(VLOOKUP(C695,'Dom Enrolled Accounts'!$A:$C,3,0))=TRUE,0,VLOOKUP(C695,'Dom Enrolled Accounts'!$A:$C,3,0))</f>
        <v>0</v>
      </c>
      <c r="M695" s="2">
        <f t="shared" si="86"/>
        <v>0</v>
      </c>
      <c r="N695" s="11">
        <f t="shared" si="87"/>
        <v>0</v>
      </c>
    </row>
    <row r="696" spans="1:14" x14ac:dyDescent="0.25">
      <c r="A696" s="13"/>
      <c r="B696" s="13"/>
      <c r="C696" s="13"/>
      <c r="D696" s="14"/>
      <c r="E696" s="14"/>
      <c r="F696" s="2">
        <f t="shared" si="81"/>
        <v>87.051499999999947</v>
      </c>
      <c r="G696" s="2">
        <f t="shared" si="82"/>
        <v>20.720000000000002</v>
      </c>
      <c r="H696" s="11">
        <f t="shared" si="84"/>
        <v>66.331499999999949</v>
      </c>
      <c r="I696" s="11">
        <f t="shared" si="83"/>
        <v>-66.331499999999949</v>
      </c>
      <c r="J696" s="2">
        <f>IF(ISNA(VLOOKUP(C696,'Dom Enrolled Accounts'!$A:$B,2,0))=TRUE,0,VLOOKUP(C696,'Dom Enrolled Accounts'!$A:$B,2,0))</f>
        <v>0</v>
      </c>
      <c r="K696" s="11">
        <f t="shared" si="85"/>
        <v>0</v>
      </c>
      <c r="L696" s="2">
        <f>IF(ISNA(VLOOKUP(C696,'Dom Enrolled Accounts'!$A:$C,3,0))=TRUE,0,VLOOKUP(C696,'Dom Enrolled Accounts'!$A:$C,3,0))</f>
        <v>0</v>
      </c>
      <c r="M696" s="2">
        <f t="shared" si="86"/>
        <v>0</v>
      </c>
      <c r="N696" s="11">
        <f t="shared" si="87"/>
        <v>0</v>
      </c>
    </row>
    <row r="697" spans="1:14" x14ac:dyDescent="0.25">
      <c r="A697" s="13"/>
      <c r="B697" s="13"/>
      <c r="C697" s="13"/>
      <c r="D697" s="14"/>
      <c r="E697" s="14"/>
      <c r="F697" s="2">
        <f t="shared" si="81"/>
        <v>87.051499999999947</v>
      </c>
      <c r="G697" s="2">
        <f t="shared" si="82"/>
        <v>20.720000000000002</v>
      </c>
      <c r="H697" s="11">
        <f t="shared" si="84"/>
        <v>66.331499999999949</v>
      </c>
      <c r="I697" s="11">
        <f t="shared" si="83"/>
        <v>-66.331499999999949</v>
      </c>
      <c r="J697" s="2">
        <f>IF(ISNA(VLOOKUP(C697,'Dom Enrolled Accounts'!$A:$B,2,0))=TRUE,0,VLOOKUP(C697,'Dom Enrolled Accounts'!$A:$B,2,0))</f>
        <v>0</v>
      </c>
      <c r="K697" s="11">
        <f t="shared" si="85"/>
        <v>0</v>
      </c>
      <c r="L697" s="2">
        <f>IF(ISNA(VLOOKUP(C697,'Dom Enrolled Accounts'!$A:$C,3,0))=TRUE,0,VLOOKUP(C697,'Dom Enrolled Accounts'!$A:$C,3,0))</f>
        <v>0</v>
      </c>
      <c r="M697" s="2">
        <f t="shared" si="86"/>
        <v>0</v>
      </c>
      <c r="N697" s="11">
        <f t="shared" si="87"/>
        <v>0</v>
      </c>
    </row>
    <row r="698" spans="1:14" x14ac:dyDescent="0.25">
      <c r="A698" s="13"/>
      <c r="B698" s="13"/>
      <c r="C698" s="13"/>
      <c r="D698" s="14"/>
      <c r="E698" s="14"/>
      <c r="F698" s="2">
        <f t="shared" si="81"/>
        <v>87.051499999999947</v>
      </c>
      <c r="G698" s="2">
        <f t="shared" si="82"/>
        <v>20.720000000000002</v>
      </c>
      <c r="H698" s="11">
        <f t="shared" si="84"/>
        <v>66.331499999999949</v>
      </c>
      <c r="I698" s="11">
        <f t="shared" si="83"/>
        <v>-66.331499999999949</v>
      </c>
      <c r="J698" s="2">
        <f>IF(ISNA(VLOOKUP(C698,'Dom Enrolled Accounts'!$A:$B,2,0))=TRUE,0,VLOOKUP(C698,'Dom Enrolled Accounts'!$A:$B,2,0))</f>
        <v>0</v>
      </c>
      <c r="K698" s="11">
        <f t="shared" si="85"/>
        <v>0</v>
      </c>
      <c r="L698" s="2">
        <f>IF(ISNA(VLOOKUP(C698,'Dom Enrolled Accounts'!$A:$C,3,0))=TRUE,0,VLOOKUP(C698,'Dom Enrolled Accounts'!$A:$C,3,0))</f>
        <v>0</v>
      </c>
      <c r="M698" s="2">
        <f t="shared" si="86"/>
        <v>0</v>
      </c>
      <c r="N698" s="11">
        <f t="shared" si="87"/>
        <v>0</v>
      </c>
    </row>
    <row r="699" spans="1:14" x14ac:dyDescent="0.25">
      <c r="A699" s="13"/>
      <c r="B699" s="13"/>
      <c r="C699" s="13"/>
      <c r="D699" s="14"/>
      <c r="E699" s="14"/>
      <c r="F699" s="2">
        <f t="shared" si="81"/>
        <v>87.051499999999947</v>
      </c>
      <c r="G699" s="2">
        <f t="shared" si="82"/>
        <v>20.720000000000002</v>
      </c>
      <c r="H699" s="11">
        <f t="shared" si="84"/>
        <v>66.331499999999949</v>
      </c>
      <c r="I699" s="11">
        <f t="shared" si="83"/>
        <v>-66.331499999999949</v>
      </c>
      <c r="J699" s="2">
        <f>IF(ISNA(VLOOKUP(C699,'Dom Enrolled Accounts'!$A:$B,2,0))=TRUE,0,VLOOKUP(C699,'Dom Enrolled Accounts'!$A:$B,2,0))</f>
        <v>0</v>
      </c>
      <c r="K699" s="11">
        <f t="shared" si="85"/>
        <v>0</v>
      </c>
      <c r="L699" s="2">
        <f>IF(ISNA(VLOOKUP(C699,'Dom Enrolled Accounts'!$A:$C,3,0))=TRUE,0,VLOOKUP(C699,'Dom Enrolled Accounts'!$A:$C,3,0))</f>
        <v>0</v>
      </c>
      <c r="M699" s="2">
        <f t="shared" si="86"/>
        <v>0</v>
      </c>
      <c r="N699" s="11">
        <f t="shared" si="87"/>
        <v>0</v>
      </c>
    </row>
    <row r="700" spans="1:14" x14ac:dyDescent="0.25">
      <c r="A700" s="13"/>
      <c r="B700" s="13"/>
      <c r="C700" s="13"/>
      <c r="D700" s="14"/>
      <c r="E700" s="14"/>
      <c r="F700" s="2">
        <f t="shared" si="81"/>
        <v>87.051499999999947</v>
      </c>
      <c r="G700" s="2">
        <f t="shared" si="82"/>
        <v>20.720000000000002</v>
      </c>
      <c r="H700" s="11">
        <f t="shared" si="84"/>
        <v>66.331499999999949</v>
      </c>
      <c r="I700" s="11">
        <f t="shared" si="83"/>
        <v>-66.331499999999949</v>
      </c>
      <c r="J700" s="2">
        <f>IF(ISNA(VLOOKUP(C700,'Dom Enrolled Accounts'!$A:$B,2,0))=TRUE,0,VLOOKUP(C700,'Dom Enrolled Accounts'!$A:$B,2,0))</f>
        <v>0</v>
      </c>
      <c r="K700" s="11">
        <f t="shared" si="85"/>
        <v>0</v>
      </c>
      <c r="L700" s="2">
        <f>IF(ISNA(VLOOKUP(C700,'Dom Enrolled Accounts'!$A:$C,3,0))=TRUE,0,VLOOKUP(C700,'Dom Enrolled Accounts'!$A:$C,3,0))</f>
        <v>0</v>
      </c>
      <c r="M700" s="2">
        <f t="shared" si="86"/>
        <v>0</v>
      </c>
      <c r="N700" s="11">
        <f t="shared" si="87"/>
        <v>0</v>
      </c>
    </row>
    <row r="701" spans="1:14" x14ac:dyDescent="0.25">
      <c r="A701" s="13"/>
      <c r="B701" s="13"/>
      <c r="C701" s="13"/>
      <c r="D701" s="14"/>
      <c r="E701" s="14"/>
      <c r="F701" s="2">
        <f t="shared" si="81"/>
        <v>87.051499999999947</v>
      </c>
      <c r="G701" s="2">
        <f t="shared" si="82"/>
        <v>20.720000000000002</v>
      </c>
      <c r="H701" s="11">
        <f t="shared" si="84"/>
        <v>66.331499999999949</v>
      </c>
      <c r="I701" s="11">
        <f t="shared" si="83"/>
        <v>-66.331499999999949</v>
      </c>
      <c r="J701" s="2">
        <f>IF(ISNA(VLOOKUP(C701,'Dom Enrolled Accounts'!$A:$B,2,0))=TRUE,0,VLOOKUP(C701,'Dom Enrolled Accounts'!$A:$B,2,0))</f>
        <v>0</v>
      </c>
      <c r="K701" s="11">
        <f t="shared" si="85"/>
        <v>0</v>
      </c>
      <c r="L701" s="2">
        <f>IF(ISNA(VLOOKUP(C701,'Dom Enrolled Accounts'!$A:$C,3,0))=TRUE,0,VLOOKUP(C701,'Dom Enrolled Accounts'!$A:$C,3,0))</f>
        <v>0</v>
      </c>
      <c r="M701" s="2">
        <f t="shared" si="86"/>
        <v>0</v>
      </c>
      <c r="N701" s="11">
        <f t="shared" si="87"/>
        <v>0</v>
      </c>
    </row>
    <row r="702" spans="1:14" x14ac:dyDescent="0.25">
      <c r="A702" s="13"/>
      <c r="B702" s="13"/>
      <c r="C702" s="13"/>
      <c r="D702" s="14"/>
      <c r="E702" s="14"/>
      <c r="F702" s="2">
        <f t="shared" si="81"/>
        <v>87.051499999999947</v>
      </c>
      <c r="G702" s="2">
        <f t="shared" si="82"/>
        <v>20.720000000000002</v>
      </c>
      <c r="H702" s="11">
        <f t="shared" si="84"/>
        <v>66.331499999999949</v>
      </c>
      <c r="I702" s="11">
        <f t="shared" si="83"/>
        <v>-66.331499999999949</v>
      </c>
      <c r="J702" s="2">
        <f>IF(ISNA(VLOOKUP(C702,'Dom Enrolled Accounts'!$A:$B,2,0))=TRUE,0,VLOOKUP(C702,'Dom Enrolled Accounts'!$A:$B,2,0))</f>
        <v>0</v>
      </c>
      <c r="K702" s="11">
        <f t="shared" si="85"/>
        <v>0</v>
      </c>
      <c r="L702" s="2">
        <f>IF(ISNA(VLOOKUP(C702,'Dom Enrolled Accounts'!$A:$C,3,0))=TRUE,0,VLOOKUP(C702,'Dom Enrolled Accounts'!$A:$C,3,0))</f>
        <v>0</v>
      </c>
      <c r="M702" s="2">
        <f t="shared" si="86"/>
        <v>0</v>
      </c>
      <c r="N702" s="11">
        <f t="shared" si="87"/>
        <v>0</v>
      </c>
    </row>
    <row r="703" spans="1:14" x14ac:dyDescent="0.25">
      <c r="A703" s="13"/>
      <c r="B703" s="13"/>
      <c r="C703" s="13"/>
      <c r="D703" s="14"/>
      <c r="E703" s="14"/>
      <c r="F703" s="2">
        <f t="shared" si="81"/>
        <v>87.051499999999947</v>
      </c>
      <c r="G703" s="2">
        <f t="shared" si="82"/>
        <v>20.720000000000002</v>
      </c>
      <c r="H703" s="11">
        <f t="shared" si="84"/>
        <v>66.331499999999949</v>
      </c>
      <c r="I703" s="11">
        <f t="shared" si="83"/>
        <v>-66.331499999999949</v>
      </c>
      <c r="J703" s="2">
        <f>IF(ISNA(VLOOKUP(C703,'Dom Enrolled Accounts'!$A:$B,2,0))=TRUE,0,VLOOKUP(C703,'Dom Enrolled Accounts'!$A:$B,2,0))</f>
        <v>0</v>
      </c>
      <c r="K703" s="11">
        <f t="shared" si="85"/>
        <v>0</v>
      </c>
      <c r="L703" s="2">
        <f>IF(ISNA(VLOOKUP(C703,'Dom Enrolled Accounts'!$A:$C,3,0))=TRUE,0,VLOOKUP(C703,'Dom Enrolled Accounts'!$A:$C,3,0))</f>
        <v>0</v>
      </c>
      <c r="M703" s="2">
        <f t="shared" si="86"/>
        <v>0</v>
      </c>
      <c r="N703" s="11">
        <f t="shared" si="87"/>
        <v>0</v>
      </c>
    </row>
    <row r="704" spans="1:14" x14ac:dyDescent="0.25">
      <c r="A704" s="13"/>
      <c r="B704" s="13"/>
      <c r="C704" s="13"/>
      <c r="D704" s="14"/>
      <c r="E704" s="14"/>
      <c r="F704" s="2">
        <f t="shared" si="81"/>
        <v>87.051499999999947</v>
      </c>
      <c r="G704" s="2">
        <f t="shared" si="82"/>
        <v>20.720000000000002</v>
      </c>
      <c r="H704" s="11">
        <f t="shared" si="84"/>
        <v>66.331499999999949</v>
      </c>
      <c r="I704" s="11">
        <f t="shared" si="83"/>
        <v>-66.331499999999949</v>
      </c>
      <c r="J704" s="2">
        <f>IF(ISNA(VLOOKUP(C704,'Dom Enrolled Accounts'!$A:$B,2,0))=TRUE,0,VLOOKUP(C704,'Dom Enrolled Accounts'!$A:$B,2,0))</f>
        <v>0</v>
      </c>
      <c r="K704" s="11">
        <f t="shared" si="85"/>
        <v>0</v>
      </c>
      <c r="L704" s="2">
        <f>IF(ISNA(VLOOKUP(C704,'Dom Enrolled Accounts'!$A:$C,3,0))=TRUE,0,VLOOKUP(C704,'Dom Enrolled Accounts'!$A:$C,3,0))</f>
        <v>0</v>
      </c>
      <c r="M704" s="2">
        <f t="shared" si="86"/>
        <v>0</v>
      </c>
      <c r="N704" s="11">
        <f t="shared" si="87"/>
        <v>0</v>
      </c>
    </row>
    <row r="705" spans="1:14" x14ac:dyDescent="0.25">
      <c r="A705" s="13"/>
      <c r="B705" s="13"/>
      <c r="C705" s="13"/>
      <c r="D705" s="14"/>
      <c r="E705" s="14"/>
      <c r="F705" s="2">
        <f t="shared" si="81"/>
        <v>87.051499999999947</v>
      </c>
      <c r="G705" s="2">
        <f t="shared" si="82"/>
        <v>20.720000000000002</v>
      </c>
      <c r="H705" s="11">
        <f t="shared" si="84"/>
        <v>66.331499999999949</v>
      </c>
      <c r="I705" s="11">
        <f t="shared" si="83"/>
        <v>-66.331499999999949</v>
      </c>
      <c r="J705" s="2">
        <f>IF(ISNA(VLOOKUP(C705,'Dom Enrolled Accounts'!$A:$B,2,0))=TRUE,0,VLOOKUP(C705,'Dom Enrolled Accounts'!$A:$B,2,0))</f>
        <v>0</v>
      </c>
      <c r="K705" s="11">
        <f t="shared" si="85"/>
        <v>0</v>
      </c>
      <c r="L705" s="2">
        <f>IF(ISNA(VLOOKUP(C705,'Dom Enrolled Accounts'!$A:$C,3,0))=TRUE,0,VLOOKUP(C705,'Dom Enrolled Accounts'!$A:$C,3,0))</f>
        <v>0</v>
      </c>
      <c r="M705" s="2">
        <f t="shared" si="86"/>
        <v>0</v>
      </c>
      <c r="N705" s="11">
        <f t="shared" si="87"/>
        <v>0</v>
      </c>
    </row>
    <row r="706" spans="1:14" x14ac:dyDescent="0.25">
      <c r="A706" s="13"/>
      <c r="B706" s="13"/>
      <c r="C706" s="13"/>
      <c r="D706" s="14"/>
      <c r="E706" s="14"/>
      <c r="F706" s="2">
        <f t="shared" si="81"/>
        <v>87.051499999999947</v>
      </c>
      <c r="G706" s="2">
        <f t="shared" si="82"/>
        <v>20.720000000000002</v>
      </c>
      <c r="H706" s="11">
        <f t="shared" si="84"/>
        <v>66.331499999999949</v>
      </c>
      <c r="I706" s="11">
        <f t="shared" si="83"/>
        <v>-66.331499999999949</v>
      </c>
      <c r="J706" s="2">
        <f>IF(ISNA(VLOOKUP(C706,'Dom Enrolled Accounts'!$A:$B,2,0))=TRUE,0,VLOOKUP(C706,'Dom Enrolled Accounts'!$A:$B,2,0))</f>
        <v>0</v>
      </c>
      <c r="K706" s="11">
        <f t="shared" si="85"/>
        <v>0</v>
      </c>
      <c r="L706" s="2">
        <f>IF(ISNA(VLOOKUP(C706,'Dom Enrolled Accounts'!$A:$C,3,0))=TRUE,0,VLOOKUP(C706,'Dom Enrolled Accounts'!$A:$C,3,0))</f>
        <v>0</v>
      </c>
      <c r="M706" s="2">
        <f t="shared" si="86"/>
        <v>0</v>
      </c>
      <c r="N706" s="11">
        <f t="shared" si="87"/>
        <v>0</v>
      </c>
    </row>
    <row r="707" spans="1:14" x14ac:dyDescent="0.25">
      <c r="A707" s="13"/>
      <c r="B707" s="13"/>
      <c r="C707" s="13"/>
      <c r="D707" s="14"/>
      <c r="E707" s="14"/>
      <c r="F707" s="2">
        <f t="shared" si="81"/>
        <v>87.051499999999947</v>
      </c>
      <c r="G707" s="2">
        <f t="shared" si="82"/>
        <v>20.720000000000002</v>
      </c>
      <c r="H707" s="11">
        <f t="shared" si="84"/>
        <v>66.331499999999949</v>
      </c>
      <c r="I707" s="11">
        <f t="shared" si="83"/>
        <v>-66.331499999999949</v>
      </c>
      <c r="J707" s="2">
        <f>IF(ISNA(VLOOKUP(C707,'Dom Enrolled Accounts'!$A:$B,2,0))=TRUE,0,VLOOKUP(C707,'Dom Enrolled Accounts'!$A:$B,2,0))</f>
        <v>0</v>
      </c>
      <c r="K707" s="11">
        <f t="shared" si="85"/>
        <v>0</v>
      </c>
      <c r="L707" s="2">
        <f>IF(ISNA(VLOOKUP(C707,'Dom Enrolled Accounts'!$A:$C,3,0))=TRUE,0,VLOOKUP(C707,'Dom Enrolled Accounts'!$A:$C,3,0))</f>
        <v>0</v>
      </c>
      <c r="M707" s="2">
        <f t="shared" si="86"/>
        <v>0</v>
      </c>
      <c r="N707" s="11">
        <f t="shared" si="87"/>
        <v>0</v>
      </c>
    </row>
    <row r="708" spans="1:14" x14ac:dyDescent="0.25">
      <c r="A708" s="13"/>
      <c r="B708" s="13"/>
      <c r="C708" s="13"/>
      <c r="D708" s="14"/>
      <c r="E708" s="14"/>
      <c r="F708" s="2">
        <f t="shared" si="81"/>
        <v>87.051499999999947</v>
      </c>
      <c r="G708" s="2">
        <f t="shared" si="82"/>
        <v>20.720000000000002</v>
      </c>
      <c r="H708" s="11">
        <f t="shared" si="84"/>
        <v>66.331499999999949</v>
      </c>
      <c r="I708" s="11">
        <f t="shared" si="83"/>
        <v>-66.331499999999949</v>
      </c>
      <c r="J708" s="2">
        <f>IF(ISNA(VLOOKUP(C708,'Dom Enrolled Accounts'!$A:$B,2,0))=TRUE,0,VLOOKUP(C708,'Dom Enrolled Accounts'!$A:$B,2,0))</f>
        <v>0</v>
      </c>
      <c r="K708" s="11">
        <f t="shared" si="85"/>
        <v>0</v>
      </c>
      <c r="L708" s="2">
        <f>IF(ISNA(VLOOKUP(C708,'Dom Enrolled Accounts'!$A:$C,3,0))=TRUE,0,VLOOKUP(C708,'Dom Enrolled Accounts'!$A:$C,3,0))</f>
        <v>0</v>
      </c>
      <c r="M708" s="2">
        <f t="shared" si="86"/>
        <v>0</v>
      </c>
      <c r="N708" s="11">
        <f t="shared" si="87"/>
        <v>0</v>
      </c>
    </row>
    <row r="709" spans="1:14" x14ac:dyDescent="0.25">
      <c r="A709" s="13"/>
      <c r="B709" s="13"/>
      <c r="C709" s="13"/>
      <c r="D709" s="14"/>
      <c r="E709" s="14"/>
      <c r="F709" s="2">
        <f t="shared" si="81"/>
        <v>87.051499999999947</v>
      </c>
      <c r="G709" s="2">
        <f t="shared" si="82"/>
        <v>20.720000000000002</v>
      </c>
      <c r="H709" s="11">
        <f t="shared" si="84"/>
        <v>66.331499999999949</v>
      </c>
      <c r="I709" s="11">
        <f t="shared" si="83"/>
        <v>-66.331499999999949</v>
      </c>
      <c r="J709" s="2">
        <f>IF(ISNA(VLOOKUP(C709,'Dom Enrolled Accounts'!$A:$B,2,0))=TRUE,0,VLOOKUP(C709,'Dom Enrolled Accounts'!$A:$B,2,0))</f>
        <v>0</v>
      </c>
      <c r="K709" s="11">
        <f t="shared" si="85"/>
        <v>0</v>
      </c>
      <c r="L709" s="2">
        <f>IF(ISNA(VLOOKUP(C709,'Dom Enrolled Accounts'!$A:$C,3,0))=TRUE,0,VLOOKUP(C709,'Dom Enrolled Accounts'!$A:$C,3,0))</f>
        <v>0</v>
      </c>
      <c r="M709" s="2">
        <f t="shared" si="86"/>
        <v>0</v>
      </c>
      <c r="N709" s="11">
        <f t="shared" si="87"/>
        <v>0</v>
      </c>
    </row>
    <row r="710" spans="1:14" x14ac:dyDescent="0.25">
      <c r="A710" s="13"/>
      <c r="B710" s="13"/>
      <c r="C710" s="13"/>
      <c r="D710" s="14"/>
      <c r="E710" s="14"/>
      <c r="F710" s="2">
        <f t="shared" si="81"/>
        <v>87.051499999999947</v>
      </c>
      <c r="G710" s="2">
        <f t="shared" si="82"/>
        <v>20.720000000000002</v>
      </c>
      <c r="H710" s="11">
        <f t="shared" si="84"/>
        <v>66.331499999999949</v>
      </c>
      <c r="I710" s="11">
        <f t="shared" si="83"/>
        <v>-66.331499999999949</v>
      </c>
      <c r="J710" s="2">
        <f>IF(ISNA(VLOOKUP(C710,'Dom Enrolled Accounts'!$A:$B,2,0))=TRUE,0,VLOOKUP(C710,'Dom Enrolled Accounts'!$A:$B,2,0))</f>
        <v>0</v>
      </c>
      <c r="K710" s="11">
        <f t="shared" si="85"/>
        <v>0</v>
      </c>
      <c r="L710" s="2">
        <f>IF(ISNA(VLOOKUP(C710,'Dom Enrolled Accounts'!$A:$C,3,0))=TRUE,0,VLOOKUP(C710,'Dom Enrolled Accounts'!$A:$C,3,0))</f>
        <v>0</v>
      </c>
      <c r="M710" s="2">
        <f t="shared" si="86"/>
        <v>0</v>
      </c>
      <c r="N710" s="11">
        <f t="shared" si="87"/>
        <v>0</v>
      </c>
    </row>
    <row r="711" spans="1:14" x14ac:dyDescent="0.25">
      <c r="A711" s="13"/>
      <c r="B711" s="13"/>
      <c r="C711" s="13"/>
      <c r="D711" s="14"/>
      <c r="E711" s="14"/>
      <c r="F711" s="2">
        <f t="shared" si="81"/>
        <v>87.051499999999947</v>
      </c>
      <c r="G711" s="2">
        <f t="shared" si="82"/>
        <v>20.720000000000002</v>
      </c>
      <c r="H711" s="11">
        <f t="shared" si="84"/>
        <v>66.331499999999949</v>
      </c>
      <c r="I711" s="11">
        <f t="shared" si="83"/>
        <v>-66.331499999999949</v>
      </c>
      <c r="J711" s="2">
        <f>IF(ISNA(VLOOKUP(C711,'Dom Enrolled Accounts'!$A:$B,2,0))=TRUE,0,VLOOKUP(C711,'Dom Enrolled Accounts'!$A:$B,2,0))</f>
        <v>0</v>
      </c>
      <c r="K711" s="11">
        <f t="shared" si="85"/>
        <v>0</v>
      </c>
      <c r="L711" s="2">
        <f>IF(ISNA(VLOOKUP(C711,'Dom Enrolled Accounts'!$A:$C,3,0))=TRUE,0,VLOOKUP(C711,'Dom Enrolled Accounts'!$A:$C,3,0))</f>
        <v>0</v>
      </c>
      <c r="M711" s="2">
        <f t="shared" si="86"/>
        <v>0</v>
      </c>
      <c r="N711" s="11">
        <f t="shared" si="87"/>
        <v>0</v>
      </c>
    </row>
    <row r="712" spans="1:14" x14ac:dyDescent="0.25">
      <c r="A712" s="13"/>
      <c r="B712" s="13"/>
      <c r="C712" s="13"/>
      <c r="D712" s="14"/>
      <c r="E712" s="14"/>
      <c r="F712" s="2">
        <f t="shared" si="81"/>
        <v>87.051499999999947</v>
      </c>
      <c r="G712" s="2">
        <f t="shared" si="82"/>
        <v>20.720000000000002</v>
      </c>
      <c r="H712" s="11">
        <f t="shared" si="84"/>
        <v>66.331499999999949</v>
      </c>
      <c r="I712" s="11">
        <f t="shared" si="83"/>
        <v>-66.331499999999949</v>
      </c>
      <c r="J712" s="2">
        <f>IF(ISNA(VLOOKUP(C712,'Dom Enrolled Accounts'!$A:$B,2,0))=TRUE,0,VLOOKUP(C712,'Dom Enrolled Accounts'!$A:$B,2,0))</f>
        <v>0</v>
      </c>
      <c r="K712" s="11">
        <f t="shared" si="85"/>
        <v>0</v>
      </c>
      <c r="L712" s="2">
        <f>IF(ISNA(VLOOKUP(C712,'Dom Enrolled Accounts'!$A:$C,3,0))=TRUE,0,VLOOKUP(C712,'Dom Enrolled Accounts'!$A:$C,3,0))</f>
        <v>0</v>
      </c>
      <c r="M712" s="2">
        <f t="shared" si="86"/>
        <v>0</v>
      </c>
      <c r="N712" s="11">
        <f t="shared" si="87"/>
        <v>0</v>
      </c>
    </row>
    <row r="713" spans="1:14" x14ac:dyDescent="0.25">
      <c r="A713" s="13"/>
      <c r="B713" s="13"/>
      <c r="C713" s="13"/>
      <c r="D713" s="14"/>
      <c r="E713" s="14"/>
      <c r="F713" s="2">
        <f t="shared" ref="F713:F776" si="88">WPPDom</f>
        <v>87.051499999999947</v>
      </c>
      <c r="G713" s="2">
        <f t="shared" ref="G713:G776" si="89">TSDom</f>
        <v>20.720000000000002</v>
      </c>
      <c r="H713" s="11">
        <f t="shared" si="84"/>
        <v>66.331499999999949</v>
      </c>
      <c r="I713" s="11">
        <f t="shared" ref="I713:I776" si="90">E713-H713</f>
        <v>-66.331499999999949</v>
      </c>
      <c r="J713" s="2">
        <f>IF(ISNA(VLOOKUP(C713,'Dom Enrolled Accounts'!$A:$B,2,0))=TRUE,0,VLOOKUP(C713,'Dom Enrolled Accounts'!$A:$B,2,0))</f>
        <v>0</v>
      </c>
      <c r="K713" s="11">
        <f t="shared" si="85"/>
        <v>0</v>
      </c>
      <c r="L713" s="2">
        <f>IF(ISNA(VLOOKUP(C713,'Dom Enrolled Accounts'!$A:$C,3,0))=TRUE,0,VLOOKUP(C713,'Dom Enrolled Accounts'!$A:$C,3,0))</f>
        <v>0</v>
      </c>
      <c r="M713" s="2">
        <f t="shared" si="86"/>
        <v>0</v>
      </c>
      <c r="N713" s="11">
        <f t="shared" si="87"/>
        <v>0</v>
      </c>
    </row>
    <row r="714" spans="1:14" x14ac:dyDescent="0.25">
      <c r="A714" s="13"/>
      <c r="B714" s="13"/>
      <c r="C714" s="13"/>
      <c r="D714" s="14"/>
      <c r="E714" s="14"/>
      <c r="F714" s="2">
        <f t="shared" si="88"/>
        <v>87.051499999999947</v>
      </c>
      <c r="G714" s="2">
        <f t="shared" si="89"/>
        <v>20.720000000000002</v>
      </c>
      <c r="H714" s="11">
        <f t="shared" ref="H714:H777" si="91">F714-G714</f>
        <v>66.331499999999949</v>
      </c>
      <c r="I714" s="11">
        <f t="shared" si="90"/>
        <v>-66.331499999999949</v>
      </c>
      <c r="J714" s="2">
        <f>IF(ISNA(VLOOKUP(C714,'Dom Enrolled Accounts'!$A:$B,2,0))=TRUE,0,VLOOKUP(C714,'Dom Enrolled Accounts'!$A:$B,2,0))</f>
        <v>0</v>
      </c>
      <c r="K714" s="11">
        <f t="shared" ref="K714:K777" si="92">IF(J714=0,0,J714-I714)</f>
        <v>0</v>
      </c>
      <c r="L714" s="2">
        <f>IF(ISNA(VLOOKUP(C714,'Dom Enrolled Accounts'!$A:$C,3,0))=TRUE,0,VLOOKUP(C714,'Dom Enrolled Accounts'!$A:$C,3,0))</f>
        <v>0</v>
      </c>
      <c r="M714" s="2">
        <f t="shared" ref="M714:M777" si="93">IF(L714&gt;K714,K714,L714)</f>
        <v>0</v>
      </c>
      <c r="N714" s="11">
        <f t="shared" ref="N714:N777" si="94">IF(M714&lt;0,0,M714*D714)</f>
        <v>0</v>
      </c>
    </row>
    <row r="715" spans="1:14" x14ac:dyDescent="0.25">
      <c r="A715" s="13"/>
      <c r="B715" s="13"/>
      <c r="C715" s="13"/>
      <c r="D715" s="14"/>
      <c r="E715" s="14"/>
      <c r="F715" s="2">
        <f t="shared" si="88"/>
        <v>87.051499999999947</v>
      </c>
      <c r="G715" s="2">
        <f t="shared" si="89"/>
        <v>20.720000000000002</v>
      </c>
      <c r="H715" s="11">
        <f t="shared" si="91"/>
        <v>66.331499999999949</v>
      </c>
      <c r="I715" s="11">
        <f t="shared" si="90"/>
        <v>-66.331499999999949</v>
      </c>
      <c r="J715" s="2">
        <f>IF(ISNA(VLOOKUP(C715,'Dom Enrolled Accounts'!$A:$B,2,0))=TRUE,0,VLOOKUP(C715,'Dom Enrolled Accounts'!$A:$B,2,0))</f>
        <v>0</v>
      </c>
      <c r="K715" s="11">
        <f t="shared" si="92"/>
        <v>0</v>
      </c>
      <c r="L715" s="2">
        <f>IF(ISNA(VLOOKUP(C715,'Dom Enrolled Accounts'!$A:$C,3,0))=TRUE,0,VLOOKUP(C715,'Dom Enrolled Accounts'!$A:$C,3,0))</f>
        <v>0</v>
      </c>
      <c r="M715" s="2">
        <f t="shared" si="93"/>
        <v>0</v>
      </c>
      <c r="N715" s="11">
        <f t="shared" si="94"/>
        <v>0</v>
      </c>
    </row>
    <row r="716" spans="1:14" x14ac:dyDescent="0.25">
      <c r="A716" s="13"/>
      <c r="B716" s="13"/>
      <c r="C716" s="13"/>
      <c r="D716" s="14"/>
      <c r="E716" s="14"/>
      <c r="F716" s="2">
        <f t="shared" si="88"/>
        <v>87.051499999999947</v>
      </c>
      <c r="G716" s="2">
        <f t="shared" si="89"/>
        <v>20.720000000000002</v>
      </c>
      <c r="H716" s="11">
        <f t="shared" si="91"/>
        <v>66.331499999999949</v>
      </c>
      <c r="I716" s="11">
        <f t="shared" si="90"/>
        <v>-66.331499999999949</v>
      </c>
      <c r="J716" s="2">
        <f>IF(ISNA(VLOOKUP(C716,'Dom Enrolled Accounts'!$A:$B,2,0))=TRUE,0,VLOOKUP(C716,'Dom Enrolled Accounts'!$A:$B,2,0))</f>
        <v>0</v>
      </c>
      <c r="K716" s="11">
        <f t="shared" si="92"/>
        <v>0</v>
      </c>
      <c r="L716" s="2">
        <f>IF(ISNA(VLOOKUP(C716,'Dom Enrolled Accounts'!$A:$C,3,0))=TRUE,0,VLOOKUP(C716,'Dom Enrolled Accounts'!$A:$C,3,0))</f>
        <v>0</v>
      </c>
      <c r="M716" s="2">
        <f t="shared" si="93"/>
        <v>0</v>
      </c>
      <c r="N716" s="11">
        <f t="shared" si="94"/>
        <v>0</v>
      </c>
    </row>
    <row r="717" spans="1:14" x14ac:dyDescent="0.25">
      <c r="A717" s="13"/>
      <c r="B717" s="13"/>
      <c r="C717" s="13"/>
      <c r="D717" s="14"/>
      <c r="E717" s="14"/>
      <c r="F717" s="2">
        <f t="shared" si="88"/>
        <v>87.051499999999947</v>
      </c>
      <c r="G717" s="2">
        <f t="shared" si="89"/>
        <v>20.720000000000002</v>
      </c>
      <c r="H717" s="11">
        <f t="shared" si="91"/>
        <v>66.331499999999949</v>
      </c>
      <c r="I717" s="11">
        <f t="shared" si="90"/>
        <v>-66.331499999999949</v>
      </c>
      <c r="J717" s="2">
        <f>IF(ISNA(VLOOKUP(C717,'Dom Enrolled Accounts'!$A:$B,2,0))=TRUE,0,VLOOKUP(C717,'Dom Enrolled Accounts'!$A:$B,2,0))</f>
        <v>0</v>
      </c>
      <c r="K717" s="11">
        <f t="shared" si="92"/>
        <v>0</v>
      </c>
      <c r="L717" s="2">
        <f>IF(ISNA(VLOOKUP(C717,'Dom Enrolled Accounts'!$A:$C,3,0))=TRUE,0,VLOOKUP(C717,'Dom Enrolled Accounts'!$A:$C,3,0))</f>
        <v>0</v>
      </c>
      <c r="M717" s="2">
        <f t="shared" si="93"/>
        <v>0</v>
      </c>
      <c r="N717" s="11">
        <f t="shared" si="94"/>
        <v>0</v>
      </c>
    </row>
    <row r="718" spans="1:14" x14ac:dyDescent="0.25">
      <c r="A718" s="13"/>
      <c r="B718" s="13"/>
      <c r="C718" s="13"/>
      <c r="D718" s="14"/>
      <c r="E718" s="14"/>
      <c r="F718" s="2">
        <f t="shared" si="88"/>
        <v>87.051499999999947</v>
      </c>
      <c r="G718" s="2">
        <f t="shared" si="89"/>
        <v>20.720000000000002</v>
      </c>
      <c r="H718" s="11">
        <f t="shared" si="91"/>
        <v>66.331499999999949</v>
      </c>
      <c r="I718" s="11">
        <f t="shared" si="90"/>
        <v>-66.331499999999949</v>
      </c>
      <c r="J718" s="2">
        <f>IF(ISNA(VLOOKUP(C718,'Dom Enrolled Accounts'!$A:$B,2,0))=TRUE,0,VLOOKUP(C718,'Dom Enrolled Accounts'!$A:$B,2,0))</f>
        <v>0</v>
      </c>
      <c r="K718" s="11">
        <f t="shared" si="92"/>
        <v>0</v>
      </c>
      <c r="L718" s="2">
        <f>IF(ISNA(VLOOKUP(C718,'Dom Enrolled Accounts'!$A:$C,3,0))=TRUE,0,VLOOKUP(C718,'Dom Enrolled Accounts'!$A:$C,3,0))</f>
        <v>0</v>
      </c>
      <c r="M718" s="2">
        <f t="shared" si="93"/>
        <v>0</v>
      </c>
      <c r="N718" s="11">
        <f t="shared" si="94"/>
        <v>0</v>
      </c>
    </row>
    <row r="719" spans="1:14" x14ac:dyDescent="0.25">
      <c r="A719" s="13"/>
      <c r="B719" s="13"/>
      <c r="C719" s="13"/>
      <c r="D719" s="14"/>
      <c r="E719" s="14"/>
      <c r="F719" s="2">
        <f t="shared" si="88"/>
        <v>87.051499999999947</v>
      </c>
      <c r="G719" s="2">
        <f t="shared" si="89"/>
        <v>20.720000000000002</v>
      </c>
      <c r="H719" s="11">
        <f t="shared" si="91"/>
        <v>66.331499999999949</v>
      </c>
      <c r="I719" s="11">
        <f t="shared" si="90"/>
        <v>-66.331499999999949</v>
      </c>
      <c r="J719" s="2">
        <f>IF(ISNA(VLOOKUP(C719,'Dom Enrolled Accounts'!$A:$B,2,0))=TRUE,0,VLOOKUP(C719,'Dom Enrolled Accounts'!$A:$B,2,0))</f>
        <v>0</v>
      </c>
      <c r="K719" s="11">
        <f t="shared" si="92"/>
        <v>0</v>
      </c>
      <c r="L719" s="2">
        <f>IF(ISNA(VLOOKUP(C719,'Dom Enrolled Accounts'!$A:$C,3,0))=TRUE,0,VLOOKUP(C719,'Dom Enrolled Accounts'!$A:$C,3,0))</f>
        <v>0</v>
      </c>
      <c r="M719" s="2">
        <f t="shared" si="93"/>
        <v>0</v>
      </c>
      <c r="N719" s="11">
        <f t="shared" si="94"/>
        <v>0</v>
      </c>
    </row>
    <row r="720" spans="1:14" x14ac:dyDescent="0.25">
      <c r="A720" s="13"/>
      <c r="B720" s="13"/>
      <c r="C720" s="13"/>
      <c r="D720" s="14"/>
      <c r="E720" s="14"/>
      <c r="F720" s="2">
        <f t="shared" si="88"/>
        <v>87.051499999999947</v>
      </c>
      <c r="G720" s="2">
        <f t="shared" si="89"/>
        <v>20.720000000000002</v>
      </c>
      <c r="H720" s="11">
        <f t="shared" si="91"/>
        <v>66.331499999999949</v>
      </c>
      <c r="I720" s="11">
        <f t="shared" si="90"/>
        <v>-66.331499999999949</v>
      </c>
      <c r="J720" s="2">
        <f>IF(ISNA(VLOOKUP(C720,'Dom Enrolled Accounts'!$A:$B,2,0))=TRUE,0,VLOOKUP(C720,'Dom Enrolled Accounts'!$A:$B,2,0))</f>
        <v>0</v>
      </c>
      <c r="K720" s="11">
        <f t="shared" si="92"/>
        <v>0</v>
      </c>
      <c r="L720" s="2">
        <f>IF(ISNA(VLOOKUP(C720,'Dom Enrolled Accounts'!$A:$C,3,0))=TRUE,0,VLOOKUP(C720,'Dom Enrolled Accounts'!$A:$C,3,0))</f>
        <v>0</v>
      </c>
      <c r="M720" s="2">
        <f t="shared" si="93"/>
        <v>0</v>
      </c>
      <c r="N720" s="11">
        <f t="shared" si="94"/>
        <v>0</v>
      </c>
    </row>
    <row r="721" spans="1:14" x14ac:dyDescent="0.25">
      <c r="A721" s="13"/>
      <c r="B721" s="13"/>
      <c r="C721" s="13"/>
      <c r="D721" s="14"/>
      <c r="E721" s="14"/>
      <c r="F721" s="2">
        <f t="shared" si="88"/>
        <v>87.051499999999947</v>
      </c>
      <c r="G721" s="2">
        <f t="shared" si="89"/>
        <v>20.720000000000002</v>
      </c>
      <c r="H721" s="11">
        <f t="shared" si="91"/>
        <v>66.331499999999949</v>
      </c>
      <c r="I721" s="11">
        <f t="shared" si="90"/>
        <v>-66.331499999999949</v>
      </c>
      <c r="J721" s="2">
        <f>IF(ISNA(VLOOKUP(C721,'Dom Enrolled Accounts'!$A:$B,2,0))=TRUE,0,VLOOKUP(C721,'Dom Enrolled Accounts'!$A:$B,2,0))</f>
        <v>0</v>
      </c>
      <c r="K721" s="11">
        <f t="shared" si="92"/>
        <v>0</v>
      </c>
      <c r="L721" s="2">
        <f>IF(ISNA(VLOOKUP(C721,'Dom Enrolled Accounts'!$A:$C,3,0))=TRUE,0,VLOOKUP(C721,'Dom Enrolled Accounts'!$A:$C,3,0))</f>
        <v>0</v>
      </c>
      <c r="M721" s="2">
        <f t="shared" si="93"/>
        <v>0</v>
      </c>
      <c r="N721" s="11">
        <f t="shared" si="94"/>
        <v>0</v>
      </c>
    </row>
    <row r="722" spans="1:14" x14ac:dyDescent="0.25">
      <c r="A722" s="13"/>
      <c r="B722" s="13"/>
      <c r="C722" s="13"/>
      <c r="D722" s="14"/>
      <c r="E722" s="14"/>
      <c r="F722" s="2">
        <f t="shared" si="88"/>
        <v>87.051499999999947</v>
      </c>
      <c r="G722" s="2">
        <f t="shared" si="89"/>
        <v>20.720000000000002</v>
      </c>
      <c r="H722" s="11">
        <f t="shared" si="91"/>
        <v>66.331499999999949</v>
      </c>
      <c r="I722" s="11">
        <f t="shared" si="90"/>
        <v>-66.331499999999949</v>
      </c>
      <c r="J722" s="2">
        <f>IF(ISNA(VLOOKUP(C722,'Dom Enrolled Accounts'!$A:$B,2,0))=TRUE,0,VLOOKUP(C722,'Dom Enrolled Accounts'!$A:$B,2,0))</f>
        <v>0</v>
      </c>
      <c r="K722" s="11">
        <f t="shared" si="92"/>
        <v>0</v>
      </c>
      <c r="L722" s="2">
        <f>IF(ISNA(VLOOKUP(C722,'Dom Enrolled Accounts'!$A:$C,3,0))=TRUE,0,VLOOKUP(C722,'Dom Enrolled Accounts'!$A:$C,3,0))</f>
        <v>0</v>
      </c>
      <c r="M722" s="2">
        <f t="shared" si="93"/>
        <v>0</v>
      </c>
      <c r="N722" s="11">
        <f t="shared" si="94"/>
        <v>0</v>
      </c>
    </row>
    <row r="723" spans="1:14" x14ac:dyDescent="0.25">
      <c r="A723" s="13"/>
      <c r="B723" s="13"/>
      <c r="C723" s="13"/>
      <c r="D723" s="14"/>
      <c r="E723" s="14"/>
      <c r="F723" s="2">
        <f t="shared" si="88"/>
        <v>87.051499999999947</v>
      </c>
      <c r="G723" s="2">
        <f t="shared" si="89"/>
        <v>20.720000000000002</v>
      </c>
      <c r="H723" s="11">
        <f t="shared" si="91"/>
        <v>66.331499999999949</v>
      </c>
      <c r="I723" s="11">
        <f t="shared" si="90"/>
        <v>-66.331499999999949</v>
      </c>
      <c r="J723" s="2">
        <f>IF(ISNA(VLOOKUP(C723,'Dom Enrolled Accounts'!$A:$B,2,0))=TRUE,0,VLOOKUP(C723,'Dom Enrolled Accounts'!$A:$B,2,0))</f>
        <v>0</v>
      </c>
      <c r="K723" s="11">
        <f t="shared" si="92"/>
        <v>0</v>
      </c>
      <c r="L723" s="2">
        <f>IF(ISNA(VLOOKUP(C723,'Dom Enrolled Accounts'!$A:$C,3,0))=TRUE,0,VLOOKUP(C723,'Dom Enrolled Accounts'!$A:$C,3,0))</f>
        <v>0</v>
      </c>
      <c r="M723" s="2">
        <f t="shared" si="93"/>
        <v>0</v>
      </c>
      <c r="N723" s="11">
        <f t="shared" si="94"/>
        <v>0</v>
      </c>
    </row>
    <row r="724" spans="1:14" x14ac:dyDescent="0.25">
      <c r="A724" s="13"/>
      <c r="B724" s="13"/>
      <c r="C724" s="13"/>
      <c r="D724" s="14"/>
      <c r="E724" s="14"/>
      <c r="F724" s="2">
        <f t="shared" si="88"/>
        <v>87.051499999999947</v>
      </c>
      <c r="G724" s="2">
        <f t="shared" si="89"/>
        <v>20.720000000000002</v>
      </c>
      <c r="H724" s="11">
        <f t="shared" si="91"/>
        <v>66.331499999999949</v>
      </c>
      <c r="I724" s="11">
        <f t="shared" si="90"/>
        <v>-66.331499999999949</v>
      </c>
      <c r="J724" s="2">
        <f>IF(ISNA(VLOOKUP(C724,'Dom Enrolled Accounts'!$A:$B,2,0))=TRUE,0,VLOOKUP(C724,'Dom Enrolled Accounts'!$A:$B,2,0))</f>
        <v>0</v>
      </c>
      <c r="K724" s="11">
        <f t="shared" si="92"/>
        <v>0</v>
      </c>
      <c r="L724" s="2">
        <f>IF(ISNA(VLOOKUP(C724,'Dom Enrolled Accounts'!$A:$C,3,0))=TRUE,0,VLOOKUP(C724,'Dom Enrolled Accounts'!$A:$C,3,0))</f>
        <v>0</v>
      </c>
      <c r="M724" s="2">
        <f t="shared" si="93"/>
        <v>0</v>
      </c>
      <c r="N724" s="11">
        <f t="shared" si="94"/>
        <v>0</v>
      </c>
    </row>
    <row r="725" spans="1:14" x14ac:dyDescent="0.25">
      <c r="A725" s="13"/>
      <c r="B725" s="13"/>
      <c r="C725" s="13"/>
      <c r="D725" s="14"/>
      <c r="E725" s="14"/>
      <c r="F725" s="2">
        <f t="shared" si="88"/>
        <v>87.051499999999947</v>
      </c>
      <c r="G725" s="2">
        <f t="shared" si="89"/>
        <v>20.720000000000002</v>
      </c>
      <c r="H725" s="11">
        <f t="shared" si="91"/>
        <v>66.331499999999949</v>
      </c>
      <c r="I725" s="11">
        <f t="shared" si="90"/>
        <v>-66.331499999999949</v>
      </c>
      <c r="J725" s="2">
        <f>IF(ISNA(VLOOKUP(C725,'Dom Enrolled Accounts'!$A:$B,2,0))=TRUE,0,VLOOKUP(C725,'Dom Enrolled Accounts'!$A:$B,2,0))</f>
        <v>0</v>
      </c>
      <c r="K725" s="11">
        <f t="shared" si="92"/>
        <v>0</v>
      </c>
      <c r="L725" s="2">
        <f>IF(ISNA(VLOOKUP(C725,'Dom Enrolled Accounts'!$A:$C,3,0))=TRUE,0,VLOOKUP(C725,'Dom Enrolled Accounts'!$A:$C,3,0))</f>
        <v>0</v>
      </c>
      <c r="M725" s="2">
        <f t="shared" si="93"/>
        <v>0</v>
      </c>
      <c r="N725" s="11">
        <f t="shared" si="94"/>
        <v>0</v>
      </c>
    </row>
    <row r="726" spans="1:14" x14ac:dyDescent="0.25">
      <c r="A726" s="13"/>
      <c r="B726" s="13"/>
      <c r="C726" s="13"/>
      <c r="D726" s="14"/>
      <c r="E726" s="14"/>
      <c r="F726" s="2">
        <f t="shared" si="88"/>
        <v>87.051499999999947</v>
      </c>
      <c r="G726" s="2">
        <f t="shared" si="89"/>
        <v>20.720000000000002</v>
      </c>
      <c r="H726" s="11">
        <f t="shared" si="91"/>
        <v>66.331499999999949</v>
      </c>
      <c r="I726" s="11">
        <f t="shared" si="90"/>
        <v>-66.331499999999949</v>
      </c>
      <c r="J726" s="2">
        <f>IF(ISNA(VLOOKUP(C726,'Dom Enrolled Accounts'!$A:$B,2,0))=TRUE,0,VLOOKUP(C726,'Dom Enrolled Accounts'!$A:$B,2,0))</f>
        <v>0</v>
      </c>
      <c r="K726" s="11">
        <f t="shared" si="92"/>
        <v>0</v>
      </c>
      <c r="L726" s="2">
        <f>IF(ISNA(VLOOKUP(C726,'Dom Enrolled Accounts'!$A:$C,3,0))=TRUE,0,VLOOKUP(C726,'Dom Enrolled Accounts'!$A:$C,3,0))</f>
        <v>0</v>
      </c>
      <c r="M726" s="2">
        <f t="shared" si="93"/>
        <v>0</v>
      </c>
      <c r="N726" s="11">
        <f t="shared" si="94"/>
        <v>0</v>
      </c>
    </row>
    <row r="727" spans="1:14" x14ac:dyDescent="0.25">
      <c r="A727" s="13"/>
      <c r="B727" s="13"/>
      <c r="C727" s="13"/>
      <c r="D727" s="14"/>
      <c r="E727" s="14"/>
      <c r="F727" s="2">
        <f t="shared" si="88"/>
        <v>87.051499999999947</v>
      </c>
      <c r="G727" s="2">
        <f t="shared" si="89"/>
        <v>20.720000000000002</v>
      </c>
      <c r="H727" s="11">
        <f t="shared" si="91"/>
        <v>66.331499999999949</v>
      </c>
      <c r="I727" s="11">
        <f t="shared" si="90"/>
        <v>-66.331499999999949</v>
      </c>
      <c r="J727" s="2">
        <f>IF(ISNA(VLOOKUP(C727,'Dom Enrolled Accounts'!$A:$B,2,0))=TRUE,0,VLOOKUP(C727,'Dom Enrolled Accounts'!$A:$B,2,0))</f>
        <v>0</v>
      </c>
      <c r="K727" s="11">
        <f t="shared" si="92"/>
        <v>0</v>
      </c>
      <c r="L727" s="2">
        <f>IF(ISNA(VLOOKUP(C727,'Dom Enrolled Accounts'!$A:$C,3,0))=TRUE,0,VLOOKUP(C727,'Dom Enrolled Accounts'!$A:$C,3,0))</f>
        <v>0</v>
      </c>
      <c r="M727" s="2">
        <f t="shared" si="93"/>
        <v>0</v>
      </c>
      <c r="N727" s="11">
        <f t="shared" si="94"/>
        <v>0</v>
      </c>
    </row>
    <row r="728" spans="1:14" x14ac:dyDescent="0.25">
      <c r="A728" s="13"/>
      <c r="B728" s="13"/>
      <c r="C728" s="13"/>
      <c r="D728" s="14"/>
      <c r="E728" s="14"/>
      <c r="F728" s="2">
        <f t="shared" si="88"/>
        <v>87.051499999999947</v>
      </c>
      <c r="G728" s="2">
        <f t="shared" si="89"/>
        <v>20.720000000000002</v>
      </c>
      <c r="H728" s="11">
        <f t="shared" si="91"/>
        <v>66.331499999999949</v>
      </c>
      <c r="I728" s="11">
        <f t="shared" si="90"/>
        <v>-66.331499999999949</v>
      </c>
      <c r="J728" s="2">
        <f>IF(ISNA(VLOOKUP(C728,'Dom Enrolled Accounts'!$A:$B,2,0))=TRUE,0,VLOOKUP(C728,'Dom Enrolled Accounts'!$A:$B,2,0))</f>
        <v>0</v>
      </c>
      <c r="K728" s="11">
        <f t="shared" si="92"/>
        <v>0</v>
      </c>
      <c r="L728" s="2">
        <f>IF(ISNA(VLOOKUP(C728,'Dom Enrolled Accounts'!$A:$C,3,0))=TRUE,0,VLOOKUP(C728,'Dom Enrolled Accounts'!$A:$C,3,0))</f>
        <v>0</v>
      </c>
      <c r="M728" s="2">
        <f t="shared" si="93"/>
        <v>0</v>
      </c>
      <c r="N728" s="11">
        <f t="shared" si="94"/>
        <v>0</v>
      </c>
    </row>
    <row r="729" spans="1:14" x14ac:dyDescent="0.25">
      <c r="A729" s="13"/>
      <c r="B729" s="13"/>
      <c r="C729" s="13"/>
      <c r="D729" s="14"/>
      <c r="E729" s="14"/>
      <c r="F729" s="2">
        <f t="shared" si="88"/>
        <v>87.051499999999947</v>
      </c>
      <c r="G729" s="2">
        <f t="shared" si="89"/>
        <v>20.720000000000002</v>
      </c>
      <c r="H729" s="11">
        <f t="shared" si="91"/>
        <v>66.331499999999949</v>
      </c>
      <c r="I729" s="11">
        <f t="shared" si="90"/>
        <v>-66.331499999999949</v>
      </c>
      <c r="J729" s="2">
        <f>IF(ISNA(VLOOKUP(C729,'Dom Enrolled Accounts'!$A:$B,2,0))=TRUE,0,VLOOKUP(C729,'Dom Enrolled Accounts'!$A:$B,2,0))</f>
        <v>0</v>
      </c>
      <c r="K729" s="11">
        <f t="shared" si="92"/>
        <v>0</v>
      </c>
      <c r="L729" s="2">
        <f>IF(ISNA(VLOOKUP(C729,'Dom Enrolled Accounts'!$A:$C,3,0))=TRUE,0,VLOOKUP(C729,'Dom Enrolled Accounts'!$A:$C,3,0))</f>
        <v>0</v>
      </c>
      <c r="M729" s="2">
        <f t="shared" si="93"/>
        <v>0</v>
      </c>
      <c r="N729" s="11">
        <f t="shared" si="94"/>
        <v>0</v>
      </c>
    </row>
    <row r="730" spans="1:14" x14ac:dyDescent="0.25">
      <c r="A730" s="13"/>
      <c r="B730" s="13"/>
      <c r="C730" s="13"/>
      <c r="D730" s="14"/>
      <c r="E730" s="14"/>
      <c r="F730" s="2">
        <f t="shared" si="88"/>
        <v>87.051499999999947</v>
      </c>
      <c r="G730" s="2">
        <f t="shared" si="89"/>
        <v>20.720000000000002</v>
      </c>
      <c r="H730" s="11">
        <f t="shared" si="91"/>
        <v>66.331499999999949</v>
      </c>
      <c r="I730" s="11">
        <f t="shared" si="90"/>
        <v>-66.331499999999949</v>
      </c>
      <c r="J730" s="2">
        <f>IF(ISNA(VLOOKUP(C730,'Dom Enrolled Accounts'!$A:$B,2,0))=TRUE,0,VLOOKUP(C730,'Dom Enrolled Accounts'!$A:$B,2,0))</f>
        <v>0</v>
      </c>
      <c r="K730" s="11">
        <f t="shared" si="92"/>
        <v>0</v>
      </c>
      <c r="L730" s="2">
        <f>IF(ISNA(VLOOKUP(C730,'Dom Enrolled Accounts'!$A:$C,3,0))=TRUE,0,VLOOKUP(C730,'Dom Enrolled Accounts'!$A:$C,3,0))</f>
        <v>0</v>
      </c>
      <c r="M730" s="2">
        <f t="shared" si="93"/>
        <v>0</v>
      </c>
      <c r="N730" s="11">
        <f t="shared" si="94"/>
        <v>0</v>
      </c>
    </row>
    <row r="731" spans="1:14" x14ac:dyDescent="0.25">
      <c r="A731" s="13"/>
      <c r="B731" s="13"/>
      <c r="C731" s="13"/>
      <c r="D731" s="14"/>
      <c r="E731" s="14"/>
      <c r="F731" s="2">
        <f t="shared" si="88"/>
        <v>87.051499999999947</v>
      </c>
      <c r="G731" s="2">
        <f t="shared" si="89"/>
        <v>20.720000000000002</v>
      </c>
      <c r="H731" s="11">
        <f t="shared" si="91"/>
        <v>66.331499999999949</v>
      </c>
      <c r="I731" s="11">
        <f t="shared" si="90"/>
        <v>-66.331499999999949</v>
      </c>
      <c r="J731" s="2">
        <f>IF(ISNA(VLOOKUP(C731,'Dom Enrolled Accounts'!$A:$B,2,0))=TRUE,0,VLOOKUP(C731,'Dom Enrolled Accounts'!$A:$B,2,0))</f>
        <v>0</v>
      </c>
      <c r="K731" s="11">
        <f t="shared" si="92"/>
        <v>0</v>
      </c>
      <c r="L731" s="2">
        <f>IF(ISNA(VLOOKUP(C731,'Dom Enrolled Accounts'!$A:$C,3,0))=TRUE,0,VLOOKUP(C731,'Dom Enrolled Accounts'!$A:$C,3,0))</f>
        <v>0</v>
      </c>
      <c r="M731" s="2">
        <f t="shared" si="93"/>
        <v>0</v>
      </c>
      <c r="N731" s="11">
        <f t="shared" si="94"/>
        <v>0</v>
      </c>
    </row>
    <row r="732" spans="1:14" x14ac:dyDescent="0.25">
      <c r="A732" s="13"/>
      <c r="B732" s="13"/>
      <c r="C732" s="13"/>
      <c r="D732" s="14"/>
      <c r="E732" s="14"/>
      <c r="F732" s="2">
        <f t="shared" si="88"/>
        <v>87.051499999999947</v>
      </c>
      <c r="G732" s="2">
        <f t="shared" si="89"/>
        <v>20.720000000000002</v>
      </c>
      <c r="H732" s="11">
        <f t="shared" si="91"/>
        <v>66.331499999999949</v>
      </c>
      <c r="I732" s="11">
        <f t="shared" si="90"/>
        <v>-66.331499999999949</v>
      </c>
      <c r="J732" s="2">
        <f>IF(ISNA(VLOOKUP(C732,'Dom Enrolled Accounts'!$A:$B,2,0))=TRUE,0,VLOOKUP(C732,'Dom Enrolled Accounts'!$A:$B,2,0))</f>
        <v>0</v>
      </c>
      <c r="K732" s="11">
        <f t="shared" si="92"/>
        <v>0</v>
      </c>
      <c r="L732" s="2">
        <f>IF(ISNA(VLOOKUP(C732,'Dom Enrolled Accounts'!$A:$C,3,0))=TRUE,0,VLOOKUP(C732,'Dom Enrolled Accounts'!$A:$C,3,0))</f>
        <v>0</v>
      </c>
      <c r="M732" s="2">
        <f t="shared" si="93"/>
        <v>0</v>
      </c>
      <c r="N732" s="11">
        <f t="shared" si="94"/>
        <v>0</v>
      </c>
    </row>
    <row r="733" spans="1:14" x14ac:dyDescent="0.25">
      <c r="A733" s="13"/>
      <c r="B733" s="13"/>
      <c r="C733" s="13"/>
      <c r="D733" s="14"/>
      <c r="E733" s="14"/>
      <c r="F733" s="2">
        <f t="shared" si="88"/>
        <v>87.051499999999947</v>
      </c>
      <c r="G733" s="2">
        <f t="shared" si="89"/>
        <v>20.720000000000002</v>
      </c>
      <c r="H733" s="11">
        <f t="shared" si="91"/>
        <v>66.331499999999949</v>
      </c>
      <c r="I733" s="11">
        <f t="shared" si="90"/>
        <v>-66.331499999999949</v>
      </c>
      <c r="J733" s="2">
        <f>IF(ISNA(VLOOKUP(C733,'Dom Enrolled Accounts'!$A:$B,2,0))=TRUE,0,VLOOKUP(C733,'Dom Enrolled Accounts'!$A:$B,2,0))</f>
        <v>0</v>
      </c>
      <c r="K733" s="11">
        <f t="shared" si="92"/>
        <v>0</v>
      </c>
      <c r="L733" s="2">
        <f>IF(ISNA(VLOOKUP(C733,'Dom Enrolled Accounts'!$A:$C,3,0))=TRUE,0,VLOOKUP(C733,'Dom Enrolled Accounts'!$A:$C,3,0))</f>
        <v>0</v>
      </c>
      <c r="M733" s="2">
        <f t="shared" si="93"/>
        <v>0</v>
      </c>
      <c r="N733" s="11">
        <f t="shared" si="94"/>
        <v>0</v>
      </c>
    </row>
    <row r="734" spans="1:14" x14ac:dyDescent="0.25">
      <c r="A734" s="13"/>
      <c r="B734" s="13"/>
      <c r="C734" s="13"/>
      <c r="D734" s="14"/>
      <c r="E734" s="14"/>
      <c r="F734" s="2">
        <f t="shared" si="88"/>
        <v>87.051499999999947</v>
      </c>
      <c r="G734" s="2">
        <f t="shared" si="89"/>
        <v>20.720000000000002</v>
      </c>
      <c r="H734" s="11">
        <f t="shared" si="91"/>
        <v>66.331499999999949</v>
      </c>
      <c r="I734" s="11">
        <f t="shared" si="90"/>
        <v>-66.331499999999949</v>
      </c>
      <c r="J734" s="2">
        <f>IF(ISNA(VLOOKUP(C734,'Dom Enrolled Accounts'!$A:$B,2,0))=TRUE,0,VLOOKUP(C734,'Dom Enrolled Accounts'!$A:$B,2,0))</f>
        <v>0</v>
      </c>
      <c r="K734" s="11">
        <f t="shared" si="92"/>
        <v>0</v>
      </c>
      <c r="L734" s="2">
        <f>IF(ISNA(VLOOKUP(C734,'Dom Enrolled Accounts'!$A:$C,3,0))=TRUE,0,VLOOKUP(C734,'Dom Enrolled Accounts'!$A:$C,3,0))</f>
        <v>0</v>
      </c>
      <c r="M734" s="2">
        <f t="shared" si="93"/>
        <v>0</v>
      </c>
      <c r="N734" s="11">
        <f t="shared" si="94"/>
        <v>0</v>
      </c>
    </row>
    <row r="735" spans="1:14" x14ac:dyDescent="0.25">
      <c r="A735" s="13"/>
      <c r="B735" s="13"/>
      <c r="C735" s="13"/>
      <c r="D735" s="14"/>
      <c r="E735" s="14"/>
      <c r="F735" s="2">
        <f t="shared" si="88"/>
        <v>87.051499999999947</v>
      </c>
      <c r="G735" s="2">
        <f t="shared" si="89"/>
        <v>20.720000000000002</v>
      </c>
      <c r="H735" s="11">
        <f t="shared" si="91"/>
        <v>66.331499999999949</v>
      </c>
      <c r="I735" s="11">
        <f t="shared" si="90"/>
        <v>-66.331499999999949</v>
      </c>
      <c r="J735" s="2">
        <f>IF(ISNA(VLOOKUP(C735,'Dom Enrolled Accounts'!$A:$B,2,0))=TRUE,0,VLOOKUP(C735,'Dom Enrolled Accounts'!$A:$B,2,0))</f>
        <v>0</v>
      </c>
      <c r="K735" s="11">
        <f t="shared" si="92"/>
        <v>0</v>
      </c>
      <c r="L735" s="2">
        <f>IF(ISNA(VLOOKUP(C735,'Dom Enrolled Accounts'!$A:$C,3,0))=TRUE,0,VLOOKUP(C735,'Dom Enrolled Accounts'!$A:$C,3,0))</f>
        <v>0</v>
      </c>
      <c r="M735" s="2">
        <f t="shared" si="93"/>
        <v>0</v>
      </c>
      <c r="N735" s="11">
        <f t="shared" si="94"/>
        <v>0</v>
      </c>
    </row>
    <row r="736" spans="1:14" x14ac:dyDescent="0.25">
      <c r="A736" s="13"/>
      <c r="B736" s="13"/>
      <c r="C736" s="13"/>
      <c r="D736" s="14"/>
      <c r="E736" s="14"/>
      <c r="F736" s="2">
        <f t="shared" si="88"/>
        <v>87.051499999999947</v>
      </c>
      <c r="G736" s="2">
        <f t="shared" si="89"/>
        <v>20.720000000000002</v>
      </c>
      <c r="H736" s="11">
        <f t="shared" si="91"/>
        <v>66.331499999999949</v>
      </c>
      <c r="I736" s="11">
        <f t="shared" si="90"/>
        <v>-66.331499999999949</v>
      </c>
      <c r="J736" s="2">
        <f>IF(ISNA(VLOOKUP(C736,'Dom Enrolled Accounts'!$A:$B,2,0))=TRUE,0,VLOOKUP(C736,'Dom Enrolled Accounts'!$A:$B,2,0))</f>
        <v>0</v>
      </c>
      <c r="K736" s="11">
        <f t="shared" si="92"/>
        <v>0</v>
      </c>
      <c r="L736" s="2">
        <f>IF(ISNA(VLOOKUP(C736,'Dom Enrolled Accounts'!$A:$C,3,0))=TRUE,0,VLOOKUP(C736,'Dom Enrolled Accounts'!$A:$C,3,0))</f>
        <v>0</v>
      </c>
      <c r="M736" s="2">
        <f t="shared" si="93"/>
        <v>0</v>
      </c>
      <c r="N736" s="11">
        <f t="shared" si="94"/>
        <v>0</v>
      </c>
    </row>
    <row r="737" spans="1:14" x14ac:dyDescent="0.25">
      <c r="A737" s="13"/>
      <c r="B737" s="13"/>
      <c r="C737" s="13"/>
      <c r="D737" s="14"/>
      <c r="E737" s="14"/>
      <c r="F737" s="2">
        <f t="shared" si="88"/>
        <v>87.051499999999947</v>
      </c>
      <c r="G737" s="2">
        <f t="shared" si="89"/>
        <v>20.720000000000002</v>
      </c>
      <c r="H737" s="11">
        <f t="shared" si="91"/>
        <v>66.331499999999949</v>
      </c>
      <c r="I737" s="11">
        <f t="shared" si="90"/>
        <v>-66.331499999999949</v>
      </c>
      <c r="J737" s="2">
        <f>IF(ISNA(VLOOKUP(C737,'Dom Enrolled Accounts'!$A:$B,2,0))=TRUE,0,VLOOKUP(C737,'Dom Enrolled Accounts'!$A:$B,2,0))</f>
        <v>0</v>
      </c>
      <c r="K737" s="11">
        <f t="shared" si="92"/>
        <v>0</v>
      </c>
      <c r="L737" s="2">
        <f>IF(ISNA(VLOOKUP(C737,'Dom Enrolled Accounts'!$A:$C,3,0))=TRUE,0,VLOOKUP(C737,'Dom Enrolled Accounts'!$A:$C,3,0))</f>
        <v>0</v>
      </c>
      <c r="M737" s="2">
        <f t="shared" si="93"/>
        <v>0</v>
      </c>
      <c r="N737" s="11">
        <f t="shared" si="94"/>
        <v>0</v>
      </c>
    </row>
    <row r="738" spans="1:14" x14ac:dyDescent="0.25">
      <c r="A738" s="13"/>
      <c r="B738" s="13"/>
      <c r="C738" s="13"/>
      <c r="D738" s="14"/>
      <c r="E738" s="14"/>
      <c r="F738" s="2">
        <f t="shared" si="88"/>
        <v>87.051499999999947</v>
      </c>
      <c r="G738" s="2">
        <f t="shared" si="89"/>
        <v>20.720000000000002</v>
      </c>
      <c r="H738" s="11">
        <f t="shared" si="91"/>
        <v>66.331499999999949</v>
      </c>
      <c r="I738" s="11">
        <f t="shared" si="90"/>
        <v>-66.331499999999949</v>
      </c>
      <c r="J738" s="2">
        <f>IF(ISNA(VLOOKUP(C738,'Dom Enrolled Accounts'!$A:$B,2,0))=TRUE,0,VLOOKUP(C738,'Dom Enrolled Accounts'!$A:$B,2,0))</f>
        <v>0</v>
      </c>
      <c r="K738" s="11">
        <f t="shared" si="92"/>
        <v>0</v>
      </c>
      <c r="L738" s="2">
        <f>IF(ISNA(VLOOKUP(C738,'Dom Enrolled Accounts'!$A:$C,3,0))=TRUE,0,VLOOKUP(C738,'Dom Enrolled Accounts'!$A:$C,3,0))</f>
        <v>0</v>
      </c>
      <c r="M738" s="2">
        <f t="shared" si="93"/>
        <v>0</v>
      </c>
      <c r="N738" s="11">
        <f t="shared" si="94"/>
        <v>0</v>
      </c>
    </row>
    <row r="739" spans="1:14" x14ac:dyDescent="0.25">
      <c r="A739" s="13"/>
      <c r="B739" s="13"/>
      <c r="C739" s="13"/>
      <c r="D739" s="14"/>
      <c r="E739" s="14"/>
      <c r="F739" s="2">
        <f t="shared" si="88"/>
        <v>87.051499999999947</v>
      </c>
      <c r="G739" s="2">
        <f t="shared" si="89"/>
        <v>20.720000000000002</v>
      </c>
      <c r="H739" s="11">
        <f t="shared" si="91"/>
        <v>66.331499999999949</v>
      </c>
      <c r="I739" s="11">
        <f t="shared" si="90"/>
        <v>-66.331499999999949</v>
      </c>
      <c r="J739" s="2">
        <f>IF(ISNA(VLOOKUP(C739,'Dom Enrolled Accounts'!$A:$B,2,0))=TRUE,0,VLOOKUP(C739,'Dom Enrolled Accounts'!$A:$B,2,0))</f>
        <v>0</v>
      </c>
      <c r="K739" s="11">
        <f t="shared" si="92"/>
        <v>0</v>
      </c>
      <c r="L739" s="2">
        <f>IF(ISNA(VLOOKUP(C739,'Dom Enrolled Accounts'!$A:$C,3,0))=TRUE,0,VLOOKUP(C739,'Dom Enrolled Accounts'!$A:$C,3,0))</f>
        <v>0</v>
      </c>
      <c r="M739" s="2">
        <f t="shared" si="93"/>
        <v>0</v>
      </c>
      <c r="N739" s="11">
        <f t="shared" si="94"/>
        <v>0</v>
      </c>
    </row>
    <row r="740" spans="1:14" x14ac:dyDescent="0.25">
      <c r="A740" s="13"/>
      <c r="B740" s="13"/>
      <c r="C740" s="13"/>
      <c r="D740" s="14"/>
      <c r="E740" s="14"/>
      <c r="F740" s="2">
        <f t="shared" si="88"/>
        <v>87.051499999999947</v>
      </c>
      <c r="G740" s="2">
        <f t="shared" si="89"/>
        <v>20.720000000000002</v>
      </c>
      <c r="H740" s="11">
        <f t="shared" si="91"/>
        <v>66.331499999999949</v>
      </c>
      <c r="I740" s="11">
        <f t="shared" si="90"/>
        <v>-66.331499999999949</v>
      </c>
      <c r="J740" s="2">
        <f>IF(ISNA(VLOOKUP(C740,'Dom Enrolled Accounts'!$A:$B,2,0))=TRUE,0,VLOOKUP(C740,'Dom Enrolled Accounts'!$A:$B,2,0))</f>
        <v>0</v>
      </c>
      <c r="K740" s="11">
        <f t="shared" si="92"/>
        <v>0</v>
      </c>
      <c r="L740" s="2">
        <f>IF(ISNA(VLOOKUP(C740,'Dom Enrolled Accounts'!$A:$C,3,0))=TRUE,0,VLOOKUP(C740,'Dom Enrolled Accounts'!$A:$C,3,0))</f>
        <v>0</v>
      </c>
      <c r="M740" s="2">
        <f t="shared" si="93"/>
        <v>0</v>
      </c>
      <c r="N740" s="11">
        <f t="shared" si="94"/>
        <v>0</v>
      </c>
    </row>
    <row r="741" spans="1:14" x14ac:dyDescent="0.25">
      <c r="A741" s="13"/>
      <c r="B741" s="13"/>
      <c r="C741" s="13"/>
      <c r="D741" s="14"/>
      <c r="E741" s="14"/>
      <c r="F741" s="2">
        <f t="shared" si="88"/>
        <v>87.051499999999947</v>
      </c>
      <c r="G741" s="2">
        <f t="shared" si="89"/>
        <v>20.720000000000002</v>
      </c>
      <c r="H741" s="11">
        <f t="shared" si="91"/>
        <v>66.331499999999949</v>
      </c>
      <c r="I741" s="11">
        <f t="shared" si="90"/>
        <v>-66.331499999999949</v>
      </c>
      <c r="J741" s="2">
        <f>IF(ISNA(VLOOKUP(C741,'Dom Enrolled Accounts'!$A:$B,2,0))=TRUE,0,VLOOKUP(C741,'Dom Enrolled Accounts'!$A:$B,2,0))</f>
        <v>0</v>
      </c>
      <c r="K741" s="11">
        <f t="shared" si="92"/>
        <v>0</v>
      </c>
      <c r="L741" s="2">
        <f>IF(ISNA(VLOOKUP(C741,'Dom Enrolled Accounts'!$A:$C,3,0))=TRUE,0,VLOOKUP(C741,'Dom Enrolled Accounts'!$A:$C,3,0))</f>
        <v>0</v>
      </c>
      <c r="M741" s="2">
        <f t="shared" si="93"/>
        <v>0</v>
      </c>
      <c r="N741" s="11">
        <f t="shared" si="94"/>
        <v>0</v>
      </c>
    </row>
    <row r="742" spans="1:14" x14ac:dyDescent="0.25">
      <c r="A742" s="13"/>
      <c r="B742" s="13"/>
      <c r="C742" s="13"/>
      <c r="D742" s="14"/>
      <c r="E742" s="14"/>
      <c r="F742" s="2">
        <f t="shared" si="88"/>
        <v>87.051499999999947</v>
      </c>
      <c r="G742" s="2">
        <f t="shared" si="89"/>
        <v>20.720000000000002</v>
      </c>
      <c r="H742" s="11">
        <f t="shared" si="91"/>
        <v>66.331499999999949</v>
      </c>
      <c r="I742" s="11">
        <f t="shared" si="90"/>
        <v>-66.331499999999949</v>
      </c>
      <c r="J742" s="2">
        <f>IF(ISNA(VLOOKUP(C742,'Dom Enrolled Accounts'!$A:$B,2,0))=TRUE,0,VLOOKUP(C742,'Dom Enrolled Accounts'!$A:$B,2,0))</f>
        <v>0</v>
      </c>
      <c r="K742" s="11">
        <f t="shared" si="92"/>
        <v>0</v>
      </c>
      <c r="L742" s="2">
        <f>IF(ISNA(VLOOKUP(C742,'Dom Enrolled Accounts'!$A:$C,3,0))=TRUE,0,VLOOKUP(C742,'Dom Enrolled Accounts'!$A:$C,3,0))</f>
        <v>0</v>
      </c>
      <c r="M742" s="2">
        <f t="shared" si="93"/>
        <v>0</v>
      </c>
      <c r="N742" s="11">
        <f t="shared" si="94"/>
        <v>0</v>
      </c>
    </row>
    <row r="743" spans="1:14" x14ac:dyDescent="0.25">
      <c r="A743" s="13"/>
      <c r="B743" s="13"/>
      <c r="C743" s="13"/>
      <c r="D743" s="14"/>
      <c r="E743" s="14"/>
      <c r="F743" s="2">
        <f t="shared" si="88"/>
        <v>87.051499999999947</v>
      </c>
      <c r="G743" s="2">
        <f t="shared" si="89"/>
        <v>20.720000000000002</v>
      </c>
      <c r="H743" s="11">
        <f t="shared" si="91"/>
        <v>66.331499999999949</v>
      </c>
      <c r="I743" s="11">
        <f t="shared" si="90"/>
        <v>-66.331499999999949</v>
      </c>
      <c r="J743" s="2">
        <f>IF(ISNA(VLOOKUP(C743,'Dom Enrolled Accounts'!$A:$B,2,0))=TRUE,0,VLOOKUP(C743,'Dom Enrolled Accounts'!$A:$B,2,0))</f>
        <v>0</v>
      </c>
      <c r="K743" s="11">
        <f t="shared" si="92"/>
        <v>0</v>
      </c>
      <c r="L743" s="2">
        <f>IF(ISNA(VLOOKUP(C743,'Dom Enrolled Accounts'!$A:$C,3,0))=TRUE,0,VLOOKUP(C743,'Dom Enrolled Accounts'!$A:$C,3,0))</f>
        <v>0</v>
      </c>
      <c r="M743" s="2">
        <f t="shared" si="93"/>
        <v>0</v>
      </c>
      <c r="N743" s="11">
        <f t="shared" si="94"/>
        <v>0</v>
      </c>
    </row>
    <row r="744" spans="1:14" x14ac:dyDescent="0.25">
      <c r="A744" s="13"/>
      <c r="B744" s="13"/>
      <c r="C744" s="13"/>
      <c r="D744" s="14"/>
      <c r="E744" s="14"/>
      <c r="F744" s="2">
        <f t="shared" si="88"/>
        <v>87.051499999999947</v>
      </c>
      <c r="G744" s="2">
        <f t="shared" si="89"/>
        <v>20.720000000000002</v>
      </c>
      <c r="H744" s="11">
        <f t="shared" si="91"/>
        <v>66.331499999999949</v>
      </c>
      <c r="I744" s="11">
        <f t="shared" si="90"/>
        <v>-66.331499999999949</v>
      </c>
      <c r="J744" s="2">
        <f>IF(ISNA(VLOOKUP(C744,'Dom Enrolled Accounts'!$A:$B,2,0))=TRUE,0,VLOOKUP(C744,'Dom Enrolled Accounts'!$A:$B,2,0))</f>
        <v>0</v>
      </c>
      <c r="K744" s="11">
        <f t="shared" si="92"/>
        <v>0</v>
      </c>
      <c r="L744" s="2">
        <f>IF(ISNA(VLOOKUP(C744,'Dom Enrolled Accounts'!$A:$C,3,0))=TRUE,0,VLOOKUP(C744,'Dom Enrolled Accounts'!$A:$C,3,0))</f>
        <v>0</v>
      </c>
      <c r="M744" s="2">
        <f t="shared" si="93"/>
        <v>0</v>
      </c>
      <c r="N744" s="11">
        <f t="shared" si="94"/>
        <v>0</v>
      </c>
    </row>
    <row r="745" spans="1:14" x14ac:dyDescent="0.25">
      <c r="A745" s="13"/>
      <c r="B745" s="13"/>
      <c r="C745" s="13"/>
      <c r="D745" s="14"/>
      <c r="E745" s="14"/>
      <c r="F745" s="2">
        <f t="shared" si="88"/>
        <v>87.051499999999947</v>
      </c>
      <c r="G745" s="2">
        <f t="shared" si="89"/>
        <v>20.720000000000002</v>
      </c>
      <c r="H745" s="11">
        <f t="shared" si="91"/>
        <v>66.331499999999949</v>
      </c>
      <c r="I745" s="11">
        <f t="shared" si="90"/>
        <v>-66.331499999999949</v>
      </c>
      <c r="J745" s="2">
        <f>IF(ISNA(VLOOKUP(C745,'Dom Enrolled Accounts'!$A:$B,2,0))=TRUE,0,VLOOKUP(C745,'Dom Enrolled Accounts'!$A:$B,2,0))</f>
        <v>0</v>
      </c>
      <c r="K745" s="11">
        <f t="shared" si="92"/>
        <v>0</v>
      </c>
      <c r="L745" s="2">
        <f>IF(ISNA(VLOOKUP(C745,'Dom Enrolled Accounts'!$A:$C,3,0))=TRUE,0,VLOOKUP(C745,'Dom Enrolled Accounts'!$A:$C,3,0))</f>
        <v>0</v>
      </c>
      <c r="M745" s="2">
        <f t="shared" si="93"/>
        <v>0</v>
      </c>
      <c r="N745" s="11">
        <f t="shared" si="94"/>
        <v>0</v>
      </c>
    </row>
    <row r="746" spans="1:14" x14ac:dyDescent="0.25">
      <c r="A746" s="13"/>
      <c r="B746" s="13"/>
      <c r="C746" s="13"/>
      <c r="D746" s="14"/>
      <c r="E746" s="14"/>
      <c r="F746" s="2">
        <f t="shared" si="88"/>
        <v>87.051499999999947</v>
      </c>
      <c r="G746" s="2">
        <f t="shared" si="89"/>
        <v>20.720000000000002</v>
      </c>
      <c r="H746" s="11">
        <f t="shared" si="91"/>
        <v>66.331499999999949</v>
      </c>
      <c r="I746" s="11">
        <f t="shared" si="90"/>
        <v>-66.331499999999949</v>
      </c>
      <c r="J746" s="2">
        <f>IF(ISNA(VLOOKUP(C746,'Dom Enrolled Accounts'!$A:$B,2,0))=TRUE,0,VLOOKUP(C746,'Dom Enrolled Accounts'!$A:$B,2,0))</f>
        <v>0</v>
      </c>
      <c r="K746" s="11">
        <f t="shared" si="92"/>
        <v>0</v>
      </c>
      <c r="L746" s="2">
        <f>IF(ISNA(VLOOKUP(C746,'Dom Enrolled Accounts'!$A:$C,3,0))=TRUE,0,VLOOKUP(C746,'Dom Enrolled Accounts'!$A:$C,3,0))</f>
        <v>0</v>
      </c>
      <c r="M746" s="2">
        <f t="shared" si="93"/>
        <v>0</v>
      </c>
      <c r="N746" s="11">
        <f t="shared" si="94"/>
        <v>0</v>
      </c>
    </row>
    <row r="747" spans="1:14" x14ac:dyDescent="0.25">
      <c r="A747" s="13"/>
      <c r="B747" s="13"/>
      <c r="C747" s="13"/>
      <c r="D747" s="14"/>
      <c r="E747" s="14"/>
      <c r="F747" s="2">
        <f t="shared" si="88"/>
        <v>87.051499999999947</v>
      </c>
      <c r="G747" s="2">
        <f t="shared" si="89"/>
        <v>20.720000000000002</v>
      </c>
      <c r="H747" s="11">
        <f t="shared" si="91"/>
        <v>66.331499999999949</v>
      </c>
      <c r="I747" s="11">
        <f t="shared" si="90"/>
        <v>-66.331499999999949</v>
      </c>
      <c r="J747" s="2">
        <f>IF(ISNA(VLOOKUP(C747,'Dom Enrolled Accounts'!$A:$B,2,0))=TRUE,0,VLOOKUP(C747,'Dom Enrolled Accounts'!$A:$B,2,0))</f>
        <v>0</v>
      </c>
      <c r="K747" s="11">
        <f t="shared" si="92"/>
        <v>0</v>
      </c>
      <c r="L747" s="2">
        <f>IF(ISNA(VLOOKUP(C747,'Dom Enrolled Accounts'!$A:$C,3,0))=TRUE,0,VLOOKUP(C747,'Dom Enrolled Accounts'!$A:$C,3,0))</f>
        <v>0</v>
      </c>
      <c r="M747" s="2">
        <f t="shared" si="93"/>
        <v>0</v>
      </c>
      <c r="N747" s="11">
        <f t="shared" si="94"/>
        <v>0</v>
      </c>
    </row>
    <row r="748" spans="1:14" x14ac:dyDescent="0.25">
      <c r="A748" s="13"/>
      <c r="B748" s="13"/>
      <c r="C748" s="13"/>
      <c r="D748" s="14"/>
      <c r="E748" s="14"/>
      <c r="F748" s="2">
        <f t="shared" si="88"/>
        <v>87.051499999999947</v>
      </c>
      <c r="G748" s="2">
        <f t="shared" si="89"/>
        <v>20.720000000000002</v>
      </c>
      <c r="H748" s="11">
        <f t="shared" si="91"/>
        <v>66.331499999999949</v>
      </c>
      <c r="I748" s="11">
        <f t="shared" si="90"/>
        <v>-66.331499999999949</v>
      </c>
      <c r="J748" s="2">
        <f>IF(ISNA(VLOOKUP(C748,'Dom Enrolled Accounts'!$A:$B,2,0))=TRUE,0,VLOOKUP(C748,'Dom Enrolled Accounts'!$A:$B,2,0))</f>
        <v>0</v>
      </c>
      <c r="K748" s="11">
        <f t="shared" si="92"/>
        <v>0</v>
      </c>
      <c r="L748" s="2">
        <f>IF(ISNA(VLOOKUP(C748,'Dom Enrolled Accounts'!$A:$C,3,0))=TRUE,0,VLOOKUP(C748,'Dom Enrolled Accounts'!$A:$C,3,0))</f>
        <v>0</v>
      </c>
      <c r="M748" s="2">
        <f t="shared" si="93"/>
        <v>0</v>
      </c>
      <c r="N748" s="11">
        <f t="shared" si="94"/>
        <v>0</v>
      </c>
    </row>
    <row r="749" spans="1:14" x14ac:dyDescent="0.25">
      <c r="A749" s="13"/>
      <c r="B749" s="13"/>
      <c r="C749" s="13"/>
      <c r="D749" s="14"/>
      <c r="E749" s="14"/>
      <c r="F749" s="2">
        <f t="shared" si="88"/>
        <v>87.051499999999947</v>
      </c>
      <c r="G749" s="2">
        <f t="shared" si="89"/>
        <v>20.720000000000002</v>
      </c>
      <c r="H749" s="11">
        <f t="shared" si="91"/>
        <v>66.331499999999949</v>
      </c>
      <c r="I749" s="11">
        <f t="shared" si="90"/>
        <v>-66.331499999999949</v>
      </c>
      <c r="J749" s="2">
        <f>IF(ISNA(VLOOKUP(C749,'Dom Enrolled Accounts'!$A:$B,2,0))=TRUE,0,VLOOKUP(C749,'Dom Enrolled Accounts'!$A:$B,2,0))</f>
        <v>0</v>
      </c>
      <c r="K749" s="11">
        <f t="shared" si="92"/>
        <v>0</v>
      </c>
      <c r="L749" s="2">
        <f>IF(ISNA(VLOOKUP(C749,'Dom Enrolled Accounts'!$A:$C,3,0))=TRUE,0,VLOOKUP(C749,'Dom Enrolled Accounts'!$A:$C,3,0))</f>
        <v>0</v>
      </c>
      <c r="M749" s="2">
        <f t="shared" si="93"/>
        <v>0</v>
      </c>
      <c r="N749" s="11">
        <f t="shared" si="94"/>
        <v>0</v>
      </c>
    </row>
    <row r="750" spans="1:14" x14ac:dyDescent="0.25">
      <c r="A750" s="13"/>
      <c r="B750" s="13"/>
      <c r="C750" s="13"/>
      <c r="D750" s="14"/>
      <c r="E750" s="14"/>
      <c r="F750" s="2">
        <f t="shared" si="88"/>
        <v>87.051499999999947</v>
      </c>
      <c r="G750" s="2">
        <f t="shared" si="89"/>
        <v>20.720000000000002</v>
      </c>
      <c r="H750" s="11">
        <f t="shared" si="91"/>
        <v>66.331499999999949</v>
      </c>
      <c r="I750" s="11">
        <f t="shared" si="90"/>
        <v>-66.331499999999949</v>
      </c>
      <c r="J750" s="2">
        <f>IF(ISNA(VLOOKUP(C750,'Dom Enrolled Accounts'!$A:$B,2,0))=TRUE,0,VLOOKUP(C750,'Dom Enrolled Accounts'!$A:$B,2,0))</f>
        <v>0</v>
      </c>
      <c r="K750" s="11">
        <f t="shared" si="92"/>
        <v>0</v>
      </c>
      <c r="L750" s="2">
        <f>IF(ISNA(VLOOKUP(C750,'Dom Enrolled Accounts'!$A:$C,3,0))=TRUE,0,VLOOKUP(C750,'Dom Enrolled Accounts'!$A:$C,3,0))</f>
        <v>0</v>
      </c>
      <c r="M750" s="2">
        <f t="shared" si="93"/>
        <v>0</v>
      </c>
      <c r="N750" s="11">
        <f t="shared" si="94"/>
        <v>0</v>
      </c>
    </row>
    <row r="751" spans="1:14" x14ac:dyDescent="0.25">
      <c r="A751" s="13"/>
      <c r="B751" s="13"/>
      <c r="C751" s="13"/>
      <c r="D751" s="14"/>
      <c r="E751" s="14"/>
      <c r="F751" s="2">
        <f t="shared" si="88"/>
        <v>87.051499999999947</v>
      </c>
      <c r="G751" s="2">
        <f t="shared" si="89"/>
        <v>20.720000000000002</v>
      </c>
      <c r="H751" s="11">
        <f t="shared" si="91"/>
        <v>66.331499999999949</v>
      </c>
      <c r="I751" s="11">
        <f t="shared" si="90"/>
        <v>-66.331499999999949</v>
      </c>
      <c r="J751" s="2">
        <f>IF(ISNA(VLOOKUP(C751,'Dom Enrolled Accounts'!$A:$B,2,0))=TRUE,0,VLOOKUP(C751,'Dom Enrolled Accounts'!$A:$B,2,0))</f>
        <v>0</v>
      </c>
      <c r="K751" s="11">
        <f t="shared" si="92"/>
        <v>0</v>
      </c>
      <c r="L751" s="2">
        <f>IF(ISNA(VLOOKUP(C751,'Dom Enrolled Accounts'!$A:$C,3,0))=TRUE,0,VLOOKUP(C751,'Dom Enrolled Accounts'!$A:$C,3,0))</f>
        <v>0</v>
      </c>
      <c r="M751" s="2">
        <f t="shared" si="93"/>
        <v>0</v>
      </c>
      <c r="N751" s="11">
        <f t="shared" si="94"/>
        <v>0</v>
      </c>
    </row>
    <row r="752" spans="1:14" x14ac:dyDescent="0.25">
      <c r="A752" s="13"/>
      <c r="B752" s="13"/>
      <c r="C752" s="13"/>
      <c r="D752" s="14"/>
      <c r="E752" s="14"/>
      <c r="F752" s="2">
        <f t="shared" si="88"/>
        <v>87.051499999999947</v>
      </c>
      <c r="G752" s="2">
        <f t="shared" si="89"/>
        <v>20.720000000000002</v>
      </c>
      <c r="H752" s="11">
        <f t="shared" si="91"/>
        <v>66.331499999999949</v>
      </c>
      <c r="I752" s="11">
        <f t="shared" si="90"/>
        <v>-66.331499999999949</v>
      </c>
      <c r="J752" s="2">
        <f>IF(ISNA(VLOOKUP(C752,'Dom Enrolled Accounts'!$A:$B,2,0))=TRUE,0,VLOOKUP(C752,'Dom Enrolled Accounts'!$A:$B,2,0))</f>
        <v>0</v>
      </c>
      <c r="K752" s="11">
        <f t="shared" si="92"/>
        <v>0</v>
      </c>
      <c r="L752" s="2">
        <f>IF(ISNA(VLOOKUP(C752,'Dom Enrolled Accounts'!$A:$C,3,0))=TRUE,0,VLOOKUP(C752,'Dom Enrolled Accounts'!$A:$C,3,0))</f>
        <v>0</v>
      </c>
      <c r="M752" s="2">
        <f t="shared" si="93"/>
        <v>0</v>
      </c>
      <c r="N752" s="11">
        <f t="shared" si="94"/>
        <v>0</v>
      </c>
    </row>
    <row r="753" spans="1:14" x14ac:dyDescent="0.25">
      <c r="A753" s="13"/>
      <c r="B753" s="13"/>
      <c r="C753" s="13"/>
      <c r="D753" s="14"/>
      <c r="E753" s="14"/>
      <c r="F753" s="2">
        <f t="shared" si="88"/>
        <v>87.051499999999947</v>
      </c>
      <c r="G753" s="2">
        <f t="shared" si="89"/>
        <v>20.720000000000002</v>
      </c>
      <c r="H753" s="11">
        <f t="shared" si="91"/>
        <v>66.331499999999949</v>
      </c>
      <c r="I753" s="11">
        <f t="shared" si="90"/>
        <v>-66.331499999999949</v>
      </c>
      <c r="J753" s="2">
        <f>IF(ISNA(VLOOKUP(C753,'Dom Enrolled Accounts'!$A:$B,2,0))=TRUE,0,VLOOKUP(C753,'Dom Enrolled Accounts'!$A:$B,2,0))</f>
        <v>0</v>
      </c>
      <c r="K753" s="11">
        <f t="shared" si="92"/>
        <v>0</v>
      </c>
      <c r="L753" s="2">
        <f>IF(ISNA(VLOOKUP(C753,'Dom Enrolled Accounts'!$A:$C,3,0))=TRUE,0,VLOOKUP(C753,'Dom Enrolled Accounts'!$A:$C,3,0))</f>
        <v>0</v>
      </c>
      <c r="M753" s="2">
        <f t="shared" si="93"/>
        <v>0</v>
      </c>
      <c r="N753" s="11">
        <f t="shared" si="94"/>
        <v>0</v>
      </c>
    </row>
    <row r="754" spans="1:14" x14ac:dyDescent="0.25">
      <c r="A754" s="13"/>
      <c r="B754" s="13"/>
      <c r="C754" s="13"/>
      <c r="D754" s="14"/>
      <c r="E754" s="14"/>
      <c r="F754" s="2">
        <f t="shared" si="88"/>
        <v>87.051499999999947</v>
      </c>
      <c r="G754" s="2">
        <f t="shared" si="89"/>
        <v>20.720000000000002</v>
      </c>
      <c r="H754" s="11">
        <f t="shared" si="91"/>
        <v>66.331499999999949</v>
      </c>
      <c r="I754" s="11">
        <f t="shared" si="90"/>
        <v>-66.331499999999949</v>
      </c>
      <c r="J754" s="2">
        <f>IF(ISNA(VLOOKUP(C754,'Dom Enrolled Accounts'!$A:$B,2,0))=TRUE,0,VLOOKUP(C754,'Dom Enrolled Accounts'!$A:$B,2,0))</f>
        <v>0</v>
      </c>
      <c r="K754" s="11">
        <f t="shared" si="92"/>
        <v>0</v>
      </c>
      <c r="L754" s="2">
        <f>IF(ISNA(VLOOKUP(C754,'Dom Enrolled Accounts'!$A:$C,3,0))=TRUE,0,VLOOKUP(C754,'Dom Enrolled Accounts'!$A:$C,3,0))</f>
        <v>0</v>
      </c>
      <c r="M754" s="2">
        <f t="shared" si="93"/>
        <v>0</v>
      </c>
      <c r="N754" s="11">
        <f t="shared" si="94"/>
        <v>0</v>
      </c>
    </row>
    <row r="755" spans="1:14" x14ac:dyDescent="0.25">
      <c r="A755" s="13"/>
      <c r="B755" s="13"/>
      <c r="C755" s="13"/>
      <c r="D755" s="14"/>
      <c r="E755" s="14"/>
      <c r="F755" s="2">
        <f t="shared" si="88"/>
        <v>87.051499999999947</v>
      </c>
      <c r="G755" s="2">
        <f t="shared" si="89"/>
        <v>20.720000000000002</v>
      </c>
      <c r="H755" s="11">
        <f t="shared" si="91"/>
        <v>66.331499999999949</v>
      </c>
      <c r="I755" s="11">
        <f t="shared" si="90"/>
        <v>-66.331499999999949</v>
      </c>
      <c r="J755" s="2">
        <f>IF(ISNA(VLOOKUP(C755,'Dom Enrolled Accounts'!$A:$B,2,0))=TRUE,0,VLOOKUP(C755,'Dom Enrolled Accounts'!$A:$B,2,0))</f>
        <v>0</v>
      </c>
      <c r="K755" s="11">
        <f t="shared" si="92"/>
        <v>0</v>
      </c>
      <c r="L755" s="2">
        <f>IF(ISNA(VLOOKUP(C755,'Dom Enrolled Accounts'!$A:$C,3,0))=TRUE,0,VLOOKUP(C755,'Dom Enrolled Accounts'!$A:$C,3,0))</f>
        <v>0</v>
      </c>
      <c r="M755" s="2">
        <f t="shared" si="93"/>
        <v>0</v>
      </c>
      <c r="N755" s="11">
        <f t="shared" si="94"/>
        <v>0</v>
      </c>
    </row>
    <row r="756" spans="1:14" x14ac:dyDescent="0.25">
      <c r="A756" s="13"/>
      <c r="B756" s="13"/>
      <c r="C756" s="13"/>
      <c r="D756" s="14"/>
      <c r="E756" s="14"/>
      <c r="F756" s="2">
        <f t="shared" si="88"/>
        <v>87.051499999999947</v>
      </c>
      <c r="G756" s="2">
        <f t="shared" si="89"/>
        <v>20.720000000000002</v>
      </c>
      <c r="H756" s="11">
        <f t="shared" si="91"/>
        <v>66.331499999999949</v>
      </c>
      <c r="I756" s="11">
        <f t="shared" si="90"/>
        <v>-66.331499999999949</v>
      </c>
      <c r="J756" s="2">
        <f>IF(ISNA(VLOOKUP(C756,'Dom Enrolled Accounts'!$A:$B,2,0))=TRUE,0,VLOOKUP(C756,'Dom Enrolled Accounts'!$A:$B,2,0))</f>
        <v>0</v>
      </c>
      <c r="K756" s="11">
        <f t="shared" si="92"/>
        <v>0</v>
      </c>
      <c r="L756" s="2">
        <f>IF(ISNA(VLOOKUP(C756,'Dom Enrolled Accounts'!$A:$C,3,0))=TRUE,0,VLOOKUP(C756,'Dom Enrolled Accounts'!$A:$C,3,0))</f>
        <v>0</v>
      </c>
      <c r="M756" s="2">
        <f t="shared" si="93"/>
        <v>0</v>
      </c>
      <c r="N756" s="11">
        <f t="shared" si="94"/>
        <v>0</v>
      </c>
    </row>
    <row r="757" spans="1:14" x14ac:dyDescent="0.25">
      <c r="A757" s="13"/>
      <c r="B757" s="13"/>
      <c r="C757" s="13"/>
      <c r="D757" s="14"/>
      <c r="E757" s="14"/>
      <c r="F757" s="2">
        <f t="shared" si="88"/>
        <v>87.051499999999947</v>
      </c>
      <c r="G757" s="2">
        <f t="shared" si="89"/>
        <v>20.720000000000002</v>
      </c>
      <c r="H757" s="11">
        <f t="shared" si="91"/>
        <v>66.331499999999949</v>
      </c>
      <c r="I757" s="11">
        <f t="shared" si="90"/>
        <v>-66.331499999999949</v>
      </c>
      <c r="J757" s="2">
        <f>IF(ISNA(VLOOKUP(C757,'Dom Enrolled Accounts'!$A:$B,2,0))=TRUE,0,VLOOKUP(C757,'Dom Enrolled Accounts'!$A:$B,2,0))</f>
        <v>0</v>
      </c>
      <c r="K757" s="11">
        <f t="shared" si="92"/>
        <v>0</v>
      </c>
      <c r="L757" s="2">
        <f>IF(ISNA(VLOOKUP(C757,'Dom Enrolled Accounts'!$A:$C,3,0))=TRUE,0,VLOOKUP(C757,'Dom Enrolled Accounts'!$A:$C,3,0))</f>
        <v>0</v>
      </c>
      <c r="M757" s="2">
        <f t="shared" si="93"/>
        <v>0</v>
      </c>
      <c r="N757" s="11">
        <f t="shared" si="94"/>
        <v>0</v>
      </c>
    </row>
    <row r="758" spans="1:14" x14ac:dyDescent="0.25">
      <c r="A758" s="13"/>
      <c r="B758" s="13"/>
      <c r="C758" s="13"/>
      <c r="D758" s="14"/>
      <c r="E758" s="14"/>
      <c r="F758" s="2">
        <f t="shared" si="88"/>
        <v>87.051499999999947</v>
      </c>
      <c r="G758" s="2">
        <f t="shared" si="89"/>
        <v>20.720000000000002</v>
      </c>
      <c r="H758" s="11">
        <f t="shared" si="91"/>
        <v>66.331499999999949</v>
      </c>
      <c r="I758" s="11">
        <f t="shared" si="90"/>
        <v>-66.331499999999949</v>
      </c>
      <c r="J758" s="2">
        <f>IF(ISNA(VLOOKUP(C758,'Dom Enrolled Accounts'!$A:$B,2,0))=TRUE,0,VLOOKUP(C758,'Dom Enrolled Accounts'!$A:$B,2,0))</f>
        <v>0</v>
      </c>
      <c r="K758" s="11">
        <f t="shared" si="92"/>
        <v>0</v>
      </c>
      <c r="L758" s="2">
        <f>IF(ISNA(VLOOKUP(C758,'Dom Enrolled Accounts'!$A:$C,3,0))=TRUE,0,VLOOKUP(C758,'Dom Enrolled Accounts'!$A:$C,3,0))</f>
        <v>0</v>
      </c>
      <c r="M758" s="2">
        <f t="shared" si="93"/>
        <v>0</v>
      </c>
      <c r="N758" s="11">
        <f t="shared" si="94"/>
        <v>0</v>
      </c>
    </row>
    <row r="759" spans="1:14" x14ac:dyDescent="0.25">
      <c r="A759" s="13"/>
      <c r="B759" s="13"/>
      <c r="C759" s="13"/>
      <c r="D759" s="14"/>
      <c r="E759" s="14"/>
      <c r="F759" s="2">
        <f t="shared" si="88"/>
        <v>87.051499999999947</v>
      </c>
      <c r="G759" s="2">
        <f t="shared" si="89"/>
        <v>20.720000000000002</v>
      </c>
      <c r="H759" s="11">
        <f t="shared" si="91"/>
        <v>66.331499999999949</v>
      </c>
      <c r="I759" s="11">
        <f t="shared" si="90"/>
        <v>-66.331499999999949</v>
      </c>
      <c r="J759" s="2">
        <f>IF(ISNA(VLOOKUP(C759,'Dom Enrolled Accounts'!$A:$B,2,0))=TRUE,0,VLOOKUP(C759,'Dom Enrolled Accounts'!$A:$B,2,0))</f>
        <v>0</v>
      </c>
      <c r="K759" s="11">
        <f t="shared" si="92"/>
        <v>0</v>
      </c>
      <c r="L759" s="2">
        <f>IF(ISNA(VLOOKUP(C759,'Dom Enrolled Accounts'!$A:$C,3,0))=TRUE,0,VLOOKUP(C759,'Dom Enrolled Accounts'!$A:$C,3,0))</f>
        <v>0</v>
      </c>
      <c r="M759" s="2">
        <f t="shared" si="93"/>
        <v>0</v>
      </c>
      <c r="N759" s="11">
        <f t="shared" si="94"/>
        <v>0</v>
      </c>
    </row>
    <row r="760" spans="1:14" x14ac:dyDescent="0.25">
      <c r="A760" s="13"/>
      <c r="B760" s="13"/>
      <c r="C760" s="13"/>
      <c r="D760" s="14"/>
      <c r="E760" s="14"/>
      <c r="F760" s="2">
        <f t="shared" si="88"/>
        <v>87.051499999999947</v>
      </c>
      <c r="G760" s="2">
        <f t="shared" si="89"/>
        <v>20.720000000000002</v>
      </c>
      <c r="H760" s="11">
        <f t="shared" si="91"/>
        <v>66.331499999999949</v>
      </c>
      <c r="I760" s="11">
        <f t="shared" si="90"/>
        <v>-66.331499999999949</v>
      </c>
      <c r="J760" s="2">
        <f>IF(ISNA(VLOOKUP(C760,'Dom Enrolled Accounts'!$A:$B,2,0))=TRUE,0,VLOOKUP(C760,'Dom Enrolled Accounts'!$A:$B,2,0))</f>
        <v>0</v>
      </c>
      <c r="K760" s="11">
        <f t="shared" si="92"/>
        <v>0</v>
      </c>
      <c r="L760" s="2">
        <f>IF(ISNA(VLOOKUP(C760,'Dom Enrolled Accounts'!$A:$C,3,0))=TRUE,0,VLOOKUP(C760,'Dom Enrolled Accounts'!$A:$C,3,0))</f>
        <v>0</v>
      </c>
      <c r="M760" s="2">
        <f t="shared" si="93"/>
        <v>0</v>
      </c>
      <c r="N760" s="11">
        <f t="shared" si="94"/>
        <v>0</v>
      </c>
    </row>
    <row r="761" spans="1:14" x14ac:dyDescent="0.25">
      <c r="A761" s="13"/>
      <c r="B761" s="13"/>
      <c r="C761" s="13"/>
      <c r="D761" s="14"/>
      <c r="E761" s="14"/>
      <c r="F761" s="2">
        <f t="shared" si="88"/>
        <v>87.051499999999947</v>
      </c>
      <c r="G761" s="2">
        <f t="shared" si="89"/>
        <v>20.720000000000002</v>
      </c>
      <c r="H761" s="11">
        <f t="shared" si="91"/>
        <v>66.331499999999949</v>
      </c>
      <c r="I761" s="11">
        <f t="shared" si="90"/>
        <v>-66.331499999999949</v>
      </c>
      <c r="J761" s="2">
        <f>IF(ISNA(VLOOKUP(C761,'Dom Enrolled Accounts'!$A:$B,2,0))=TRUE,0,VLOOKUP(C761,'Dom Enrolled Accounts'!$A:$B,2,0))</f>
        <v>0</v>
      </c>
      <c r="K761" s="11">
        <f t="shared" si="92"/>
        <v>0</v>
      </c>
      <c r="L761" s="2">
        <f>IF(ISNA(VLOOKUP(C761,'Dom Enrolled Accounts'!$A:$C,3,0))=TRUE,0,VLOOKUP(C761,'Dom Enrolled Accounts'!$A:$C,3,0))</f>
        <v>0</v>
      </c>
      <c r="M761" s="2">
        <f t="shared" si="93"/>
        <v>0</v>
      </c>
      <c r="N761" s="11">
        <f t="shared" si="94"/>
        <v>0</v>
      </c>
    </row>
    <row r="762" spans="1:14" x14ac:dyDescent="0.25">
      <c r="A762" s="13"/>
      <c r="B762" s="13"/>
      <c r="C762" s="13"/>
      <c r="D762" s="14"/>
      <c r="E762" s="14"/>
      <c r="F762" s="2">
        <f t="shared" si="88"/>
        <v>87.051499999999947</v>
      </c>
      <c r="G762" s="2">
        <f t="shared" si="89"/>
        <v>20.720000000000002</v>
      </c>
      <c r="H762" s="11">
        <f t="shared" si="91"/>
        <v>66.331499999999949</v>
      </c>
      <c r="I762" s="11">
        <f t="shared" si="90"/>
        <v>-66.331499999999949</v>
      </c>
      <c r="J762" s="2">
        <f>IF(ISNA(VLOOKUP(C762,'Dom Enrolled Accounts'!$A:$B,2,0))=TRUE,0,VLOOKUP(C762,'Dom Enrolled Accounts'!$A:$B,2,0))</f>
        <v>0</v>
      </c>
      <c r="K762" s="11">
        <f t="shared" si="92"/>
        <v>0</v>
      </c>
      <c r="L762" s="2">
        <f>IF(ISNA(VLOOKUP(C762,'Dom Enrolled Accounts'!$A:$C,3,0))=TRUE,0,VLOOKUP(C762,'Dom Enrolled Accounts'!$A:$C,3,0))</f>
        <v>0</v>
      </c>
      <c r="M762" s="2">
        <f t="shared" si="93"/>
        <v>0</v>
      </c>
      <c r="N762" s="11">
        <f t="shared" si="94"/>
        <v>0</v>
      </c>
    </row>
    <row r="763" spans="1:14" x14ac:dyDescent="0.25">
      <c r="A763" s="13"/>
      <c r="B763" s="13"/>
      <c r="C763" s="13"/>
      <c r="D763" s="14"/>
      <c r="E763" s="14"/>
      <c r="F763" s="2">
        <f t="shared" si="88"/>
        <v>87.051499999999947</v>
      </c>
      <c r="G763" s="2">
        <f t="shared" si="89"/>
        <v>20.720000000000002</v>
      </c>
      <c r="H763" s="11">
        <f t="shared" si="91"/>
        <v>66.331499999999949</v>
      </c>
      <c r="I763" s="11">
        <f t="shared" si="90"/>
        <v>-66.331499999999949</v>
      </c>
      <c r="J763" s="2">
        <f>IF(ISNA(VLOOKUP(C763,'Dom Enrolled Accounts'!$A:$B,2,0))=TRUE,0,VLOOKUP(C763,'Dom Enrolled Accounts'!$A:$B,2,0))</f>
        <v>0</v>
      </c>
      <c r="K763" s="11">
        <f t="shared" si="92"/>
        <v>0</v>
      </c>
      <c r="L763" s="2">
        <f>IF(ISNA(VLOOKUP(C763,'Dom Enrolled Accounts'!$A:$C,3,0))=TRUE,0,VLOOKUP(C763,'Dom Enrolled Accounts'!$A:$C,3,0))</f>
        <v>0</v>
      </c>
      <c r="M763" s="2">
        <f t="shared" si="93"/>
        <v>0</v>
      </c>
      <c r="N763" s="11">
        <f t="shared" si="94"/>
        <v>0</v>
      </c>
    </row>
    <row r="764" spans="1:14" x14ac:dyDescent="0.25">
      <c r="A764" s="13"/>
      <c r="B764" s="13"/>
      <c r="C764" s="13"/>
      <c r="D764" s="14"/>
      <c r="E764" s="14"/>
      <c r="F764" s="2">
        <f t="shared" si="88"/>
        <v>87.051499999999947</v>
      </c>
      <c r="G764" s="2">
        <f t="shared" si="89"/>
        <v>20.720000000000002</v>
      </c>
      <c r="H764" s="11">
        <f t="shared" si="91"/>
        <v>66.331499999999949</v>
      </c>
      <c r="I764" s="11">
        <f t="shared" si="90"/>
        <v>-66.331499999999949</v>
      </c>
      <c r="J764" s="2">
        <f>IF(ISNA(VLOOKUP(C764,'Dom Enrolled Accounts'!$A:$B,2,0))=TRUE,0,VLOOKUP(C764,'Dom Enrolled Accounts'!$A:$B,2,0))</f>
        <v>0</v>
      </c>
      <c r="K764" s="11">
        <f t="shared" si="92"/>
        <v>0</v>
      </c>
      <c r="L764" s="2">
        <f>IF(ISNA(VLOOKUP(C764,'Dom Enrolled Accounts'!$A:$C,3,0))=TRUE,0,VLOOKUP(C764,'Dom Enrolled Accounts'!$A:$C,3,0))</f>
        <v>0</v>
      </c>
      <c r="M764" s="2">
        <f t="shared" si="93"/>
        <v>0</v>
      </c>
      <c r="N764" s="11">
        <f t="shared" si="94"/>
        <v>0</v>
      </c>
    </row>
    <row r="765" spans="1:14" x14ac:dyDescent="0.25">
      <c r="A765" s="13"/>
      <c r="B765" s="13"/>
      <c r="C765" s="13"/>
      <c r="D765" s="14"/>
      <c r="E765" s="14"/>
      <c r="F765" s="2">
        <f t="shared" si="88"/>
        <v>87.051499999999947</v>
      </c>
      <c r="G765" s="2">
        <f t="shared" si="89"/>
        <v>20.720000000000002</v>
      </c>
      <c r="H765" s="11">
        <f t="shared" si="91"/>
        <v>66.331499999999949</v>
      </c>
      <c r="I765" s="11">
        <f t="shared" si="90"/>
        <v>-66.331499999999949</v>
      </c>
      <c r="J765" s="2">
        <f>IF(ISNA(VLOOKUP(C765,'Dom Enrolled Accounts'!$A:$B,2,0))=TRUE,0,VLOOKUP(C765,'Dom Enrolled Accounts'!$A:$B,2,0))</f>
        <v>0</v>
      </c>
      <c r="K765" s="11">
        <f t="shared" si="92"/>
        <v>0</v>
      </c>
      <c r="L765" s="2">
        <f>IF(ISNA(VLOOKUP(C765,'Dom Enrolled Accounts'!$A:$C,3,0))=TRUE,0,VLOOKUP(C765,'Dom Enrolled Accounts'!$A:$C,3,0))</f>
        <v>0</v>
      </c>
      <c r="M765" s="2">
        <f t="shared" si="93"/>
        <v>0</v>
      </c>
      <c r="N765" s="11">
        <f t="shared" si="94"/>
        <v>0</v>
      </c>
    </row>
    <row r="766" spans="1:14" x14ac:dyDescent="0.25">
      <c r="A766" s="13"/>
      <c r="B766" s="13"/>
      <c r="C766" s="13"/>
      <c r="D766" s="14"/>
      <c r="E766" s="14"/>
      <c r="F766" s="2">
        <f t="shared" si="88"/>
        <v>87.051499999999947</v>
      </c>
      <c r="G766" s="2">
        <f t="shared" si="89"/>
        <v>20.720000000000002</v>
      </c>
      <c r="H766" s="11">
        <f t="shared" si="91"/>
        <v>66.331499999999949</v>
      </c>
      <c r="I766" s="11">
        <f t="shared" si="90"/>
        <v>-66.331499999999949</v>
      </c>
      <c r="J766" s="2">
        <f>IF(ISNA(VLOOKUP(C766,'Dom Enrolled Accounts'!$A:$B,2,0))=TRUE,0,VLOOKUP(C766,'Dom Enrolled Accounts'!$A:$B,2,0))</f>
        <v>0</v>
      </c>
      <c r="K766" s="11">
        <f t="shared" si="92"/>
        <v>0</v>
      </c>
      <c r="L766" s="2">
        <f>IF(ISNA(VLOOKUP(C766,'Dom Enrolled Accounts'!$A:$C,3,0))=TRUE,0,VLOOKUP(C766,'Dom Enrolled Accounts'!$A:$C,3,0))</f>
        <v>0</v>
      </c>
      <c r="M766" s="2">
        <f t="shared" si="93"/>
        <v>0</v>
      </c>
      <c r="N766" s="11">
        <f t="shared" si="94"/>
        <v>0</v>
      </c>
    </row>
    <row r="767" spans="1:14" x14ac:dyDescent="0.25">
      <c r="A767" s="13"/>
      <c r="B767" s="13"/>
      <c r="C767" s="13"/>
      <c r="D767" s="14"/>
      <c r="E767" s="14"/>
      <c r="F767" s="2">
        <f t="shared" si="88"/>
        <v>87.051499999999947</v>
      </c>
      <c r="G767" s="2">
        <f t="shared" si="89"/>
        <v>20.720000000000002</v>
      </c>
      <c r="H767" s="11">
        <f t="shared" si="91"/>
        <v>66.331499999999949</v>
      </c>
      <c r="I767" s="11">
        <f t="shared" si="90"/>
        <v>-66.331499999999949</v>
      </c>
      <c r="J767" s="2">
        <f>IF(ISNA(VLOOKUP(C767,'Dom Enrolled Accounts'!$A:$B,2,0))=TRUE,0,VLOOKUP(C767,'Dom Enrolled Accounts'!$A:$B,2,0))</f>
        <v>0</v>
      </c>
      <c r="K767" s="11">
        <f t="shared" si="92"/>
        <v>0</v>
      </c>
      <c r="L767" s="2">
        <f>IF(ISNA(VLOOKUP(C767,'Dom Enrolled Accounts'!$A:$C,3,0))=TRUE,0,VLOOKUP(C767,'Dom Enrolled Accounts'!$A:$C,3,0))</f>
        <v>0</v>
      </c>
      <c r="M767" s="2">
        <f t="shared" si="93"/>
        <v>0</v>
      </c>
      <c r="N767" s="11">
        <f t="shared" si="94"/>
        <v>0</v>
      </c>
    </row>
    <row r="768" spans="1:14" x14ac:dyDescent="0.25">
      <c r="A768" s="13"/>
      <c r="B768" s="13"/>
      <c r="C768" s="13"/>
      <c r="D768" s="14"/>
      <c r="E768" s="14"/>
      <c r="F768" s="2">
        <f t="shared" si="88"/>
        <v>87.051499999999947</v>
      </c>
      <c r="G768" s="2">
        <f t="shared" si="89"/>
        <v>20.720000000000002</v>
      </c>
      <c r="H768" s="11">
        <f t="shared" si="91"/>
        <v>66.331499999999949</v>
      </c>
      <c r="I768" s="11">
        <f t="shared" si="90"/>
        <v>-66.331499999999949</v>
      </c>
      <c r="J768" s="2">
        <f>IF(ISNA(VLOOKUP(C768,'Dom Enrolled Accounts'!$A:$B,2,0))=TRUE,0,VLOOKUP(C768,'Dom Enrolled Accounts'!$A:$B,2,0))</f>
        <v>0</v>
      </c>
      <c r="K768" s="11">
        <f t="shared" si="92"/>
        <v>0</v>
      </c>
      <c r="L768" s="2">
        <f>IF(ISNA(VLOOKUP(C768,'Dom Enrolled Accounts'!$A:$C,3,0))=TRUE,0,VLOOKUP(C768,'Dom Enrolled Accounts'!$A:$C,3,0))</f>
        <v>0</v>
      </c>
      <c r="M768" s="2">
        <f t="shared" si="93"/>
        <v>0</v>
      </c>
      <c r="N768" s="11">
        <f t="shared" si="94"/>
        <v>0</v>
      </c>
    </row>
    <row r="769" spans="1:14" x14ac:dyDescent="0.25">
      <c r="A769" s="13"/>
      <c r="B769" s="13"/>
      <c r="C769" s="13"/>
      <c r="D769" s="14"/>
      <c r="E769" s="14"/>
      <c r="F769" s="2">
        <f t="shared" si="88"/>
        <v>87.051499999999947</v>
      </c>
      <c r="G769" s="2">
        <f t="shared" si="89"/>
        <v>20.720000000000002</v>
      </c>
      <c r="H769" s="11">
        <f t="shared" si="91"/>
        <v>66.331499999999949</v>
      </c>
      <c r="I769" s="11">
        <f t="shared" si="90"/>
        <v>-66.331499999999949</v>
      </c>
      <c r="J769" s="2">
        <f>IF(ISNA(VLOOKUP(C769,'Dom Enrolled Accounts'!$A:$B,2,0))=TRUE,0,VLOOKUP(C769,'Dom Enrolled Accounts'!$A:$B,2,0))</f>
        <v>0</v>
      </c>
      <c r="K769" s="11">
        <f t="shared" si="92"/>
        <v>0</v>
      </c>
      <c r="L769" s="2">
        <f>IF(ISNA(VLOOKUP(C769,'Dom Enrolled Accounts'!$A:$C,3,0))=TRUE,0,VLOOKUP(C769,'Dom Enrolled Accounts'!$A:$C,3,0))</f>
        <v>0</v>
      </c>
      <c r="M769" s="2">
        <f t="shared" si="93"/>
        <v>0</v>
      </c>
      <c r="N769" s="11">
        <f t="shared" si="94"/>
        <v>0</v>
      </c>
    </row>
    <row r="770" spans="1:14" x14ac:dyDescent="0.25">
      <c r="A770" s="13"/>
      <c r="B770" s="13"/>
      <c r="C770" s="13"/>
      <c r="D770" s="14"/>
      <c r="E770" s="14"/>
      <c r="F770" s="2">
        <f t="shared" si="88"/>
        <v>87.051499999999947</v>
      </c>
      <c r="G770" s="2">
        <f t="shared" si="89"/>
        <v>20.720000000000002</v>
      </c>
      <c r="H770" s="11">
        <f t="shared" si="91"/>
        <v>66.331499999999949</v>
      </c>
      <c r="I770" s="11">
        <f t="shared" si="90"/>
        <v>-66.331499999999949</v>
      </c>
      <c r="J770" s="2">
        <f>IF(ISNA(VLOOKUP(C770,'Dom Enrolled Accounts'!$A:$B,2,0))=TRUE,0,VLOOKUP(C770,'Dom Enrolled Accounts'!$A:$B,2,0))</f>
        <v>0</v>
      </c>
      <c r="K770" s="11">
        <f t="shared" si="92"/>
        <v>0</v>
      </c>
      <c r="L770" s="2">
        <f>IF(ISNA(VLOOKUP(C770,'Dom Enrolled Accounts'!$A:$C,3,0))=TRUE,0,VLOOKUP(C770,'Dom Enrolled Accounts'!$A:$C,3,0))</f>
        <v>0</v>
      </c>
      <c r="M770" s="2">
        <f t="shared" si="93"/>
        <v>0</v>
      </c>
      <c r="N770" s="11">
        <f t="shared" si="94"/>
        <v>0</v>
      </c>
    </row>
    <row r="771" spans="1:14" x14ac:dyDescent="0.25">
      <c r="A771" s="13"/>
      <c r="B771" s="13"/>
      <c r="C771" s="13"/>
      <c r="D771" s="14"/>
      <c r="E771" s="14"/>
      <c r="F771" s="2">
        <f t="shared" si="88"/>
        <v>87.051499999999947</v>
      </c>
      <c r="G771" s="2">
        <f t="shared" si="89"/>
        <v>20.720000000000002</v>
      </c>
      <c r="H771" s="11">
        <f t="shared" si="91"/>
        <v>66.331499999999949</v>
      </c>
      <c r="I771" s="11">
        <f t="shared" si="90"/>
        <v>-66.331499999999949</v>
      </c>
      <c r="J771" s="2">
        <f>IF(ISNA(VLOOKUP(C771,'Dom Enrolled Accounts'!$A:$B,2,0))=TRUE,0,VLOOKUP(C771,'Dom Enrolled Accounts'!$A:$B,2,0))</f>
        <v>0</v>
      </c>
      <c r="K771" s="11">
        <f t="shared" si="92"/>
        <v>0</v>
      </c>
      <c r="L771" s="2">
        <f>IF(ISNA(VLOOKUP(C771,'Dom Enrolled Accounts'!$A:$C,3,0))=TRUE,0,VLOOKUP(C771,'Dom Enrolled Accounts'!$A:$C,3,0))</f>
        <v>0</v>
      </c>
      <c r="M771" s="2">
        <f t="shared" si="93"/>
        <v>0</v>
      </c>
      <c r="N771" s="11">
        <f t="shared" si="94"/>
        <v>0</v>
      </c>
    </row>
    <row r="772" spans="1:14" x14ac:dyDescent="0.25">
      <c r="A772" s="13"/>
      <c r="B772" s="13"/>
      <c r="C772" s="13"/>
      <c r="D772" s="14"/>
      <c r="E772" s="14"/>
      <c r="F772" s="2">
        <f t="shared" si="88"/>
        <v>87.051499999999947</v>
      </c>
      <c r="G772" s="2">
        <f t="shared" si="89"/>
        <v>20.720000000000002</v>
      </c>
      <c r="H772" s="11">
        <f t="shared" si="91"/>
        <v>66.331499999999949</v>
      </c>
      <c r="I772" s="11">
        <f t="shared" si="90"/>
        <v>-66.331499999999949</v>
      </c>
      <c r="J772" s="2">
        <f>IF(ISNA(VLOOKUP(C772,'Dom Enrolled Accounts'!$A:$B,2,0))=TRUE,0,VLOOKUP(C772,'Dom Enrolled Accounts'!$A:$B,2,0))</f>
        <v>0</v>
      </c>
      <c r="K772" s="11">
        <f t="shared" si="92"/>
        <v>0</v>
      </c>
      <c r="L772" s="2">
        <f>IF(ISNA(VLOOKUP(C772,'Dom Enrolled Accounts'!$A:$C,3,0))=TRUE,0,VLOOKUP(C772,'Dom Enrolled Accounts'!$A:$C,3,0))</f>
        <v>0</v>
      </c>
      <c r="M772" s="2">
        <f t="shared" si="93"/>
        <v>0</v>
      </c>
      <c r="N772" s="11">
        <f t="shared" si="94"/>
        <v>0</v>
      </c>
    </row>
    <row r="773" spans="1:14" x14ac:dyDescent="0.25">
      <c r="A773" s="13"/>
      <c r="B773" s="13"/>
      <c r="C773" s="13"/>
      <c r="D773" s="14"/>
      <c r="E773" s="14"/>
      <c r="F773" s="2">
        <f t="shared" si="88"/>
        <v>87.051499999999947</v>
      </c>
      <c r="G773" s="2">
        <f t="shared" si="89"/>
        <v>20.720000000000002</v>
      </c>
      <c r="H773" s="11">
        <f t="shared" si="91"/>
        <v>66.331499999999949</v>
      </c>
      <c r="I773" s="11">
        <f t="shared" si="90"/>
        <v>-66.331499999999949</v>
      </c>
      <c r="J773" s="2">
        <f>IF(ISNA(VLOOKUP(C773,'Dom Enrolled Accounts'!$A:$B,2,0))=TRUE,0,VLOOKUP(C773,'Dom Enrolled Accounts'!$A:$B,2,0))</f>
        <v>0</v>
      </c>
      <c r="K773" s="11">
        <f t="shared" si="92"/>
        <v>0</v>
      </c>
      <c r="L773" s="2">
        <f>IF(ISNA(VLOOKUP(C773,'Dom Enrolled Accounts'!$A:$C,3,0))=TRUE,0,VLOOKUP(C773,'Dom Enrolled Accounts'!$A:$C,3,0))</f>
        <v>0</v>
      </c>
      <c r="M773" s="2">
        <f t="shared" si="93"/>
        <v>0</v>
      </c>
      <c r="N773" s="11">
        <f t="shared" si="94"/>
        <v>0</v>
      </c>
    </row>
    <row r="774" spans="1:14" x14ac:dyDescent="0.25">
      <c r="A774" s="13"/>
      <c r="B774" s="13"/>
      <c r="C774" s="13"/>
      <c r="D774" s="14"/>
      <c r="E774" s="14"/>
      <c r="F774" s="2">
        <f t="shared" si="88"/>
        <v>87.051499999999947</v>
      </c>
      <c r="G774" s="2">
        <f t="shared" si="89"/>
        <v>20.720000000000002</v>
      </c>
      <c r="H774" s="11">
        <f t="shared" si="91"/>
        <v>66.331499999999949</v>
      </c>
      <c r="I774" s="11">
        <f t="shared" si="90"/>
        <v>-66.331499999999949</v>
      </c>
      <c r="J774" s="2">
        <f>IF(ISNA(VLOOKUP(C774,'Dom Enrolled Accounts'!$A:$B,2,0))=TRUE,0,VLOOKUP(C774,'Dom Enrolled Accounts'!$A:$B,2,0))</f>
        <v>0</v>
      </c>
      <c r="K774" s="11">
        <f t="shared" si="92"/>
        <v>0</v>
      </c>
      <c r="L774" s="2">
        <f>IF(ISNA(VLOOKUP(C774,'Dom Enrolled Accounts'!$A:$C,3,0))=TRUE,0,VLOOKUP(C774,'Dom Enrolled Accounts'!$A:$C,3,0))</f>
        <v>0</v>
      </c>
      <c r="M774" s="2">
        <f t="shared" si="93"/>
        <v>0</v>
      </c>
      <c r="N774" s="11">
        <f t="shared" si="94"/>
        <v>0</v>
      </c>
    </row>
    <row r="775" spans="1:14" x14ac:dyDescent="0.25">
      <c r="A775" s="13"/>
      <c r="B775" s="13"/>
      <c r="C775" s="13"/>
      <c r="D775" s="14"/>
      <c r="E775" s="14"/>
      <c r="F775" s="2">
        <f t="shared" si="88"/>
        <v>87.051499999999947</v>
      </c>
      <c r="G775" s="2">
        <f t="shared" si="89"/>
        <v>20.720000000000002</v>
      </c>
      <c r="H775" s="11">
        <f t="shared" si="91"/>
        <v>66.331499999999949</v>
      </c>
      <c r="I775" s="11">
        <f t="shared" si="90"/>
        <v>-66.331499999999949</v>
      </c>
      <c r="J775" s="2">
        <f>IF(ISNA(VLOOKUP(C775,'Dom Enrolled Accounts'!$A:$B,2,0))=TRUE,0,VLOOKUP(C775,'Dom Enrolled Accounts'!$A:$B,2,0))</f>
        <v>0</v>
      </c>
      <c r="K775" s="11">
        <f t="shared" si="92"/>
        <v>0</v>
      </c>
      <c r="L775" s="2">
        <f>IF(ISNA(VLOOKUP(C775,'Dom Enrolled Accounts'!$A:$C,3,0))=TRUE,0,VLOOKUP(C775,'Dom Enrolled Accounts'!$A:$C,3,0))</f>
        <v>0</v>
      </c>
      <c r="M775" s="2">
        <f t="shared" si="93"/>
        <v>0</v>
      </c>
      <c r="N775" s="11">
        <f t="shared" si="94"/>
        <v>0</v>
      </c>
    </row>
    <row r="776" spans="1:14" x14ac:dyDescent="0.25">
      <c r="A776" s="13"/>
      <c r="B776" s="13"/>
      <c r="C776" s="13"/>
      <c r="D776" s="14"/>
      <c r="E776" s="14"/>
      <c r="F776" s="2">
        <f t="shared" si="88"/>
        <v>87.051499999999947</v>
      </c>
      <c r="G776" s="2">
        <f t="shared" si="89"/>
        <v>20.720000000000002</v>
      </c>
      <c r="H776" s="11">
        <f t="shared" si="91"/>
        <v>66.331499999999949</v>
      </c>
      <c r="I776" s="11">
        <f t="shared" si="90"/>
        <v>-66.331499999999949</v>
      </c>
      <c r="J776" s="2">
        <f>IF(ISNA(VLOOKUP(C776,'Dom Enrolled Accounts'!$A:$B,2,0))=TRUE,0,VLOOKUP(C776,'Dom Enrolled Accounts'!$A:$B,2,0))</f>
        <v>0</v>
      </c>
      <c r="K776" s="11">
        <f t="shared" si="92"/>
        <v>0</v>
      </c>
      <c r="L776" s="2">
        <f>IF(ISNA(VLOOKUP(C776,'Dom Enrolled Accounts'!$A:$C,3,0))=TRUE,0,VLOOKUP(C776,'Dom Enrolled Accounts'!$A:$C,3,0))</f>
        <v>0</v>
      </c>
      <c r="M776" s="2">
        <f t="shared" si="93"/>
        <v>0</v>
      </c>
      <c r="N776" s="11">
        <f t="shared" si="94"/>
        <v>0</v>
      </c>
    </row>
    <row r="777" spans="1:14" x14ac:dyDescent="0.25">
      <c r="A777" s="13"/>
      <c r="B777" s="13"/>
      <c r="C777" s="13"/>
      <c r="D777" s="14"/>
      <c r="E777" s="14"/>
      <c r="F777" s="2">
        <f t="shared" ref="F777:F840" si="95">WPPDom</f>
        <v>87.051499999999947</v>
      </c>
      <c r="G777" s="2">
        <f t="shared" ref="G777:G840" si="96">TSDom</f>
        <v>20.720000000000002</v>
      </c>
      <c r="H777" s="11">
        <f t="shared" si="91"/>
        <v>66.331499999999949</v>
      </c>
      <c r="I777" s="11">
        <f t="shared" ref="I777:I840" si="97">E777-H777</f>
        <v>-66.331499999999949</v>
      </c>
      <c r="J777" s="2">
        <f>IF(ISNA(VLOOKUP(C777,'Dom Enrolled Accounts'!$A:$B,2,0))=TRUE,0,VLOOKUP(C777,'Dom Enrolled Accounts'!$A:$B,2,0))</f>
        <v>0</v>
      </c>
      <c r="K777" s="11">
        <f t="shared" si="92"/>
        <v>0</v>
      </c>
      <c r="L777" s="2">
        <f>IF(ISNA(VLOOKUP(C777,'Dom Enrolled Accounts'!$A:$C,3,0))=TRUE,0,VLOOKUP(C777,'Dom Enrolled Accounts'!$A:$C,3,0))</f>
        <v>0</v>
      </c>
      <c r="M777" s="2">
        <f t="shared" si="93"/>
        <v>0</v>
      </c>
      <c r="N777" s="11">
        <f t="shared" si="94"/>
        <v>0</v>
      </c>
    </row>
    <row r="778" spans="1:14" x14ac:dyDescent="0.25">
      <c r="A778" s="13"/>
      <c r="B778" s="13"/>
      <c r="C778" s="13"/>
      <c r="D778" s="14"/>
      <c r="E778" s="14"/>
      <c r="F778" s="2">
        <f t="shared" si="95"/>
        <v>87.051499999999947</v>
      </c>
      <c r="G778" s="2">
        <f t="shared" si="96"/>
        <v>20.720000000000002</v>
      </c>
      <c r="H778" s="11">
        <f t="shared" ref="H778:H841" si="98">F778-G778</f>
        <v>66.331499999999949</v>
      </c>
      <c r="I778" s="11">
        <f t="shared" si="97"/>
        <v>-66.331499999999949</v>
      </c>
      <c r="J778" s="2">
        <f>IF(ISNA(VLOOKUP(C778,'Dom Enrolled Accounts'!$A:$B,2,0))=TRUE,0,VLOOKUP(C778,'Dom Enrolled Accounts'!$A:$B,2,0))</f>
        <v>0</v>
      </c>
      <c r="K778" s="11">
        <f t="shared" ref="K778:K841" si="99">IF(J778=0,0,J778-I778)</f>
        <v>0</v>
      </c>
      <c r="L778" s="2">
        <f>IF(ISNA(VLOOKUP(C778,'Dom Enrolled Accounts'!$A:$C,3,0))=TRUE,0,VLOOKUP(C778,'Dom Enrolled Accounts'!$A:$C,3,0))</f>
        <v>0</v>
      </c>
      <c r="M778" s="2">
        <f t="shared" ref="M778:M841" si="100">IF(L778&gt;K778,K778,L778)</f>
        <v>0</v>
      </c>
      <c r="N778" s="11">
        <f t="shared" ref="N778:N841" si="101">IF(M778&lt;0,0,M778*D778)</f>
        <v>0</v>
      </c>
    </row>
    <row r="779" spans="1:14" x14ac:dyDescent="0.25">
      <c r="A779" s="13"/>
      <c r="B779" s="13"/>
      <c r="C779" s="13"/>
      <c r="D779" s="14"/>
      <c r="E779" s="14"/>
      <c r="F779" s="2">
        <f t="shared" si="95"/>
        <v>87.051499999999947</v>
      </c>
      <c r="G779" s="2">
        <f t="shared" si="96"/>
        <v>20.720000000000002</v>
      </c>
      <c r="H779" s="11">
        <f t="shared" si="98"/>
        <v>66.331499999999949</v>
      </c>
      <c r="I779" s="11">
        <f t="shared" si="97"/>
        <v>-66.331499999999949</v>
      </c>
      <c r="J779" s="2">
        <f>IF(ISNA(VLOOKUP(C779,'Dom Enrolled Accounts'!$A:$B,2,0))=TRUE,0,VLOOKUP(C779,'Dom Enrolled Accounts'!$A:$B,2,0))</f>
        <v>0</v>
      </c>
      <c r="K779" s="11">
        <f t="shared" si="99"/>
        <v>0</v>
      </c>
      <c r="L779" s="2">
        <f>IF(ISNA(VLOOKUP(C779,'Dom Enrolled Accounts'!$A:$C,3,0))=TRUE,0,VLOOKUP(C779,'Dom Enrolled Accounts'!$A:$C,3,0))</f>
        <v>0</v>
      </c>
      <c r="M779" s="2">
        <f t="shared" si="100"/>
        <v>0</v>
      </c>
      <c r="N779" s="11">
        <f t="shared" si="101"/>
        <v>0</v>
      </c>
    </row>
    <row r="780" spans="1:14" x14ac:dyDescent="0.25">
      <c r="A780" s="13"/>
      <c r="B780" s="13"/>
      <c r="C780" s="13"/>
      <c r="D780" s="14"/>
      <c r="E780" s="14"/>
      <c r="F780" s="2">
        <f t="shared" si="95"/>
        <v>87.051499999999947</v>
      </c>
      <c r="G780" s="2">
        <f t="shared" si="96"/>
        <v>20.720000000000002</v>
      </c>
      <c r="H780" s="11">
        <f t="shared" si="98"/>
        <v>66.331499999999949</v>
      </c>
      <c r="I780" s="11">
        <f t="shared" si="97"/>
        <v>-66.331499999999949</v>
      </c>
      <c r="J780" s="2">
        <f>IF(ISNA(VLOOKUP(C780,'Dom Enrolled Accounts'!$A:$B,2,0))=TRUE,0,VLOOKUP(C780,'Dom Enrolled Accounts'!$A:$B,2,0))</f>
        <v>0</v>
      </c>
      <c r="K780" s="11">
        <f t="shared" si="99"/>
        <v>0</v>
      </c>
      <c r="L780" s="2">
        <f>IF(ISNA(VLOOKUP(C780,'Dom Enrolled Accounts'!$A:$C,3,0))=TRUE,0,VLOOKUP(C780,'Dom Enrolled Accounts'!$A:$C,3,0))</f>
        <v>0</v>
      </c>
      <c r="M780" s="2">
        <f t="shared" si="100"/>
        <v>0</v>
      </c>
      <c r="N780" s="11">
        <f t="shared" si="101"/>
        <v>0</v>
      </c>
    </row>
    <row r="781" spans="1:14" x14ac:dyDescent="0.25">
      <c r="A781" s="13"/>
      <c r="B781" s="13"/>
      <c r="C781" s="13"/>
      <c r="D781" s="14"/>
      <c r="E781" s="14"/>
      <c r="F781" s="2">
        <f t="shared" si="95"/>
        <v>87.051499999999947</v>
      </c>
      <c r="G781" s="2">
        <f t="shared" si="96"/>
        <v>20.720000000000002</v>
      </c>
      <c r="H781" s="11">
        <f t="shared" si="98"/>
        <v>66.331499999999949</v>
      </c>
      <c r="I781" s="11">
        <f t="shared" si="97"/>
        <v>-66.331499999999949</v>
      </c>
      <c r="J781" s="2">
        <f>IF(ISNA(VLOOKUP(C781,'Dom Enrolled Accounts'!$A:$B,2,0))=TRUE,0,VLOOKUP(C781,'Dom Enrolled Accounts'!$A:$B,2,0))</f>
        <v>0</v>
      </c>
      <c r="K781" s="11">
        <f t="shared" si="99"/>
        <v>0</v>
      </c>
      <c r="L781" s="2">
        <f>IF(ISNA(VLOOKUP(C781,'Dom Enrolled Accounts'!$A:$C,3,0))=TRUE,0,VLOOKUP(C781,'Dom Enrolled Accounts'!$A:$C,3,0))</f>
        <v>0</v>
      </c>
      <c r="M781" s="2">
        <f t="shared" si="100"/>
        <v>0</v>
      </c>
      <c r="N781" s="11">
        <f t="shared" si="101"/>
        <v>0</v>
      </c>
    </row>
    <row r="782" spans="1:14" x14ac:dyDescent="0.25">
      <c r="A782" s="13"/>
      <c r="B782" s="13"/>
      <c r="C782" s="13"/>
      <c r="D782" s="14"/>
      <c r="E782" s="14"/>
      <c r="F782" s="2">
        <f t="shared" si="95"/>
        <v>87.051499999999947</v>
      </c>
      <c r="G782" s="2">
        <f t="shared" si="96"/>
        <v>20.720000000000002</v>
      </c>
      <c r="H782" s="11">
        <f t="shared" si="98"/>
        <v>66.331499999999949</v>
      </c>
      <c r="I782" s="11">
        <f t="shared" si="97"/>
        <v>-66.331499999999949</v>
      </c>
      <c r="J782" s="2">
        <f>IF(ISNA(VLOOKUP(C782,'Dom Enrolled Accounts'!$A:$B,2,0))=TRUE,0,VLOOKUP(C782,'Dom Enrolled Accounts'!$A:$B,2,0))</f>
        <v>0</v>
      </c>
      <c r="K782" s="11">
        <f t="shared" si="99"/>
        <v>0</v>
      </c>
      <c r="L782" s="2">
        <f>IF(ISNA(VLOOKUP(C782,'Dom Enrolled Accounts'!$A:$C,3,0))=TRUE,0,VLOOKUP(C782,'Dom Enrolled Accounts'!$A:$C,3,0))</f>
        <v>0</v>
      </c>
      <c r="M782" s="2">
        <f t="shared" si="100"/>
        <v>0</v>
      </c>
      <c r="N782" s="11">
        <f t="shared" si="101"/>
        <v>0</v>
      </c>
    </row>
    <row r="783" spans="1:14" x14ac:dyDescent="0.25">
      <c r="A783" s="13"/>
      <c r="B783" s="13"/>
      <c r="C783" s="13"/>
      <c r="D783" s="14"/>
      <c r="E783" s="14"/>
      <c r="F783" s="2">
        <f t="shared" si="95"/>
        <v>87.051499999999947</v>
      </c>
      <c r="G783" s="2">
        <f t="shared" si="96"/>
        <v>20.720000000000002</v>
      </c>
      <c r="H783" s="11">
        <f t="shared" si="98"/>
        <v>66.331499999999949</v>
      </c>
      <c r="I783" s="11">
        <f t="shared" si="97"/>
        <v>-66.331499999999949</v>
      </c>
      <c r="J783" s="2">
        <f>IF(ISNA(VLOOKUP(C783,'Dom Enrolled Accounts'!$A:$B,2,0))=TRUE,0,VLOOKUP(C783,'Dom Enrolled Accounts'!$A:$B,2,0))</f>
        <v>0</v>
      </c>
      <c r="K783" s="11">
        <f t="shared" si="99"/>
        <v>0</v>
      </c>
      <c r="L783" s="2">
        <f>IF(ISNA(VLOOKUP(C783,'Dom Enrolled Accounts'!$A:$C,3,0))=TRUE,0,VLOOKUP(C783,'Dom Enrolled Accounts'!$A:$C,3,0))</f>
        <v>0</v>
      </c>
      <c r="M783" s="2">
        <f t="shared" si="100"/>
        <v>0</v>
      </c>
      <c r="N783" s="11">
        <f t="shared" si="101"/>
        <v>0</v>
      </c>
    </row>
    <row r="784" spans="1:14" x14ac:dyDescent="0.25">
      <c r="A784" s="13"/>
      <c r="B784" s="13"/>
      <c r="C784" s="13"/>
      <c r="D784" s="14"/>
      <c r="E784" s="14"/>
      <c r="F784" s="2">
        <f t="shared" si="95"/>
        <v>87.051499999999947</v>
      </c>
      <c r="G784" s="2">
        <f t="shared" si="96"/>
        <v>20.720000000000002</v>
      </c>
      <c r="H784" s="11">
        <f t="shared" si="98"/>
        <v>66.331499999999949</v>
      </c>
      <c r="I784" s="11">
        <f t="shared" si="97"/>
        <v>-66.331499999999949</v>
      </c>
      <c r="J784" s="2">
        <f>IF(ISNA(VLOOKUP(C784,'Dom Enrolled Accounts'!$A:$B,2,0))=TRUE,0,VLOOKUP(C784,'Dom Enrolled Accounts'!$A:$B,2,0))</f>
        <v>0</v>
      </c>
      <c r="K784" s="11">
        <f t="shared" si="99"/>
        <v>0</v>
      </c>
      <c r="L784" s="2">
        <f>IF(ISNA(VLOOKUP(C784,'Dom Enrolled Accounts'!$A:$C,3,0))=TRUE,0,VLOOKUP(C784,'Dom Enrolled Accounts'!$A:$C,3,0))</f>
        <v>0</v>
      </c>
      <c r="M784" s="2">
        <f t="shared" si="100"/>
        <v>0</v>
      </c>
      <c r="N784" s="11">
        <f t="shared" si="101"/>
        <v>0</v>
      </c>
    </row>
    <row r="785" spans="1:14" x14ac:dyDescent="0.25">
      <c r="A785" s="13"/>
      <c r="B785" s="13"/>
      <c r="C785" s="13"/>
      <c r="D785" s="14"/>
      <c r="E785" s="14"/>
      <c r="F785" s="2">
        <f t="shared" si="95"/>
        <v>87.051499999999947</v>
      </c>
      <c r="G785" s="2">
        <f t="shared" si="96"/>
        <v>20.720000000000002</v>
      </c>
      <c r="H785" s="11">
        <f t="shared" si="98"/>
        <v>66.331499999999949</v>
      </c>
      <c r="I785" s="11">
        <f t="shared" si="97"/>
        <v>-66.331499999999949</v>
      </c>
      <c r="J785" s="2">
        <f>IF(ISNA(VLOOKUP(C785,'Dom Enrolled Accounts'!$A:$B,2,0))=TRUE,0,VLOOKUP(C785,'Dom Enrolled Accounts'!$A:$B,2,0))</f>
        <v>0</v>
      </c>
      <c r="K785" s="11">
        <f t="shared" si="99"/>
        <v>0</v>
      </c>
      <c r="L785" s="2">
        <f>IF(ISNA(VLOOKUP(C785,'Dom Enrolled Accounts'!$A:$C,3,0))=TRUE,0,VLOOKUP(C785,'Dom Enrolled Accounts'!$A:$C,3,0))</f>
        <v>0</v>
      </c>
      <c r="M785" s="2">
        <f t="shared" si="100"/>
        <v>0</v>
      </c>
      <c r="N785" s="11">
        <f t="shared" si="101"/>
        <v>0</v>
      </c>
    </row>
    <row r="786" spans="1:14" x14ac:dyDescent="0.25">
      <c r="A786" s="13"/>
      <c r="B786" s="13"/>
      <c r="C786" s="13"/>
      <c r="D786" s="14"/>
      <c r="E786" s="14"/>
      <c r="F786" s="2">
        <f t="shared" si="95"/>
        <v>87.051499999999947</v>
      </c>
      <c r="G786" s="2">
        <f t="shared" si="96"/>
        <v>20.720000000000002</v>
      </c>
      <c r="H786" s="11">
        <f t="shared" si="98"/>
        <v>66.331499999999949</v>
      </c>
      <c r="I786" s="11">
        <f t="shared" si="97"/>
        <v>-66.331499999999949</v>
      </c>
      <c r="J786" s="2">
        <f>IF(ISNA(VLOOKUP(C786,'Dom Enrolled Accounts'!$A:$B,2,0))=TRUE,0,VLOOKUP(C786,'Dom Enrolled Accounts'!$A:$B,2,0))</f>
        <v>0</v>
      </c>
      <c r="K786" s="11">
        <f t="shared" si="99"/>
        <v>0</v>
      </c>
      <c r="L786" s="2">
        <f>IF(ISNA(VLOOKUP(C786,'Dom Enrolled Accounts'!$A:$C,3,0))=TRUE,0,VLOOKUP(C786,'Dom Enrolled Accounts'!$A:$C,3,0))</f>
        <v>0</v>
      </c>
      <c r="M786" s="2">
        <f t="shared" si="100"/>
        <v>0</v>
      </c>
      <c r="N786" s="11">
        <f t="shared" si="101"/>
        <v>0</v>
      </c>
    </row>
    <row r="787" spans="1:14" x14ac:dyDescent="0.25">
      <c r="A787" s="13"/>
      <c r="B787" s="13"/>
      <c r="C787" s="13"/>
      <c r="D787" s="14"/>
      <c r="E787" s="14"/>
      <c r="F787" s="2">
        <f t="shared" si="95"/>
        <v>87.051499999999947</v>
      </c>
      <c r="G787" s="2">
        <f t="shared" si="96"/>
        <v>20.720000000000002</v>
      </c>
      <c r="H787" s="11">
        <f t="shared" si="98"/>
        <v>66.331499999999949</v>
      </c>
      <c r="I787" s="11">
        <f t="shared" si="97"/>
        <v>-66.331499999999949</v>
      </c>
      <c r="J787" s="2">
        <f>IF(ISNA(VLOOKUP(C787,'Dom Enrolled Accounts'!$A:$B,2,0))=TRUE,0,VLOOKUP(C787,'Dom Enrolled Accounts'!$A:$B,2,0))</f>
        <v>0</v>
      </c>
      <c r="K787" s="11">
        <f t="shared" si="99"/>
        <v>0</v>
      </c>
      <c r="L787" s="2">
        <f>IF(ISNA(VLOOKUP(C787,'Dom Enrolled Accounts'!$A:$C,3,0))=TRUE,0,VLOOKUP(C787,'Dom Enrolled Accounts'!$A:$C,3,0))</f>
        <v>0</v>
      </c>
      <c r="M787" s="2">
        <f t="shared" si="100"/>
        <v>0</v>
      </c>
      <c r="N787" s="11">
        <f t="shared" si="101"/>
        <v>0</v>
      </c>
    </row>
    <row r="788" spans="1:14" x14ac:dyDescent="0.25">
      <c r="A788" s="13"/>
      <c r="B788" s="13"/>
      <c r="C788" s="13"/>
      <c r="D788" s="14"/>
      <c r="E788" s="14"/>
      <c r="F788" s="2">
        <f t="shared" si="95"/>
        <v>87.051499999999947</v>
      </c>
      <c r="G788" s="2">
        <f t="shared" si="96"/>
        <v>20.720000000000002</v>
      </c>
      <c r="H788" s="11">
        <f t="shared" si="98"/>
        <v>66.331499999999949</v>
      </c>
      <c r="I788" s="11">
        <f t="shared" si="97"/>
        <v>-66.331499999999949</v>
      </c>
      <c r="J788" s="2">
        <f>IF(ISNA(VLOOKUP(C788,'Dom Enrolled Accounts'!$A:$B,2,0))=TRUE,0,VLOOKUP(C788,'Dom Enrolled Accounts'!$A:$B,2,0))</f>
        <v>0</v>
      </c>
      <c r="K788" s="11">
        <f t="shared" si="99"/>
        <v>0</v>
      </c>
      <c r="L788" s="2">
        <f>IF(ISNA(VLOOKUP(C788,'Dom Enrolled Accounts'!$A:$C,3,0))=TRUE,0,VLOOKUP(C788,'Dom Enrolled Accounts'!$A:$C,3,0))</f>
        <v>0</v>
      </c>
      <c r="M788" s="2">
        <f t="shared" si="100"/>
        <v>0</v>
      </c>
      <c r="N788" s="11">
        <f t="shared" si="101"/>
        <v>0</v>
      </c>
    </row>
    <row r="789" spans="1:14" x14ac:dyDescent="0.25">
      <c r="A789" s="13"/>
      <c r="B789" s="13"/>
      <c r="C789" s="13"/>
      <c r="D789" s="14"/>
      <c r="E789" s="14"/>
      <c r="F789" s="2">
        <f t="shared" si="95"/>
        <v>87.051499999999947</v>
      </c>
      <c r="G789" s="2">
        <f t="shared" si="96"/>
        <v>20.720000000000002</v>
      </c>
      <c r="H789" s="11">
        <f t="shared" si="98"/>
        <v>66.331499999999949</v>
      </c>
      <c r="I789" s="11">
        <f t="shared" si="97"/>
        <v>-66.331499999999949</v>
      </c>
      <c r="J789" s="2">
        <f>IF(ISNA(VLOOKUP(C789,'Dom Enrolled Accounts'!$A:$B,2,0))=TRUE,0,VLOOKUP(C789,'Dom Enrolled Accounts'!$A:$B,2,0))</f>
        <v>0</v>
      </c>
      <c r="K789" s="11">
        <f t="shared" si="99"/>
        <v>0</v>
      </c>
      <c r="L789" s="2">
        <f>IF(ISNA(VLOOKUP(C789,'Dom Enrolled Accounts'!$A:$C,3,0))=TRUE,0,VLOOKUP(C789,'Dom Enrolled Accounts'!$A:$C,3,0))</f>
        <v>0</v>
      </c>
      <c r="M789" s="2">
        <f t="shared" si="100"/>
        <v>0</v>
      </c>
      <c r="N789" s="11">
        <f t="shared" si="101"/>
        <v>0</v>
      </c>
    </row>
    <row r="790" spans="1:14" x14ac:dyDescent="0.25">
      <c r="A790" s="13"/>
      <c r="B790" s="13"/>
      <c r="C790" s="13"/>
      <c r="D790" s="14"/>
      <c r="E790" s="14"/>
      <c r="F790" s="2">
        <f t="shared" si="95"/>
        <v>87.051499999999947</v>
      </c>
      <c r="G790" s="2">
        <f t="shared" si="96"/>
        <v>20.720000000000002</v>
      </c>
      <c r="H790" s="11">
        <f t="shared" si="98"/>
        <v>66.331499999999949</v>
      </c>
      <c r="I790" s="11">
        <f t="shared" si="97"/>
        <v>-66.331499999999949</v>
      </c>
      <c r="J790" s="2">
        <f>IF(ISNA(VLOOKUP(C790,'Dom Enrolled Accounts'!$A:$B,2,0))=TRUE,0,VLOOKUP(C790,'Dom Enrolled Accounts'!$A:$B,2,0))</f>
        <v>0</v>
      </c>
      <c r="K790" s="11">
        <f t="shared" si="99"/>
        <v>0</v>
      </c>
      <c r="L790" s="2">
        <f>IF(ISNA(VLOOKUP(C790,'Dom Enrolled Accounts'!$A:$C,3,0))=TRUE,0,VLOOKUP(C790,'Dom Enrolled Accounts'!$A:$C,3,0))</f>
        <v>0</v>
      </c>
      <c r="M790" s="2">
        <f t="shared" si="100"/>
        <v>0</v>
      </c>
      <c r="N790" s="11">
        <f t="shared" si="101"/>
        <v>0</v>
      </c>
    </row>
    <row r="791" spans="1:14" x14ac:dyDescent="0.25">
      <c r="A791" s="13"/>
      <c r="B791" s="13"/>
      <c r="C791" s="13"/>
      <c r="D791" s="14"/>
      <c r="E791" s="14"/>
      <c r="F791" s="2">
        <f t="shared" si="95"/>
        <v>87.051499999999947</v>
      </c>
      <c r="G791" s="2">
        <f t="shared" si="96"/>
        <v>20.720000000000002</v>
      </c>
      <c r="H791" s="11">
        <f t="shared" si="98"/>
        <v>66.331499999999949</v>
      </c>
      <c r="I791" s="11">
        <f t="shared" si="97"/>
        <v>-66.331499999999949</v>
      </c>
      <c r="J791" s="2">
        <f>IF(ISNA(VLOOKUP(C791,'Dom Enrolled Accounts'!$A:$B,2,0))=TRUE,0,VLOOKUP(C791,'Dom Enrolled Accounts'!$A:$B,2,0))</f>
        <v>0</v>
      </c>
      <c r="K791" s="11">
        <f t="shared" si="99"/>
        <v>0</v>
      </c>
      <c r="L791" s="2">
        <f>IF(ISNA(VLOOKUP(C791,'Dom Enrolled Accounts'!$A:$C,3,0))=TRUE,0,VLOOKUP(C791,'Dom Enrolled Accounts'!$A:$C,3,0))</f>
        <v>0</v>
      </c>
      <c r="M791" s="2">
        <f t="shared" si="100"/>
        <v>0</v>
      </c>
      <c r="N791" s="11">
        <f t="shared" si="101"/>
        <v>0</v>
      </c>
    </row>
    <row r="792" spans="1:14" x14ac:dyDescent="0.25">
      <c r="A792" s="13"/>
      <c r="B792" s="13"/>
      <c r="C792" s="13"/>
      <c r="D792" s="14"/>
      <c r="E792" s="14"/>
      <c r="F792" s="2">
        <f t="shared" si="95"/>
        <v>87.051499999999947</v>
      </c>
      <c r="G792" s="2">
        <f t="shared" si="96"/>
        <v>20.720000000000002</v>
      </c>
      <c r="H792" s="11">
        <f t="shared" si="98"/>
        <v>66.331499999999949</v>
      </c>
      <c r="I792" s="11">
        <f t="shared" si="97"/>
        <v>-66.331499999999949</v>
      </c>
      <c r="J792" s="2">
        <f>IF(ISNA(VLOOKUP(C792,'Dom Enrolled Accounts'!$A:$B,2,0))=TRUE,0,VLOOKUP(C792,'Dom Enrolled Accounts'!$A:$B,2,0))</f>
        <v>0</v>
      </c>
      <c r="K792" s="11">
        <f t="shared" si="99"/>
        <v>0</v>
      </c>
      <c r="L792" s="2">
        <f>IF(ISNA(VLOOKUP(C792,'Dom Enrolled Accounts'!$A:$C,3,0))=TRUE,0,VLOOKUP(C792,'Dom Enrolled Accounts'!$A:$C,3,0))</f>
        <v>0</v>
      </c>
      <c r="M792" s="2">
        <f t="shared" si="100"/>
        <v>0</v>
      </c>
      <c r="N792" s="11">
        <f t="shared" si="101"/>
        <v>0</v>
      </c>
    </row>
    <row r="793" spans="1:14" x14ac:dyDescent="0.25">
      <c r="A793" s="13"/>
      <c r="B793" s="13"/>
      <c r="C793" s="13"/>
      <c r="D793" s="14"/>
      <c r="E793" s="14"/>
      <c r="F793" s="2">
        <f t="shared" si="95"/>
        <v>87.051499999999947</v>
      </c>
      <c r="G793" s="2">
        <f t="shared" si="96"/>
        <v>20.720000000000002</v>
      </c>
      <c r="H793" s="11">
        <f t="shared" si="98"/>
        <v>66.331499999999949</v>
      </c>
      <c r="I793" s="11">
        <f t="shared" si="97"/>
        <v>-66.331499999999949</v>
      </c>
      <c r="J793" s="2">
        <f>IF(ISNA(VLOOKUP(C793,'Dom Enrolled Accounts'!$A:$B,2,0))=TRUE,0,VLOOKUP(C793,'Dom Enrolled Accounts'!$A:$B,2,0))</f>
        <v>0</v>
      </c>
      <c r="K793" s="11">
        <f t="shared" si="99"/>
        <v>0</v>
      </c>
      <c r="L793" s="2">
        <f>IF(ISNA(VLOOKUP(C793,'Dom Enrolled Accounts'!$A:$C,3,0))=TRUE,0,VLOOKUP(C793,'Dom Enrolled Accounts'!$A:$C,3,0))</f>
        <v>0</v>
      </c>
      <c r="M793" s="2">
        <f t="shared" si="100"/>
        <v>0</v>
      </c>
      <c r="N793" s="11">
        <f t="shared" si="101"/>
        <v>0</v>
      </c>
    </row>
    <row r="794" spans="1:14" x14ac:dyDescent="0.25">
      <c r="A794" s="13"/>
      <c r="B794" s="13"/>
      <c r="C794" s="13"/>
      <c r="D794" s="14"/>
      <c r="E794" s="14"/>
      <c r="F794" s="2">
        <f t="shared" si="95"/>
        <v>87.051499999999947</v>
      </c>
      <c r="G794" s="2">
        <f t="shared" si="96"/>
        <v>20.720000000000002</v>
      </c>
      <c r="H794" s="11">
        <f t="shared" si="98"/>
        <v>66.331499999999949</v>
      </c>
      <c r="I794" s="11">
        <f t="shared" si="97"/>
        <v>-66.331499999999949</v>
      </c>
      <c r="J794" s="2">
        <f>IF(ISNA(VLOOKUP(C794,'Dom Enrolled Accounts'!$A:$B,2,0))=TRUE,0,VLOOKUP(C794,'Dom Enrolled Accounts'!$A:$B,2,0))</f>
        <v>0</v>
      </c>
      <c r="K794" s="11">
        <f t="shared" si="99"/>
        <v>0</v>
      </c>
      <c r="L794" s="2">
        <f>IF(ISNA(VLOOKUP(C794,'Dom Enrolled Accounts'!$A:$C,3,0))=TRUE,0,VLOOKUP(C794,'Dom Enrolled Accounts'!$A:$C,3,0))</f>
        <v>0</v>
      </c>
      <c r="M794" s="2">
        <f t="shared" si="100"/>
        <v>0</v>
      </c>
      <c r="N794" s="11">
        <f t="shared" si="101"/>
        <v>0</v>
      </c>
    </row>
    <row r="795" spans="1:14" x14ac:dyDescent="0.25">
      <c r="A795" s="13"/>
      <c r="B795" s="13"/>
      <c r="C795" s="13"/>
      <c r="D795" s="14"/>
      <c r="E795" s="14"/>
      <c r="F795" s="2">
        <f t="shared" si="95"/>
        <v>87.051499999999947</v>
      </c>
      <c r="G795" s="2">
        <f t="shared" si="96"/>
        <v>20.720000000000002</v>
      </c>
      <c r="H795" s="11">
        <f t="shared" si="98"/>
        <v>66.331499999999949</v>
      </c>
      <c r="I795" s="11">
        <f t="shared" si="97"/>
        <v>-66.331499999999949</v>
      </c>
      <c r="J795" s="2">
        <f>IF(ISNA(VLOOKUP(C795,'Dom Enrolled Accounts'!$A:$B,2,0))=TRUE,0,VLOOKUP(C795,'Dom Enrolled Accounts'!$A:$B,2,0))</f>
        <v>0</v>
      </c>
      <c r="K795" s="11">
        <f t="shared" si="99"/>
        <v>0</v>
      </c>
      <c r="L795" s="2">
        <f>IF(ISNA(VLOOKUP(C795,'Dom Enrolled Accounts'!$A:$C,3,0))=TRUE,0,VLOOKUP(C795,'Dom Enrolled Accounts'!$A:$C,3,0))</f>
        <v>0</v>
      </c>
      <c r="M795" s="2">
        <f t="shared" si="100"/>
        <v>0</v>
      </c>
      <c r="N795" s="11">
        <f t="shared" si="101"/>
        <v>0</v>
      </c>
    </row>
    <row r="796" spans="1:14" x14ac:dyDescent="0.25">
      <c r="A796" s="13"/>
      <c r="B796" s="13"/>
      <c r="C796" s="13"/>
      <c r="D796" s="14"/>
      <c r="E796" s="14"/>
      <c r="F796" s="2">
        <f t="shared" si="95"/>
        <v>87.051499999999947</v>
      </c>
      <c r="G796" s="2">
        <f t="shared" si="96"/>
        <v>20.720000000000002</v>
      </c>
      <c r="H796" s="11">
        <f t="shared" si="98"/>
        <v>66.331499999999949</v>
      </c>
      <c r="I796" s="11">
        <f t="shared" si="97"/>
        <v>-66.331499999999949</v>
      </c>
      <c r="J796" s="2">
        <f>IF(ISNA(VLOOKUP(C796,'Dom Enrolled Accounts'!$A:$B,2,0))=TRUE,0,VLOOKUP(C796,'Dom Enrolled Accounts'!$A:$B,2,0))</f>
        <v>0</v>
      </c>
      <c r="K796" s="11">
        <f t="shared" si="99"/>
        <v>0</v>
      </c>
      <c r="L796" s="2">
        <f>IF(ISNA(VLOOKUP(C796,'Dom Enrolled Accounts'!$A:$C,3,0))=TRUE,0,VLOOKUP(C796,'Dom Enrolled Accounts'!$A:$C,3,0))</f>
        <v>0</v>
      </c>
      <c r="M796" s="2">
        <f t="shared" si="100"/>
        <v>0</v>
      </c>
      <c r="N796" s="11">
        <f t="shared" si="101"/>
        <v>0</v>
      </c>
    </row>
    <row r="797" spans="1:14" x14ac:dyDescent="0.25">
      <c r="A797" s="13"/>
      <c r="B797" s="13"/>
      <c r="C797" s="13"/>
      <c r="D797" s="14"/>
      <c r="E797" s="14"/>
      <c r="F797" s="2">
        <f t="shared" si="95"/>
        <v>87.051499999999947</v>
      </c>
      <c r="G797" s="2">
        <f t="shared" si="96"/>
        <v>20.720000000000002</v>
      </c>
      <c r="H797" s="11">
        <f t="shared" si="98"/>
        <v>66.331499999999949</v>
      </c>
      <c r="I797" s="11">
        <f t="shared" si="97"/>
        <v>-66.331499999999949</v>
      </c>
      <c r="J797" s="2">
        <f>IF(ISNA(VLOOKUP(C797,'Dom Enrolled Accounts'!$A:$B,2,0))=TRUE,0,VLOOKUP(C797,'Dom Enrolled Accounts'!$A:$B,2,0))</f>
        <v>0</v>
      </c>
      <c r="K797" s="11">
        <f t="shared" si="99"/>
        <v>0</v>
      </c>
      <c r="L797" s="2">
        <f>IF(ISNA(VLOOKUP(C797,'Dom Enrolled Accounts'!$A:$C,3,0))=TRUE,0,VLOOKUP(C797,'Dom Enrolled Accounts'!$A:$C,3,0))</f>
        <v>0</v>
      </c>
      <c r="M797" s="2">
        <f t="shared" si="100"/>
        <v>0</v>
      </c>
      <c r="N797" s="11">
        <f t="shared" si="101"/>
        <v>0</v>
      </c>
    </row>
    <row r="798" spans="1:14" x14ac:dyDescent="0.25">
      <c r="A798" s="13"/>
      <c r="B798" s="13"/>
      <c r="C798" s="13"/>
      <c r="D798" s="14"/>
      <c r="E798" s="14"/>
      <c r="F798" s="2">
        <f t="shared" si="95"/>
        <v>87.051499999999947</v>
      </c>
      <c r="G798" s="2">
        <f t="shared" si="96"/>
        <v>20.720000000000002</v>
      </c>
      <c r="H798" s="11">
        <f t="shared" si="98"/>
        <v>66.331499999999949</v>
      </c>
      <c r="I798" s="11">
        <f t="shared" si="97"/>
        <v>-66.331499999999949</v>
      </c>
      <c r="J798" s="2">
        <f>IF(ISNA(VLOOKUP(C798,'Dom Enrolled Accounts'!$A:$B,2,0))=TRUE,0,VLOOKUP(C798,'Dom Enrolled Accounts'!$A:$B,2,0))</f>
        <v>0</v>
      </c>
      <c r="K798" s="11">
        <f t="shared" si="99"/>
        <v>0</v>
      </c>
      <c r="L798" s="2">
        <f>IF(ISNA(VLOOKUP(C798,'Dom Enrolled Accounts'!$A:$C,3,0))=TRUE,0,VLOOKUP(C798,'Dom Enrolled Accounts'!$A:$C,3,0))</f>
        <v>0</v>
      </c>
      <c r="M798" s="2">
        <f t="shared" si="100"/>
        <v>0</v>
      </c>
      <c r="N798" s="11">
        <f t="shared" si="101"/>
        <v>0</v>
      </c>
    </row>
    <row r="799" spans="1:14" x14ac:dyDescent="0.25">
      <c r="A799" s="13"/>
      <c r="B799" s="13"/>
      <c r="C799" s="13"/>
      <c r="D799" s="14"/>
      <c r="E799" s="14"/>
      <c r="F799" s="2">
        <f t="shared" si="95"/>
        <v>87.051499999999947</v>
      </c>
      <c r="G799" s="2">
        <f t="shared" si="96"/>
        <v>20.720000000000002</v>
      </c>
      <c r="H799" s="11">
        <f t="shared" si="98"/>
        <v>66.331499999999949</v>
      </c>
      <c r="I799" s="11">
        <f t="shared" si="97"/>
        <v>-66.331499999999949</v>
      </c>
      <c r="J799" s="2">
        <f>IF(ISNA(VLOOKUP(C799,'Dom Enrolled Accounts'!$A:$B,2,0))=TRUE,0,VLOOKUP(C799,'Dom Enrolled Accounts'!$A:$B,2,0))</f>
        <v>0</v>
      </c>
      <c r="K799" s="11">
        <f t="shared" si="99"/>
        <v>0</v>
      </c>
      <c r="L799" s="2">
        <f>IF(ISNA(VLOOKUP(C799,'Dom Enrolled Accounts'!$A:$C,3,0))=TRUE,0,VLOOKUP(C799,'Dom Enrolled Accounts'!$A:$C,3,0))</f>
        <v>0</v>
      </c>
      <c r="M799" s="2">
        <f t="shared" si="100"/>
        <v>0</v>
      </c>
      <c r="N799" s="11">
        <f t="shared" si="101"/>
        <v>0</v>
      </c>
    </row>
    <row r="800" spans="1:14" x14ac:dyDescent="0.25">
      <c r="A800" s="13"/>
      <c r="B800" s="13"/>
      <c r="C800" s="13"/>
      <c r="D800" s="14"/>
      <c r="E800" s="14"/>
      <c r="F800" s="2">
        <f t="shared" si="95"/>
        <v>87.051499999999947</v>
      </c>
      <c r="G800" s="2">
        <f t="shared" si="96"/>
        <v>20.720000000000002</v>
      </c>
      <c r="H800" s="11">
        <f t="shared" si="98"/>
        <v>66.331499999999949</v>
      </c>
      <c r="I800" s="11">
        <f t="shared" si="97"/>
        <v>-66.331499999999949</v>
      </c>
      <c r="J800" s="2">
        <f>IF(ISNA(VLOOKUP(C800,'Dom Enrolled Accounts'!$A:$B,2,0))=TRUE,0,VLOOKUP(C800,'Dom Enrolled Accounts'!$A:$B,2,0))</f>
        <v>0</v>
      </c>
      <c r="K800" s="11">
        <f t="shared" si="99"/>
        <v>0</v>
      </c>
      <c r="L800" s="2">
        <f>IF(ISNA(VLOOKUP(C800,'Dom Enrolled Accounts'!$A:$C,3,0))=TRUE,0,VLOOKUP(C800,'Dom Enrolled Accounts'!$A:$C,3,0))</f>
        <v>0</v>
      </c>
      <c r="M800" s="2">
        <f t="shared" si="100"/>
        <v>0</v>
      </c>
      <c r="N800" s="11">
        <f t="shared" si="101"/>
        <v>0</v>
      </c>
    </row>
    <row r="801" spans="1:14" x14ac:dyDescent="0.25">
      <c r="A801" s="13"/>
      <c r="B801" s="13"/>
      <c r="C801" s="13"/>
      <c r="D801" s="14"/>
      <c r="E801" s="14"/>
      <c r="F801" s="2">
        <f t="shared" si="95"/>
        <v>87.051499999999947</v>
      </c>
      <c r="G801" s="2">
        <f t="shared" si="96"/>
        <v>20.720000000000002</v>
      </c>
      <c r="H801" s="11">
        <f t="shared" si="98"/>
        <v>66.331499999999949</v>
      </c>
      <c r="I801" s="11">
        <f t="shared" si="97"/>
        <v>-66.331499999999949</v>
      </c>
      <c r="J801" s="2">
        <f>IF(ISNA(VLOOKUP(C801,'Dom Enrolled Accounts'!$A:$B,2,0))=TRUE,0,VLOOKUP(C801,'Dom Enrolled Accounts'!$A:$B,2,0))</f>
        <v>0</v>
      </c>
      <c r="K801" s="11">
        <f t="shared" si="99"/>
        <v>0</v>
      </c>
      <c r="L801" s="2">
        <f>IF(ISNA(VLOOKUP(C801,'Dom Enrolled Accounts'!$A:$C,3,0))=TRUE,0,VLOOKUP(C801,'Dom Enrolled Accounts'!$A:$C,3,0))</f>
        <v>0</v>
      </c>
      <c r="M801" s="2">
        <f t="shared" si="100"/>
        <v>0</v>
      </c>
      <c r="N801" s="11">
        <f t="shared" si="101"/>
        <v>0</v>
      </c>
    </row>
    <row r="802" spans="1:14" x14ac:dyDescent="0.25">
      <c r="A802" s="13"/>
      <c r="B802" s="13"/>
      <c r="C802" s="13"/>
      <c r="D802" s="14"/>
      <c r="E802" s="14"/>
      <c r="F802" s="2">
        <f t="shared" si="95"/>
        <v>87.051499999999947</v>
      </c>
      <c r="G802" s="2">
        <f t="shared" si="96"/>
        <v>20.720000000000002</v>
      </c>
      <c r="H802" s="11">
        <f t="shared" si="98"/>
        <v>66.331499999999949</v>
      </c>
      <c r="I802" s="11">
        <f t="shared" si="97"/>
        <v>-66.331499999999949</v>
      </c>
      <c r="J802" s="2">
        <f>IF(ISNA(VLOOKUP(C802,'Dom Enrolled Accounts'!$A:$B,2,0))=TRUE,0,VLOOKUP(C802,'Dom Enrolled Accounts'!$A:$B,2,0))</f>
        <v>0</v>
      </c>
      <c r="K802" s="11">
        <f t="shared" si="99"/>
        <v>0</v>
      </c>
      <c r="L802" s="2">
        <f>IF(ISNA(VLOOKUP(C802,'Dom Enrolled Accounts'!$A:$C,3,0))=TRUE,0,VLOOKUP(C802,'Dom Enrolled Accounts'!$A:$C,3,0))</f>
        <v>0</v>
      </c>
      <c r="M802" s="2">
        <f t="shared" si="100"/>
        <v>0</v>
      </c>
      <c r="N802" s="11">
        <f t="shared" si="101"/>
        <v>0</v>
      </c>
    </row>
    <row r="803" spans="1:14" x14ac:dyDescent="0.25">
      <c r="A803" s="13"/>
      <c r="B803" s="13"/>
      <c r="C803" s="13"/>
      <c r="D803" s="14"/>
      <c r="E803" s="14"/>
      <c r="F803" s="2">
        <f t="shared" si="95"/>
        <v>87.051499999999947</v>
      </c>
      <c r="G803" s="2">
        <f t="shared" si="96"/>
        <v>20.720000000000002</v>
      </c>
      <c r="H803" s="11">
        <f t="shared" si="98"/>
        <v>66.331499999999949</v>
      </c>
      <c r="I803" s="11">
        <f t="shared" si="97"/>
        <v>-66.331499999999949</v>
      </c>
      <c r="J803" s="2">
        <f>IF(ISNA(VLOOKUP(C803,'Dom Enrolled Accounts'!$A:$B,2,0))=TRUE,0,VLOOKUP(C803,'Dom Enrolled Accounts'!$A:$B,2,0))</f>
        <v>0</v>
      </c>
      <c r="K803" s="11">
        <f t="shared" si="99"/>
        <v>0</v>
      </c>
      <c r="L803" s="2">
        <f>IF(ISNA(VLOOKUP(C803,'Dom Enrolled Accounts'!$A:$C,3,0))=TRUE,0,VLOOKUP(C803,'Dom Enrolled Accounts'!$A:$C,3,0))</f>
        <v>0</v>
      </c>
      <c r="M803" s="2">
        <f t="shared" si="100"/>
        <v>0</v>
      </c>
      <c r="N803" s="11">
        <f t="shared" si="101"/>
        <v>0</v>
      </c>
    </row>
    <row r="804" spans="1:14" x14ac:dyDescent="0.25">
      <c r="A804" s="13"/>
      <c r="B804" s="13"/>
      <c r="C804" s="13"/>
      <c r="D804" s="14"/>
      <c r="E804" s="14"/>
      <c r="F804" s="2">
        <f t="shared" si="95"/>
        <v>87.051499999999947</v>
      </c>
      <c r="G804" s="2">
        <f t="shared" si="96"/>
        <v>20.720000000000002</v>
      </c>
      <c r="H804" s="11">
        <f t="shared" si="98"/>
        <v>66.331499999999949</v>
      </c>
      <c r="I804" s="11">
        <f t="shared" si="97"/>
        <v>-66.331499999999949</v>
      </c>
      <c r="J804" s="2">
        <f>IF(ISNA(VLOOKUP(C804,'Dom Enrolled Accounts'!$A:$B,2,0))=TRUE,0,VLOOKUP(C804,'Dom Enrolled Accounts'!$A:$B,2,0))</f>
        <v>0</v>
      </c>
      <c r="K804" s="11">
        <f t="shared" si="99"/>
        <v>0</v>
      </c>
      <c r="L804" s="2">
        <f>IF(ISNA(VLOOKUP(C804,'Dom Enrolled Accounts'!$A:$C,3,0))=TRUE,0,VLOOKUP(C804,'Dom Enrolled Accounts'!$A:$C,3,0))</f>
        <v>0</v>
      </c>
      <c r="M804" s="2">
        <f t="shared" si="100"/>
        <v>0</v>
      </c>
      <c r="N804" s="11">
        <f t="shared" si="101"/>
        <v>0</v>
      </c>
    </row>
    <row r="805" spans="1:14" x14ac:dyDescent="0.25">
      <c r="A805" s="13"/>
      <c r="B805" s="13"/>
      <c r="C805" s="13"/>
      <c r="D805" s="14"/>
      <c r="E805" s="14"/>
      <c r="F805" s="2">
        <f t="shared" si="95"/>
        <v>87.051499999999947</v>
      </c>
      <c r="G805" s="2">
        <f t="shared" si="96"/>
        <v>20.720000000000002</v>
      </c>
      <c r="H805" s="11">
        <f t="shared" si="98"/>
        <v>66.331499999999949</v>
      </c>
      <c r="I805" s="11">
        <f t="shared" si="97"/>
        <v>-66.331499999999949</v>
      </c>
      <c r="J805" s="2">
        <f>IF(ISNA(VLOOKUP(C805,'Dom Enrolled Accounts'!$A:$B,2,0))=TRUE,0,VLOOKUP(C805,'Dom Enrolled Accounts'!$A:$B,2,0))</f>
        <v>0</v>
      </c>
      <c r="K805" s="11">
        <f t="shared" si="99"/>
        <v>0</v>
      </c>
      <c r="L805" s="2">
        <f>IF(ISNA(VLOOKUP(C805,'Dom Enrolled Accounts'!$A:$C,3,0))=TRUE,0,VLOOKUP(C805,'Dom Enrolled Accounts'!$A:$C,3,0))</f>
        <v>0</v>
      </c>
      <c r="M805" s="2">
        <f t="shared" si="100"/>
        <v>0</v>
      </c>
      <c r="N805" s="11">
        <f t="shared" si="101"/>
        <v>0</v>
      </c>
    </row>
    <row r="806" spans="1:14" x14ac:dyDescent="0.25">
      <c r="A806" s="13"/>
      <c r="B806" s="13"/>
      <c r="C806" s="13"/>
      <c r="D806" s="14"/>
      <c r="E806" s="14"/>
      <c r="F806" s="2">
        <f t="shared" si="95"/>
        <v>87.051499999999947</v>
      </c>
      <c r="G806" s="2">
        <f t="shared" si="96"/>
        <v>20.720000000000002</v>
      </c>
      <c r="H806" s="11">
        <f t="shared" si="98"/>
        <v>66.331499999999949</v>
      </c>
      <c r="I806" s="11">
        <f t="shared" si="97"/>
        <v>-66.331499999999949</v>
      </c>
      <c r="J806" s="2">
        <f>IF(ISNA(VLOOKUP(C806,'Dom Enrolled Accounts'!$A:$B,2,0))=TRUE,0,VLOOKUP(C806,'Dom Enrolled Accounts'!$A:$B,2,0))</f>
        <v>0</v>
      </c>
      <c r="K806" s="11">
        <f t="shared" si="99"/>
        <v>0</v>
      </c>
      <c r="L806" s="2">
        <f>IF(ISNA(VLOOKUP(C806,'Dom Enrolled Accounts'!$A:$C,3,0))=TRUE,0,VLOOKUP(C806,'Dom Enrolled Accounts'!$A:$C,3,0))</f>
        <v>0</v>
      </c>
      <c r="M806" s="2">
        <f t="shared" si="100"/>
        <v>0</v>
      </c>
      <c r="N806" s="11">
        <f t="shared" si="101"/>
        <v>0</v>
      </c>
    </row>
    <row r="807" spans="1:14" x14ac:dyDescent="0.25">
      <c r="A807" s="13"/>
      <c r="B807" s="13"/>
      <c r="C807" s="13"/>
      <c r="D807" s="14"/>
      <c r="E807" s="14"/>
      <c r="F807" s="2">
        <f t="shared" si="95"/>
        <v>87.051499999999947</v>
      </c>
      <c r="G807" s="2">
        <f t="shared" si="96"/>
        <v>20.720000000000002</v>
      </c>
      <c r="H807" s="11">
        <f t="shared" si="98"/>
        <v>66.331499999999949</v>
      </c>
      <c r="I807" s="11">
        <f t="shared" si="97"/>
        <v>-66.331499999999949</v>
      </c>
      <c r="J807" s="2">
        <f>IF(ISNA(VLOOKUP(C807,'Dom Enrolled Accounts'!$A:$B,2,0))=TRUE,0,VLOOKUP(C807,'Dom Enrolled Accounts'!$A:$B,2,0))</f>
        <v>0</v>
      </c>
      <c r="K807" s="11">
        <f t="shared" si="99"/>
        <v>0</v>
      </c>
      <c r="L807" s="2">
        <f>IF(ISNA(VLOOKUP(C807,'Dom Enrolled Accounts'!$A:$C,3,0))=TRUE,0,VLOOKUP(C807,'Dom Enrolled Accounts'!$A:$C,3,0))</f>
        <v>0</v>
      </c>
      <c r="M807" s="2">
        <f t="shared" si="100"/>
        <v>0</v>
      </c>
      <c r="N807" s="11">
        <f t="shared" si="101"/>
        <v>0</v>
      </c>
    </row>
    <row r="808" spans="1:14" x14ac:dyDescent="0.25">
      <c r="A808" s="13"/>
      <c r="B808" s="13"/>
      <c r="C808" s="13"/>
      <c r="D808" s="14"/>
      <c r="E808" s="14"/>
      <c r="F808" s="2">
        <f t="shared" si="95"/>
        <v>87.051499999999947</v>
      </c>
      <c r="G808" s="2">
        <f t="shared" si="96"/>
        <v>20.720000000000002</v>
      </c>
      <c r="H808" s="11">
        <f t="shared" si="98"/>
        <v>66.331499999999949</v>
      </c>
      <c r="I808" s="11">
        <f t="shared" si="97"/>
        <v>-66.331499999999949</v>
      </c>
      <c r="J808" s="2">
        <f>IF(ISNA(VLOOKUP(C808,'Dom Enrolled Accounts'!$A:$B,2,0))=TRUE,0,VLOOKUP(C808,'Dom Enrolled Accounts'!$A:$B,2,0))</f>
        <v>0</v>
      </c>
      <c r="K808" s="11">
        <f t="shared" si="99"/>
        <v>0</v>
      </c>
      <c r="L808" s="2">
        <f>IF(ISNA(VLOOKUP(C808,'Dom Enrolled Accounts'!$A:$C,3,0))=TRUE,0,VLOOKUP(C808,'Dom Enrolled Accounts'!$A:$C,3,0))</f>
        <v>0</v>
      </c>
      <c r="M808" s="2">
        <f t="shared" si="100"/>
        <v>0</v>
      </c>
      <c r="N808" s="11">
        <f t="shared" si="101"/>
        <v>0</v>
      </c>
    </row>
    <row r="809" spans="1:14" x14ac:dyDescent="0.25">
      <c r="A809" s="13"/>
      <c r="B809" s="13"/>
      <c r="C809" s="13"/>
      <c r="D809" s="14"/>
      <c r="E809" s="14"/>
      <c r="F809" s="2">
        <f t="shared" si="95"/>
        <v>87.051499999999947</v>
      </c>
      <c r="G809" s="2">
        <f t="shared" si="96"/>
        <v>20.720000000000002</v>
      </c>
      <c r="H809" s="11">
        <f t="shared" si="98"/>
        <v>66.331499999999949</v>
      </c>
      <c r="I809" s="11">
        <f t="shared" si="97"/>
        <v>-66.331499999999949</v>
      </c>
      <c r="J809" s="2">
        <f>IF(ISNA(VLOOKUP(C809,'Dom Enrolled Accounts'!$A:$B,2,0))=TRUE,0,VLOOKUP(C809,'Dom Enrolled Accounts'!$A:$B,2,0))</f>
        <v>0</v>
      </c>
      <c r="K809" s="11">
        <f t="shared" si="99"/>
        <v>0</v>
      </c>
      <c r="L809" s="2">
        <f>IF(ISNA(VLOOKUP(C809,'Dom Enrolled Accounts'!$A:$C,3,0))=TRUE,0,VLOOKUP(C809,'Dom Enrolled Accounts'!$A:$C,3,0))</f>
        <v>0</v>
      </c>
      <c r="M809" s="2">
        <f t="shared" si="100"/>
        <v>0</v>
      </c>
      <c r="N809" s="11">
        <f t="shared" si="101"/>
        <v>0</v>
      </c>
    </row>
    <row r="810" spans="1:14" x14ac:dyDescent="0.25">
      <c r="A810" s="13"/>
      <c r="B810" s="13"/>
      <c r="C810" s="13"/>
      <c r="D810" s="14"/>
      <c r="E810" s="14"/>
      <c r="F810" s="2">
        <f t="shared" si="95"/>
        <v>87.051499999999947</v>
      </c>
      <c r="G810" s="2">
        <f t="shared" si="96"/>
        <v>20.720000000000002</v>
      </c>
      <c r="H810" s="11">
        <f t="shared" si="98"/>
        <v>66.331499999999949</v>
      </c>
      <c r="I810" s="11">
        <f t="shared" si="97"/>
        <v>-66.331499999999949</v>
      </c>
      <c r="J810" s="2">
        <f>IF(ISNA(VLOOKUP(C810,'Dom Enrolled Accounts'!$A:$B,2,0))=TRUE,0,VLOOKUP(C810,'Dom Enrolled Accounts'!$A:$B,2,0))</f>
        <v>0</v>
      </c>
      <c r="K810" s="11">
        <f t="shared" si="99"/>
        <v>0</v>
      </c>
      <c r="L810" s="2">
        <f>IF(ISNA(VLOOKUP(C810,'Dom Enrolled Accounts'!$A:$C,3,0))=TRUE,0,VLOOKUP(C810,'Dom Enrolled Accounts'!$A:$C,3,0))</f>
        <v>0</v>
      </c>
      <c r="M810" s="2">
        <f t="shared" si="100"/>
        <v>0</v>
      </c>
      <c r="N810" s="11">
        <f t="shared" si="101"/>
        <v>0</v>
      </c>
    </row>
    <row r="811" spans="1:14" x14ac:dyDescent="0.25">
      <c r="A811" s="13"/>
      <c r="B811" s="13"/>
      <c r="C811" s="13"/>
      <c r="D811" s="14"/>
      <c r="E811" s="14"/>
      <c r="F811" s="2">
        <f t="shared" si="95"/>
        <v>87.051499999999947</v>
      </c>
      <c r="G811" s="2">
        <f t="shared" si="96"/>
        <v>20.720000000000002</v>
      </c>
      <c r="H811" s="11">
        <f t="shared" si="98"/>
        <v>66.331499999999949</v>
      </c>
      <c r="I811" s="11">
        <f t="shared" si="97"/>
        <v>-66.331499999999949</v>
      </c>
      <c r="J811" s="2">
        <f>IF(ISNA(VLOOKUP(C811,'Dom Enrolled Accounts'!$A:$B,2,0))=TRUE,0,VLOOKUP(C811,'Dom Enrolled Accounts'!$A:$B,2,0))</f>
        <v>0</v>
      </c>
      <c r="K811" s="11">
        <f t="shared" si="99"/>
        <v>0</v>
      </c>
      <c r="L811" s="2">
        <f>IF(ISNA(VLOOKUP(C811,'Dom Enrolled Accounts'!$A:$C,3,0))=TRUE,0,VLOOKUP(C811,'Dom Enrolled Accounts'!$A:$C,3,0))</f>
        <v>0</v>
      </c>
      <c r="M811" s="2">
        <f t="shared" si="100"/>
        <v>0</v>
      </c>
      <c r="N811" s="11">
        <f t="shared" si="101"/>
        <v>0</v>
      </c>
    </row>
    <row r="812" spans="1:14" x14ac:dyDescent="0.25">
      <c r="A812" s="13"/>
      <c r="B812" s="13"/>
      <c r="C812" s="13"/>
      <c r="D812" s="14"/>
      <c r="E812" s="14"/>
      <c r="F812" s="2">
        <f t="shared" si="95"/>
        <v>87.051499999999947</v>
      </c>
      <c r="G812" s="2">
        <f t="shared" si="96"/>
        <v>20.720000000000002</v>
      </c>
      <c r="H812" s="11">
        <f t="shared" si="98"/>
        <v>66.331499999999949</v>
      </c>
      <c r="I812" s="11">
        <f t="shared" si="97"/>
        <v>-66.331499999999949</v>
      </c>
      <c r="J812" s="2">
        <f>IF(ISNA(VLOOKUP(C812,'Dom Enrolled Accounts'!$A:$B,2,0))=TRUE,0,VLOOKUP(C812,'Dom Enrolled Accounts'!$A:$B,2,0))</f>
        <v>0</v>
      </c>
      <c r="K812" s="11">
        <f t="shared" si="99"/>
        <v>0</v>
      </c>
      <c r="L812" s="2">
        <f>IF(ISNA(VLOOKUP(C812,'Dom Enrolled Accounts'!$A:$C,3,0))=TRUE,0,VLOOKUP(C812,'Dom Enrolled Accounts'!$A:$C,3,0))</f>
        <v>0</v>
      </c>
      <c r="M812" s="2">
        <f t="shared" si="100"/>
        <v>0</v>
      </c>
      <c r="N812" s="11">
        <f t="shared" si="101"/>
        <v>0</v>
      </c>
    </row>
    <row r="813" spans="1:14" x14ac:dyDescent="0.25">
      <c r="A813" s="13"/>
      <c r="B813" s="13"/>
      <c r="C813" s="13"/>
      <c r="D813" s="14"/>
      <c r="E813" s="14"/>
      <c r="F813" s="2">
        <f t="shared" si="95"/>
        <v>87.051499999999947</v>
      </c>
      <c r="G813" s="2">
        <f t="shared" si="96"/>
        <v>20.720000000000002</v>
      </c>
      <c r="H813" s="11">
        <f t="shared" si="98"/>
        <v>66.331499999999949</v>
      </c>
      <c r="I813" s="11">
        <f t="shared" si="97"/>
        <v>-66.331499999999949</v>
      </c>
      <c r="J813" s="2">
        <f>IF(ISNA(VLOOKUP(C813,'Dom Enrolled Accounts'!$A:$B,2,0))=TRUE,0,VLOOKUP(C813,'Dom Enrolled Accounts'!$A:$B,2,0))</f>
        <v>0</v>
      </c>
      <c r="K813" s="11">
        <f t="shared" si="99"/>
        <v>0</v>
      </c>
      <c r="L813" s="2">
        <f>IF(ISNA(VLOOKUP(C813,'Dom Enrolled Accounts'!$A:$C,3,0))=TRUE,0,VLOOKUP(C813,'Dom Enrolled Accounts'!$A:$C,3,0))</f>
        <v>0</v>
      </c>
      <c r="M813" s="2">
        <f t="shared" si="100"/>
        <v>0</v>
      </c>
      <c r="N813" s="11">
        <f t="shared" si="101"/>
        <v>0</v>
      </c>
    </row>
    <row r="814" spans="1:14" x14ac:dyDescent="0.25">
      <c r="A814" s="13"/>
      <c r="B814" s="13"/>
      <c r="C814" s="13"/>
      <c r="D814" s="14"/>
      <c r="E814" s="14"/>
      <c r="F814" s="2">
        <f t="shared" si="95"/>
        <v>87.051499999999947</v>
      </c>
      <c r="G814" s="2">
        <f t="shared" si="96"/>
        <v>20.720000000000002</v>
      </c>
      <c r="H814" s="11">
        <f t="shared" si="98"/>
        <v>66.331499999999949</v>
      </c>
      <c r="I814" s="11">
        <f t="shared" si="97"/>
        <v>-66.331499999999949</v>
      </c>
      <c r="J814" s="2">
        <f>IF(ISNA(VLOOKUP(C814,'Dom Enrolled Accounts'!$A:$B,2,0))=TRUE,0,VLOOKUP(C814,'Dom Enrolled Accounts'!$A:$B,2,0))</f>
        <v>0</v>
      </c>
      <c r="K814" s="11">
        <f t="shared" si="99"/>
        <v>0</v>
      </c>
      <c r="L814" s="2">
        <f>IF(ISNA(VLOOKUP(C814,'Dom Enrolled Accounts'!$A:$C,3,0))=TRUE,0,VLOOKUP(C814,'Dom Enrolled Accounts'!$A:$C,3,0))</f>
        <v>0</v>
      </c>
      <c r="M814" s="2">
        <f t="shared" si="100"/>
        <v>0</v>
      </c>
      <c r="N814" s="11">
        <f t="shared" si="101"/>
        <v>0</v>
      </c>
    </row>
    <row r="815" spans="1:14" x14ac:dyDescent="0.25">
      <c r="A815" s="13"/>
      <c r="B815" s="13"/>
      <c r="C815" s="13"/>
      <c r="D815" s="14"/>
      <c r="E815" s="14"/>
      <c r="F815" s="2">
        <f t="shared" si="95"/>
        <v>87.051499999999947</v>
      </c>
      <c r="G815" s="2">
        <f t="shared" si="96"/>
        <v>20.720000000000002</v>
      </c>
      <c r="H815" s="11">
        <f t="shared" si="98"/>
        <v>66.331499999999949</v>
      </c>
      <c r="I815" s="11">
        <f t="shared" si="97"/>
        <v>-66.331499999999949</v>
      </c>
      <c r="J815" s="2">
        <f>IF(ISNA(VLOOKUP(C815,'Dom Enrolled Accounts'!$A:$B,2,0))=TRUE,0,VLOOKUP(C815,'Dom Enrolled Accounts'!$A:$B,2,0))</f>
        <v>0</v>
      </c>
      <c r="K815" s="11">
        <f t="shared" si="99"/>
        <v>0</v>
      </c>
      <c r="L815" s="2">
        <f>IF(ISNA(VLOOKUP(C815,'Dom Enrolled Accounts'!$A:$C,3,0))=TRUE,0,VLOOKUP(C815,'Dom Enrolled Accounts'!$A:$C,3,0))</f>
        <v>0</v>
      </c>
      <c r="M815" s="2">
        <f t="shared" si="100"/>
        <v>0</v>
      </c>
      <c r="N815" s="11">
        <f t="shared" si="101"/>
        <v>0</v>
      </c>
    </row>
    <row r="816" spans="1:14" x14ac:dyDescent="0.25">
      <c r="A816" s="13"/>
      <c r="B816" s="13"/>
      <c r="C816" s="13"/>
      <c r="D816" s="14"/>
      <c r="E816" s="14"/>
      <c r="F816" s="2">
        <f t="shared" si="95"/>
        <v>87.051499999999947</v>
      </c>
      <c r="G816" s="2">
        <f t="shared" si="96"/>
        <v>20.720000000000002</v>
      </c>
      <c r="H816" s="11">
        <f t="shared" si="98"/>
        <v>66.331499999999949</v>
      </c>
      <c r="I816" s="11">
        <f t="shared" si="97"/>
        <v>-66.331499999999949</v>
      </c>
      <c r="J816" s="2">
        <f>IF(ISNA(VLOOKUP(C816,'Dom Enrolled Accounts'!$A:$B,2,0))=TRUE,0,VLOOKUP(C816,'Dom Enrolled Accounts'!$A:$B,2,0))</f>
        <v>0</v>
      </c>
      <c r="K816" s="11">
        <f t="shared" si="99"/>
        <v>0</v>
      </c>
      <c r="L816" s="2">
        <f>IF(ISNA(VLOOKUP(C816,'Dom Enrolled Accounts'!$A:$C,3,0))=TRUE,0,VLOOKUP(C816,'Dom Enrolled Accounts'!$A:$C,3,0))</f>
        <v>0</v>
      </c>
      <c r="M816" s="2">
        <f t="shared" si="100"/>
        <v>0</v>
      </c>
      <c r="N816" s="11">
        <f t="shared" si="101"/>
        <v>0</v>
      </c>
    </row>
    <row r="817" spans="1:14" x14ac:dyDescent="0.25">
      <c r="A817" s="13"/>
      <c r="B817" s="13"/>
      <c r="C817" s="13"/>
      <c r="D817" s="14"/>
      <c r="E817" s="14"/>
      <c r="F817" s="2">
        <f t="shared" si="95"/>
        <v>87.051499999999947</v>
      </c>
      <c r="G817" s="2">
        <f t="shared" si="96"/>
        <v>20.720000000000002</v>
      </c>
      <c r="H817" s="11">
        <f t="shared" si="98"/>
        <v>66.331499999999949</v>
      </c>
      <c r="I817" s="11">
        <f t="shared" si="97"/>
        <v>-66.331499999999949</v>
      </c>
      <c r="J817" s="2">
        <f>IF(ISNA(VLOOKUP(C817,'Dom Enrolled Accounts'!$A:$B,2,0))=TRUE,0,VLOOKUP(C817,'Dom Enrolled Accounts'!$A:$B,2,0))</f>
        <v>0</v>
      </c>
      <c r="K817" s="11">
        <f t="shared" si="99"/>
        <v>0</v>
      </c>
      <c r="L817" s="2">
        <f>IF(ISNA(VLOOKUP(C817,'Dom Enrolled Accounts'!$A:$C,3,0))=TRUE,0,VLOOKUP(C817,'Dom Enrolled Accounts'!$A:$C,3,0))</f>
        <v>0</v>
      </c>
      <c r="M817" s="2">
        <f t="shared" si="100"/>
        <v>0</v>
      </c>
      <c r="N817" s="11">
        <f t="shared" si="101"/>
        <v>0</v>
      </c>
    </row>
    <row r="818" spans="1:14" x14ac:dyDescent="0.25">
      <c r="A818" s="13"/>
      <c r="B818" s="13"/>
      <c r="C818" s="13"/>
      <c r="D818" s="14"/>
      <c r="E818" s="14"/>
      <c r="F818" s="2">
        <f t="shared" si="95"/>
        <v>87.051499999999947</v>
      </c>
      <c r="G818" s="2">
        <f t="shared" si="96"/>
        <v>20.720000000000002</v>
      </c>
      <c r="H818" s="11">
        <f t="shared" si="98"/>
        <v>66.331499999999949</v>
      </c>
      <c r="I818" s="11">
        <f t="shared" si="97"/>
        <v>-66.331499999999949</v>
      </c>
      <c r="J818" s="2">
        <f>IF(ISNA(VLOOKUP(C818,'Dom Enrolled Accounts'!$A:$B,2,0))=TRUE,0,VLOOKUP(C818,'Dom Enrolled Accounts'!$A:$B,2,0))</f>
        <v>0</v>
      </c>
      <c r="K818" s="11">
        <f t="shared" si="99"/>
        <v>0</v>
      </c>
      <c r="L818" s="2">
        <f>IF(ISNA(VLOOKUP(C818,'Dom Enrolled Accounts'!$A:$C,3,0))=TRUE,0,VLOOKUP(C818,'Dom Enrolled Accounts'!$A:$C,3,0))</f>
        <v>0</v>
      </c>
      <c r="M818" s="2">
        <f t="shared" si="100"/>
        <v>0</v>
      </c>
      <c r="N818" s="11">
        <f t="shared" si="101"/>
        <v>0</v>
      </c>
    </row>
    <row r="819" spans="1:14" x14ac:dyDescent="0.25">
      <c r="A819" s="13"/>
      <c r="B819" s="13"/>
      <c r="C819" s="13"/>
      <c r="D819" s="14"/>
      <c r="E819" s="14"/>
      <c r="F819" s="2">
        <f t="shared" si="95"/>
        <v>87.051499999999947</v>
      </c>
      <c r="G819" s="2">
        <f t="shared" si="96"/>
        <v>20.720000000000002</v>
      </c>
      <c r="H819" s="11">
        <f t="shared" si="98"/>
        <v>66.331499999999949</v>
      </c>
      <c r="I819" s="11">
        <f t="shared" si="97"/>
        <v>-66.331499999999949</v>
      </c>
      <c r="J819" s="2">
        <f>IF(ISNA(VLOOKUP(C819,'Dom Enrolled Accounts'!$A:$B,2,0))=TRUE,0,VLOOKUP(C819,'Dom Enrolled Accounts'!$A:$B,2,0))</f>
        <v>0</v>
      </c>
      <c r="K819" s="11">
        <f t="shared" si="99"/>
        <v>0</v>
      </c>
      <c r="L819" s="2">
        <f>IF(ISNA(VLOOKUP(C819,'Dom Enrolled Accounts'!$A:$C,3,0))=TRUE,0,VLOOKUP(C819,'Dom Enrolled Accounts'!$A:$C,3,0))</f>
        <v>0</v>
      </c>
      <c r="M819" s="2">
        <f t="shared" si="100"/>
        <v>0</v>
      </c>
      <c r="N819" s="11">
        <f t="shared" si="101"/>
        <v>0</v>
      </c>
    </row>
    <row r="820" spans="1:14" x14ac:dyDescent="0.25">
      <c r="A820" s="13"/>
      <c r="B820" s="13"/>
      <c r="C820" s="13"/>
      <c r="D820" s="14"/>
      <c r="E820" s="14"/>
      <c r="F820" s="2">
        <f t="shared" si="95"/>
        <v>87.051499999999947</v>
      </c>
      <c r="G820" s="2">
        <f t="shared" si="96"/>
        <v>20.720000000000002</v>
      </c>
      <c r="H820" s="11">
        <f t="shared" si="98"/>
        <v>66.331499999999949</v>
      </c>
      <c r="I820" s="11">
        <f t="shared" si="97"/>
        <v>-66.331499999999949</v>
      </c>
      <c r="J820" s="2">
        <f>IF(ISNA(VLOOKUP(C820,'Dom Enrolled Accounts'!$A:$B,2,0))=TRUE,0,VLOOKUP(C820,'Dom Enrolled Accounts'!$A:$B,2,0))</f>
        <v>0</v>
      </c>
      <c r="K820" s="11">
        <f t="shared" si="99"/>
        <v>0</v>
      </c>
      <c r="L820" s="2">
        <f>IF(ISNA(VLOOKUP(C820,'Dom Enrolled Accounts'!$A:$C,3,0))=TRUE,0,VLOOKUP(C820,'Dom Enrolled Accounts'!$A:$C,3,0))</f>
        <v>0</v>
      </c>
      <c r="M820" s="2">
        <f t="shared" si="100"/>
        <v>0</v>
      </c>
      <c r="N820" s="11">
        <f t="shared" si="101"/>
        <v>0</v>
      </c>
    </row>
    <row r="821" spans="1:14" x14ac:dyDescent="0.25">
      <c r="A821" s="13"/>
      <c r="B821" s="13"/>
      <c r="C821" s="13"/>
      <c r="D821" s="14"/>
      <c r="E821" s="14"/>
      <c r="F821" s="2">
        <f t="shared" si="95"/>
        <v>87.051499999999947</v>
      </c>
      <c r="G821" s="2">
        <f t="shared" si="96"/>
        <v>20.720000000000002</v>
      </c>
      <c r="H821" s="11">
        <f t="shared" si="98"/>
        <v>66.331499999999949</v>
      </c>
      <c r="I821" s="11">
        <f t="shared" si="97"/>
        <v>-66.331499999999949</v>
      </c>
      <c r="J821" s="2">
        <f>IF(ISNA(VLOOKUP(C821,'Dom Enrolled Accounts'!$A:$B,2,0))=TRUE,0,VLOOKUP(C821,'Dom Enrolled Accounts'!$A:$B,2,0))</f>
        <v>0</v>
      </c>
      <c r="K821" s="11">
        <f t="shared" si="99"/>
        <v>0</v>
      </c>
      <c r="L821" s="2">
        <f>IF(ISNA(VLOOKUP(C821,'Dom Enrolled Accounts'!$A:$C,3,0))=TRUE,0,VLOOKUP(C821,'Dom Enrolled Accounts'!$A:$C,3,0))</f>
        <v>0</v>
      </c>
      <c r="M821" s="2">
        <f t="shared" si="100"/>
        <v>0</v>
      </c>
      <c r="N821" s="11">
        <f t="shared" si="101"/>
        <v>0</v>
      </c>
    </row>
    <row r="822" spans="1:14" x14ac:dyDescent="0.25">
      <c r="A822" s="13"/>
      <c r="B822" s="13"/>
      <c r="C822" s="13"/>
      <c r="D822" s="14"/>
      <c r="E822" s="14"/>
      <c r="F822" s="2">
        <f t="shared" si="95"/>
        <v>87.051499999999947</v>
      </c>
      <c r="G822" s="2">
        <f t="shared" si="96"/>
        <v>20.720000000000002</v>
      </c>
      <c r="H822" s="11">
        <f t="shared" si="98"/>
        <v>66.331499999999949</v>
      </c>
      <c r="I822" s="11">
        <f t="shared" si="97"/>
        <v>-66.331499999999949</v>
      </c>
      <c r="J822" s="2">
        <f>IF(ISNA(VLOOKUP(C822,'Dom Enrolled Accounts'!$A:$B,2,0))=TRUE,0,VLOOKUP(C822,'Dom Enrolled Accounts'!$A:$B,2,0))</f>
        <v>0</v>
      </c>
      <c r="K822" s="11">
        <f t="shared" si="99"/>
        <v>0</v>
      </c>
      <c r="L822" s="2">
        <f>IF(ISNA(VLOOKUP(C822,'Dom Enrolled Accounts'!$A:$C,3,0))=TRUE,0,VLOOKUP(C822,'Dom Enrolled Accounts'!$A:$C,3,0))</f>
        <v>0</v>
      </c>
      <c r="M822" s="2">
        <f t="shared" si="100"/>
        <v>0</v>
      </c>
      <c r="N822" s="11">
        <f t="shared" si="101"/>
        <v>0</v>
      </c>
    </row>
    <row r="823" spans="1:14" x14ac:dyDescent="0.25">
      <c r="A823" s="13"/>
      <c r="B823" s="13"/>
      <c r="C823" s="13"/>
      <c r="D823" s="14"/>
      <c r="E823" s="14"/>
      <c r="F823" s="2">
        <f t="shared" si="95"/>
        <v>87.051499999999947</v>
      </c>
      <c r="G823" s="2">
        <f t="shared" si="96"/>
        <v>20.720000000000002</v>
      </c>
      <c r="H823" s="11">
        <f t="shared" si="98"/>
        <v>66.331499999999949</v>
      </c>
      <c r="I823" s="11">
        <f t="shared" si="97"/>
        <v>-66.331499999999949</v>
      </c>
      <c r="J823" s="2">
        <f>IF(ISNA(VLOOKUP(C823,'Dom Enrolled Accounts'!$A:$B,2,0))=TRUE,0,VLOOKUP(C823,'Dom Enrolled Accounts'!$A:$B,2,0))</f>
        <v>0</v>
      </c>
      <c r="K823" s="11">
        <f t="shared" si="99"/>
        <v>0</v>
      </c>
      <c r="L823" s="2">
        <f>IF(ISNA(VLOOKUP(C823,'Dom Enrolled Accounts'!$A:$C,3,0))=TRUE,0,VLOOKUP(C823,'Dom Enrolled Accounts'!$A:$C,3,0))</f>
        <v>0</v>
      </c>
      <c r="M823" s="2">
        <f t="shared" si="100"/>
        <v>0</v>
      </c>
      <c r="N823" s="11">
        <f t="shared" si="101"/>
        <v>0</v>
      </c>
    </row>
    <row r="824" spans="1:14" x14ac:dyDescent="0.25">
      <c r="A824" s="13"/>
      <c r="B824" s="13"/>
      <c r="C824" s="13"/>
      <c r="D824" s="14"/>
      <c r="E824" s="14"/>
      <c r="F824" s="2">
        <f t="shared" si="95"/>
        <v>87.051499999999947</v>
      </c>
      <c r="G824" s="2">
        <f t="shared" si="96"/>
        <v>20.720000000000002</v>
      </c>
      <c r="H824" s="11">
        <f t="shared" si="98"/>
        <v>66.331499999999949</v>
      </c>
      <c r="I824" s="11">
        <f t="shared" si="97"/>
        <v>-66.331499999999949</v>
      </c>
      <c r="J824" s="2">
        <f>IF(ISNA(VLOOKUP(C824,'Dom Enrolled Accounts'!$A:$B,2,0))=TRUE,0,VLOOKUP(C824,'Dom Enrolled Accounts'!$A:$B,2,0))</f>
        <v>0</v>
      </c>
      <c r="K824" s="11">
        <f t="shared" si="99"/>
        <v>0</v>
      </c>
      <c r="L824" s="2">
        <f>IF(ISNA(VLOOKUP(C824,'Dom Enrolled Accounts'!$A:$C,3,0))=TRUE,0,VLOOKUP(C824,'Dom Enrolled Accounts'!$A:$C,3,0))</f>
        <v>0</v>
      </c>
      <c r="M824" s="2">
        <f t="shared" si="100"/>
        <v>0</v>
      </c>
      <c r="N824" s="11">
        <f t="shared" si="101"/>
        <v>0</v>
      </c>
    </row>
    <row r="825" spans="1:14" x14ac:dyDescent="0.25">
      <c r="A825" s="13"/>
      <c r="B825" s="13"/>
      <c r="C825" s="13"/>
      <c r="D825" s="14"/>
      <c r="E825" s="14"/>
      <c r="F825" s="2">
        <f t="shared" si="95"/>
        <v>87.051499999999947</v>
      </c>
      <c r="G825" s="2">
        <f t="shared" si="96"/>
        <v>20.720000000000002</v>
      </c>
      <c r="H825" s="11">
        <f t="shared" si="98"/>
        <v>66.331499999999949</v>
      </c>
      <c r="I825" s="11">
        <f t="shared" si="97"/>
        <v>-66.331499999999949</v>
      </c>
      <c r="J825" s="2">
        <f>IF(ISNA(VLOOKUP(C825,'Dom Enrolled Accounts'!$A:$B,2,0))=TRUE,0,VLOOKUP(C825,'Dom Enrolled Accounts'!$A:$B,2,0))</f>
        <v>0</v>
      </c>
      <c r="K825" s="11">
        <f t="shared" si="99"/>
        <v>0</v>
      </c>
      <c r="L825" s="2">
        <f>IF(ISNA(VLOOKUP(C825,'Dom Enrolled Accounts'!$A:$C,3,0))=TRUE,0,VLOOKUP(C825,'Dom Enrolled Accounts'!$A:$C,3,0))</f>
        <v>0</v>
      </c>
      <c r="M825" s="2">
        <f t="shared" si="100"/>
        <v>0</v>
      </c>
      <c r="N825" s="11">
        <f t="shared" si="101"/>
        <v>0</v>
      </c>
    </row>
    <row r="826" spans="1:14" x14ac:dyDescent="0.25">
      <c r="A826" s="13"/>
      <c r="B826" s="13"/>
      <c r="C826" s="13"/>
      <c r="D826" s="14"/>
      <c r="E826" s="14"/>
      <c r="F826" s="2">
        <f t="shared" si="95"/>
        <v>87.051499999999947</v>
      </c>
      <c r="G826" s="2">
        <f t="shared" si="96"/>
        <v>20.720000000000002</v>
      </c>
      <c r="H826" s="11">
        <f t="shared" si="98"/>
        <v>66.331499999999949</v>
      </c>
      <c r="I826" s="11">
        <f t="shared" si="97"/>
        <v>-66.331499999999949</v>
      </c>
      <c r="J826" s="2">
        <f>IF(ISNA(VLOOKUP(C826,'Dom Enrolled Accounts'!$A:$B,2,0))=TRUE,0,VLOOKUP(C826,'Dom Enrolled Accounts'!$A:$B,2,0))</f>
        <v>0</v>
      </c>
      <c r="K826" s="11">
        <f t="shared" si="99"/>
        <v>0</v>
      </c>
      <c r="L826" s="2">
        <f>IF(ISNA(VLOOKUP(C826,'Dom Enrolled Accounts'!$A:$C,3,0))=TRUE,0,VLOOKUP(C826,'Dom Enrolled Accounts'!$A:$C,3,0))</f>
        <v>0</v>
      </c>
      <c r="M826" s="2">
        <f t="shared" si="100"/>
        <v>0</v>
      </c>
      <c r="N826" s="11">
        <f t="shared" si="101"/>
        <v>0</v>
      </c>
    </row>
    <row r="827" spans="1:14" x14ac:dyDescent="0.25">
      <c r="A827" s="13"/>
      <c r="B827" s="13"/>
      <c r="C827" s="13"/>
      <c r="D827" s="14"/>
      <c r="E827" s="14"/>
      <c r="F827" s="2">
        <f t="shared" si="95"/>
        <v>87.051499999999947</v>
      </c>
      <c r="G827" s="2">
        <f t="shared" si="96"/>
        <v>20.720000000000002</v>
      </c>
      <c r="H827" s="11">
        <f t="shared" si="98"/>
        <v>66.331499999999949</v>
      </c>
      <c r="I827" s="11">
        <f t="shared" si="97"/>
        <v>-66.331499999999949</v>
      </c>
      <c r="J827" s="2">
        <f>IF(ISNA(VLOOKUP(C827,'Dom Enrolled Accounts'!$A:$B,2,0))=TRUE,0,VLOOKUP(C827,'Dom Enrolled Accounts'!$A:$B,2,0))</f>
        <v>0</v>
      </c>
      <c r="K827" s="11">
        <f t="shared" si="99"/>
        <v>0</v>
      </c>
      <c r="L827" s="2">
        <f>IF(ISNA(VLOOKUP(C827,'Dom Enrolled Accounts'!$A:$C,3,0))=TRUE,0,VLOOKUP(C827,'Dom Enrolled Accounts'!$A:$C,3,0))</f>
        <v>0</v>
      </c>
      <c r="M827" s="2">
        <f t="shared" si="100"/>
        <v>0</v>
      </c>
      <c r="N827" s="11">
        <f t="shared" si="101"/>
        <v>0</v>
      </c>
    </row>
    <row r="828" spans="1:14" x14ac:dyDescent="0.25">
      <c r="A828" s="13"/>
      <c r="B828" s="13"/>
      <c r="C828" s="13"/>
      <c r="D828" s="14"/>
      <c r="E828" s="14"/>
      <c r="F828" s="2">
        <f t="shared" si="95"/>
        <v>87.051499999999947</v>
      </c>
      <c r="G828" s="2">
        <f t="shared" si="96"/>
        <v>20.720000000000002</v>
      </c>
      <c r="H828" s="11">
        <f t="shared" si="98"/>
        <v>66.331499999999949</v>
      </c>
      <c r="I828" s="11">
        <f t="shared" si="97"/>
        <v>-66.331499999999949</v>
      </c>
      <c r="J828" s="2">
        <f>IF(ISNA(VLOOKUP(C828,'Dom Enrolled Accounts'!$A:$B,2,0))=TRUE,0,VLOOKUP(C828,'Dom Enrolled Accounts'!$A:$B,2,0))</f>
        <v>0</v>
      </c>
      <c r="K828" s="11">
        <f t="shared" si="99"/>
        <v>0</v>
      </c>
      <c r="L828" s="2">
        <f>IF(ISNA(VLOOKUP(C828,'Dom Enrolled Accounts'!$A:$C,3,0))=TRUE,0,VLOOKUP(C828,'Dom Enrolled Accounts'!$A:$C,3,0))</f>
        <v>0</v>
      </c>
      <c r="M828" s="2">
        <f t="shared" si="100"/>
        <v>0</v>
      </c>
      <c r="N828" s="11">
        <f t="shared" si="101"/>
        <v>0</v>
      </c>
    </row>
    <row r="829" spans="1:14" x14ac:dyDescent="0.25">
      <c r="A829" s="13"/>
      <c r="B829" s="13"/>
      <c r="C829" s="13"/>
      <c r="D829" s="14"/>
      <c r="E829" s="14"/>
      <c r="F829" s="2">
        <f t="shared" si="95"/>
        <v>87.051499999999947</v>
      </c>
      <c r="G829" s="2">
        <f t="shared" si="96"/>
        <v>20.720000000000002</v>
      </c>
      <c r="H829" s="11">
        <f t="shared" si="98"/>
        <v>66.331499999999949</v>
      </c>
      <c r="I829" s="11">
        <f t="shared" si="97"/>
        <v>-66.331499999999949</v>
      </c>
      <c r="J829" s="2">
        <f>IF(ISNA(VLOOKUP(C829,'Dom Enrolled Accounts'!$A:$B,2,0))=TRUE,0,VLOOKUP(C829,'Dom Enrolled Accounts'!$A:$B,2,0))</f>
        <v>0</v>
      </c>
      <c r="K829" s="11">
        <f t="shared" si="99"/>
        <v>0</v>
      </c>
      <c r="L829" s="2">
        <f>IF(ISNA(VLOOKUP(C829,'Dom Enrolled Accounts'!$A:$C,3,0))=TRUE,0,VLOOKUP(C829,'Dom Enrolled Accounts'!$A:$C,3,0))</f>
        <v>0</v>
      </c>
      <c r="M829" s="2">
        <f t="shared" si="100"/>
        <v>0</v>
      </c>
      <c r="N829" s="11">
        <f t="shared" si="101"/>
        <v>0</v>
      </c>
    </row>
    <row r="830" spans="1:14" x14ac:dyDescent="0.25">
      <c r="A830" s="13"/>
      <c r="B830" s="13"/>
      <c r="C830" s="13"/>
      <c r="D830" s="14"/>
      <c r="E830" s="14"/>
      <c r="F830" s="2">
        <f t="shared" si="95"/>
        <v>87.051499999999947</v>
      </c>
      <c r="G830" s="2">
        <f t="shared" si="96"/>
        <v>20.720000000000002</v>
      </c>
      <c r="H830" s="11">
        <f t="shared" si="98"/>
        <v>66.331499999999949</v>
      </c>
      <c r="I830" s="11">
        <f t="shared" si="97"/>
        <v>-66.331499999999949</v>
      </c>
      <c r="J830" s="2">
        <f>IF(ISNA(VLOOKUP(C830,'Dom Enrolled Accounts'!$A:$B,2,0))=TRUE,0,VLOOKUP(C830,'Dom Enrolled Accounts'!$A:$B,2,0))</f>
        <v>0</v>
      </c>
      <c r="K830" s="11">
        <f t="shared" si="99"/>
        <v>0</v>
      </c>
      <c r="L830" s="2">
        <f>IF(ISNA(VLOOKUP(C830,'Dom Enrolled Accounts'!$A:$C,3,0))=TRUE,0,VLOOKUP(C830,'Dom Enrolled Accounts'!$A:$C,3,0))</f>
        <v>0</v>
      </c>
      <c r="M830" s="2">
        <f t="shared" si="100"/>
        <v>0</v>
      </c>
      <c r="N830" s="11">
        <f t="shared" si="101"/>
        <v>0</v>
      </c>
    </row>
    <row r="831" spans="1:14" x14ac:dyDescent="0.25">
      <c r="A831" s="13"/>
      <c r="B831" s="13"/>
      <c r="C831" s="13"/>
      <c r="D831" s="14"/>
      <c r="E831" s="14"/>
      <c r="F831" s="2">
        <f t="shared" si="95"/>
        <v>87.051499999999947</v>
      </c>
      <c r="G831" s="2">
        <f t="shared" si="96"/>
        <v>20.720000000000002</v>
      </c>
      <c r="H831" s="11">
        <f t="shared" si="98"/>
        <v>66.331499999999949</v>
      </c>
      <c r="I831" s="11">
        <f t="shared" si="97"/>
        <v>-66.331499999999949</v>
      </c>
      <c r="J831" s="2">
        <f>IF(ISNA(VLOOKUP(C831,'Dom Enrolled Accounts'!$A:$B,2,0))=TRUE,0,VLOOKUP(C831,'Dom Enrolled Accounts'!$A:$B,2,0))</f>
        <v>0</v>
      </c>
      <c r="K831" s="11">
        <f t="shared" si="99"/>
        <v>0</v>
      </c>
      <c r="L831" s="2">
        <f>IF(ISNA(VLOOKUP(C831,'Dom Enrolled Accounts'!$A:$C,3,0))=TRUE,0,VLOOKUP(C831,'Dom Enrolled Accounts'!$A:$C,3,0))</f>
        <v>0</v>
      </c>
      <c r="M831" s="2">
        <f t="shared" si="100"/>
        <v>0</v>
      </c>
      <c r="N831" s="11">
        <f t="shared" si="101"/>
        <v>0</v>
      </c>
    </row>
    <row r="832" spans="1:14" x14ac:dyDescent="0.25">
      <c r="A832" s="13"/>
      <c r="B832" s="13"/>
      <c r="C832" s="13"/>
      <c r="D832" s="14"/>
      <c r="E832" s="14"/>
      <c r="F832" s="2">
        <f t="shared" si="95"/>
        <v>87.051499999999947</v>
      </c>
      <c r="G832" s="2">
        <f t="shared" si="96"/>
        <v>20.720000000000002</v>
      </c>
      <c r="H832" s="11">
        <f t="shared" si="98"/>
        <v>66.331499999999949</v>
      </c>
      <c r="I832" s="11">
        <f t="shared" si="97"/>
        <v>-66.331499999999949</v>
      </c>
      <c r="J832" s="2">
        <f>IF(ISNA(VLOOKUP(C832,'Dom Enrolled Accounts'!$A:$B,2,0))=TRUE,0,VLOOKUP(C832,'Dom Enrolled Accounts'!$A:$B,2,0))</f>
        <v>0</v>
      </c>
      <c r="K832" s="11">
        <f t="shared" si="99"/>
        <v>0</v>
      </c>
      <c r="L832" s="2">
        <f>IF(ISNA(VLOOKUP(C832,'Dom Enrolled Accounts'!$A:$C,3,0))=TRUE,0,VLOOKUP(C832,'Dom Enrolled Accounts'!$A:$C,3,0))</f>
        <v>0</v>
      </c>
      <c r="M832" s="2">
        <f t="shared" si="100"/>
        <v>0</v>
      </c>
      <c r="N832" s="11">
        <f t="shared" si="101"/>
        <v>0</v>
      </c>
    </row>
    <row r="833" spans="1:14" x14ac:dyDescent="0.25">
      <c r="A833" s="13"/>
      <c r="B833" s="13"/>
      <c r="C833" s="13"/>
      <c r="D833" s="14"/>
      <c r="E833" s="14"/>
      <c r="F833" s="2">
        <f t="shared" si="95"/>
        <v>87.051499999999947</v>
      </c>
      <c r="G833" s="2">
        <f t="shared" si="96"/>
        <v>20.720000000000002</v>
      </c>
      <c r="H833" s="11">
        <f t="shared" si="98"/>
        <v>66.331499999999949</v>
      </c>
      <c r="I833" s="11">
        <f t="shared" si="97"/>
        <v>-66.331499999999949</v>
      </c>
      <c r="J833" s="2">
        <f>IF(ISNA(VLOOKUP(C833,'Dom Enrolled Accounts'!$A:$B,2,0))=TRUE,0,VLOOKUP(C833,'Dom Enrolled Accounts'!$A:$B,2,0))</f>
        <v>0</v>
      </c>
      <c r="K833" s="11">
        <f t="shared" si="99"/>
        <v>0</v>
      </c>
      <c r="L833" s="2">
        <f>IF(ISNA(VLOOKUP(C833,'Dom Enrolled Accounts'!$A:$C,3,0))=TRUE,0,VLOOKUP(C833,'Dom Enrolled Accounts'!$A:$C,3,0))</f>
        <v>0</v>
      </c>
      <c r="M833" s="2">
        <f t="shared" si="100"/>
        <v>0</v>
      </c>
      <c r="N833" s="11">
        <f t="shared" si="101"/>
        <v>0</v>
      </c>
    </row>
    <row r="834" spans="1:14" x14ac:dyDescent="0.25">
      <c r="A834" s="13"/>
      <c r="B834" s="13"/>
      <c r="C834" s="13"/>
      <c r="D834" s="14"/>
      <c r="E834" s="14"/>
      <c r="F834" s="2">
        <f t="shared" si="95"/>
        <v>87.051499999999947</v>
      </c>
      <c r="G834" s="2">
        <f t="shared" si="96"/>
        <v>20.720000000000002</v>
      </c>
      <c r="H834" s="11">
        <f t="shared" si="98"/>
        <v>66.331499999999949</v>
      </c>
      <c r="I834" s="11">
        <f t="shared" si="97"/>
        <v>-66.331499999999949</v>
      </c>
      <c r="J834" s="2">
        <f>IF(ISNA(VLOOKUP(C834,'Dom Enrolled Accounts'!$A:$B,2,0))=TRUE,0,VLOOKUP(C834,'Dom Enrolled Accounts'!$A:$B,2,0))</f>
        <v>0</v>
      </c>
      <c r="K834" s="11">
        <f t="shared" si="99"/>
        <v>0</v>
      </c>
      <c r="L834" s="2">
        <f>IF(ISNA(VLOOKUP(C834,'Dom Enrolled Accounts'!$A:$C,3,0))=TRUE,0,VLOOKUP(C834,'Dom Enrolled Accounts'!$A:$C,3,0))</f>
        <v>0</v>
      </c>
      <c r="M834" s="2">
        <f t="shared" si="100"/>
        <v>0</v>
      </c>
      <c r="N834" s="11">
        <f t="shared" si="101"/>
        <v>0</v>
      </c>
    </row>
    <row r="835" spans="1:14" x14ac:dyDescent="0.25">
      <c r="A835" s="13"/>
      <c r="B835" s="13"/>
      <c r="C835" s="13"/>
      <c r="D835" s="14"/>
      <c r="E835" s="14"/>
      <c r="F835" s="2">
        <f t="shared" si="95"/>
        <v>87.051499999999947</v>
      </c>
      <c r="G835" s="2">
        <f t="shared" si="96"/>
        <v>20.720000000000002</v>
      </c>
      <c r="H835" s="11">
        <f t="shared" si="98"/>
        <v>66.331499999999949</v>
      </c>
      <c r="I835" s="11">
        <f t="shared" si="97"/>
        <v>-66.331499999999949</v>
      </c>
      <c r="J835" s="2">
        <f>IF(ISNA(VLOOKUP(C835,'Dom Enrolled Accounts'!$A:$B,2,0))=TRUE,0,VLOOKUP(C835,'Dom Enrolled Accounts'!$A:$B,2,0))</f>
        <v>0</v>
      </c>
      <c r="K835" s="11">
        <f t="shared" si="99"/>
        <v>0</v>
      </c>
      <c r="L835" s="2">
        <f>IF(ISNA(VLOOKUP(C835,'Dom Enrolled Accounts'!$A:$C,3,0))=TRUE,0,VLOOKUP(C835,'Dom Enrolled Accounts'!$A:$C,3,0))</f>
        <v>0</v>
      </c>
      <c r="M835" s="2">
        <f t="shared" si="100"/>
        <v>0</v>
      </c>
      <c r="N835" s="11">
        <f t="shared" si="101"/>
        <v>0</v>
      </c>
    </row>
    <row r="836" spans="1:14" x14ac:dyDescent="0.25">
      <c r="A836" s="13"/>
      <c r="B836" s="13"/>
      <c r="C836" s="13"/>
      <c r="D836" s="14"/>
      <c r="E836" s="14"/>
      <c r="F836" s="2">
        <f t="shared" si="95"/>
        <v>87.051499999999947</v>
      </c>
      <c r="G836" s="2">
        <f t="shared" si="96"/>
        <v>20.720000000000002</v>
      </c>
      <c r="H836" s="11">
        <f t="shared" si="98"/>
        <v>66.331499999999949</v>
      </c>
      <c r="I836" s="11">
        <f t="shared" si="97"/>
        <v>-66.331499999999949</v>
      </c>
      <c r="J836" s="2">
        <f>IF(ISNA(VLOOKUP(C836,'Dom Enrolled Accounts'!$A:$B,2,0))=TRUE,0,VLOOKUP(C836,'Dom Enrolled Accounts'!$A:$B,2,0))</f>
        <v>0</v>
      </c>
      <c r="K836" s="11">
        <f t="shared" si="99"/>
        <v>0</v>
      </c>
      <c r="L836" s="2">
        <f>IF(ISNA(VLOOKUP(C836,'Dom Enrolled Accounts'!$A:$C,3,0))=TRUE,0,VLOOKUP(C836,'Dom Enrolled Accounts'!$A:$C,3,0))</f>
        <v>0</v>
      </c>
      <c r="M836" s="2">
        <f t="shared" si="100"/>
        <v>0</v>
      </c>
      <c r="N836" s="11">
        <f t="shared" si="101"/>
        <v>0</v>
      </c>
    </row>
    <row r="837" spans="1:14" x14ac:dyDescent="0.25">
      <c r="A837" s="13"/>
      <c r="B837" s="13"/>
      <c r="C837" s="13"/>
      <c r="D837" s="14"/>
      <c r="E837" s="14"/>
      <c r="F837" s="2">
        <f t="shared" si="95"/>
        <v>87.051499999999947</v>
      </c>
      <c r="G837" s="2">
        <f t="shared" si="96"/>
        <v>20.720000000000002</v>
      </c>
      <c r="H837" s="11">
        <f t="shared" si="98"/>
        <v>66.331499999999949</v>
      </c>
      <c r="I837" s="11">
        <f t="shared" si="97"/>
        <v>-66.331499999999949</v>
      </c>
      <c r="J837" s="2">
        <f>IF(ISNA(VLOOKUP(C837,'Dom Enrolled Accounts'!$A:$B,2,0))=TRUE,0,VLOOKUP(C837,'Dom Enrolled Accounts'!$A:$B,2,0))</f>
        <v>0</v>
      </c>
      <c r="K837" s="11">
        <f t="shared" si="99"/>
        <v>0</v>
      </c>
      <c r="L837" s="2">
        <f>IF(ISNA(VLOOKUP(C837,'Dom Enrolled Accounts'!$A:$C,3,0))=TRUE,0,VLOOKUP(C837,'Dom Enrolled Accounts'!$A:$C,3,0))</f>
        <v>0</v>
      </c>
      <c r="M837" s="2">
        <f t="shared" si="100"/>
        <v>0</v>
      </c>
      <c r="N837" s="11">
        <f t="shared" si="101"/>
        <v>0</v>
      </c>
    </row>
    <row r="838" spans="1:14" x14ac:dyDescent="0.25">
      <c r="A838" s="13"/>
      <c r="B838" s="13"/>
      <c r="C838" s="13"/>
      <c r="D838" s="14"/>
      <c r="E838" s="14"/>
      <c r="F838" s="2">
        <f t="shared" si="95"/>
        <v>87.051499999999947</v>
      </c>
      <c r="G838" s="2">
        <f t="shared" si="96"/>
        <v>20.720000000000002</v>
      </c>
      <c r="H838" s="11">
        <f t="shared" si="98"/>
        <v>66.331499999999949</v>
      </c>
      <c r="I838" s="11">
        <f t="shared" si="97"/>
        <v>-66.331499999999949</v>
      </c>
      <c r="J838" s="2">
        <f>IF(ISNA(VLOOKUP(C838,'Dom Enrolled Accounts'!$A:$B,2,0))=TRUE,0,VLOOKUP(C838,'Dom Enrolled Accounts'!$A:$B,2,0))</f>
        <v>0</v>
      </c>
      <c r="K838" s="11">
        <f t="shared" si="99"/>
        <v>0</v>
      </c>
      <c r="L838" s="2">
        <f>IF(ISNA(VLOOKUP(C838,'Dom Enrolled Accounts'!$A:$C,3,0))=TRUE,0,VLOOKUP(C838,'Dom Enrolled Accounts'!$A:$C,3,0))</f>
        <v>0</v>
      </c>
      <c r="M838" s="2">
        <f t="shared" si="100"/>
        <v>0</v>
      </c>
      <c r="N838" s="11">
        <f t="shared" si="101"/>
        <v>0</v>
      </c>
    </row>
    <row r="839" spans="1:14" x14ac:dyDescent="0.25">
      <c r="A839" s="13"/>
      <c r="B839" s="13"/>
      <c r="C839" s="13"/>
      <c r="D839" s="14"/>
      <c r="E839" s="14"/>
      <c r="F839" s="2">
        <f t="shared" si="95"/>
        <v>87.051499999999947</v>
      </c>
      <c r="G839" s="2">
        <f t="shared" si="96"/>
        <v>20.720000000000002</v>
      </c>
      <c r="H839" s="11">
        <f t="shared" si="98"/>
        <v>66.331499999999949</v>
      </c>
      <c r="I839" s="11">
        <f t="shared" si="97"/>
        <v>-66.331499999999949</v>
      </c>
      <c r="J839" s="2">
        <f>IF(ISNA(VLOOKUP(C839,'Dom Enrolled Accounts'!$A:$B,2,0))=TRUE,0,VLOOKUP(C839,'Dom Enrolled Accounts'!$A:$B,2,0))</f>
        <v>0</v>
      </c>
      <c r="K839" s="11">
        <f t="shared" si="99"/>
        <v>0</v>
      </c>
      <c r="L839" s="2">
        <f>IF(ISNA(VLOOKUP(C839,'Dom Enrolled Accounts'!$A:$C,3,0))=TRUE,0,VLOOKUP(C839,'Dom Enrolled Accounts'!$A:$C,3,0))</f>
        <v>0</v>
      </c>
      <c r="M839" s="2">
        <f t="shared" si="100"/>
        <v>0</v>
      </c>
      <c r="N839" s="11">
        <f t="shared" si="101"/>
        <v>0</v>
      </c>
    </row>
    <row r="840" spans="1:14" x14ac:dyDescent="0.25">
      <c r="A840" s="13"/>
      <c r="B840" s="13"/>
      <c r="C840" s="13"/>
      <c r="D840" s="14"/>
      <c r="E840" s="14"/>
      <c r="F840" s="2">
        <f t="shared" si="95"/>
        <v>87.051499999999947</v>
      </c>
      <c r="G840" s="2">
        <f t="shared" si="96"/>
        <v>20.720000000000002</v>
      </c>
      <c r="H840" s="11">
        <f t="shared" si="98"/>
        <v>66.331499999999949</v>
      </c>
      <c r="I840" s="11">
        <f t="shared" si="97"/>
        <v>-66.331499999999949</v>
      </c>
      <c r="J840" s="2">
        <f>IF(ISNA(VLOOKUP(C840,'Dom Enrolled Accounts'!$A:$B,2,0))=TRUE,0,VLOOKUP(C840,'Dom Enrolled Accounts'!$A:$B,2,0))</f>
        <v>0</v>
      </c>
      <c r="K840" s="11">
        <f t="shared" si="99"/>
        <v>0</v>
      </c>
      <c r="L840" s="2">
        <f>IF(ISNA(VLOOKUP(C840,'Dom Enrolled Accounts'!$A:$C,3,0))=TRUE,0,VLOOKUP(C840,'Dom Enrolled Accounts'!$A:$C,3,0))</f>
        <v>0</v>
      </c>
      <c r="M840" s="2">
        <f t="shared" si="100"/>
        <v>0</v>
      </c>
      <c r="N840" s="11">
        <f t="shared" si="101"/>
        <v>0</v>
      </c>
    </row>
    <row r="841" spans="1:14" x14ac:dyDescent="0.25">
      <c r="A841" s="13"/>
      <c r="B841" s="13"/>
      <c r="C841" s="13"/>
      <c r="D841" s="14"/>
      <c r="E841" s="14"/>
      <c r="F841" s="2">
        <f t="shared" ref="F841:F904" si="102">WPPDom</f>
        <v>87.051499999999947</v>
      </c>
      <c r="G841" s="2">
        <f t="shared" ref="G841:G904" si="103">TSDom</f>
        <v>20.720000000000002</v>
      </c>
      <c r="H841" s="11">
        <f t="shared" si="98"/>
        <v>66.331499999999949</v>
      </c>
      <c r="I841" s="11">
        <f t="shared" ref="I841:I904" si="104">E841-H841</f>
        <v>-66.331499999999949</v>
      </c>
      <c r="J841" s="2">
        <f>IF(ISNA(VLOOKUP(C841,'Dom Enrolled Accounts'!$A:$B,2,0))=TRUE,0,VLOOKUP(C841,'Dom Enrolled Accounts'!$A:$B,2,0))</f>
        <v>0</v>
      </c>
      <c r="K841" s="11">
        <f t="shared" si="99"/>
        <v>0</v>
      </c>
      <c r="L841" s="2">
        <f>IF(ISNA(VLOOKUP(C841,'Dom Enrolled Accounts'!$A:$C,3,0))=TRUE,0,VLOOKUP(C841,'Dom Enrolled Accounts'!$A:$C,3,0))</f>
        <v>0</v>
      </c>
      <c r="M841" s="2">
        <f t="shared" si="100"/>
        <v>0</v>
      </c>
      <c r="N841" s="11">
        <f t="shared" si="101"/>
        <v>0</v>
      </c>
    </row>
    <row r="842" spans="1:14" x14ac:dyDescent="0.25">
      <c r="A842" s="13"/>
      <c r="B842" s="13"/>
      <c r="C842" s="13"/>
      <c r="D842" s="14"/>
      <c r="E842" s="14"/>
      <c r="F842" s="2">
        <f t="shared" si="102"/>
        <v>87.051499999999947</v>
      </c>
      <c r="G842" s="2">
        <f t="shared" si="103"/>
        <v>20.720000000000002</v>
      </c>
      <c r="H842" s="11">
        <f t="shared" ref="H842:H905" si="105">F842-G842</f>
        <v>66.331499999999949</v>
      </c>
      <c r="I842" s="11">
        <f t="shared" si="104"/>
        <v>-66.331499999999949</v>
      </c>
      <c r="J842" s="2">
        <f>IF(ISNA(VLOOKUP(C842,'Dom Enrolled Accounts'!$A:$B,2,0))=TRUE,0,VLOOKUP(C842,'Dom Enrolled Accounts'!$A:$B,2,0))</f>
        <v>0</v>
      </c>
      <c r="K842" s="11">
        <f t="shared" ref="K842:K905" si="106">IF(J842=0,0,J842-I842)</f>
        <v>0</v>
      </c>
      <c r="L842" s="2">
        <f>IF(ISNA(VLOOKUP(C842,'Dom Enrolled Accounts'!$A:$C,3,0))=TRUE,0,VLOOKUP(C842,'Dom Enrolled Accounts'!$A:$C,3,0))</f>
        <v>0</v>
      </c>
      <c r="M842" s="2">
        <f t="shared" ref="M842:M905" si="107">IF(L842&gt;K842,K842,L842)</f>
        <v>0</v>
      </c>
      <c r="N842" s="11">
        <f t="shared" ref="N842:N905" si="108">IF(M842&lt;0,0,M842*D842)</f>
        <v>0</v>
      </c>
    </row>
    <row r="843" spans="1:14" x14ac:dyDescent="0.25">
      <c r="A843" s="13"/>
      <c r="B843" s="13"/>
      <c r="C843" s="13"/>
      <c r="D843" s="14"/>
      <c r="E843" s="14"/>
      <c r="F843" s="2">
        <f t="shared" si="102"/>
        <v>87.051499999999947</v>
      </c>
      <c r="G843" s="2">
        <f t="shared" si="103"/>
        <v>20.720000000000002</v>
      </c>
      <c r="H843" s="11">
        <f t="shared" si="105"/>
        <v>66.331499999999949</v>
      </c>
      <c r="I843" s="11">
        <f t="shared" si="104"/>
        <v>-66.331499999999949</v>
      </c>
      <c r="J843" s="2">
        <f>IF(ISNA(VLOOKUP(C843,'Dom Enrolled Accounts'!$A:$B,2,0))=TRUE,0,VLOOKUP(C843,'Dom Enrolled Accounts'!$A:$B,2,0))</f>
        <v>0</v>
      </c>
      <c r="K843" s="11">
        <f t="shared" si="106"/>
        <v>0</v>
      </c>
      <c r="L843" s="2">
        <f>IF(ISNA(VLOOKUP(C843,'Dom Enrolled Accounts'!$A:$C,3,0))=TRUE,0,VLOOKUP(C843,'Dom Enrolled Accounts'!$A:$C,3,0))</f>
        <v>0</v>
      </c>
      <c r="M843" s="2">
        <f t="shared" si="107"/>
        <v>0</v>
      </c>
      <c r="N843" s="11">
        <f t="shared" si="108"/>
        <v>0</v>
      </c>
    </row>
    <row r="844" spans="1:14" x14ac:dyDescent="0.25">
      <c r="A844" s="13"/>
      <c r="B844" s="13"/>
      <c r="C844" s="13"/>
      <c r="D844" s="14"/>
      <c r="E844" s="14"/>
      <c r="F844" s="2">
        <f t="shared" si="102"/>
        <v>87.051499999999947</v>
      </c>
      <c r="G844" s="2">
        <f t="shared" si="103"/>
        <v>20.720000000000002</v>
      </c>
      <c r="H844" s="11">
        <f t="shared" si="105"/>
        <v>66.331499999999949</v>
      </c>
      <c r="I844" s="11">
        <f t="shared" si="104"/>
        <v>-66.331499999999949</v>
      </c>
      <c r="J844" s="2">
        <f>IF(ISNA(VLOOKUP(C844,'Dom Enrolled Accounts'!$A:$B,2,0))=TRUE,0,VLOOKUP(C844,'Dom Enrolled Accounts'!$A:$B,2,0))</f>
        <v>0</v>
      </c>
      <c r="K844" s="11">
        <f t="shared" si="106"/>
        <v>0</v>
      </c>
      <c r="L844" s="2">
        <f>IF(ISNA(VLOOKUP(C844,'Dom Enrolled Accounts'!$A:$C,3,0))=TRUE,0,VLOOKUP(C844,'Dom Enrolled Accounts'!$A:$C,3,0))</f>
        <v>0</v>
      </c>
      <c r="M844" s="2">
        <f t="shared" si="107"/>
        <v>0</v>
      </c>
      <c r="N844" s="11">
        <f t="shared" si="108"/>
        <v>0</v>
      </c>
    </row>
    <row r="845" spans="1:14" x14ac:dyDescent="0.25">
      <c r="A845" s="13"/>
      <c r="B845" s="13"/>
      <c r="C845" s="13"/>
      <c r="D845" s="14"/>
      <c r="E845" s="14"/>
      <c r="F845" s="2">
        <f t="shared" si="102"/>
        <v>87.051499999999947</v>
      </c>
      <c r="G845" s="2">
        <f t="shared" si="103"/>
        <v>20.720000000000002</v>
      </c>
      <c r="H845" s="11">
        <f t="shared" si="105"/>
        <v>66.331499999999949</v>
      </c>
      <c r="I845" s="11">
        <f t="shared" si="104"/>
        <v>-66.331499999999949</v>
      </c>
      <c r="J845" s="2">
        <f>IF(ISNA(VLOOKUP(C845,'Dom Enrolled Accounts'!$A:$B,2,0))=TRUE,0,VLOOKUP(C845,'Dom Enrolled Accounts'!$A:$B,2,0))</f>
        <v>0</v>
      </c>
      <c r="K845" s="11">
        <f t="shared" si="106"/>
        <v>0</v>
      </c>
      <c r="L845" s="2">
        <f>IF(ISNA(VLOOKUP(C845,'Dom Enrolled Accounts'!$A:$C,3,0))=TRUE,0,VLOOKUP(C845,'Dom Enrolled Accounts'!$A:$C,3,0))</f>
        <v>0</v>
      </c>
      <c r="M845" s="2">
        <f t="shared" si="107"/>
        <v>0</v>
      </c>
      <c r="N845" s="11">
        <f t="shared" si="108"/>
        <v>0</v>
      </c>
    </row>
    <row r="846" spans="1:14" x14ac:dyDescent="0.25">
      <c r="A846" s="13"/>
      <c r="B846" s="13"/>
      <c r="C846" s="13"/>
      <c r="D846" s="14"/>
      <c r="E846" s="14"/>
      <c r="F846" s="2">
        <f t="shared" si="102"/>
        <v>87.051499999999947</v>
      </c>
      <c r="G846" s="2">
        <f t="shared" si="103"/>
        <v>20.720000000000002</v>
      </c>
      <c r="H846" s="11">
        <f t="shared" si="105"/>
        <v>66.331499999999949</v>
      </c>
      <c r="I846" s="11">
        <f t="shared" si="104"/>
        <v>-66.331499999999949</v>
      </c>
      <c r="J846" s="2">
        <f>IF(ISNA(VLOOKUP(C846,'Dom Enrolled Accounts'!$A:$B,2,0))=TRUE,0,VLOOKUP(C846,'Dom Enrolled Accounts'!$A:$B,2,0))</f>
        <v>0</v>
      </c>
      <c r="K846" s="11">
        <f t="shared" si="106"/>
        <v>0</v>
      </c>
      <c r="L846" s="2">
        <f>IF(ISNA(VLOOKUP(C846,'Dom Enrolled Accounts'!$A:$C,3,0))=TRUE,0,VLOOKUP(C846,'Dom Enrolled Accounts'!$A:$C,3,0))</f>
        <v>0</v>
      </c>
      <c r="M846" s="2">
        <f t="shared" si="107"/>
        <v>0</v>
      </c>
      <c r="N846" s="11">
        <f t="shared" si="108"/>
        <v>0</v>
      </c>
    </row>
    <row r="847" spans="1:14" x14ac:dyDescent="0.25">
      <c r="A847" s="13"/>
      <c r="B847" s="13"/>
      <c r="C847" s="13"/>
      <c r="D847" s="14"/>
      <c r="E847" s="14"/>
      <c r="F847" s="2">
        <f t="shared" si="102"/>
        <v>87.051499999999947</v>
      </c>
      <c r="G847" s="2">
        <f t="shared" si="103"/>
        <v>20.720000000000002</v>
      </c>
      <c r="H847" s="11">
        <f t="shared" si="105"/>
        <v>66.331499999999949</v>
      </c>
      <c r="I847" s="11">
        <f t="shared" si="104"/>
        <v>-66.331499999999949</v>
      </c>
      <c r="J847" s="2">
        <f>IF(ISNA(VLOOKUP(C847,'Dom Enrolled Accounts'!$A:$B,2,0))=TRUE,0,VLOOKUP(C847,'Dom Enrolled Accounts'!$A:$B,2,0))</f>
        <v>0</v>
      </c>
      <c r="K847" s="11">
        <f t="shared" si="106"/>
        <v>0</v>
      </c>
      <c r="L847" s="2">
        <f>IF(ISNA(VLOOKUP(C847,'Dom Enrolled Accounts'!$A:$C,3,0))=TRUE,0,VLOOKUP(C847,'Dom Enrolled Accounts'!$A:$C,3,0))</f>
        <v>0</v>
      </c>
      <c r="M847" s="2">
        <f t="shared" si="107"/>
        <v>0</v>
      </c>
      <c r="N847" s="11">
        <f t="shared" si="108"/>
        <v>0</v>
      </c>
    </row>
    <row r="848" spans="1:14" x14ac:dyDescent="0.25">
      <c r="A848" s="13"/>
      <c r="B848" s="13"/>
      <c r="C848" s="13"/>
      <c r="D848" s="14"/>
      <c r="E848" s="14"/>
      <c r="F848" s="2">
        <f t="shared" si="102"/>
        <v>87.051499999999947</v>
      </c>
      <c r="G848" s="2">
        <f t="shared" si="103"/>
        <v>20.720000000000002</v>
      </c>
      <c r="H848" s="11">
        <f t="shared" si="105"/>
        <v>66.331499999999949</v>
      </c>
      <c r="I848" s="11">
        <f t="shared" si="104"/>
        <v>-66.331499999999949</v>
      </c>
      <c r="J848" s="2">
        <f>IF(ISNA(VLOOKUP(C848,'Dom Enrolled Accounts'!$A:$B,2,0))=TRUE,0,VLOOKUP(C848,'Dom Enrolled Accounts'!$A:$B,2,0))</f>
        <v>0</v>
      </c>
      <c r="K848" s="11">
        <f t="shared" si="106"/>
        <v>0</v>
      </c>
      <c r="L848" s="2">
        <f>IF(ISNA(VLOOKUP(C848,'Dom Enrolled Accounts'!$A:$C,3,0))=TRUE,0,VLOOKUP(C848,'Dom Enrolled Accounts'!$A:$C,3,0))</f>
        <v>0</v>
      </c>
      <c r="M848" s="2">
        <f t="shared" si="107"/>
        <v>0</v>
      </c>
      <c r="N848" s="11">
        <f t="shared" si="108"/>
        <v>0</v>
      </c>
    </row>
    <row r="849" spans="1:14" x14ac:dyDescent="0.25">
      <c r="A849" s="13"/>
      <c r="B849" s="13"/>
      <c r="C849" s="13"/>
      <c r="D849" s="14"/>
      <c r="E849" s="14"/>
      <c r="F849" s="2">
        <f t="shared" si="102"/>
        <v>87.051499999999947</v>
      </c>
      <c r="G849" s="2">
        <f t="shared" si="103"/>
        <v>20.720000000000002</v>
      </c>
      <c r="H849" s="11">
        <f t="shared" si="105"/>
        <v>66.331499999999949</v>
      </c>
      <c r="I849" s="11">
        <f t="shared" si="104"/>
        <v>-66.331499999999949</v>
      </c>
      <c r="J849" s="2">
        <f>IF(ISNA(VLOOKUP(C849,'Dom Enrolled Accounts'!$A:$B,2,0))=TRUE,0,VLOOKUP(C849,'Dom Enrolled Accounts'!$A:$B,2,0))</f>
        <v>0</v>
      </c>
      <c r="K849" s="11">
        <f t="shared" si="106"/>
        <v>0</v>
      </c>
      <c r="L849" s="2">
        <f>IF(ISNA(VLOOKUP(C849,'Dom Enrolled Accounts'!$A:$C,3,0))=TRUE,0,VLOOKUP(C849,'Dom Enrolled Accounts'!$A:$C,3,0))</f>
        <v>0</v>
      </c>
      <c r="M849" s="2">
        <f t="shared" si="107"/>
        <v>0</v>
      </c>
      <c r="N849" s="11">
        <f t="shared" si="108"/>
        <v>0</v>
      </c>
    </row>
    <row r="850" spans="1:14" x14ac:dyDescent="0.25">
      <c r="A850" s="13"/>
      <c r="B850" s="13"/>
      <c r="C850" s="13"/>
      <c r="D850" s="14"/>
      <c r="E850" s="14"/>
      <c r="F850" s="2">
        <f t="shared" si="102"/>
        <v>87.051499999999947</v>
      </c>
      <c r="G850" s="2">
        <f t="shared" si="103"/>
        <v>20.720000000000002</v>
      </c>
      <c r="H850" s="11">
        <f t="shared" si="105"/>
        <v>66.331499999999949</v>
      </c>
      <c r="I850" s="11">
        <f t="shared" si="104"/>
        <v>-66.331499999999949</v>
      </c>
      <c r="J850" s="2">
        <f>IF(ISNA(VLOOKUP(C850,'Dom Enrolled Accounts'!$A:$B,2,0))=TRUE,0,VLOOKUP(C850,'Dom Enrolled Accounts'!$A:$B,2,0))</f>
        <v>0</v>
      </c>
      <c r="K850" s="11">
        <f t="shared" si="106"/>
        <v>0</v>
      </c>
      <c r="L850" s="2">
        <f>IF(ISNA(VLOOKUP(C850,'Dom Enrolled Accounts'!$A:$C,3,0))=TRUE,0,VLOOKUP(C850,'Dom Enrolled Accounts'!$A:$C,3,0))</f>
        <v>0</v>
      </c>
      <c r="M850" s="2">
        <f t="shared" si="107"/>
        <v>0</v>
      </c>
      <c r="N850" s="11">
        <f t="shared" si="108"/>
        <v>0</v>
      </c>
    </row>
    <row r="851" spans="1:14" x14ac:dyDescent="0.25">
      <c r="A851" s="13"/>
      <c r="B851" s="13"/>
      <c r="C851" s="13"/>
      <c r="D851" s="14"/>
      <c r="E851" s="14"/>
      <c r="F851" s="2">
        <f t="shared" si="102"/>
        <v>87.051499999999947</v>
      </c>
      <c r="G851" s="2">
        <f t="shared" si="103"/>
        <v>20.720000000000002</v>
      </c>
      <c r="H851" s="11">
        <f t="shared" si="105"/>
        <v>66.331499999999949</v>
      </c>
      <c r="I851" s="11">
        <f t="shared" si="104"/>
        <v>-66.331499999999949</v>
      </c>
      <c r="J851" s="2">
        <f>IF(ISNA(VLOOKUP(C851,'Dom Enrolled Accounts'!$A:$B,2,0))=TRUE,0,VLOOKUP(C851,'Dom Enrolled Accounts'!$A:$B,2,0))</f>
        <v>0</v>
      </c>
      <c r="K851" s="11">
        <f t="shared" si="106"/>
        <v>0</v>
      </c>
      <c r="L851" s="2">
        <f>IF(ISNA(VLOOKUP(C851,'Dom Enrolled Accounts'!$A:$C,3,0))=TRUE,0,VLOOKUP(C851,'Dom Enrolled Accounts'!$A:$C,3,0))</f>
        <v>0</v>
      </c>
      <c r="M851" s="2">
        <f t="shared" si="107"/>
        <v>0</v>
      </c>
      <c r="N851" s="11">
        <f t="shared" si="108"/>
        <v>0</v>
      </c>
    </row>
    <row r="852" spans="1:14" x14ac:dyDescent="0.25">
      <c r="A852" s="13"/>
      <c r="B852" s="13"/>
      <c r="C852" s="13"/>
      <c r="D852" s="14"/>
      <c r="E852" s="14"/>
      <c r="F852" s="2">
        <f t="shared" si="102"/>
        <v>87.051499999999947</v>
      </c>
      <c r="G852" s="2">
        <f t="shared" si="103"/>
        <v>20.720000000000002</v>
      </c>
      <c r="H852" s="11">
        <f t="shared" si="105"/>
        <v>66.331499999999949</v>
      </c>
      <c r="I852" s="11">
        <f t="shared" si="104"/>
        <v>-66.331499999999949</v>
      </c>
      <c r="J852" s="2">
        <f>IF(ISNA(VLOOKUP(C852,'Dom Enrolled Accounts'!$A:$B,2,0))=TRUE,0,VLOOKUP(C852,'Dom Enrolled Accounts'!$A:$B,2,0))</f>
        <v>0</v>
      </c>
      <c r="K852" s="11">
        <f t="shared" si="106"/>
        <v>0</v>
      </c>
      <c r="L852" s="2">
        <f>IF(ISNA(VLOOKUP(C852,'Dom Enrolled Accounts'!$A:$C,3,0))=TRUE,0,VLOOKUP(C852,'Dom Enrolled Accounts'!$A:$C,3,0))</f>
        <v>0</v>
      </c>
      <c r="M852" s="2">
        <f t="shared" si="107"/>
        <v>0</v>
      </c>
      <c r="N852" s="11">
        <f t="shared" si="108"/>
        <v>0</v>
      </c>
    </row>
    <row r="853" spans="1:14" x14ac:dyDescent="0.25">
      <c r="A853" s="13"/>
      <c r="B853" s="13"/>
      <c r="C853" s="13"/>
      <c r="D853" s="14"/>
      <c r="E853" s="14"/>
      <c r="F853" s="2">
        <f t="shared" si="102"/>
        <v>87.051499999999947</v>
      </c>
      <c r="G853" s="2">
        <f t="shared" si="103"/>
        <v>20.720000000000002</v>
      </c>
      <c r="H853" s="11">
        <f t="shared" si="105"/>
        <v>66.331499999999949</v>
      </c>
      <c r="I853" s="11">
        <f t="shared" si="104"/>
        <v>-66.331499999999949</v>
      </c>
      <c r="J853" s="2">
        <f>IF(ISNA(VLOOKUP(C853,'Dom Enrolled Accounts'!$A:$B,2,0))=TRUE,0,VLOOKUP(C853,'Dom Enrolled Accounts'!$A:$B,2,0))</f>
        <v>0</v>
      </c>
      <c r="K853" s="11">
        <f t="shared" si="106"/>
        <v>0</v>
      </c>
      <c r="L853" s="2">
        <f>IF(ISNA(VLOOKUP(C853,'Dom Enrolled Accounts'!$A:$C,3,0))=TRUE,0,VLOOKUP(C853,'Dom Enrolled Accounts'!$A:$C,3,0))</f>
        <v>0</v>
      </c>
      <c r="M853" s="2">
        <f t="shared" si="107"/>
        <v>0</v>
      </c>
      <c r="N853" s="11">
        <f t="shared" si="108"/>
        <v>0</v>
      </c>
    </row>
    <row r="854" spans="1:14" x14ac:dyDescent="0.25">
      <c r="A854" s="13"/>
      <c r="B854" s="13"/>
      <c r="C854" s="13"/>
      <c r="D854" s="14"/>
      <c r="E854" s="14"/>
      <c r="F854" s="2">
        <f t="shared" si="102"/>
        <v>87.051499999999947</v>
      </c>
      <c r="G854" s="2">
        <f t="shared" si="103"/>
        <v>20.720000000000002</v>
      </c>
      <c r="H854" s="11">
        <f t="shared" si="105"/>
        <v>66.331499999999949</v>
      </c>
      <c r="I854" s="11">
        <f t="shared" si="104"/>
        <v>-66.331499999999949</v>
      </c>
      <c r="J854" s="2">
        <f>IF(ISNA(VLOOKUP(C854,'Dom Enrolled Accounts'!$A:$B,2,0))=TRUE,0,VLOOKUP(C854,'Dom Enrolled Accounts'!$A:$B,2,0))</f>
        <v>0</v>
      </c>
      <c r="K854" s="11">
        <f t="shared" si="106"/>
        <v>0</v>
      </c>
      <c r="L854" s="2">
        <f>IF(ISNA(VLOOKUP(C854,'Dom Enrolled Accounts'!$A:$C,3,0))=TRUE,0,VLOOKUP(C854,'Dom Enrolled Accounts'!$A:$C,3,0))</f>
        <v>0</v>
      </c>
      <c r="M854" s="2">
        <f t="shared" si="107"/>
        <v>0</v>
      </c>
      <c r="N854" s="11">
        <f t="shared" si="108"/>
        <v>0</v>
      </c>
    </row>
    <row r="855" spans="1:14" x14ac:dyDescent="0.25">
      <c r="A855" s="13"/>
      <c r="B855" s="13"/>
      <c r="C855" s="13"/>
      <c r="D855" s="14"/>
      <c r="E855" s="14"/>
      <c r="F855" s="2">
        <f t="shared" si="102"/>
        <v>87.051499999999947</v>
      </c>
      <c r="G855" s="2">
        <f t="shared" si="103"/>
        <v>20.720000000000002</v>
      </c>
      <c r="H855" s="11">
        <f t="shared" si="105"/>
        <v>66.331499999999949</v>
      </c>
      <c r="I855" s="11">
        <f t="shared" si="104"/>
        <v>-66.331499999999949</v>
      </c>
      <c r="J855" s="2">
        <f>IF(ISNA(VLOOKUP(C855,'Dom Enrolled Accounts'!$A:$B,2,0))=TRUE,0,VLOOKUP(C855,'Dom Enrolled Accounts'!$A:$B,2,0))</f>
        <v>0</v>
      </c>
      <c r="K855" s="11">
        <f t="shared" si="106"/>
        <v>0</v>
      </c>
      <c r="L855" s="2">
        <f>IF(ISNA(VLOOKUP(C855,'Dom Enrolled Accounts'!$A:$C,3,0))=TRUE,0,VLOOKUP(C855,'Dom Enrolled Accounts'!$A:$C,3,0))</f>
        <v>0</v>
      </c>
      <c r="M855" s="2">
        <f t="shared" si="107"/>
        <v>0</v>
      </c>
      <c r="N855" s="11">
        <f t="shared" si="108"/>
        <v>0</v>
      </c>
    </row>
    <row r="856" spans="1:14" x14ac:dyDescent="0.25">
      <c r="A856" s="13"/>
      <c r="B856" s="13"/>
      <c r="C856" s="13"/>
      <c r="D856" s="14"/>
      <c r="E856" s="14"/>
      <c r="F856" s="2">
        <f t="shared" si="102"/>
        <v>87.051499999999947</v>
      </c>
      <c r="G856" s="2">
        <f t="shared" si="103"/>
        <v>20.720000000000002</v>
      </c>
      <c r="H856" s="11">
        <f t="shared" si="105"/>
        <v>66.331499999999949</v>
      </c>
      <c r="I856" s="11">
        <f t="shared" si="104"/>
        <v>-66.331499999999949</v>
      </c>
      <c r="J856" s="2">
        <f>IF(ISNA(VLOOKUP(C856,'Dom Enrolled Accounts'!$A:$B,2,0))=TRUE,0,VLOOKUP(C856,'Dom Enrolled Accounts'!$A:$B,2,0))</f>
        <v>0</v>
      </c>
      <c r="K856" s="11">
        <f t="shared" si="106"/>
        <v>0</v>
      </c>
      <c r="L856" s="2">
        <f>IF(ISNA(VLOOKUP(C856,'Dom Enrolled Accounts'!$A:$C,3,0))=TRUE,0,VLOOKUP(C856,'Dom Enrolled Accounts'!$A:$C,3,0))</f>
        <v>0</v>
      </c>
      <c r="M856" s="2">
        <f t="shared" si="107"/>
        <v>0</v>
      </c>
      <c r="N856" s="11">
        <f t="shared" si="108"/>
        <v>0</v>
      </c>
    </row>
    <row r="857" spans="1:14" x14ac:dyDescent="0.25">
      <c r="A857" s="13"/>
      <c r="B857" s="13"/>
      <c r="C857" s="13"/>
      <c r="D857" s="14"/>
      <c r="E857" s="14"/>
      <c r="F857" s="2">
        <f t="shared" si="102"/>
        <v>87.051499999999947</v>
      </c>
      <c r="G857" s="2">
        <f t="shared" si="103"/>
        <v>20.720000000000002</v>
      </c>
      <c r="H857" s="11">
        <f t="shared" si="105"/>
        <v>66.331499999999949</v>
      </c>
      <c r="I857" s="11">
        <f t="shared" si="104"/>
        <v>-66.331499999999949</v>
      </c>
      <c r="J857" s="2">
        <f>IF(ISNA(VLOOKUP(C857,'Dom Enrolled Accounts'!$A:$B,2,0))=TRUE,0,VLOOKUP(C857,'Dom Enrolled Accounts'!$A:$B,2,0))</f>
        <v>0</v>
      </c>
      <c r="K857" s="11">
        <f t="shared" si="106"/>
        <v>0</v>
      </c>
      <c r="L857" s="2">
        <f>IF(ISNA(VLOOKUP(C857,'Dom Enrolled Accounts'!$A:$C,3,0))=TRUE,0,VLOOKUP(C857,'Dom Enrolled Accounts'!$A:$C,3,0))</f>
        <v>0</v>
      </c>
      <c r="M857" s="2">
        <f t="shared" si="107"/>
        <v>0</v>
      </c>
      <c r="N857" s="11">
        <f t="shared" si="108"/>
        <v>0</v>
      </c>
    </row>
    <row r="858" spans="1:14" x14ac:dyDescent="0.25">
      <c r="A858" s="13"/>
      <c r="B858" s="13"/>
      <c r="C858" s="13"/>
      <c r="D858" s="14"/>
      <c r="E858" s="14"/>
      <c r="F858" s="2">
        <f t="shared" si="102"/>
        <v>87.051499999999947</v>
      </c>
      <c r="G858" s="2">
        <f t="shared" si="103"/>
        <v>20.720000000000002</v>
      </c>
      <c r="H858" s="11">
        <f t="shared" si="105"/>
        <v>66.331499999999949</v>
      </c>
      <c r="I858" s="11">
        <f t="shared" si="104"/>
        <v>-66.331499999999949</v>
      </c>
      <c r="J858" s="2">
        <f>IF(ISNA(VLOOKUP(C858,'Dom Enrolled Accounts'!$A:$B,2,0))=TRUE,0,VLOOKUP(C858,'Dom Enrolled Accounts'!$A:$B,2,0))</f>
        <v>0</v>
      </c>
      <c r="K858" s="11">
        <f t="shared" si="106"/>
        <v>0</v>
      </c>
      <c r="L858" s="2">
        <f>IF(ISNA(VLOOKUP(C858,'Dom Enrolled Accounts'!$A:$C,3,0))=TRUE,0,VLOOKUP(C858,'Dom Enrolled Accounts'!$A:$C,3,0))</f>
        <v>0</v>
      </c>
      <c r="M858" s="2">
        <f t="shared" si="107"/>
        <v>0</v>
      </c>
      <c r="N858" s="11">
        <f t="shared" si="108"/>
        <v>0</v>
      </c>
    </row>
    <row r="859" spans="1:14" x14ac:dyDescent="0.25">
      <c r="A859" s="13"/>
      <c r="B859" s="13"/>
      <c r="C859" s="13"/>
      <c r="D859" s="14"/>
      <c r="E859" s="14"/>
      <c r="F859" s="2">
        <f t="shared" si="102"/>
        <v>87.051499999999947</v>
      </c>
      <c r="G859" s="2">
        <f t="shared" si="103"/>
        <v>20.720000000000002</v>
      </c>
      <c r="H859" s="11">
        <f t="shared" si="105"/>
        <v>66.331499999999949</v>
      </c>
      <c r="I859" s="11">
        <f t="shared" si="104"/>
        <v>-66.331499999999949</v>
      </c>
      <c r="J859" s="2">
        <f>IF(ISNA(VLOOKUP(C859,'Dom Enrolled Accounts'!$A:$B,2,0))=TRUE,0,VLOOKUP(C859,'Dom Enrolled Accounts'!$A:$B,2,0))</f>
        <v>0</v>
      </c>
      <c r="K859" s="11">
        <f t="shared" si="106"/>
        <v>0</v>
      </c>
      <c r="L859" s="2">
        <f>IF(ISNA(VLOOKUP(C859,'Dom Enrolled Accounts'!$A:$C,3,0))=TRUE,0,VLOOKUP(C859,'Dom Enrolled Accounts'!$A:$C,3,0))</f>
        <v>0</v>
      </c>
      <c r="M859" s="2">
        <f t="shared" si="107"/>
        <v>0</v>
      </c>
      <c r="N859" s="11">
        <f t="shared" si="108"/>
        <v>0</v>
      </c>
    </row>
    <row r="860" spans="1:14" x14ac:dyDescent="0.25">
      <c r="A860" s="13"/>
      <c r="B860" s="13"/>
      <c r="C860" s="13"/>
      <c r="D860" s="14"/>
      <c r="E860" s="14"/>
      <c r="F860" s="2">
        <f t="shared" si="102"/>
        <v>87.051499999999947</v>
      </c>
      <c r="G860" s="2">
        <f t="shared" si="103"/>
        <v>20.720000000000002</v>
      </c>
      <c r="H860" s="11">
        <f t="shared" si="105"/>
        <v>66.331499999999949</v>
      </c>
      <c r="I860" s="11">
        <f t="shared" si="104"/>
        <v>-66.331499999999949</v>
      </c>
      <c r="J860" s="2">
        <f>IF(ISNA(VLOOKUP(C860,'Dom Enrolled Accounts'!$A:$B,2,0))=TRUE,0,VLOOKUP(C860,'Dom Enrolled Accounts'!$A:$B,2,0))</f>
        <v>0</v>
      </c>
      <c r="K860" s="11">
        <f t="shared" si="106"/>
        <v>0</v>
      </c>
      <c r="L860" s="2">
        <f>IF(ISNA(VLOOKUP(C860,'Dom Enrolled Accounts'!$A:$C,3,0))=TRUE,0,VLOOKUP(C860,'Dom Enrolled Accounts'!$A:$C,3,0))</f>
        <v>0</v>
      </c>
      <c r="M860" s="2">
        <f t="shared" si="107"/>
        <v>0</v>
      </c>
      <c r="N860" s="11">
        <f t="shared" si="108"/>
        <v>0</v>
      </c>
    </row>
    <row r="861" spans="1:14" x14ac:dyDescent="0.25">
      <c r="A861" s="13"/>
      <c r="B861" s="13"/>
      <c r="C861" s="13"/>
      <c r="D861" s="14"/>
      <c r="E861" s="14"/>
      <c r="F861" s="2">
        <f t="shared" si="102"/>
        <v>87.051499999999947</v>
      </c>
      <c r="G861" s="2">
        <f t="shared" si="103"/>
        <v>20.720000000000002</v>
      </c>
      <c r="H861" s="11">
        <f t="shared" si="105"/>
        <v>66.331499999999949</v>
      </c>
      <c r="I861" s="11">
        <f t="shared" si="104"/>
        <v>-66.331499999999949</v>
      </c>
      <c r="J861" s="2">
        <f>IF(ISNA(VLOOKUP(C861,'Dom Enrolled Accounts'!$A:$B,2,0))=TRUE,0,VLOOKUP(C861,'Dom Enrolled Accounts'!$A:$B,2,0))</f>
        <v>0</v>
      </c>
      <c r="K861" s="11">
        <f t="shared" si="106"/>
        <v>0</v>
      </c>
      <c r="L861" s="2">
        <f>IF(ISNA(VLOOKUP(C861,'Dom Enrolled Accounts'!$A:$C,3,0))=TRUE,0,VLOOKUP(C861,'Dom Enrolled Accounts'!$A:$C,3,0))</f>
        <v>0</v>
      </c>
      <c r="M861" s="2">
        <f t="shared" si="107"/>
        <v>0</v>
      </c>
      <c r="N861" s="11">
        <f t="shared" si="108"/>
        <v>0</v>
      </c>
    </row>
    <row r="862" spans="1:14" x14ac:dyDescent="0.25">
      <c r="A862" s="13"/>
      <c r="B862" s="13"/>
      <c r="C862" s="13"/>
      <c r="D862" s="14"/>
      <c r="E862" s="14"/>
      <c r="F862" s="2">
        <f t="shared" si="102"/>
        <v>87.051499999999947</v>
      </c>
      <c r="G862" s="2">
        <f t="shared" si="103"/>
        <v>20.720000000000002</v>
      </c>
      <c r="H862" s="11">
        <f t="shared" si="105"/>
        <v>66.331499999999949</v>
      </c>
      <c r="I862" s="11">
        <f t="shared" si="104"/>
        <v>-66.331499999999949</v>
      </c>
      <c r="J862" s="2">
        <f>IF(ISNA(VLOOKUP(C862,'Dom Enrolled Accounts'!$A:$B,2,0))=TRUE,0,VLOOKUP(C862,'Dom Enrolled Accounts'!$A:$B,2,0))</f>
        <v>0</v>
      </c>
      <c r="K862" s="11">
        <f t="shared" si="106"/>
        <v>0</v>
      </c>
      <c r="L862" s="2">
        <f>IF(ISNA(VLOOKUP(C862,'Dom Enrolled Accounts'!$A:$C,3,0))=TRUE,0,VLOOKUP(C862,'Dom Enrolled Accounts'!$A:$C,3,0))</f>
        <v>0</v>
      </c>
      <c r="M862" s="2">
        <f t="shared" si="107"/>
        <v>0</v>
      </c>
      <c r="N862" s="11">
        <f t="shared" si="108"/>
        <v>0</v>
      </c>
    </row>
    <row r="863" spans="1:14" x14ac:dyDescent="0.25">
      <c r="A863" s="13"/>
      <c r="B863" s="13"/>
      <c r="C863" s="13"/>
      <c r="D863" s="14"/>
      <c r="E863" s="14"/>
      <c r="F863" s="2">
        <f t="shared" si="102"/>
        <v>87.051499999999947</v>
      </c>
      <c r="G863" s="2">
        <f t="shared" si="103"/>
        <v>20.720000000000002</v>
      </c>
      <c r="H863" s="11">
        <f t="shared" si="105"/>
        <v>66.331499999999949</v>
      </c>
      <c r="I863" s="11">
        <f t="shared" si="104"/>
        <v>-66.331499999999949</v>
      </c>
      <c r="J863" s="2">
        <f>IF(ISNA(VLOOKUP(C863,'Dom Enrolled Accounts'!$A:$B,2,0))=TRUE,0,VLOOKUP(C863,'Dom Enrolled Accounts'!$A:$B,2,0))</f>
        <v>0</v>
      </c>
      <c r="K863" s="11">
        <f t="shared" si="106"/>
        <v>0</v>
      </c>
      <c r="L863" s="2">
        <f>IF(ISNA(VLOOKUP(C863,'Dom Enrolled Accounts'!$A:$C,3,0))=TRUE,0,VLOOKUP(C863,'Dom Enrolled Accounts'!$A:$C,3,0))</f>
        <v>0</v>
      </c>
      <c r="M863" s="2">
        <f t="shared" si="107"/>
        <v>0</v>
      </c>
      <c r="N863" s="11">
        <f t="shared" si="108"/>
        <v>0</v>
      </c>
    </row>
    <row r="864" spans="1:14" x14ac:dyDescent="0.25">
      <c r="A864" s="13"/>
      <c r="B864" s="13"/>
      <c r="C864" s="13"/>
      <c r="D864" s="14"/>
      <c r="E864" s="14"/>
      <c r="F864" s="2">
        <f t="shared" si="102"/>
        <v>87.051499999999947</v>
      </c>
      <c r="G864" s="2">
        <f t="shared" si="103"/>
        <v>20.720000000000002</v>
      </c>
      <c r="H864" s="11">
        <f t="shared" si="105"/>
        <v>66.331499999999949</v>
      </c>
      <c r="I864" s="11">
        <f t="shared" si="104"/>
        <v>-66.331499999999949</v>
      </c>
      <c r="J864" s="2">
        <f>IF(ISNA(VLOOKUP(C864,'Dom Enrolled Accounts'!$A:$B,2,0))=TRUE,0,VLOOKUP(C864,'Dom Enrolled Accounts'!$A:$B,2,0))</f>
        <v>0</v>
      </c>
      <c r="K864" s="11">
        <f t="shared" si="106"/>
        <v>0</v>
      </c>
      <c r="L864" s="2">
        <f>IF(ISNA(VLOOKUP(C864,'Dom Enrolled Accounts'!$A:$C,3,0))=TRUE,0,VLOOKUP(C864,'Dom Enrolled Accounts'!$A:$C,3,0))</f>
        <v>0</v>
      </c>
      <c r="M864" s="2">
        <f t="shared" si="107"/>
        <v>0</v>
      </c>
      <c r="N864" s="11">
        <f t="shared" si="108"/>
        <v>0</v>
      </c>
    </row>
    <row r="865" spans="1:14" x14ac:dyDescent="0.25">
      <c r="A865" s="13"/>
      <c r="B865" s="13"/>
      <c r="C865" s="13"/>
      <c r="D865" s="14"/>
      <c r="E865" s="14"/>
      <c r="F865" s="2">
        <f t="shared" si="102"/>
        <v>87.051499999999947</v>
      </c>
      <c r="G865" s="2">
        <f t="shared" si="103"/>
        <v>20.720000000000002</v>
      </c>
      <c r="H865" s="11">
        <f t="shared" si="105"/>
        <v>66.331499999999949</v>
      </c>
      <c r="I865" s="11">
        <f t="shared" si="104"/>
        <v>-66.331499999999949</v>
      </c>
      <c r="J865" s="2">
        <f>IF(ISNA(VLOOKUP(C865,'Dom Enrolled Accounts'!$A:$B,2,0))=TRUE,0,VLOOKUP(C865,'Dom Enrolled Accounts'!$A:$B,2,0))</f>
        <v>0</v>
      </c>
      <c r="K865" s="11">
        <f t="shared" si="106"/>
        <v>0</v>
      </c>
      <c r="L865" s="2">
        <f>IF(ISNA(VLOOKUP(C865,'Dom Enrolled Accounts'!$A:$C,3,0))=TRUE,0,VLOOKUP(C865,'Dom Enrolled Accounts'!$A:$C,3,0))</f>
        <v>0</v>
      </c>
      <c r="M865" s="2">
        <f t="shared" si="107"/>
        <v>0</v>
      </c>
      <c r="N865" s="11">
        <f t="shared" si="108"/>
        <v>0</v>
      </c>
    </row>
    <row r="866" spans="1:14" x14ac:dyDescent="0.25">
      <c r="A866" s="13"/>
      <c r="B866" s="13"/>
      <c r="C866" s="13"/>
      <c r="D866" s="14"/>
      <c r="E866" s="14"/>
      <c r="F866" s="2">
        <f t="shared" si="102"/>
        <v>87.051499999999947</v>
      </c>
      <c r="G866" s="2">
        <f t="shared" si="103"/>
        <v>20.720000000000002</v>
      </c>
      <c r="H866" s="11">
        <f t="shared" si="105"/>
        <v>66.331499999999949</v>
      </c>
      <c r="I866" s="11">
        <f t="shared" si="104"/>
        <v>-66.331499999999949</v>
      </c>
      <c r="J866" s="2">
        <f>IF(ISNA(VLOOKUP(C866,'Dom Enrolled Accounts'!$A:$B,2,0))=TRUE,0,VLOOKUP(C866,'Dom Enrolled Accounts'!$A:$B,2,0))</f>
        <v>0</v>
      </c>
      <c r="K866" s="11">
        <f t="shared" si="106"/>
        <v>0</v>
      </c>
      <c r="L866" s="2">
        <f>IF(ISNA(VLOOKUP(C866,'Dom Enrolled Accounts'!$A:$C,3,0))=TRUE,0,VLOOKUP(C866,'Dom Enrolled Accounts'!$A:$C,3,0))</f>
        <v>0</v>
      </c>
      <c r="M866" s="2">
        <f t="shared" si="107"/>
        <v>0</v>
      </c>
      <c r="N866" s="11">
        <f t="shared" si="108"/>
        <v>0</v>
      </c>
    </row>
    <row r="867" spans="1:14" x14ac:dyDescent="0.25">
      <c r="A867" s="13"/>
      <c r="B867" s="13"/>
      <c r="C867" s="13"/>
      <c r="D867" s="14"/>
      <c r="E867" s="14"/>
      <c r="F867" s="2">
        <f t="shared" si="102"/>
        <v>87.051499999999947</v>
      </c>
      <c r="G867" s="2">
        <f t="shared" si="103"/>
        <v>20.720000000000002</v>
      </c>
      <c r="H867" s="11">
        <f t="shared" si="105"/>
        <v>66.331499999999949</v>
      </c>
      <c r="I867" s="11">
        <f t="shared" si="104"/>
        <v>-66.331499999999949</v>
      </c>
      <c r="J867" s="2">
        <f>IF(ISNA(VLOOKUP(C867,'Dom Enrolled Accounts'!$A:$B,2,0))=TRUE,0,VLOOKUP(C867,'Dom Enrolled Accounts'!$A:$B,2,0))</f>
        <v>0</v>
      </c>
      <c r="K867" s="11">
        <f t="shared" si="106"/>
        <v>0</v>
      </c>
      <c r="L867" s="2">
        <f>IF(ISNA(VLOOKUP(C867,'Dom Enrolled Accounts'!$A:$C,3,0))=TRUE,0,VLOOKUP(C867,'Dom Enrolled Accounts'!$A:$C,3,0))</f>
        <v>0</v>
      </c>
      <c r="M867" s="2">
        <f t="shared" si="107"/>
        <v>0</v>
      </c>
      <c r="N867" s="11">
        <f t="shared" si="108"/>
        <v>0</v>
      </c>
    </row>
    <row r="868" spans="1:14" x14ac:dyDescent="0.25">
      <c r="A868" s="13"/>
      <c r="B868" s="13"/>
      <c r="C868" s="13"/>
      <c r="D868" s="14"/>
      <c r="E868" s="14"/>
      <c r="F868" s="2">
        <f t="shared" si="102"/>
        <v>87.051499999999947</v>
      </c>
      <c r="G868" s="2">
        <f t="shared" si="103"/>
        <v>20.720000000000002</v>
      </c>
      <c r="H868" s="11">
        <f t="shared" si="105"/>
        <v>66.331499999999949</v>
      </c>
      <c r="I868" s="11">
        <f t="shared" si="104"/>
        <v>-66.331499999999949</v>
      </c>
      <c r="J868" s="2">
        <f>IF(ISNA(VLOOKUP(C868,'Dom Enrolled Accounts'!$A:$B,2,0))=TRUE,0,VLOOKUP(C868,'Dom Enrolled Accounts'!$A:$B,2,0))</f>
        <v>0</v>
      </c>
      <c r="K868" s="11">
        <f t="shared" si="106"/>
        <v>0</v>
      </c>
      <c r="L868" s="2">
        <f>IF(ISNA(VLOOKUP(C868,'Dom Enrolled Accounts'!$A:$C,3,0))=TRUE,0,VLOOKUP(C868,'Dom Enrolled Accounts'!$A:$C,3,0))</f>
        <v>0</v>
      </c>
      <c r="M868" s="2">
        <f t="shared" si="107"/>
        <v>0</v>
      </c>
      <c r="N868" s="11">
        <f t="shared" si="108"/>
        <v>0</v>
      </c>
    </row>
    <row r="869" spans="1:14" x14ac:dyDescent="0.25">
      <c r="A869" s="13"/>
      <c r="B869" s="13"/>
      <c r="C869" s="13"/>
      <c r="D869" s="14"/>
      <c r="E869" s="14"/>
      <c r="F869" s="2">
        <f t="shared" si="102"/>
        <v>87.051499999999947</v>
      </c>
      <c r="G869" s="2">
        <f t="shared" si="103"/>
        <v>20.720000000000002</v>
      </c>
      <c r="H869" s="11">
        <f t="shared" si="105"/>
        <v>66.331499999999949</v>
      </c>
      <c r="I869" s="11">
        <f t="shared" si="104"/>
        <v>-66.331499999999949</v>
      </c>
      <c r="J869" s="2">
        <f>IF(ISNA(VLOOKUP(C869,'Dom Enrolled Accounts'!$A:$B,2,0))=TRUE,0,VLOOKUP(C869,'Dom Enrolled Accounts'!$A:$B,2,0))</f>
        <v>0</v>
      </c>
      <c r="K869" s="11">
        <f t="shared" si="106"/>
        <v>0</v>
      </c>
      <c r="L869" s="2">
        <f>IF(ISNA(VLOOKUP(C869,'Dom Enrolled Accounts'!$A:$C,3,0))=TRUE,0,VLOOKUP(C869,'Dom Enrolled Accounts'!$A:$C,3,0))</f>
        <v>0</v>
      </c>
      <c r="M869" s="2">
        <f t="shared" si="107"/>
        <v>0</v>
      </c>
      <c r="N869" s="11">
        <f t="shared" si="108"/>
        <v>0</v>
      </c>
    </row>
    <row r="870" spans="1:14" x14ac:dyDescent="0.25">
      <c r="A870" s="13"/>
      <c r="B870" s="13"/>
      <c r="C870" s="13"/>
      <c r="D870" s="14"/>
      <c r="E870" s="14"/>
      <c r="F870" s="2">
        <f t="shared" si="102"/>
        <v>87.051499999999947</v>
      </c>
      <c r="G870" s="2">
        <f t="shared" si="103"/>
        <v>20.720000000000002</v>
      </c>
      <c r="H870" s="11">
        <f t="shared" si="105"/>
        <v>66.331499999999949</v>
      </c>
      <c r="I870" s="11">
        <f t="shared" si="104"/>
        <v>-66.331499999999949</v>
      </c>
      <c r="J870" s="2">
        <f>IF(ISNA(VLOOKUP(C870,'Dom Enrolled Accounts'!$A:$B,2,0))=TRUE,0,VLOOKUP(C870,'Dom Enrolled Accounts'!$A:$B,2,0))</f>
        <v>0</v>
      </c>
      <c r="K870" s="11">
        <f t="shared" si="106"/>
        <v>0</v>
      </c>
      <c r="L870" s="2">
        <f>IF(ISNA(VLOOKUP(C870,'Dom Enrolled Accounts'!$A:$C,3,0))=TRUE,0,VLOOKUP(C870,'Dom Enrolled Accounts'!$A:$C,3,0))</f>
        <v>0</v>
      </c>
      <c r="M870" s="2">
        <f t="shared" si="107"/>
        <v>0</v>
      </c>
      <c r="N870" s="11">
        <f t="shared" si="108"/>
        <v>0</v>
      </c>
    </row>
    <row r="871" spans="1:14" x14ac:dyDescent="0.25">
      <c r="A871" s="13"/>
      <c r="B871" s="13"/>
      <c r="C871" s="13"/>
      <c r="D871" s="14"/>
      <c r="E871" s="14"/>
      <c r="F871" s="2">
        <f t="shared" si="102"/>
        <v>87.051499999999947</v>
      </c>
      <c r="G871" s="2">
        <f t="shared" si="103"/>
        <v>20.720000000000002</v>
      </c>
      <c r="H871" s="11">
        <f t="shared" si="105"/>
        <v>66.331499999999949</v>
      </c>
      <c r="I871" s="11">
        <f t="shared" si="104"/>
        <v>-66.331499999999949</v>
      </c>
      <c r="J871" s="2">
        <f>IF(ISNA(VLOOKUP(C871,'Dom Enrolled Accounts'!$A:$B,2,0))=TRUE,0,VLOOKUP(C871,'Dom Enrolled Accounts'!$A:$B,2,0))</f>
        <v>0</v>
      </c>
      <c r="K871" s="11">
        <f t="shared" si="106"/>
        <v>0</v>
      </c>
      <c r="L871" s="2">
        <f>IF(ISNA(VLOOKUP(C871,'Dom Enrolled Accounts'!$A:$C,3,0))=TRUE,0,VLOOKUP(C871,'Dom Enrolled Accounts'!$A:$C,3,0))</f>
        <v>0</v>
      </c>
      <c r="M871" s="2">
        <f t="shared" si="107"/>
        <v>0</v>
      </c>
      <c r="N871" s="11">
        <f t="shared" si="108"/>
        <v>0</v>
      </c>
    </row>
    <row r="872" spans="1:14" x14ac:dyDescent="0.25">
      <c r="A872" s="13"/>
      <c r="B872" s="13"/>
      <c r="C872" s="13"/>
      <c r="D872" s="14"/>
      <c r="E872" s="14"/>
      <c r="F872" s="2">
        <f t="shared" si="102"/>
        <v>87.051499999999947</v>
      </c>
      <c r="G872" s="2">
        <f t="shared" si="103"/>
        <v>20.720000000000002</v>
      </c>
      <c r="H872" s="11">
        <f t="shared" si="105"/>
        <v>66.331499999999949</v>
      </c>
      <c r="I872" s="11">
        <f t="shared" si="104"/>
        <v>-66.331499999999949</v>
      </c>
      <c r="J872" s="2">
        <f>IF(ISNA(VLOOKUP(C872,'Dom Enrolled Accounts'!$A:$B,2,0))=TRUE,0,VLOOKUP(C872,'Dom Enrolled Accounts'!$A:$B,2,0))</f>
        <v>0</v>
      </c>
      <c r="K872" s="11">
        <f t="shared" si="106"/>
        <v>0</v>
      </c>
      <c r="L872" s="2">
        <f>IF(ISNA(VLOOKUP(C872,'Dom Enrolled Accounts'!$A:$C,3,0))=TRUE,0,VLOOKUP(C872,'Dom Enrolled Accounts'!$A:$C,3,0))</f>
        <v>0</v>
      </c>
      <c r="M872" s="2">
        <f t="shared" si="107"/>
        <v>0</v>
      </c>
      <c r="N872" s="11">
        <f t="shared" si="108"/>
        <v>0</v>
      </c>
    </row>
    <row r="873" spans="1:14" x14ac:dyDescent="0.25">
      <c r="A873" s="13"/>
      <c r="B873" s="13"/>
      <c r="C873" s="13"/>
      <c r="D873" s="14"/>
      <c r="E873" s="14"/>
      <c r="F873" s="2">
        <f t="shared" si="102"/>
        <v>87.051499999999947</v>
      </c>
      <c r="G873" s="2">
        <f t="shared" si="103"/>
        <v>20.720000000000002</v>
      </c>
      <c r="H873" s="11">
        <f t="shared" si="105"/>
        <v>66.331499999999949</v>
      </c>
      <c r="I873" s="11">
        <f t="shared" si="104"/>
        <v>-66.331499999999949</v>
      </c>
      <c r="J873" s="2">
        <f>IF(ISNA(VLOOKUP(C873,'Dom Enrolled Accounts'!$A:$B,2,0))=TRUE,0,VLOOKUP(C873,'Dom Enrolled Accounts'!$A:$B,2,0))</f>
        <v>0</v>
      </c>
      <c r="K873" s="11">
        <f t="shared" si="106"/>
        <v>0</v>
      </c>
      <c r="L873" s="2">
        <f>IF(ISNA(VLOOKUP(C873,'Dom Enrolled Accounts'!$A:$C,3,0))=TRUE,0,VLOOKUP(C873,'Dom Enrolled Accounts'!$A:$C,3,0))</f>
        <v>0</v>
      </c>
      <c r="M873" s="2">
        <f t="shared" si="107"/>
        <v>0</v>
      </c>
      <c r="N873" s="11">
        <f t="shared" si="108"/>
        <v>0</v>
      </c>
    </row>
    <row r="874" spans="1:14" x14ac:dyDescent="0.25">
      <c r="A874" s="13"/>
      <c r="B874" s="13"/>
      <c r="C874" s="13"/>
      <c r="D874" s="14"/>
      <c r="E874" s="14"/>
      <c r="F874" s="2">
        <f t="shared" si="102"/>
        <v>87.051499999999947</v>
      </c>
      <c r="G874" s="2">
        <f t="shared" si="103"/>
        <v>20.720000000000002</v>
      </c>
      <c r="H874" s="11">
        <f t="shared" si="105"/>
        <v>66.331499999999949</v>
      </c>
      <c r="I874" s="11">
        <f t="shared" si="104"/>
        <v>-66.331499999999949</v>
      </c>
      <c r="J874" s="2">
        <f>IF(ISNA(VLOOKUP(C874,'Dom Enrolled Accounts'!$A:$B,2,0))=TRUE,0,VLOOKUP(C874,'Dom Enrolled Accounts'!$A:$B,2,0))</f>
        <v>0</v>
      </c>
      <c r="K874" s="11">
        <f t="shared" si="106"/>
        <v>0</v>
      </c>
      <c r="L874" s="2">
        <f>IF(ISNA(VLOOKUP(C874,'Dom Enrolled Accounts'!$A:$C,3,0))=TRUE,0,VLOOKUP(C874,'Dom Enrolled Accounts'!$A:$C,3,0))</f>
        <v>0</v>
      </c>
      <c r="M874" s="2">
        <f t="shared" si="107"/>
        <v>0</v>
      </c>
      <c r="N874" s="11">
        <f t="shared" si="108"/>
        <v>0</v>
      </c>
    </row>
    <row r="875" spans="1:14" x14ac:dyDescent="0.25">
      <c r="A875" s="13"/>
      <c r="B875" s="13"/>
      <c r="C875" s="13"/>
      <c r="D875" s="14"/>
      <c r="E875" s="14"/>
      <c r="F875" s="2">
        <f t="shared" si="102"/>
        <v>87.051499999999947</v>
      </c>
      <c r="G875" s="2">
        <f t="shared" si="103"/>
        <v>20.720000000000002</v>
      </c>
      <c r="H875" s="11">
        <f t="shared" si="105"/>
        <v>66.331499999999949</v>
      </c>
      <c r="I875" s="11">
        <f t="shared" si="104"/>
        <v>-66.331499999999949</v>
      </c>
      <c r="J875" s="2">
        <f>IF(ISNA(VLOOKUP(C875,'Dom Enrolled Accounts'!$A:$B,2,0))=TRUE,0,VLOOKUP(C875,'Dom Enrolled Accounts'!$A:$B,2,0))</f>
        <v>0</v>
      </c>
      <c r="K875" s="11">
        <f t="shared" si="106"/>
        <v>0</v>
      </c>
      <c r="L875" s="2">
        <f>IF(ISNA(VLOOKUP(C875,'Dom Enrolled Accounts'!$A:$C,3,0))=TRUE,0,VLOOKUP(C875,'Dom Enrolled Accounts'!$A:$C,3,0))</f>
        <v>0</v>
      </c>
      <c r="M875" s="2">
        <f t="shared" si="107"/>
        <v>0</v>
      </c>
      <c r="N875" s="11">
        <f t="shared" si="108"/>
        <v>0</v>
      </c>
    </row>
    <row r="876" spans="1:14" x14ac:dyDescent="0.25">
      <c r="A876" s="13"/>
      <c r="B876" s="13"/>
      <c r="C876" s="13"/>
      <c r="D876" s="14"/>
      <c r="E876" s="14"/>
      <c r="F876" s="2">
        <f t="shared" si="102"/>
        <v>87.051499999999947</v>
      </c>
      <c r="G876" s="2">
        <f t="shared" si="103"/>
        <v>20.720000000000002</v>
      </c>
      <c r="H876" s="11">
        <f t="shared" si="105"/>
        <v>66.331499999999949</v>
      </c>
      <c r="I876" s="11">
        <f t="shared" si="104"/>
        <v>-66.331499999999949</v>
      </c>
      <c r="J876" s="2">
        <f>IF(ISNA(VLOOKUP(C876,'Dom Enrolled Accounts'!$A:$B,2,0))=TRUE,0,VLOOKUP(C876,'Dom Enrolled Accounts'!$A:$B,2,0))</f>
        <v>0</v>
      </c>
      <c r="K876" s="11">
        <f t="shared" si="106"/>
        <v>0</v>
      </c>
      <c r="L876" s="2">
        <f>IF(ISNA(VLOOKUP(C876,'Dom Enrolled Accounts'!$A:$C,3,0))=TRUE,0,VLOOKUP(C876,'Dom Enrolled Accounts'!$A:$C,3,0))</f>
        <v>0</v>
      </c>
      <c r="M876" s="2">
        <f t="shared" si="107"/>
        <v>0</v>
      </c>
      <c r="N876" s="11">
        <f t="shared" si="108"/>
        <v>0</v>
      </c>
    </row>
    <row r="877" spans="1:14" x14ac:dyDescent="0.25">
      <c r="A877" s="13"/>
      <c r="B877" s="13"/>
      <c r="C877" s="13"/>
      <c r="D877" s="14"/>
      <c r="E877" s="14"/>
      <c r="F877" s="2">
        <f t="shared" si="102"/>
        <v>87.051499999999947</v>
      </c>
      <c r="G877" s="2">
        <f t="shared" si="103"/>
        <v>20.720000000000002</v>
      </c>
      <c r="H877" s="11">
        <f t="shared" si="105"/>
        <v>66.331499999999949</v>
      </c>
      <c r="I877" s="11">
        <f t="shared" si="104"/>
        <v>-66.331499999999949</v>
      </c>
      <c r="J877" s="2">
        <f>IF(ISNA(VLOOKUP(C877,'Dom Enrolled Accounts'!$A:$B,2,0))=TRUE,0,VLOOKUP(C877,'Dom Enrolled Accounts'!$A:$B,2,0))</f>
        <v>0</v>
      </c>
      <c r="K877" s="11">
        <f t="shared" si="106"/>
        <v>0</v>
      </c>
      <c r="L877" s="2">
        <f>IF(ISNA(VLOOKUP(C877,'Dom Enrolled Accounts'!$A:$C,3,0))=TRUE,0,VLOOKUP(C877,'Dom Enrolled Accounts'!$A:$C,3,0))</f>
        <v>0</v>
      </c>
      <c r="M877" s="2">
        <f t="shared" si="107"/>
        <v>0</v>
      </c>
      <c r="N877" s="11">
        <f t="shared" si="108"/>
        <v>0</v>
      </c>
    </row>
    <row r="878" spans="1:14" x14ac:dyDescent="0.25">
      <c r="A878" s="13"/>
      <c r="B878" s="13"/>
      <c r="C878" s="13"/>
      <c r="D878" s="14"/>
      <c r="E878" s="14"/>
      <c r="F878" s="2">
        <f t="shared" si="102"/>
        <v>87.051499999999947</v>
      </c>
      <c r="G878" s="2">
        <f t="shared" si="103"/>
        <v>20.720000000000002</v>
      </c>
      <c r="H878" s="11">
        <f t="shared" si="105"/>
        <v>66.331499999999949</v>
      </c>
      <c r="I878" s="11">
        <f t="shared" si="104"/>
        <v>-66.331499999999949</v>
      </c>
      <c r="J878" s="2">
        <f>IF(ISNA(VLOOKUP(C878,'Dom Enrolled Accounts'!$A:$B,2,0))=TRUE,0,VLOOKUP(C878,'Dom Enrolled Accounts'!$A:$B,2,0))</f>
        <v>0</v>
      </c>
      <c r="K878" s="11">
        <f t="shared" si="106"/>
        <v>0</v>
      </c>
      <c r="L878" s="2">
        <f>IF(ISNA(VLOOKUP(C878,'Dom Enrolled Accounts'!$A:$C,3,0))=TRUE,0,VLOOKUP(C878,'Dom Enrolled Accounts'!$A:$C,3,0))</f>
        <v>0</v>
      </c>
      <c r="M878" s="2">
        <f t="shared" si="107"/>
        <v>0</v>
      </c>
      <c r="N878" s="11">
        <f t="shared" si="108"/>
        <v>0</v>
      </c>
    </row>
    <row r="879" spans="1:14" x14ac:dyDescent="0.25">
      <c r="A879" s="13"/>
      <c r="B879" s="13"/>
      <c r="C879" s="13"/>
      <c r="D879" s="14"/>
      <c r="E879" s="14"/>
      <c r="F879" s="2">
        <f t="shared" si="102"/>
        <v>87.051499999999947</v>
      </c>
      <c r="G879" s="2">
        <f t="shared" si="103"/>
        <v>20.720000000000002</v>
      </c>
      <c r="H879" s="11">
        <f t="shared" si="105"/>
        <v>66.331499999999949</v>
      </c>
      <c r="I879" s="11">
        <f t="shared" si="104"/>
        <v>-66.331499999999949</v>
      </c>
      <c r="J879" s="2">
        <f>IF(ISNA(VLOOKUP(C879,'Dom Enrolled Accounts'!$A:$B,2,0))=TRUE,0,VLOOKUP(C879,'Dom Enrolled Accounts'!$A:$B,2,0))</f>
        <v>0</v>
      </c>
      <c r="K879" s="11">
        <f t="shared" si="106"/>
        <v>0</v>
      </c>
      <c r="L879" s="2">
        <f>IF(ISNA(VLOOKUP(C879,'Dom Enrolled Accounts'!$A:$C,3,0))=TRUE,0,VLOOKUP(C879,'Dom Enrolled Accounts'!$A:$C,3,0))</f>
        <v>0</v>
      </c>
      <c r="M879" s="2">
        <f t="shared" si="107"/>
        <v>0</v>
      </c>
      <c r="N879" s="11">
        <f t="shared" si="108"/>
        <v>0</v>
      </c>
    </row>
    <row r="880" spans="1:14" x14ac:dyDescent="0.25">
      <c r="A880" s="13"/>
      <c r="B880" s="13"/>
      <c r="C880" s="13"/>
      <c r="D880" s="14"/>
      <c r="E880" s="14"/>
      <c r="F880" s="2">
        <f t="shared" si="102"/>
        <v>87.051499999999947</v>
      </c>
      <c r="G880" s="2">
        <f t="shared" si="103"/>
        <v>20.720000000000002</v>
      </c>
      <c r="H880" s="11">
        <f t="shared" si="105"/>
        <v>66.331499999999949</v>
      </c>
      <c r="I880" s="11">
        <f t="shared" si="104"/>
        <v>-66.331499999999949</v>
      </c>
      <c r="J880" s="2">
        <f>IF(ISNA(VLOOKUP(C880,'Dom Enrolled Accounts'!$A:$B,2,0))=TRUE,0,VLOOKUP(C880,'Dom Enrolled Accounts'!$A:$B,2,0))</f>
        <v>0</v>
      </c>
      <c r="K880" s="11">
        <f t="shared" si="106"/>
        <v>0</v>
      </c>
      <c r="L880" s="2">
        <f>IF(ISNA(VLOOKUP(C880,'Dom Enrolled Accounts'!$A:$C,3,0))=TRUE,0,VLOOKUP(C880,'Dom Enrolled Accounts'!$A:$C,3,0))</f>
        <v>0</v>
      </c>
      <c r="M880" s="2">
        <f t="shared" si="107"/>
        <v>0</v>
      </c>
      <c r="N880" s="11">
        <f t="shared" si="108"/>
        <v>0</v>
      </c>
    </row>
    <row r="881" spans="1:14" x14ac:dyDescent="0.25">
      <c r="A881" s="13"/>
      <c r="B881" s="13"/>
      <c r="C881" s="13"/>
      <c r="D881" s="14"/>
      <c r="E881" s="14"/>
      <c r="F881" s="2">
        <f t="shared" si="102"/>
        <v>87.051499999999947</v>
      </c>
      <c r="G881" s="2">
        <f t="shared" si="103"/>
        <v>20.720000000000002</v>
      </c>
      <c r="H881" s="11">
        <f t="shared" si="105"/>
        <v>66.331499999999949</v>
      </c>
      <c r="I881" s="11">
        <f t="shared" si="104"/>
        <v>-66.331499999999949</v>
      </c>
      <c r="J881" s="2">
        <f>IF(ISNA(VLOOKUP(C881,'Dom Enrolled Accounts'!$A:$B,2,0))=TRUE,0,VLOOKUP(C881,'Dom Enrolled Accounts'!$A:$B,2,0))</f>
        <v>0</v>
      </c>
      <c r="K881" s="11">
        <f t="shared" si="106"/>
        <v>0</v>
      </c>
      <c r="L881" s="2">
        <f>IF(ISNA(VLOOKUP(C881,'Dom Enrolled Accounts'!$A:$C,3,0))=TRUE,0,VLOOKUP(C881,'Dom Enrolled Accounts'!$A:$C,3,0))</f>
        <v>0</v>
      </c>
      <c r="M881" s="2">
        <f t="shared" si="107"/>
        <v>0</v>
      </c>
      <c r="N881" s="11">
        <f t="shared" si="108"/>
        <v>0</v>
      </c>
    </row>
    <row r="882" spans="1:14" x14ac:dyDescent="0.25">
      <c r="A882" s="13"/>
      <c r="B882" s="13"/>
      <c r="C882" s="13"/>
      <c r="D882" s="14"/>
      <c r="E882" s="14"/>
      <c r="F882" s="2">
        <f t="shared" si="102"/>
        <v>87.051499999999947</v>
      </c>
      <c r="G882" s="2">
        <f t="shared" si="103"/>
        <v>20.720000000000002</v>
      </c>
      <c r="H882" s="11">
        <f t="shared" si="105"/>
        <v>66.331499999999949</v>
      </c>
      <c r="I882" s="11">
        <f t="shared" si="104"/>
        <v>-66.331499999999949</v>
      </c>
      <c r="J882" s="2">
        <f>IF(ISNA(VLOOKUP(C882,'Dom Enrolled Accounts'!$A:$B,2,0))=TRUE,0,VLOOKUP(C882,'Dom Enrolled Accounts'!$A:$B,2,0))</f>
        <v>0</v>
      </c>
      <c r="K882" s="11">
        <f t="shared" si="106"/>
        <v>0</v>
      </c>
      <c r="L882" s="2">
        <f>IF(ISNA(VLOOKUP(C882,'Dom Enrolled Accounts'!$A:$C,3,0))=TRUE,0,VLOOKUP(C882,'Dom Enrolled Accounts'!$A:$C,3,0))</f>
        <v>0</v>
      </c>
      <c r="M882" s="2">
        <f t="shared" si="107"/>
        <v>0</v>
      </c>
      <c r="N882" s="11">
        <f t="shared" si="108"/>
        <v>0</v>
      </c>
    </row>
    <row r="883" spans="1:14" x14ac:dyDescent="0.25">
      <c r="A883" s="13"/>
      <c r="B883" s="13"/>
      <c r="C883" s="13"/>
      <c r="D883" s="14"/>
      <c r="E883" s="14"/>
      <c r="F883" s="2">
        <f t="shared" si="102"/>
        <v>87.051499999999947</v>
      </c>
      <c r="G883" s="2">
        <f t="shared" si="103"/>
        <v>20.720000000000002</v>
      </c>
      <c r="H883" s="11">
        <f t="shared" si="105"/>
        <v>66.331499999999949</v>
      </c>
      <c r="I883" s="11">
        <f t="shared" si="104"/>
        <v>-66.331499999999949</v>
      </c>
      <c r="J883" s="2">
        <f>IF(ISNA(VLOOKUP(C883,'Dom Enrolled Accounts'!$A:$B,2,0))=TRUE,0,VLOOKUP(C883,'Dom Enrolled Accounts'!$A:$B,2,0))</f>
        <v>0</v>
      </c>
      <c r="K883" s="11">
        <f t="shared" si="106"/>
        <v>0</v>
      </c>
      <c r="L883" s="2">
        <f>IF(ISNA(VLOOKUP(C883,'Dom Enrolled Accounts'!$A:$C,3,0))=TRUE,0,VLOOKUP(C883,'Dom Enrolled Accounts'!$A:$C,3,0))</f>
        <v>0</v>
      </c>
      <c r="M883" s="2">
        <f t="shared" si="107"/>
        <v>0</v>
      </c>
      <c r="N883" s="11">
        <f t="shared" si="108"/>
        <v>0</v>
      </c>
    </row>
    <row r="884" spans="1:14" x14ac:dyDescent="0.25">
      <c r="A884" s="13"/>
      <c r="B884" s="13"/>
      <c r="C884" s="13"/>
      <c r="D884" s="14"/>
      <c r="E884" s="14"/>
      <c r="F884" s="2">
        <f t="shared" si="102"/>
        <v>87.051499999999947</v>
      </c>
      <c r="G884" s="2">
        <f t="shared" si="103"/>
        <v>20.720000000000002</v>
      </c>
      <c r="H884" s="11">
        <f t="shared" si="105"/>
        <v>66.331499999999949</v>
      </c>
      <c r="I884" s="11">
        <f t="shared" si="104"/>
        <v>-66.331499999999949</v>
      </c>
      <c r="J884" s="2">
        <f>IF(ISNA(VLOOKUP(C884,'Dom Enrolled Accounts'!$A:$B,2,0))=TRUE,0,VLOOKUP(C884,'Dom Enrolled Accounts'!$A:$B,2,0))</f>
        <v>0</v>
      </c>
      <c r="K884" s="11">
        <f t="shared" si="106"/>
        <v>0</v>
      </c>
      <c r="L884" s="2">
        <f>IF(ISNA(VLOOKUP(C884,'Dom Enrolled Accounts'!$A:$C,3,0))=TRUE,0,VLOOKUP(C884,'Dom Enrolled Accounts'!$A:$C,3,0))</f>
        <v>0</v>
      </c>
      <c r="M884" s="2">
        <f t="shared" si="107"/>
        <v>0</v>
      </c>
      <c r="N884" s="11">
        <f t="shared" si="108"/>
        <v>0</v>
      </c>
    </row>
    <row r="885" spans="1:14" x14ac:dyDescent="0.25">
      <c r="A885" s="13"/>
      <c r="B885" s="13"/>
      <c r="C885" s="13"/>
      <c r="D885" s="14"/>
      <c r="E885" s="14"/>
      <c r="F885" s="2">
        <f t="shared" si="102"/>
        <v>87.051499999999947</v>
      </c>
      <c r="G885" s="2">
        <f t="shared" si="103"/>
        <v>20.720000000000002</v>
      </c>
      <c r="H885" s="11">
        <f t="shared" si="105"/>
        <v>66.331499999999949</v>
      </c>
      <c r="I885" s="11">
        <f t="shared" si="104"/>
        <v>-66.331499999999949</v>
      </c>
      <c r="J885" s="2">
        <f>IF(ISNA(VLOOKUP(C885,'Dom Enrolled Accounts'!$A:$B,2,0))=TRUE,0,VLOOKUP(C885,'Dom Enrolled Accounts'!$A:$B,2,0))</f>
        <v>0</v>
      </c>
      <c r="K885" s="11">
        <f t="shared" si="106"/>
        <v>0</v>
      </c>
      <c r="L885" s="2">
        <f>IF(ISNA(VLOOKUP(C885,'Dom Enrolled Accounts'!$A:$C,3,0))=TRUE,0,VLOOKUP(C885,'Dom Enrolled Accounts'!$A:$C,3,0))</f>
        <v>0</v>
      </c>
      <c r="M885" s="2">
        <f t="shared" si="107"/>
        <v>0</v>
      </c>
      <c r="N885" s="11">
        <f t="shared" si="108"/>
        <v>0</v>
      </c>
    </row>
    <row r="886" spans="1:14" x14ac:dyDescent="0.25">
      <c r="A886" s="13"/>
      <c r="B886" s="13"/>
      <c r="C886" s="13"/>
      <c r="D886" s="14"/>
      <c r="E886" s="14"/>
      <c r="F886" s="2">
        <f t="shared" si="102"/>
        <v>87.051499999999947</v>
      </c>
      <c r="G886" s="2">
        <f t="shared" si="103"/>
        <v>20.720000000000002</v>
      </c>
      <c r="H886" s="11">
        <f t="shared" si="105"/>
        <v>66.331499999999949</v>
      </c>
      <c r="I886" s="11">
        <f t="shared" si="104"/>
        <v>-66.331499999999949</v>
      </c>
      <c r="J886" s="2">
        <f>IF(ISNA(VLOOKUP(C886,'Dom Enrolled Accounts'!$A:$B,2,0))=TRUE,0,VLOOKUP(C886,'Dom Enrolled Accounts'!$A:$B,2,0))</f>
        <v>0</v>
      </c>
      <c r="K886" s="11">
        <f t="shared" si="106"/>
        <v>0</v>
      </c>
      <c r="L886" s="2">
        <f>IF(ISNA(VLOOKUP(C886,'Dom Enrolled Accounts'!$A:$C,3,0))=TRUE,0,VLOOKUP(C886,'Dom Enrolled Accounts'!$A:$C,3,0))</f>
        <v>0</v>
      </c>
      <c r="M886" s="2">
        <f t="shared" si="107"/>
        <v>0</v>
      </c>
      <c r="N886" s="11">
        <f t="shared" si="108"/>
        <v>0</v>
      </c>
    </row>
    <row r="887" spans="1:14" x14ac:dyDescent="0.25">
      <c r="A887" s="13"/>
      <c r="B887" s="13"/>
      <c r="C887" s="13"/>
      <c r="D887" s="14"/>
      <c r="E887" s="14"/>
      <c r="F887" s="2">
        <f t="shared" si="102"/>
        <v>87.051499999999947</v>
      </c>
      <c r="G887" s="2">
        <f t="shared" si="103"/>
        <v>20.720000000000002</v>
      </c>
      <c r="H887" s="11">
        <f t="shared" si="105"/>
        <v>66.331499999999949</v>
      </c>
      <c r="I887" s="11">
        <f t="shared" si="104"/>
        <v>-66.331499999999949</v>
      </c>
      <c r="J887" s="2">
        <f>IF(ISNA(VLOOKUP(C887,'Dom Enrolled Accounts'!$A:$B,2,0))=TRUE,0,VLOOKUP(C887,'Dom Enrolled Accounts'!$A:$B,2,0))</f>
        <v>0</v>
      </c>
      <c r="K887" s="11">
        <f t="shared" si="106"/>
        <v>0</v>
      </c>
      <c r="L887" s="2">
        <f>IF(ISNA(VLOOKUP(C887,'Dom Enrolled Accounts'!$A:$C,3,0))=TRUE,0,VLOOKUP(C887,'Dom Enrolled Accounts'!$A:$C,3,0))</f>
        <v>0</v>
      </c>
      <c r="M887" s="2">
        <f t="shared" si="107"/>
        <v>0</v>
      </c>
      <c r="N887" s="11">
        <f t="shared" si="108"/>
        <v>0</v>
      </c>
    </row>
    <row r="888" spans="1:14" x14ac:dyDescent="0.25">
      <c r="A888" s="13"/>
      <c r="B888" s="13"/>
      <c r="C888" s="13"/>
      <c r="D888" s="14"/>
      <c r="E888" s="14"/>
      <c r="F888" s="2">
        <f t="shared" si="102"/>
        <v>87.051499999999947</v>
      </c>
      <c r="G888" s="2">
        <f t="shared" si="103"/>
        <v>20.720000000000002</v>
      </c>
      <c r="H888" s="11">
        <f t="shared" si="105"/>
        <v>66.331499999999949</v>
      </c>
      <c r="I888" s="11">
        <f t="shared" si="104"/>
        <v>-66.331499999999949</v>
      </c>
      <c r="J888" s="2">
        <f>IF(ISNA(VLOOKUP(C888,'Dom Enrolled Accounts'!$A:$B,2,0))=TRUE,0,VLOOKUP(C888,'Dom Enrolled Accounts'!$A:$B,2,0))</f>
        <v>0</v>
      </c>
      <c r="K888" s="11">
        <f t="shared" si="106"/>
        <v>0</v>
      </c>
      <c r="L888" s="2">
        <f>IF(ISNA(VLOOKUP(C888,'Dom Enrolled Accounts'!$A:$C,3,0))=TRUE,0,VLOOKUP(C888,'Dom Enrolled Accounts'!$A:$C,3,0))</f>
        <v>0</v>
      </c>
      <c r="M888" s="2">
        <f t="shared" si="107"/>
        <v>0</v>
      </c>
      <c r="N888" s="11">
        <f t="shared" si="108"/>
        <v>0</v>
      </c>
    </row>
    <row r="889" spans="1:14" x14ac:dyDescent="0.25">
      <c r="A889" s="13"/>
      <c r="B889" s="13"/>
      <c r="C889" s="13"/>
      <c r="D889" s="14"/>
      <c r="E889" s="14"/>
      <c r="F889" s="2">
        <f t="shared" si="102"/>
        <v>87.051499999999947</v>
      </c>
      <c r="G889" s="2">
        <f t="shared" si="103"/>
        <v>20.720000000000002</v>
      </c>
      <c r="H889" s="11">
        <f t="shared" si="105"/>
        <v>66.331499999999949</v>
      </c>
      <c r="I889" s="11">
        <f t="shared" si="104"/>
        <v>-66.331499999999949</v>
      </c>
      <c r="J889" s="2">
        <f>IF(ISNA(VLOOKUP(C889,'Dom Enrolled Accounts'!$A:$B,2,0))=TRUE,0,VLOOKUP(C889,'Dom Enrolled Accounts'!$A:$B,2,0))</f>
        <v>0</v>
      </c>
      <c r="K889" s="11">
        <f t="shared" si="106"/>
        <v>0</v>
      </c>
      <c r="L889" s="2">
        <f>IF(ISNA(VLOOKUP(C889,'Dom Enrolled Accounts'!$A:$C,3,0))=TRUE,0,VLOOKUP(C889,'Dom Enrolled Accounts'!$A:$C,3,0))</f>
        <v>0</v>
      </c>
      <c r="M889" s="2">
        <f t="shared" si="107"/>
        <v>0</v>
      </c>
      <c r="N889" s="11">
        <f t="shared" si="108"/>
        <v>0</v>
      </c>
    </row>
    <row r="890" spans="1:14" x14ac:dyDescent="0.25">
      <c r="A890" s="13"/>
      <c r="B890" s="13"/>
      <c r="C890" s="13"/>
      <c r="D890" s="14"/>
      <c r="E890" s="14"/>
      <c r="F890" s="2">
        <f t="shared" si="102"/>
        <v>87.051499999999947</v>
      </c>
      <c r="G890" s="2">
        <f t="shared" si="103"/>
        <v>20.720000000000002</v>
      </c>
      <c r="H890" s="11">
        <f t="shared" si="105"/>
        <v>66.331499999999949</v>
      </c>
      <c r="I890" s="11">
        <f t="shared" si="104"/>
        <v>-66.331499999999949</v>
      </c>
      <c r="J890" s="2">
        <f>IF(ISNA(VLOOKUP(C890,'Dom Enrolled Accounts'!$A:$B,2,0))=TRUE,0,VLOOKUP(C890,'Dom Enrolled Accounts'!$A:$B,2,0))</f>
        <v>0</v>
      </c>
      <c r="K890" s="11">
        <f t="shared" si="106"/>
        <v>0</v>
      </c>
      <c r="L890" s="2">
        <f>IF(ISNA(VLOOKUP(C890,'Dom Enrolled Accounts'!$A:$C,3,0))=TRUE,0,VLOOKUP(C890,'Dom Enrolled Accounts'!$A:$C,3,0))</f>
        <v>0</v>
      </c>
      <c r="M890" s="2">
        <f t="shared" si="107"/>
        <v>0</v>
      </c>
      <c r="N890" s="11">
        <f t="shared" si="108"/>
        <v>0</v>
      </c>
    </row>
    <row r="891" spans="1:14" x14ac:dyDescent="0.25">
      <c r="A891" s="13"/>
      <c r="B891" s="13"/>
      <c r="C891" s="13"/>
      <c r="D891" s="14"/>
      <c r="E891" s="14"/>
      <c r="F891" s="2">
        <f t="shared" si="102"/>
        <v>87.051499999999947</v>
      </c>
      <c r="G891" s="2">
        <f t="shared" si="103"/>
        <v>20.720000000000002</v>
      </c>
      <c r="H891" s="11">
        <f t="shared" si="105"/>
        <v>66.331499999999949</v>
      </c>
      <c r="I891" s="11">
        <f t="shared" si="104"/>
        <v>-66.331499999999949</v>
      </c>
      <c r="J891" s="2">
        <f>IF(ISNA(VLOOKUP(C891,'Dom Enrolled Accounts'!$A:$B,2,0))=TRUE,0,VLOOKUP(C891,'Dom Enrolled Accounts'!$A:$B,2,0))</f>
        <v>0</v>
      </c>
      <c r="K891" s="11">
        <f t="shared" si="106"/>
        <v>0</v>
      </c>
      <c r="L891" s="2">
        <f>IF(ISNA(VLOOKUP(C891,'Dom Enrolled Accounts'!$A:$C,3,0))=TRUE,0,VLOOKUP(C891,'Dom Enrolled Accounts'!$A:$C,3,0))</f>
        <v>0</v>
      </c>
      <c r="M891" s="2">
        <f t="shared" si="107"/>
        <v>0</v>
      </c>
      <c r="N891" s="11">
        <f t="shared" si="108"/>
        <v>0</v>
      </c>
    </row>
    <row r="892" spans="1:14" x14ac:dyDescent="0.25">
      <c r="A892" s="13"/>
      <c r="B892" s="13"/>
      <c r="C892" s="13"/>
      <c r="D892" s="14"/>
      <c r="E892" s="14"/>
      <c r="F892" s="2">
        <f t="shared" si="102"/>
        <v>87.051499999999947</v>
      </c>
      <c r="G892" s="2">
        <f t="shared" si="103"/>
        <v>20.720000000000002</v>
      </c>
      <c r="H892" s="11">
        <f t="shared" si="105"/>
        <v>66.331499999999949</v>
      </c>
      <c r="I892" s="11">
        <f t="shared" si="104"/>
        <v>-66.331499999999949</v>
      </c>
      <c r="J892" s="2">
        <f>IF(ISNA(VLOOKUP(C892,'Dom Enrolled Accounts'!$A:$B,2,0))=TRUE,0,VLOOKUP(C892,'Dom Enrolled Accounts'!$A:$B,2,0))</f>
        <v>0</v>
      </c>
      <c r="K892" s="11">
        <f t="shared" si="106"/>
        <v>0</v>
      </c>
      <c r="L892" s="2">
        <f>IF(ISNA(VLOOKUP(C892,'Dom Enrolled Accounts'!$A:$C,3,0))=TRUE,0,VLOOKUP(C892,'Dom Enrolled Accounts'!$A:$C,3,0))</f>
        <v>0</v>
      </c>
      <c r="M892" s="2">
        <f t="shared" si="107"/>
        <v>0</v>
      </c>
      <c r="N892" s="11">
        <f t="shared" si="108"/>
        <v>0</v>
      </c>
    </row>
    <row r="893" spans="1:14" x14ac:dyDescent="0.25">
      <c r="A893" s="13"/>
      <c r="B893" s="13"/>
      <c r="C893" s="13"/>
      <c r="D893" s="14"/>
      <c r="E893" s="14"/>
      <c r="F893" s="2">
        <f t="shared" si="102"/>
        <v>87.051499999999947</v>
      </c>
      <c r="G893" s="2">
        <f t="shared" si="103"/>
        <v>20.720000000000002</v>
      </c>
      <c r="H893" s="11">
        <f t="shared" si="105"/>
        <v>66.331499999999949</v>
      </c>
      <c r="I893" s="11">
        <f t="shared" si="104"/>
        <v>-66.331499999999949</v>
      </c>
      <c r="J893" s="2">
        <f>IF(ISNA(VLOOKUP(C893,'Dom Enrolled Accounts'!$A:$B,2,0))=TRUE,0,VLOOKUP(C893,'Dom Enrolled Accounts'!$A:$B,2,0))</f>
        <v>0</v>
      </c>
      <c r="K893" s="11">
        <f t="shared" si="106"/>
        <v>0</v>
      </c>
      <c r="L893" s="2">
        <f>IF(ISNA(VLOOKUP(C893,'Dom Enrolled Accounts'!$A:$C,3,0))=TRUE,0,VLOOKUP(C893,'Dom Enrolled Accounts'!$A:$C,3,0))</f>
        <v>0</v>
      </c>
      <c r="M893" s="2">
        <f t="shared" si="107"/>
        <v>0</v>
      </c>
      <c r="N893" s="11">
        <f t="shared" si="108"/>
        <v>0</v>
      </c>
    </row>
    <row r="894" spans="1:14" x14ac:dyDescent="0.25">
      <c r="A894" s="13"/>
      <c r="B894" s="13"/>
      <c r="C894" s="13"/>
      <c r="D894" s="14"/>
      <c r="E894" s="14"/>
      <c r="F894" s="2">
        <f t="shared" si="102"/>
        <v>87.051499999999947</v>
      </c>
      <c r="G894" s="2">
        <f t="shared" si="103"/>
        <v>20.720000000000002</v>
      </c>
      <c r="H894" s="11">
        <f t="shared" si="105"/>
        <v>66.331499999999949</v>
      </c>
      <c r="I894" s="11">
        <f t="shared" si="104"/>
        <v>-66.331499999999949</v>
      </c>
      <c r="J894" s="2">
        <f>IF(ISNA(VLOOKUP(C894,'Dom Enrolled Accounts'!$A:$B,2,0))=TRUE,0,VLOOKUP(C894,'Dom Enrolled Accounts'!$A:$B,2,0))</f>
        <v>0</v>
      </c>
      <c r="K894" s="11">
        <f t="shared" si="106"/>
        <v>0</v>
      </c>
      <c r="L894" s="2">
        <f>IF(ISNA(VLOOKUP(C894,'Dom Enrolled Accounts'!$A:$C,3,0))=TRUE,0,VLOOKUP(C894,'Dom Enrolled Accounts'!$A:$C,3,0))</f>
        <v>0</v>
      </c>
      <c r="M894" s="2">
        <f t="shared" si="107"/>
        <v>0</v>
      </c>
      <c r="N894" s="11">
        <f t="shared" si="108"/>
        <v>0</v>
      </c>
    </row>
    <row r="895" spans="1:14" x14ac:dyDescent="0.25">
      <c r="A895" s="13"/>
      <c r="B895" s="13"/>
      <c r="C895" s="13"/>
      <c r="D895" s="14"/>
      <c r="E895" s="14"/>
      <c r="F895" s="2">
        <f t="shared" si="102"/>
        <v>87.051499999999947</v>
      </c>
      <c r="G895" s="2">
        <f t="shared" si="103"/>
        <v>20.720000000000002</v>
      </c>
      <c r="H895" s="11">
        <f t="shared" si="105"/>
        <v>66.331499999999949</v>
      </c>
      <c r="I895" s="11">
        <f t="shared" si="104"/>
        <v>-66.331499999999949</v>
      </c>
      <c r="J895" s="2">
        <f>IF(ISNA(VLOOKUP(C895,'Dom Enrolled Accounts'!$A:$B,2,0))=TRUE,0,VLOOKUP(C895,'Dom Enrolled Accounts'!$A:$B,2,0))</f>
        <v>0</v>
      </c>
      <c r="K895" s="11">
        <f t="shared" si="106"/>
        <v>0</v>
      </c>
      <c r="L895" s="2">
        <f>IF(ISNA(VLOOKUP(C895,'Dom Enrolled Accounts'!$A:$C,3,0))=TRUE,0,VLOOKUP(C895,'Dom Enrolled Accounts'!$A:$C,3,0))</f>
        <v>0</v>
      </c>
      <c r="M895" s="2">
        <f t="shared" si="107"/>
        <v>0</v>
      </c>
      <c r="N895" s="11">
        <f t="shared" si="108"/>
        <v>0</v>
      </c>
    </row>
    <row r="896" spans="1:14" x14ac:dyDescent="0.25">
      <c r="A896" s="13"/>
      <c r="B896" s="13"/>
      <c r="C896" s="13"/>
      <c r="D896" s="14"/>
      <c r="E896" s="14"/>
      <c r="F896" s="2">
        <f t="shared" si="102"/>
        <v>87.051499999999947</v>
      </c>
      <c r="G896" s="2">
        <f t="shared" si="103"/>
        <v>20.720000000000002</v>
      </c>
      <c r="H896" s="11">
        <f t="shared" si="105"/>
        <v>66.331499999999949</v>
      </c>
      <c r="I896" s="11">
        <f t="shared" si="104"/>
        <v>-66.331499999999949</v>
      </c>
      <c r="J896" s="2">
        <f>IF(ISNA(VLOOKUP(C896,'Dom Enrolled Accounts'!$A:$B,2,0))=TRUE,0,VLOOKUP(C896,'Dom Enrolled Accounts'!$A:$B,2,0))</f>
        <v>0</v>
      </c>
      <c r="K896" s="11">
        <f t="shared" si="106"/>
        <v>0</v>
      </c>
      <c r="L896" s="2">
        <f>IF(ISNA(VLOOKUP(C896,'Dom Enrolled Accounts'!$A:$C,3,0))=TRUE,0,VLOOKUP(C896,'Dom Enrolled Accounts'!$A:$C,3,0))</f>
        <v>0</v>
      </c>
      <c r="M896" s="2">
        <f t="shared" si="107"/>
        <v>0</v>
      </c>
      <c r="N896" s="11">
        <f t="shared" si="108"/>
        <v>0</v>
      </c>
    </row>
    <row r="897" spans="1:14" x14ac:dyDescent="0.25">
      <c r="A897" s="13"/>
      <c r="B897" s="13"/>
      <c r="C897" s="13"/>
      <c r="D897" s="14"/>
      <c r="E897" s="14"/>
      <c r="F897" s="2">
        <f t="shared" si="102"/>
        <v>87.051499999999947</v>
      </c>
      <c r="G897" s="2">
        <f t="shared" si="103"/>
        <v>20.720000000000002</v>
      </c>
      <c r="H897" s="11">
        <f t="shared" si="105"/>
        <v>66.331499999999949</v>
      </c>
      <c r="I897" s="11">
        <f t="shared" si="104"/>
        <v>-66.331499999999949</v>
      </c>
      <c r="J897" s="2">
        <f>IF(ISNA(VLOOKUP(C897,'Dom Enrolled Accounts'!$A:$B,2,0))=TRUE,0,VLOOKUP(C897,'Dom Enrolled Accounts'!$A:$B,2,0))</f>
        <v>0</v>
      </c>
      <c r="K897" s="11">
        <f t="shared" si="106"/>
        <v>0</v>
      </c>
      <c r="L897" s="2">
        <f>IF(ISNA(VLOOKUP(C897,'Dom Enrolled Accounts'!$A:$C,3,0))=TRUE,0,VLOOKUP(C897,'Dom Enrolled Accounts'!$A:$C,3,0))</f>
        <v>0</v>
      </c>
      <c r="M897" s="2">
        <f t="shared" si="107"/>
        <v>0</v>
      </c>
      <c r="N897" s="11">
        <f t="shared" si="108"/>
        <v>0</v>
      </c>
    </row>
    <row r="898" spans="1:14" x14ac:dyDescent="0.25">
      <c r="A898" s="13"/>
      <c r="B898" s="13"/>
      <c r="C898" s="13"/>
      <c r="D898" s="14"/>
      <c r="E898" s="14"/>
      <c r="F898" s="2">
        <f t="shared" si="102"/>
        <v>87.051499999999947</v>
      </c>
      <c r="G898" s="2">
        <f t="shared" si="103"/>
        <v>20.720000000000002</v>
      </c>
      <c r="H898" s="11">
        <f t="shared" si="105"/>
        <v>66.331499999999949</v>
      </c>
      <c r="I898" s="11">
        <f t="shared" si="104"/>
        <v>-66.331499999999949</v>
      </c>
      <c r="J898" s="2">
        <f>IF(ISNA(VLOOKUP(C898,'Dom Enrolled Accounts'!$A:$B,2,0))=TRUE,0,VLOOKUP(C898,'Dom Enrolled Accounts'!$A:$B,2,0))</f>
        <v>0</v>
      </c>
      <c r="K898" s="11">
        <f t="shared" si="106"/>
        <v>0</v>
      </c>
      <c r="L898" s="2">
        <f>IF(ISNA(VLOOKUP(C898,'Dom Enrolled Accounts'!$A:$C,3,0))=TRUE,0,VLOOKUP(C898,'Dom Enrolled Accounts'!$A:$C,3,0))</f>
        <v>0</v>
      </c>
      <c r="M898" s="2">
        <f t="shared" si="107"/>
        <v>0</v>
      </c>
      <c r="N898" s="11">
        <f t="shared" si="108"/>
        <v>0</v>
      </c>
    </row>
    <row r="899" spans="1:14" x14ac:dyDescent="0.25">
      <c r="A899" s="13"/>
      <c r="B899" s="13"/>
      <c r="C899" s="13"/>
      <c r="D899" s="14"/>
      <c r="E899" s="14"/>
      <c r="F899" s="2">
        <f t="shared" si="102"/>
        <v>87.051499999999947</v>
      </c>
      <c r="G899" s="2">
        <f t="shared" si="103"/>
        <v>20.720000000000002</v>
      </c>
      <c r="H899" s="11">
        <f t="shared" si="105"/>
        <v>66.331499999999949</v>
      </c>
      <c r="I899" s="11">
        <f t="shared" si="104"/>
        <v>-66.331499999999949</v>
      </c>
      <c r="J899" s="2">
        <f>IF(ISNA(VLOOKUP(C899,'Dom Enrolled Accounts'!$A:$B,2,0))=TRUE,0,VLOOKUP(C899,'Dom Enrolled Accounts'!$A:$B,2,0))</f>
        <v>0</v>
      </c>
      <c r="K899" s="11">
        <f t="shared" si="106"/>
        <v>0</v>
      </c>
      <c r="L899" s="2">
        <f>IF(ISNA(VLOOKUP(C899,'Dom Enrolled Accounts'!$A:$C,3,0))=TRUE,0,VLOOKUP(C899,'Dom Enrolled Accounts'!$A:$C,3,0))</f>
        <v>0</v>
      </c>
      <c r="M899" s="2">
        <f t="shared" si="107"/>
        <v>0</v>
      </c>
      <c r="N899" s="11">
        <f t="shared" si="108"/>
        <v>0</v>
      </c>
    </row>
    <row r="900" spans="1:14" x14ac:dyDescent="0.25">
      <c r="A900" s="13"/>
      <c r="B900" s="13"/>
      <c r="C900" s="13"/>
      <c r="D900" s="14"/>
      <c r="E900" s="14"/>
      <c r="F900" s="2">
        <f t="shared" si="102"/>
        <v>87.051499999999947</v>
      </c>
      <c r="G900" s="2">
        <f t="shared" si="103"/>
        <v>20.720000000000002</v>
      </c>
      <c r="H900" s="11">
        <f t="shared" si="105"/>
        <v>66.331499999999949</v>
      </c>
      <c r="I900" s="11">
        <f t="shared" si="104"/>
        <v>-66.331499999999949</v>
      </c>
      <c r="J900" s="2">
        <f>IF(ISNA(VLOOKUP(C900,'Dom Enrolled Accounts'!$A:$B,2,0))=TRUE,0,VLOOKUP(C900,'Dom Enrolled Accounts'!$A:$B,2,0))</f>
        <v>0</v>
      </c>
      <c r="K900" s="11">
        <f t="shared" si="106"/>
        <v>0</v>
      </c>
      <c r="L900" s="2">
        <f>IF(ISNA(VLOOKUP(C900,'Dom Enrolled Accounts'!$A:$C,3,0))=TRUE,0,VLOOKUP(C900,'Dom Enrolled Accounts'!$A:$C,3,0))</f>
        <v>0</v>
      </c>
      <c r="M900" s="2">
        <f t="shared" si="107"/>
        <v>0</v>
      </c>
      <c r="N900" s="11">
        <f t="shared" si="108"/>
        <v>0</v>
      </c>
    </row>
    <row r="901" spans="1:14" x14ac:dyDescent="0.25">
      <c r="A901" s="13"/>
      <c r="B901" s="13"/>
      <c r="C901" s="13"/>
      <c r="D901" s="14"/>
      <c r="E901" s="14"/>
      <c r="F901" s="2">
        <f t="shared" si="102"/>
        <v>87.051499999999947</v>
      </c>
      <c r="G901" s="2">
        <f t="shared" si="103"/>
        <v>20.720000000000002</v>
      </c>
      <c r="H901" s="11">
        <f t="shared" si="105"/>
        <v>66.331499999999949</v>
      </c>
      <c r="I901" s="11">
        <f t="shared" si="104"/>
        <v>-66.331499999999949</v>
      </c>
      <c r="J901" s="2">
        <f>IF(ISNA(VLOOKUP(C901,'Dom Enrolled Accounts'!$A:$B,2,0))=TRUE,0,VLOOKUP(C901,'Dom Enrolled Accounts'!$A:$B,2,0))</f>
        <v>0</v>
      </c>
      <c r="K901" s="11">
        <f t="shared" si="106"/>
        <v>0</v>
      </c>
      <c r="L901" s="2">
        <f>IF(ISNA(VLOOKUP(C901,'Dom Enrolled Accounts'!$A:$C,3,0))=TRUE,0,VLOOKUP(C901,'Dom Enrolled Accounts'!$A:$C,3,0))</f>
        <v>0</v>
      </c>
      <c r="M901" s="2">
        <f t="shared" si="107"/>
        <v>0</v>
      </c>
      <c r="N901" s="11">
        <f t="shared" si="108"/>
        <v>0</v>
      </c>
    </row>
    <row r="902" spans="1:14" x14ac:dyDescent="0.25">
      <c r="A902" s="13"/>
      <c r="B902" s="13"/>
      <c r="C902" s="13"/>
      <c r="D902" s="14"/>
      <c r="E902" s="14"/>
      <c r="F902" s="2">
        <f t="shared" si="102"/>
        <v>87.051499999999947</v>
      </c>
      <c r="G902" s="2">
        <f t="shared" si="103"/>
        <v>20.720000000000002</v>
      </c>
      <c r="H902" s="11">
        <f t="shared" si="105"/>
        <v>66.331499999999949</v>
      </c>
      <c r="I902" s="11">
        <f t="shared" si="104"/>
        <v>-66.331499999999949</v>
      </c>
      <c r="J902" s="2">
        <f>IF(ISNA(VLOOKUP(C902,'Dom Enrolled Accounts'!$A:$B,2,0))=TRUE,0,VLOOKUP(C902,'Dom Enrolled Accounts'!$A:$B,2,0))</f>
        <v>0</v>
      </c>
      <c r="K902" s="11">
        <f t="shared" si="106"/>
        <v>0</v>
      </c>
      <c r="L902" s="2">
        <f>IF(ISNA(VLOOKUP(C902,'Dom Enrolled Accounts'!$A:$C,3,0))=TRUE,0,VLOOKUP(C902,'Dom Enrolled Accounts'!$A:$C,3,0))</f>
        <v>0</v>
      </c>
      <c r="M902" s="2">
        <f t="shared" si="107"/>
        <v>0</v>
      </c>
      <c r="N902" s="11">
        <f t="shared" si="108"/>
        <v>0</v>
      </c>
    </row>
    <row r="903" spans="1:14" x14ac:dyDescent="0.25">
      <c r="A903" s="13"/>
      <c r="B903" s="13"/>
      <c r="C903" s="13"/>
      <c r="D903" s="14"/>
      <c r="E903" s="14"/>
      <c r="F903" s="2">
        <f t="shared" si="102"/>
        <v>87.051499999999947</v>
      </c>
      <c r="G903" s="2">
        <f t="shared" si="103"/>
        <v>20.720000000000002</v>
      </c>
      <c r="H903" s="11">
        <f t="shared" si="105"/>
        <v>66.331499999999949</v>
      </c>
      <c r="I903" s="11">
        <f t="shared" si="104"/>
        <v>-66.331499999999949</v>
      </c>
      <c r="J903" s="2">
        <f>IF(ISNA(VLOOKUP(C903,'Dom Enrolled Accounts'!$A:$B,2,0))=TRUE,0,VLOOKUP(C903,'Dom Enrolled Accounts'!$A:$B,2,0))</f>
        <v>0</v>
      </c>
      <c r="K903" s="11">
        <f t="shared" si="106"/>
        <v>0</v>
      </c>
      <c r="L903" s="2">
        <f>IF(ISNA(VLOOKUP(C903,'Dom Enrolled Accounts'!$A:$C,3,0))=TRUE,0,VLOOKUP(C903,'Dom Enrolled Accounts'!$A:$C,3,0))</f>
        <v>0</v>
      </c>
      <c r="M903" s="2">
        <f t="shared" si="107"/>
        <v>0</v>
      </c>
      <c r="N903" s="11">
        <f t="shared" si="108"/>
        <v>0</v>
      </c>
    </row>
    <row r="904" spans="1:14" x14ac:dyDescent="0.25">
      <c r="A904" s="13"/>
      <c r="B904" s="13"/>
      <c r="C904" s="13"/>
      <c r="D904" s="14"/>
      <c r="E904" s="14"/>
      <c r="F904" s="2">
        <f t="shared" si="102"/>
        <v>87.051499999999947</v>
      </c>
      <c r="G904" s="2">
        <f t="shared" si="103"/>
        <v>20.720000000000002</v>
      </c>
      <c r="H904" s="11">
        <f t="shared" si="105"/>
        <v>66.331499999999949</v>
      </c>
      <c r="I904" s="11">
        <f t="shared" si="104"/>
        <v>-66.331499999999949</v>
      </c>
      <c r="J904" s="2">
        <f>IF(ISNA(VLOOKUP(C904,'Dom Enrolled Accounts'!$A:$B,2,0))=TRUE,0,VLOOKUP(C904,'Dom Enrolled Accounts'!$A:$B,2,0))</f>
        <v>0</v>
      </c>
      <c r="K904" s="11">
        <f t="shared" si="106"/>
        <v>0</v>
      </c>
      <c r="L904" s="2">
        <f>IF(ISNA(VLOOKUP(C904,'Dom Enrolled Accounts'!$A:$C,3,0))=TRUE,0,VLOOKUP(C904,'Dom Enrolled Accounts'!$A:$C,3,0))</f>
        <v>0</v>
      </c>
      <c r="M904" s="2">
        <f t="shared" si="107"/>
        <v>0</v>
      </c>
      <c r="N904" s="11">
        <f t="shared" si="108"/>
        <v>0</v>
      </c>
    </row>
    <row r="905" spans="1:14" x14ac:dyDescent="0.25">
      <c r="A905" s="13"/>
      <c r="B905" s="13"/>
      <c r="C905" s="13"/>
      <c r="D905" s="14"/>
      <c r="E905" s="14"/>
      <c r="F905" s="2">
        <f t="shared" ref="F905:F968" si="109">WPPDom</f>
        <v>87.051499999999947</v>
      </c>
      <c r="G905" s="2">
        <f t="shared" ref="G905:G968" si="110">TSDom</f>
        <v>20.720000000000002</v>
      </c>
      <c r="H905" s="11">
        <f t="shared" si="105"/>
        <v>66.331499999999949</v>
      </c>
      <c r="I905" s="11">
        <f t="shared" ref="I905:I968" si="111">E905-H905</f>
        <v>-66.331499999999949</v>
      </c>
      <c r="J905" s="2">
        <f>IF(ISNA(VLOOKUP(C905,'Dom Enrolled Accounts'!$A:$B,2,0))=TRUE,0,VLOOKUP(C905,'Dom Enrolled Accounts'!$A:$B,2,0))</f>
        <v>0</v>
      </c>
      <c r="K905" s="11">
        <f t="shared" si="106"/>
        <v>0</v>
      </c>
      <c r="L905" s="2">
        <f>IF(ISNA(VLOOKUP(C905,'Dom Enrolled Accounts'!$A:$C,3,0))=TRUE,0,VLOOKUP(C905,'Dom Enrolled Accounts'!$A:$C,3,0))</f>
        <v>0</v>
      </c>
      <c r="M905" s="2">
        <f t="shared" si="107"/>
        <v>0</v>
      </c>
      <c r="N905" s="11">
        <f t="shared" si="108"/>
        <v>0</v>
      </c>
    </row>
    <row r="906" spans="1:14" x14ac:dyDescent="0.25">
      <c r="A906" s="13"/>
      <c r="B906" s="13"/>
      <c r="C906" s="13"/>
      <c r="D906" s="14"/>
      <c r="E906" s="14"/>
      <c r="F906" s="2">
        <f t="shared" si="109"/>
        <v>87.051499999999947</v>
      </c>
      <c r="G906" s="2">
        <f t="shared" si="110"/>
        <v>20.720000000000002</v>
      </c>
      <c r="H906" s="11">
        <f t="shared" ref="H906:H969" si="112">F906-G906</f>
        <v>66.331499999999949</v>
      </c>
      <c r="I906" s="11">
        <f t="shared" si="111"/>
        <v>-66.331499999999949</v>
      </c>
      <c r="J906" s="2">
        <f>IF(ISNA(VLOOKUP(C906,'Dom Enrolled Accounts'!$A:$B,2,0))=TRUE,0,VLOOKUP(C906,'Dom Enrolled Accounts'!$A:$B,2,0))</f>
        <v>0</v>
      </c>
      <c r="K906" s="11">
        <f t="shared" ref="K906:K969" si="113">IF(J906=0,0,J906-I906)</f>
        <v>0</v>
      </c>
      <c r="L906" s="2">
        <f>IF(ISNA(VLOOKUP(C906,'Dom Enrolled Accounts'!$A:$C,3,0))=TRUE,0,VLOOKUP(C906,'Dom Enrolled Accounts'!$A:$C,3,0))</f>
        <v>0</v>
      </c>
      <c r="M906" s="2">
        <f t="shared" ref="M906:M969" si="114">IF(L906&gt;K906,K906,L906)</f>
        <v>0</v>
      </c>
      <c r="N906" s="11">
        <f t="shared" ref="N906:N969" si="115">IF(M906&lt;0,0,M906*D906)</f>
        <v>0</v>
      </c>
    </row>
    <row r="907" spans="1:14" x14ac:dyDescent="0.25">
      <c r="A907" s="13"/>
      <c r="B907" s="13"/>
      <c r="C907" s="13"/>
      <c r="D907" s="14"/>
      <c r="E907" s="14"/>
      <c r="F907" s="2">
        <f t="shared" si="109"/>
        <v>87.051499999999947</v>
      </c>
      <c r="G907" s="2">
        <f t="shared" si="110"/>
        <v>20.720000000000002</v>
      </c>
      <c r="H907" s="11">
        <f t="shared" si="112"/>
        <v>66.331499999999949</v>
      </c>
      <c r="I907" s="11">
        <f t="shared" si="111"/>
        <v>-66.331499999999949</v>
      </c>
      <c r="J907" s="2">
        <f>IF(ISNA(VLOOKUP(C907,'Dom Enrolled Accounts'!$A:$B,2,0))=TRUE,0,VLOOKUP(C907,'Dom Enrolled Accounts'!$A:$B,2,0))</f>
        <v>0</v>
      </c>
      <c r="K907" s="11">
        <f t="shared" si="113"/>
        <v>0</v>
      </c>
      <c r="L907" s="2">
        <f>IF(ISNA(VLOOKUP(C907,'Dom Enrolled Accounts'!$A:$C,3,0))=TRUE,0,VLOOKUP(C907,'Dom Enrolled Accounts'!$A:$C,3,0))</f>
        <v>0</v>
      </c>
      <c r="M907" s="2">
        <f t="shared" si="114"/>
        <v>0</v>
      </c>
      <c r="N907" s="11">
        <f t="shared" si="115"/>
        <v>0</v>
      </c>
    </row>
    <row r="908" spans="1:14" x14ac:dyDescent="0.25">
      <c r="A908" s="13"/>
      <c r="B908" s="13"/>
      <c r="C908" s="13"/>
      <c r="D908" s="14"/>
      <c r="E908" s="14"/>
      <c r="F908" s="2">
        <f t="shared" si="109"/>
        <v>87.051499999999947</v>
      </c>
      <c r="G908" s="2">
        <f t="shared" si="110"/>
        <v>20.720000000000002</v>
      </c>
      <c r="H908" s="11">
        <f t="shared" si="112"/>
        <v>66.331499999999949</v>
      </c>
      <c r="I908" s="11">
        <f t="shared" si="111"/>
        <v>-66.331499999999949</v>
      </c>
      <c r="J908" s="2">
        <f>IF(ISNA(VLOOKUP(C908,'Dom Enrolled Accounts'!$A:$B,2,0))=TRUE,0,VLOOKUP(C908,'Dom Enrolled Accounts'!$A:$B,2,0))</f>
        <v>0</v>
      </c>
      <c r="K908" s="11">
        <f t="shared" si="113"/>
        <v>0</v>
      </c>
      <c r="L908" s="2">
        <f>IF(ISNA(VLOOKUP(C908,'Dom Enrolled Accounts'!$A:$C,3,0))=TRUE,0,VLOOKUP(C908,'Dom Enrolled Accounts'!$A:$C,3,0))</f>
        <v>0</v>
      </c>
      <c r="M908" s="2">
        <f t="shared" si="114"/>
        <v>0</v>
      </c>
      <c r="N908" s="11">
        <f t="shared" si="115"/>
        <v>0</v>
      </c>
    </row>
    <row r="909" spans="1:14" x14ac:dyDescent="0.25">
      <c r="A909" s="13"/>
      <c r="B909" s="13"/>
      <c r="C909" s="13"/>
      <c r="D909" s="14"/>
      <c r="E909" s="14"/>
      <c r="F909" s="2">
        <f t="shared" si="109"/>
        <v>87.051499999999947</v>
      </c>
      <c r="G909" s="2">
        <f t="shared" si="110"/>
        <v>20.720000000000002</v>
      </c>
      <c r="H909" s="11">
        <f t="shared" si="112"/>
        <v>66.331499999999949</v>
      </c>
      <c r="I909" s="11">
        <f t="shared" si="111"/>
        <v>-66.331499999999949</v>
      </c>
      <c r="J909" s="2">
        <f>IF(ISNA(VLOOKUP(C909,'Dom Enrolled Accounts'!$A:$B,2,0))=TRUE,0,VLOOKUP(C909,'Dom Enrolled Accounts'!$A:$B,2,0))</f>
        <v>0</v>
      </c>
      <c r="K909" s="11">
        <f t="shared" si="113"/>
        <v>0</v>
      </c>
      <c r="L909" s="2">
        <f>IF(ISNA(VLOOKUP(C909,'Dom Enrolled Accounts'!$A:$C,3,0))=TRUE,0,VLOOKUP(C909,'Dom Enrolled Accounts'!$A:$C,3,0))</f>
        <v>0</v>
      </c>
      <c r="M909" s="2">
        <f t="shared" si="114"/>
        <v>0</v>
      </c>
      <c r="N909" s="11">
        <f t="shared" si="115"/>
        <v>0</v>
      </c>
    </row>
    <row r="910" spans="1:14" x14ac:dyDescent="0.25">
      <c r="A910" s="13"/>
      <c r="B910" s="13"/>
      <c r="C910" s="13"/>
      <c r="D910" s="14"/>
      <c r="E910" s="14"/>
      <c r="F910" s="2">
        <f t="shared" si="109"/>
        <v>87.051499999999947</v>
      </c>
      <c r="G910" s="2">
        <f t="shared" si="110"/>
        <v>20.720000000000002</v>
      </c>
      <c r="H910" s="11">
        <f t="shared" si="112"/>
        <v>66.331499999999949</v>
      </c>
      <c r="I910" s="11">
        <f t="shared" si="111"/>
        <v>-66.331499999999949</v>
      </c>
      <c r="J910" s="2">
        <f>IF(ISNA(VLOOKUP(C910,'Dom Enrolled Accounts'!$A:$B,2,0))=TRUE,0,VLOOKUP(C910,'Dom Enrolled Accounts'!$A:$B,2,0))</f>
        <v>0</v>
      </c>
      <c r="K910" s="11">
        <f t="shared" si="113"/>
        <v>0</v>
      </c>
      <c r="L910" s="2">
        <f>IF(ISNA(VLOOKUP(C910,'Dom Enrolled Accounts'!$A:$C,3,0))=TRUE,0,VLOOKUP(C910,'Dom Enrolled Accounts'!$A:$C,3,0))</f>
        <v>0</v>
      </c>
      <c r="M910" s="2">
        <f t="shared" si="114"/>
        <v>0</v>
      </c>
      <c r="N910" s="11">
        <f t="shared" si="115"/>
        <v>0</v>
      </c>
    </row>
    <row r="911" spans="1:14" x14ac:dyDescent="0.25">
      <c r="A911" s="13"/>
      <c r="B911" s="13"/>
      <c r="C911" s="13"/>
      <c r="D911" s="14"/>
      <c r="E911" s="14"/>
      <c r="F911" s="2">
        <f t="shared" si="109"/>
        <v>87.051499999999947</v>
      </c>
      <c r="G911" s="2">
        <f t="shared" si="110"/>
        <v>20.720000000000002</v>
      </c>
      <c r="H911" s="11">
        <f t="shared" si="112"/>
        <v>66.331499999999949</v>
      </c>
      <c r="I911" s="11">
        <f t="shared" si="111"/>
        <v>-66.331499999999949</v>
      </c>
      <c r="J911" s="2">
        <f>IF(ISNA(VLOOKUP(C911,'Dom Enrolled Accounts'!$A:$B,2,0))=TRUE,0,VLOOKUP(C911,'Dom Enrolled Accounts'!$A:$B,2,0))</f>
        <v>0</v>
      </c>
      <c r="K911" s="11">
        <f t="shared" si="113"/>
        <v>0</v>
      </c>
      <c r="L911" s="2">
        <f>IF(ISNA(VLOOKUP(C911,'Dom Enrolled Accounts'!$A:$C,3,0))=TRUE,0,VLOOKUP(C911,'Dom Enrolled Accounts'!$A:$C,3,0))</f>
        <v>0</v>
      </c>
      <c r="M911" s="2">
        <f t="shared" si="114"/>
        <v>0</v>
      </c>
      <c r="N911" s="11">
        <f t="shared" si="115"/>
        <v>0</v>
      </c>
    </row>
    <row r="912" spans="1:14" x14ac:dyDescent="0.25">
      <c r="A912" s="13"/>
      <c r="B912" s="13"/>
      <c r="C912" s="13"/>
      <c r="D912" s="14"/>
      <c r="E912" s="14"/>
      <c r="F912" s="2">
        <f t="shared" si="109"/>
        <v>87.051499999999947</v>
      </c>
      <c r="G912" s="2">
        <f t="shared" si="110"/>
        <v>20.720000000000002</v>
      </c>
      <c r="H912" s="11">
        <f t="shared" si="112"/>
        <v>66.331499999999949</v>
      </c>
      <c r="I912" s="11">
        <f t="shared" si="111"/>
        <v>-66.331499999999949</v>
      </c>
      <c r="J912" s="2">
        <f>IF(ISNA(VLOOKUP(C912,'Dom Enrolled Accounts'!$A:$B,2,0))=TRUE,0,VLOOKUP(C912,'Dom Enrolled Accounts'!$A:$B,2,0))</f>
        <v>0</v>
      </c>
      <c r="K912" s="11">
        <f t="shared" si="113"/>
        <v>0</v>
      </c>
      <c r="L912" s="2">
        <f>IF(ISNA(VLOOKUP(C912,'Dom Enrolled Accounts'!$A:$C,3,0))=TRUE,0,VLOOKUP(C912,'Dom Enrolled Accounts'!$A:$C,3,0))</f>
        <v>0</v>
      </c>
      <c r="M912" s="2">
        <f t="shared" si="114"/>
        <v>0</v>
      </c>
      <c r="N912" s="11">
        <f t="shared" si="115"/>
        <v>0</v>
      </c>
    </row>
    <row r="913" spans="1:14" x14ac:dyDescent="0.25">
      <c r="A913" s="13"/>
      <c r="B913" s="13"/>
      <c r="C913" s="13"/>
      <c r="D913" s="14"/>
      <c r="E913" s="14"/>
      <c r="F913" s="2">
        <f t="shared" si="109"/>
        <v>87.051499999999947</v>
      </c>
      <c r="G913" s="2">
        <f t="shared" si="110"/>
        <v>20.720000000000002</v>
      </c>
      <c r="H913" s="11">
        <f t="shared" si="112"/>
        <v>66.331499999999949</v>
      </c>
      <c r="I913" s="11">
        <f t="shared" si="111"/>
        <v>-66.331499999999949</v>
      </c>
      <c r="J913" s="2">
        <f>IF(ISNA(VLOOKUP(C913,'Dom Enrolled Accounts'!$A:$B,2,0))=TRUE,0,VLOOKUP(C913,'Dom Enrolled Accounts'!$A:$B,2,0))</f>
        <v>0</v>
      </c>
      <c r="K913" s="11">
        <f t="shared" si="113"/>
        <v>0</v>
      </c>
      <c r="L913" s="2">
        <f>IF(ISNA(VLOOKUP(C913,'Dom Enrolled Accounts'!$A:$C,3,0))=TRUE,0,VLOOKUP(C913,'Dom Enrolled Accounts'!$A:$C,3,0))</f>
        <v>0</v>
      </c>
      <c r="M913" s="2">
        <f t="shared" si="114"/>
        <v>0</v>
      </c>
      <c r="N913" s="11">
        <f t="shared" si="115"/>
        <v>0</v>
      </c>
    </row>
    <row r="914" spans="1:14" x14ac:dyDescent="0.25">
      <c r="A914" s="13"/>
      <c r="B914" s="13"/>
      <c r="C914" s="13"/>
      <c r="D914" s="14"/>
      <c r="E914" s="14"/>
      <c r="F914" s="2">
        <f t="shared" si="109"/>
        <v>87.051499999999947</v>
      </c>
      <c r="G914" s="2">
        <f t="shared" si="110"/>
        <v>20.720000000000002</v>
      </c>
      <c r="H914" s="11">
        <f t="shared" si="112"/>
        <v>66.331499999999949</v>
      </c>
      <c r="I914" s="11">
        <f t="shared" si="111"/>
        <v>-66.331499999999949</v>
      </c>
      <c r="J914" s="2">
        <f>IF(ISNA(VLOOKUP(C914,'Dom Enrolled Accounts'!$A:$B,2,0))=TRUE,0,VLOOKUP(C914,'Dom Enrolled Accounts'!$A:$B,2,0))</f>
        <v>0</v>
      </c>
      <c r="K914" s="11">
        <f t="shared" si="113"/>
        <v>0</v>
      </c>
      <c r="L914" s="2">
        <f>IF(ISNA(VLOOKUP(C914,'Dom Enrolled Accounts'!$A:$C,3,0))=TRUE,0,VLOOKUP(C914,'Dom Enrolled Accounts'!$A:$C,3,0))</f>
        <v>0</v>
      </c>
      <c r="M914" s="2">
        <f t="shared" si="114"/>
        <v>0</v>
      </c>
      <c r="N914" s="11">
        <f t="shared" si="115"/>
        <v>0</v>
      </c>
    </row>
    <row r="915" spans="1:14" x14ac:dyDescent="0.25">
      <c r="A915" s="13"/>
      <c r="B915" s="13"/>
      <c r="C915" s="13"/>
      <c r="D915" s="14"/>
      <c r="E915" s="14"/>
      <c r="F915" s="2">
        <f t="shared" si="109"/>
        <v>87.051499999999947</v>
      </c>
      <c r="G915" s="2">
        <f t="shared" si="110"/>
        <v>20.720000000000002</v>
      </c>
      <c r="H915" s="11">
        <f t="shared" si="112"/>
        <v>66.331499999999949</v>
      </c>
      <c r="I915" s="11">
        <f t="shared" si="111"/>
        <v>-66.331499999999949</v>
      </c>
      <c r="J915" s="2">
        <f>IF(ISNA(VLOOKUP(C915,'Dom Enrolled Accounts'!$A:$B,2,0))=TRUE,0,VLOOKUP(C915,'Dom Enrolled Accounts'!$A:$B,2,0))</f>
        <v>0</v>
      </c>
      <c r="K915" s="11">
        <f t="shared" si="113"/>
        <v>0</v>
      </c>
      <c r="L915" s="2">
        <f>IF(ISNA(VLOOKUP(C915,'Dom Enrolled Accounts'!$A:$C,3,0))=TRUE,0,VLOOKUP(C915,'Dom Enrolled Accounts'!$A:$C,3,0))</f>
        <v>0</v>
      </c>
      <c r="M915" s="2">
        <f t="shared" si="114"/>
        <v>0</v>
      </c>
      <c r="N915" s="11">
        <f t="shared" si="115"/>
        <v>0</v>
      </c>
    </row>
    <row r="916" spans="1:14" x14ac:dyDescent="0.25">
      <c r="A916" s="13"/>
      <c r="B916" s="13"/>
      <c r="C916" s="13"/>
      <c r="D916" s="14"/>
      <c r="E916" s="14"/>
      <c r="F916" s="2">
        <f t="shared" si="109"/>
        <v>87.051499999999947</v>
      </c>
      <c r="G916" s="2">
        <f t="shared" si="110"/>
        <v>20.720000000000002</v>
      </c>
      <c r="H916" s="11">
        <f t="shared" si="112"/>
        <v>66.331499999999949</v>
      </c>
      <c r="I916" s="11">
        <f t="shared" si="111"/>
        <v>-66.331499999999949</v>
      </c>
      <c r="J916" s="2">
        <f>IF(ISNA(VLOOKUP(C916,'Dom Enrolled Accounts'!$A:$B,2,0))=TRUE,0,VLOOKUP(C916,'Dom Enrolled Accounts'!$A:$B,2,0))</f>
        <v>0</v>
      </c>
      <c r="K916" s="11">
        <f t="shared" si="113"/>
        <v>0</v>
      </c>
      <c r="L916" s="2">
        <f>IF(ISNA(VLOOKUP(C916,'Dom Enrolled Accounts'!$A:$C,3,0))=TRUE,0,VLOOKUP(C916,'Dom Enrolled Accounts'!$A:$C,3,0))</f>
        <v>0</v>
      </c>
      <c r="M916" s="2">
        <f t="shared" si="114"/>
        <v>0</v>
      </c>
      <c r="N916" s="11">
        <f t="shared" si="115"/>
        <v>0</v>
      </c>
    </row>
    <row r="917" spans="1:14" x14ac:dyDescent="0.25">
      <c r="A917" s="13"/>
      <c r="B917" s="13"/>
      <c r="C917" s="13"/>
      <c r="D917" s="14"/>
      <c r="E917" s="14"/>
      <c r="F917" s="2">
        <f t="shared" si="109"/>
        <v>87.051499999999947</v>
      </c>
      <c r="G917" s="2">
        <f t="shared" si="110"/>
        <v>20.720000000000002</v>
      </c>
      <c r="H917" s="11">
        <f t="shared" si="112"/>
        <v>66.331499999999949</v>
      </c>
      <c r="I917" s="11">
        <f t="shared" si="111"/>
        <v>-66.331499999999949</v>
      </c>
      <c r="J917" s="2">
        <f>IF(ISNA(VLOOKUP(C917,'Dom Enrolled Accounts'!$A:$B,2,0))=TRUE,0,VLOOKUP(C917,'Dom Enrolled Accounts'!$A:$B,2,0))</f>
        <v>0</v>
      </c>
      <c r="K917" s="11">
        <f t="shared" si="113"/>
        <v>0</v>
      </c>
      <c r="L917" s="2">
        <f>IF(ISNA(VLOOKUP(C917,'Dom Enrolled Accounts'!$A:$C,3,0))=TRUE,0,VLOOKUP(C917,'Dom Enrolled Accounts'!$A:$C,3,0))</f>
        <v>0</v>
      </c>
      <c r="M917" s="2">
        <f t="shared" si="114"/>
        <v>0</v>
      </c>
      <c r="N917" s="11">
        <f t="shared" si="115"/>
        <v>0</v>
      </c>
    </row>
    <row r="918" spans="1:14" x14ac:dyDescent="0.25">
      <c r="A918" s="13"/>
      <c r="B918" s="13"/>
      <c r="C918" s="13"/>
      <c r="D918" s="14"/>
      <c r="E918" s="14"/>
      <c r="F918" s="2">
        <f t="shared" si="109"/>
        <v>87.051499999999947</v>
      </c>
      <c r="G918" s="2">
        <f t="shared" si="110"/>
        <v>20.720000000000002</v>
      </c>
      <c r="H918" s="11">
        <f t="shared" si="112"/>
        <v>66.331499999999949</v>
      </c>
      <c r="I918" s="11">
        <f t="shared" si="111"/>
        <v>-66.331499999999949</v>
      </c>
      <c r="J918" s="2">
        <f>IF(ISNA(VLOOKUP(C918,'Dom Enrolled Accounts'!$A:$B,2,0))=TRUE,0,VLOOKUP(C918,'Dom Enrolled Accounts'!$A:$B,2,0))</f>
        <v>0</v>
      </c>
      <c r="K918" s="11">
        <f t="shared" si="113"/>
        <v>0</v>
      </c>
      <c r="L918" s="2">
        <f>IF(ISNA(VLOOKUP(C918,'Dom Enrolled Accounts'!$A:$C,3,0))=TRUE,0,VLOOKUP(C918,'Dom Enrolled Accounts'!$A:$C,3,0))</f>
        <v>0</v>
      </c>
      <c r="M918" s="2">
        <f t="shared" si="114"/>
        <v>0</v>
      </c>
      <c r="N918" s="11">
        <f t="shared" si="115"/>
        <v>0</v>
      </c>
    </row>
    <row r="919" spans="1:14" x14ac:dyDescent="0.25">
      <c r="A919" s="13"/>
      <c r="B919" s="13"/>
      <c r="C919" s="13"/>
      <c r="D919" s="14"/>
      <c r="E919" s="14"/>
      <c r="F919" s="2">
        <f t="shared" si="109"/>
        <v>87.051499999999947</v>
      </c>
      <c r="G919" s="2">
        <f t="shared" si="110"/>
        <v>20.720000000000002</v>
      </c>
      <c r="H919" s="11">
        <f t="shared" si="112"/>
        <v>66.331499999999949</v>
      </c>
      <c r="I919" s="11">
        <f t="shared" si="111"/>
        <v>-66.331499999999949</v>
      </c>
      <c r="J919" s="2">
        <f>IF(ISNA(VLOOKUP(C919,'Dom Enrolled Accounts'!$A:$B,2,0))=TRUE,0,VLOOKUP(C919,'Dom Enrolled Accounts'!$A:$B,2,0))</f>
        <v>0</v>
      </c>
      <c r="K919" s="11">
        <f t="shared" si="113"/>
        <v>0</v>
      </c>
      <c r="L919" s="2">
        <f>IF(ISNA(VLOOKUP(C919,'Dom Enrolled Accounts'!$A:$C,3,0))=TRUE,0,VLOOKUP(C919,'Dom Enrolled Accounts'!$A:$C,3,0))</f>
        <v>0</v>
      </c>
      <c r="M919" s="2">
        <f t="shared" si="114"/>
        <v>0</v>
      </c>
      <c r="N919" s="11">
        <f t="shared" si="115"/>
        <v>0</v>
      </c>
    </row>
    <row r="920" spans="1:14" x14ac:dyDescent="0.25">
      <c r="A920" s="13"/>
      <c r="B920" s="13"/>
      <c r="C920" s="13"/>
      <c r="D920" s="14"/>
      <c r="E920" s="14"/>
      <c r="F920" s="2">
        <f t="shared" si="109"/>
        <v>87.051499999999947</v>
      </c>
      <c r="G920" s="2">
        <f t="shared" si="110"/>
        <v>20.720000000000002</v>
      </c>
      <c r="H920" s="11">
        <f t="shared" si="112"/>
        <v>66.331499999999949</v>
      </c>
      <c r="I920" s="11">
        <f t="shared" si="111"/>
        <v>-66.331499999999949</v>
      </c>
      <c r="J920" s="2">
        <f>IF(ISNA(VLOOKUP(C920,'Dom Enrolled Accounts'!$A:$B,2,0))=TRUE,0,VLOOKUP(C920,'Dom Enrolled Accounts'!$A:$B,2,0))</f>
        <v>0</v>
      </c>
      <c r="K920" s="11">
        <f t="shared" si="113"/>
        <v>0</v>
      </c>
      <c r="L920" s="2">
        <f>IF(ISNA(VLOOKUP(C920,'Dom Enrolled Accounts'!$A:$C,3,0))=TRUE,0,VLOOKUP(C920,'Dom Enrolled Accounts'!$A:$C,3,0))</f>
        <v>0</v>
      </c>
      <c r="M920" s="2">
        <f t="shared" si="114"/>
        <v>0</v>
      </c>
      <c r="N920" s="11">
        <f t="shared" si="115"/>
        <v>0</v>
      </c>
    </row>
    <row r="921" spans="1:14" x14ac:dyDescent="0.25">
      <c r="A921" s="13"/>
      <c r="B921" s="13"/>
      <c r="C921" s="13"/>
      <c r="D921" s="14"/>
      <c r="E921" s="14"/>
      <c r="F921" s="2">
        <f t="shared" si="109"/>
        <v>87.051499999999947</v>
      </c>
      <c r="G921" s="2">
        <f t="shared" si="110"/>
        <v>20.720000000000002</v>
      </c>
      <c r="H921" s="11">
        <f t="shared" si="112"/>
        <v>66.331499999999949</v>
      </c>
      <c r="I921" s="11">
        <f t="shared" si="111"/>
        <v>-66.331499999999949</v>
      </c>
      <c r="J921" s="2">
        <f>IF(ISNA(VLOOKUP(C921,'Dom Enrolled Accounts'!$A:$B,2,0))=TRUE,0,VLOOKUP(C921,'Dom Enrolled Accounts'!$A:$B,2,0))</f>
        <v>0</v>
      </c>
      <c r="K921" s="11">
        <f t="shared" si="113"/>
        <v>0</v>
      </c>
      <c r="L921" s="2">
        <f>IF(ISNA(VLOOKUP(C921,'Dom Enrolled Accounts'!$A:$C,3,0))=TRUE,0,VLOOKUP(C921,'Dom Enrolled Accounts'!$A:$C,3,0))</f>
        <v>0</v>
      </c>
      <c r="M921" s="2">
        <f t="shared" si="114"/>
        <v>0</v>
      </c>
      <c r="N921" s="11">
        <f t="shared" si="115"/>
        <v>0</v>
      </c>
    </row>
    <row r="922" spans="1:14" x14ac:dyDescent="0.25">
      <c r="A922" s="13"/>
      <c r="B922" s="13"/>
      <c r="C922" s="13"/>
      <c r="D922" s="14"/>
      <c r="E922" s="14"/>
      <c r="F922" s="2">
        <f t="shared" si="109"/>
        <v>87.051499999999947</v>
      </c>
      <c r="G922" s="2">
        <f t="shared" si="110"/>
        <v>20.720000000000002</v>
      </c>
      <c r="H922" s="11">
        <f t="shared" si="112"/>
        <v>66.331499999999949</v>
      </c>
      <c r="I922" s="11">
        <f t="shared" si="111"/>
        <v>-66.331499999999949</v>
      </c>
      <c r="J922" s="2">
        <f>IF(ISNA(VLOOKUP(C922,'Dom Enrolled Accounts'!$A:$B,2,0))=TRUE,0,VLOOKUP(C922,'Dom Enrolled Accounts'!$A:$B,2,0))</f>
        <v>0</v>
      </c>
      <c r="K922" s="11">
        <f t="shared" si="113"/>
        <v>0</v>
      </c>
      <c r="L922" s="2">
        <f>IF(ISNA(VLOOKUP(C922,'Dom Enrolled Accounts'!$A:$C,3,0))=TRUE,0,VLOOKUP(C922,'Dom Enrolled Accounts'!$A:$C,3,0))</f>
        <v>0</v>
      </c>
      <c r="M922" s="2">
        <f t="shared" si="114"/>
        <v>0</v>
      </c>
      <c r="N922" s="11">
        <f t="shared" si="115"/>
        <v>0</v>
      </c>
    </row>
    <row r="923" spans="1:14" x14ac:dyDescent="0.25">
      <c r="A923" s="13"/>
      <c r="B923" s="13"/>
      <c r="C923" s="13"/>
      <c r="D923" s="14"/>
      <c r="E923" s="14"/>
      <c r="F923" s="2">
        <f t="shared" si="109"/>
        <v>87.051499999999947</v>
      </c>
      <c r="G923" s="2">
        <f t="shared" si="110"/>
        <v>20.720000000000002</v>
      </c>
      <c r="H923" s="11">
        <f t="shared" si="112"/>
        <v>66.331499999999949</v>
      </c>
      <c r="I923" s="11">
        <f t="shared" si="111"/>
        <v>-66.331499999999949</v>
      </c>
      <c r="J923" s="2">
        <f>IF(ISNA(VLOOKUP(C923,'Dom Enrolled Accounts'!$A:$B,2,0))=TRUE,0,VLOOKUP(C923,'Dom Enrolled Accounts'!$A:$B,2,0))</f>
        <v>0</v>
      </c>
      <c r="K923" s="11">
        <f t="shared" si="113"/>
        <v>0</v>
      </c>
      <c r="L923" s="2">
        <f>IF(ISNA(VLOOKUP(C923,'Dom Enrolled Accounts'!$A:$C,3,0))=TRUE,0,VLOOKUP(C923,'Dom Enrolled Accounts'!$A:$C,3,0))</f>
        <v>0</v>
      </c>
      <c r="M923" s="2">
        <f t="shared" si="114"/>
        <v>0</v>
      </c>
      <c r="N923" s="11">
        <f t="shared" si="115"/>
        <v>0</v>
      </c>
    </row>
    <row r="924" spans="1:14" x14ac:dyDescent="0.25">
      <c r="A924" s="13"/>
      <c r="B924" s="13"/>
      <c r="C924" s="13"/>
      <c r="D924" s="14"/>
      <c r="E924" s="14"/>
      <c r="F924" s="2">
        <f t="shared" si="109"/>
        <v>87.051499999999947</v>
      </c>
      <c r="G924" s="2">
        <f t="shared" si="110"/>
        <v>20.720000000000002</v>
      </c>
      <c r="H924" s="11">
        <f t="shared" si="112"/>
        <v>66.331499999999949</v>
      </c>
      <c r="I924" s="11">
        <f t="shared" si="111"/>
        <v>-66.331499999999949</v>
      </c>
      <c r="J924" s="2">
        <f>IF(ISNA(VLOOKUP(C924,'Dom Enrolled Accounts'!$A:$B,2,0))=TRUE,0,VLOOKUP(C924,'Dom Enrolled Accounts'!$A:$B,2,0))</f>
        <v>0</v>
      </c>
      <c r="K924" s="11">
        <f t="shared" si="113"/>
        <v>0</v>
      </c>
      <c r="L924" s="2">
        <f>IF(ISNA(VLOOKUP(C924,'Dom Enrolled Accounts'!$A:$C,3,0))=TRUE,0,VLOOKUP(C924,'Dom Enrolled Accounts'!$A:$C,3,0))</f>
        <v>0</v>
      </c>
      <c r="M924" s="2">
        <f t="shared" si="114"/>
        <v>0</v>
      </c>
      <c r="N924" s="11">
        <f t="shared" si="115"/>
        <v>0</v>
      </c>
    </row>
    <row r="925" spans="1:14" x14ac:dyDescent="0.25">
      <c r="A925" s="13"/>
      <c r="B925" s="13"/>
      <c r="C925" s="13"/>
      <c r="D925" s="14"/>
      <c r="E925" s="14"/>
      <c r="F925" s="2">
        <f t="shared" si="109"/>
        <v>87.051499999999947</v>
      </c>
      <c r="G925" s="2">
        <f t="shared" si="110"/>
        <v>20.720000000000002</v>
      </c>
      <c r="H925" s="11">
        <f t="shared" si="112"/>
        <v>66.331499999999949</v>
      </c>
      <c r="I925" s="11">
        <f t="shared" si="111"/>
        <v>-66.331499999999949</v>
      </c>
      <c r="J925" s="2">
        <f>IF(ISNA(VLOOKUP(C925,'Dom Enrolled Accounts'!$A:$B,2,0))=TRUE,0,VLOOKUP(C925,'Dom Enrolled Accounts'!$A:$B,2,0))</f>
        <v>0</v>
      </c>
      <c r="K925" s="11">
        <f t="shared" si="113"/>
        <v>0</v>
      </c>
      <c r="L925" s="2">
        <f>IF(ISNA(VLOOKUP(C925,'Dom Enrolled Accounts'!$A:$C,3,0))=TRUE,0,VLOOKUP(C925,'Dom Enrolled Accounts'!$A:$C,3,0))</f>
        <v>0</v>
      </c>
      <c r="M925" s="2">
        <f t="shared" si="114"/>
        <v>0</v>
      </c>
      <c r="N925" s="11">
        <f t="shared" si="115"/>
        <v>0</v>
      </c>
    </row>
    <row r="926" spans="1:14" x14ac:dyDescent="0.25">
      <c r="A926" s="13"/>
      <c r="B926" s="13"/>
      <c r="C926" s="13"/>
      <c r="D926" s="14"/>
      <c r="E926" s="14"/>
      <c r="F926" s="2">
        <f t="shared" si="109"/>
        <v>87.051499999999947</v>
      </c>
      <c r="G926" s="2">
        <f t="shared" si="110"/>
        <v>20.720000000000002</v>
      </c>
      <c r="H926" s="11">
        <f t="shared" si="112"/>
        <v>66.331499999999949</v>
      </c>
      <c r="I926" s="11">
        <f t="shared" si="111"/>
        <v>-66.331499999999949</v>
      </c>
      <c r="J926" s="2">
        <f>IF(ISNA(VLOOKUP(C926,'Dom Enrolled Accounts'!$A:$B,2,0))=TRUE,0,VLOOKUP(C926,'Dom Enrolled Accounts'!$A:$B,2,0))</f>
        <v>0</v>
      </c>
      <c r="K926" s="11">
        <f t="shared" si="113"/>
        <v>0</v>
      </c>
      <c r="L926" s="2">
        <f>IF(ISNA(VLOOKUP(C926,'Dom Enrolled Accounts'!$A:$C,3,0))=TRUE,0,VLOOKUP(C926,'Dom Enrolled Accounts'!$A:$C,3,0))</f>
        <v>0</v>
      </c>
      <c r="M926" s="2">
        <f t="shared" si="114"/>
        <v>0</v>
      </c>
      <c r="N926" s="11">
        <f t="shared" si="115"/>
        <v>0</v>
      </c>
    </row>
    <row r="927" spans="1:14" x14ac:dyDescent="0.25">
      <c r="A927" s="13"/>
      <c r="B927" s="13"/>
      <c r="C927" s="13"/>
      <c r="D927" s="14"/>
      <c r="E927" s="14"/>
      <c r="F927" s="2">
        <f t="shared" si="109"/>
        <v>87.051499999999947</v>
      </c>
      <c r="G927" s="2">
        <f t="shared" si="110"/>
        <v>20.720000000000002</v>
      </c>
      <c r="H927" s="11">
        <f t="shared" si="112"/>
        <v>66.331499999999949</v>
      </c>
      <c r="I927" s="11">
        <f t="shared" si="111"/>
        <v>-66.331499999999949</v>
      </c>
      <c r="J927" s="2">
        <f>IF(ISNA(VLOOKUP(C927,'Dom Enrolled Accounts'!$A:$B,2,0))=TRUE,0,VLOOKUP(C927,'Dom Enrolled Accounts'!$A:$B,2,0))</f>
        <v>0</v>
      </c>
      <c r="K927" s="11">
        <f t="shared" si="113"/>
        <v>0</v>
      </c>
      <c r="L927" s="2">
        <f>IF(ISNA(VLOOKUP(C927,'Dom Enrolled Accounts'!$A:$C,3,0))=TRUE,0,VLOOKUP(C927,'Dom Enrolled Accounts'!$A:$C,3,0))</f>
        <v>0</v>
      </c>
      <c r="M927" s="2">
        <f t="shared" si="114"/>
        <v>0</v>
      </c>
      <c r="N927" s="11">
        <f t="shared" si="115"/>
        <v>0</v>
      </c>
    </row>
    <row r="928" spans="1:14" x14ac:dyDescent="0.25">
      <c r="A928" s="13"/>
      <c r="B928" s="13"/>
      <c r="C928" s="13"/>
      <c r="D928" s="14"/>
      <c r="E928" s="14"/>
      <c r="F928" s="2">
        <f t="shared" si="109"/>
        <v>87.051499999999947</v>
      </c>
      <c r="G928" s="2">
        <f t="shared" si="110"/>
        <v>20.720000000000002</v>
      </c>
      <c r="H928" s="11">
        <f t="shared" si="112"/>
        <v>66.331499999999949</v>
      </c>
      <c r="I928" s="11">
        <f t="shared" si="111"/>
        <v>-66.331499999999949</v>
      </c>
      <c r="J928" s="2">
        <f>IF(ISNA(VLOOKUP(C928,'Dom Enrolled Accounts'!$A:$B,2,0))=TRUE,0,VLOOKUP(C928,'Dom Enrolled Accounts'!$A:$B,2,0))</f>
        <v>0</v>
      </c>
      <c r="K928" s="11">
        <f t="shared" si="113"/>
        <v>0</v>
      </c>
      <c r="L928" s="2">
        <f>IF(ISNA(VLOOKUP(C928,'Dom Enrolled Accounts'!$A:$C,3,0))=TRUE,0,VLOOKUP(C928,'Dom Enrolled Accounts'!$A:$C,3,0))</f>
        <v>0</v>
      </c>
      <c r="M928" s="2">
        <f t="shared" si="114"/>
        <v>0</v>
      </c>
      <c r="N928" s="11">
        <f t="shared" si="115"/>
        <v>0</v>
      </c>
    </row>
    <row r="929" spans="1:14" x14ac:dyDescent="0.25">
      <c r="A929" s="13"/>
      <c r="B929" s="13"/>
      <c r="C929" s="13"/>
      <c r="D929" s="14"/>
      <c r="E929" s="14"/>
      <c r="F929" s="2">
        <f t="shared" si="109"/>
        <v>87.051499999999947</v>
      </c>
      <c r="G929" s="2">
        <f t="shared" si="110"/>
        <v>20.720000000000002</v>
      </c>
      <c r="H929" s="11">
        <f t="shared" si="112"/>
        <v>66.331499999999949</v>
      </c>
      <c r="I929" s="11">
        <f t="shared" si="111"/>
        <v>-66.331499999999949</v>
      </c>
      <c r="J929" s="2">
        <f>IF(ISNA(VLOOKUP(C929,'Dom Enrolled Accounts'!$A:$B,2,0))=TRUE,0,VLOOKUP(C929,'Dom Enrolled Accounts'!$A:$B,2,0))</f>
        <v>0</v>
      </c>
      <c r="K929" s="11">
        <f t="shared" si="113"/>
        <v>0</v>
      </c>
      <c r="L929" s="2">
        <f>IF(ISNA(VLOOKUP(C929,'Dom Enrolled Accounts'!$A:$C,3,0))=TRUE,0,VLOOKUP(C929,'Dom Enrolled Accounts'!$A:$C,3,0))</f>
        <v>0</v>
      </c>
      <c r="M929" s="2">
        <f t="shared" si="114"/>
        <v>0</v>
      </c>
      <c r="N929" s="11">
        <f t="shared" si="115"/>
        <v>0</v>
      </c>
    </row>
    <row r="930" spans="1:14" x14ac:dyDescent="0.25">
      <c r="A930" s="13"/>
      <c r="B930" s="13"/>
      <c r="C930" s="13"/>
      <c r="D930" s="14"/>
      <c r="E930" s="14"/>
      <c r="F930" s="2">
        <f t="shared" si="109"/>
        <v>87.051499999999947</v>
      </c>
      <c r="G930" s="2">
        <f t="shared" si="110"/>
        <v>20.720000000000002</v>
      </c>
      <c r="H930" s="11">
        <f t="shared" si="112"/>
        <v>66.331499999999949</v>
      </c>
      <c r="I930" s="11">
        <f t="shared" si="111"/>
        <v>-66.331499999999949</v>
      </c>
      <c r="J930" s="2">
        <f>IF(ISNA(VLOOKUP(C930,'Dom Enrolled Accounts'!$A:$B,2,0))=TRUE,0,VLOOKUP(C930,'Dom Enrolled Accounts'!$A:$B,2,0))</f>
        <v>0</v>
      </c>
      <c r="K930" s="11">
        <f t="shared" si="113"/>
        <v>0</v>
      </c>
      <c r="L930" s="2">
        <f>IF(ISNA(VLOOKUP(C930,'Dom Enrolled Accounts'!$A:$C,3,0))=TRUE,0,VLOOKUP(C930,'Dom Enrolled Accounts'!$A:$C,3,0))</f>
        <v>0</v>
      </c>
      <c r="M930" s="2">
        <f t="shared" si="114"/>
        <v>0</v>
      </c>
      <c r="N930" s="11">
        <f t="shared" si="115"/>
        <v>0</v>
      </c>
    </row>
    <row r="931" spans="1:14" x14ac:dyDescent="0.25">
      <c r="A931" s="13"/>
      <c r="B931" s="13"/>
      <c r="C931" s="13"/>
      <c r="D931" s="14"/>
      <c r="E931" s="14"/>
      <c r="F931" s="2">
        <f t="shared" si="109"/>
        <v>87.051499999999947</v>
      </c>
      <c r="G931" s="2">
        <f t="shared" si="110"/>
        <v>20.720000000000002</v>
      </c>
      <c r="H931" s="11">
        <f t="shared" si="112"/>
        <v>66.331499999999949</v>
      </c>
      <c r="I931" s="11">
        <f t="shared" si="111"/>
        <v>-66.331499999999949</v>
      </c>
      <c r="J931" s="2">
        <f>IF(ISNA(VLOOKUP(C931,'Dom Enrolled Accounts'!$A:$B,2,0))=TRUE,0,VLOOKUP(C931,'Dom Enrolled Accounts'!$A:$B,2,0))</f>
        <v>0</v>
      </c>
      <c r="K931" s="11">
        <f t="shared" si="113"/>
        <v>0</v>
      </c>
      <c r="L931" s="2">
        <f>IF(ISNA(VLOOKUP(C931,'Dom Enrolled Accounts'!$A:$C,3,0))=TRUE,0,VLOOKUP(C931,'Dom Enrolled Accounts'!$A:$C,3,0))</f>
        <v>0</v>
      </c>
      <c r="M931" s="2">
        <f t="shared" si="114"/>
        <v>0</v>
      </c>
      <c r="N931" s="11">
        <f t="shared" si="115"/>
        <v>0</v>
      </c>
    </row>
    <row r="932" spans="1:14" x14ac:dyDescent="0.25">
      <c r="A932" s="13"/>
      <c r="B932" s="13"/>
      <c r="C932" s="13"/>
      <c r="D932" s="14"/>
      <c r="E932" s="14"/>
      <c r="F932" s="2">
        <f t="shared" si="109"/>
        <v>87.051499999999947</v>
      </c>
      <c r="G932" s="2">
        <f t="shared" si="110"/>
        <v>20.720000000000002</v>
      </c>
      <c r="H932" s="11">
        <f t="shared" si="112"/>
        <v>66.331499999999949</v>
      </c>
      <c r="I932" s="11">
        <f t="shared" si="111"/>
        <v>-66.331499999999949</v>
      </c>
      <c r="J932" s="2">
        <f>IF(ISNA(VLOOKUP(C932,'Dom Enrolled Accounts'!$A:$B,2,0))=TRUE,0,VLOOKUP(C932,'Dom Enrolled Accounts'!$A:$B,2,0))</f>
        <v>0</v>
      </c>
      <c r="K932" s="11">
        <f t="shared" si="113"/>
        <v>0</v>
      </c>
      <c r="L932" s="2">
        <f>IF(ISNA(VLOOKUP(C932,'Dom Enrolled Accounts'!$A:$C,3,0))=TRUE,0,VLOOKUP(C932,'Dom Enrolled Accounts'!$A:$C,3,0))</f>
        <v>0</v>
      </c>
      <c r="M932" s="2">
        <f t="shared" si="114"/>
        <v>0</v>
      </c>
      <c r="N932" s="11">
        <f t="shared" si="115"/>
        <v>0</v>
      </c>
    </row>
    <row r="933" spans="1:14" x14ac:dyDescent="0.25">
      <c r="A933" s="13"/>
      <c r="B933" s="13"/>
      <c r="C933" s="13"/>
      <c r="D933" s="14"/>
      <c r="E933" s="14"/>
      <c r="F933" s="2">
        <f t="shared" si="109"/>
        <v>87.051499999999947</v>
      </c>
      <c r="G933" s="2">
        <f t="shared" si="110"/>
        <v>20.720000000000002</v>
      </c>
      <c r="H933" s="11">
        <f t="shared" si="112"/>
        <v>66.331499999999949</v>
      </c>
      <c r="I933" s="11">
        <f t="shared" si="111"/>
        <v>-66.331499999999949</v>
      </c>
      <c r="J933" s="2">
        <f>IF(ISNA(VLOOKUP(C933,'Dom Enrolled Accounts'!$A:$B,2,0))=TRUE,0,VLOOKUP(C933,'Dom Enrolled Accounts'!$A:$B,2,0))</f>
        <v>0</v>
      </c>
      <c r="K933" s="11">
        <f t="shared" si="113"/>
        <v>0</v>
      </c>
      <c r="L933" s="2">
        <f>IF(ISNA(VLOOKUP(C933,'Dom Enrolled Accounts'!$A:$C,3,0))=TRUE,0,VLOOKUP(C933,'Dom Enrolled Accounts'!$A:$C,3,0))</f>
        <v>0</v>
      </c>
      <c r="M933" s="2">
        <f t="shared" si="114"/>
        <v>0</v>
      </c>
      <c r="N933" s="11">
        <f t="shared" si="115"/>
        <v>0</v>
      </c>
    </row>
    <row r="934" spans="1:14" x14ac:dyDescent="0.25">
      <c r="A934" s="13"/>
      <c r="B934" s="13"/>
      <c r="C934" s="13"/>
      <c r="D934" s="14"/>
      <c r="E934" s="14"/>
      <c r="F934" s="2">
        <f t="shared" si="109"/>
        <v>87.051499999999947</v>
      </c>
      <c r="G934" s="2">
        <f t="shared" si="110"/>
        <v>20.720000000000002</v>
      </c>
      <c r="H934" s="11">
        <f t="shared" si="112"/>
        <v>66.331499999999949</v>
      </c>
      <c r="I934" s="11">
        <f t="shared" si="111"/>
        <v>-66.331499999999949</v>
      </c>
      <c r="J934" s="2">
        <f>IF(ISNA(VLOOKUP(C934,'Dom Enrolled Accounts'!$A:$B,2,0))=TRUE,0,VLOOKUP(C934,'Dom Enrolled Accounts'!$A:$B,2,0))</f>
        <v>0</v>
      </c>
      <c r="K934" s="11">
        <f t="shared" si="113"/>
        <v>0</v>
      </c>
      <c r="L934" s="2">
        <f>IF(ISNA(VLOOKUP(C934,'Dom Enrolled Accounts'!$A:$C,3,0))=TRUE,0,VLOOKUP(C934,'Dom Enrolled Accounts'!$A:$C,3,0))</f>
        <v>0</v>
      </c>
      <c r="M934" s="2">
        <f t="shared" si="114"/>
        <v>0</v>
      </c>
      <c r="N934" s="11">
        <f t="shared" si="115"/>
        <v>0</v>
      </c>
    </row>
    <row r="935" spans="1:14" x14ac:dyDescent="0.25">
      <c r="A935" s="13"/>
      <c r="B935" s="13"/>
      <c r="C935" s="13"/>
      <c r="D935" s="14"/>
      <c r="E935" s="14"/>
      <c r="F935" s="2">
        <f t="shared" si="109"/>
        <v>87.051499999999947</v>
      </c>
      <c r="G935" s="2">
        <f t="shared" si="110"/>
        <v>20.720000000000002</v>
      </c>
      <c r="H935" s="11">
        <f t="shared" si="112"/>
        <v>66.331499999999949</v>
      </c>
      <c r="I935" s="11">
        <f t="shared" si="111"/>
        <v>-66.331499999999949</v>
      </c>
      <c r="J935" s="2">
        <f>IF(ISNA(VLOOKUP(C935,'Dom Enrolled Accounts'!$A:$B,2,0))=TRUE,0,VLOOKUP(C935,'Dom Enrolled Accounts'!$A:$B,2,0))</f>
        <v>0</v>
      </c>
      <c r="K935" s="11">
        <f t="shared" si="113"/>
        <v>0</v>
      </c>
      <c r="L935" s="2">
        <f>IF(ISNA(VLOOKUP(C935,'Dom Enrolled Accounts'!$A:$C,3,0))=TRUE,0,VLOOKUP(C935,'Dom Enrolled Accounts'!$A:$C,3,0))</f>
        <v>0</v>
      </c>
      <c r="M935" s="2">
        <f t="shared" si="114"/>
        <v>0</v>
      </c>
      <c r="N935" s="11">
        <f t="shared" si="115"/>
        <v>0</v>
      </c>
    </row>
    <row r="936" spans="1:14" x14ac:dyDescent="0.25">
      <c r="A936" s="13"/>
      <c r="B936" s="13"/>
      <c r="C936" s="13"/>
      <c r="D936" s="14"/>
      <c r="E936" s="14"/>
      <c r="F936" s="2">
        <f t="shared" si="109"/>
        <v>87.051499999999947</v>
      </c>
      <c r="G936" s="2">
        <f t="shared" si="110"/>
        <v>20.720000000000002</v>
      </c>
      <c r="H936" s="11">
        <f t="shared" si="112"/>
        <v>66.331499999999949</v>
      </c>
      <c r="I936" s="11">
        <f t="shared" si="111"/>
        <v>-66.331499999999949</v>
      </c>
      <c r="J936" s="2">
        <f>IF(ISNA(VLOOKUP(C936,'Dom Enrolled Accounts'!$A:$B,2,0))=TRUE,0,VLOOKUP(C936,'Dom Enrolled Accounts'!$A:$B,2,0))</f>
        <v>0</v>
      </c>
      <c r="K936" s="11">
        <f t="shared" si="113"/>
        <v>0</v>
      </c>
      <c r="L936" s="2">
        <f>IF(ISNA(VLOOKUP(C936,'Dom Enrolled Accounts'!$A:$C,3,0))=TRUE,0,VLOOKUP(C936,'Dom Enrolled Accounts'!$A:$C,3,0))</f>
        <v>0</v>
      </c>
      <c r="M936" s="2">
        <f t="shared" si="114"/>
        <v>0</v>
      </c>
      <c r="N936" s="11">
        <f t="shared" si="115"/>
        <v>0</v>
      </c>
    </row>
    <row r="937" spans="1:14" x14ac:dyDescent="0.25">
      <c r="A937" s="13"/>
      <c r="B937" s="13"/>
      <c r="C937" s="13"/>
      <c r="D937" s="14"/>
      <c r="E937" s="14"/>
      <c r="F937" s="2">
        <f t="shared" si="109"/>
        <v>87.051499999999947</v>
      </c>
      <c r="G937" s="2">
        <f t="shared" si="110"/>
        <v>20.720000000000002</v>
      </c>
      <c r="H937" s="11">
        <f t="shared" si="112"/>
        <v>66.331499999999949</v>
      </c>
      <c r="I937" s="11">
        <f t="shared" si="111"/>
        <v>-66.331499999999949</v>
      </c>
      <c r="J937" s="2">
        <f>IF(ISNA(VLOOKUP(C937,'Dom Enrolled Accounts'!$A:$B,2,0))=TRUE,0,VLOOKUP(C937,'Dom Enrolled Accounts'!$A:$B,2,0))</f>
        <v>0</v>
      </c>
      <c r="K937" s="11">
        <f t="shared" si="113"/>
        <v>0</v>
      </c>
      <c r="L937" s="2">
        <f>IF(ISNA(VLOOKUP(C937,'Dom Enrolled Accounts'!$A:$C,3,0))=TRUE,0,VLOOKUP(C937,'Dom Enrolled Accounts'!$A:$C,3,0))</f>
        <v>0</v>
      </c>
      <c r="M937" s="2">
        <f t="shared" si="114"/>
        <v>0</v>
      </c>
      <c r="N937" s="11">
        <f t="shared" si="115"/>
        <v>0</v>
      </c>
    </row>
    <row r="938" spans="1:14" x14ac:dyDescent="0.25">
      <c r="A938" s="13"/>
      <c r="B938" s="13"/>
      <c r="C938" s="13"/>
      <c r="D938" s="14"/>
      <c r="E938" s="14"/>
      <c r="F938" s="2">
        <f t="shared" si="109"/>
        <v>87.051499999999947</v>
      </c>
      <c r="G938" s="2">
        <f t="shared" si="110"/>
        <v>20.720000000000002</v>
      </c>
      <c r="H938" s="11">
        <f t="shared" si="112"/>
        <v>66.331499999999949</v>
      </c>
      <c r="I938" s="11">
        <f t="shared" si="111"/>
        <v>-66.331499999999949</v>
      </c>
      <c r="J938" s="2">
        <f>IF(ISNA(VLOOKUP(C938,'Dom Enrolled Accounts'!$A:$B,2,0))=TRUE,0,VLOOKUP(C938,'Dom Enrolled Accounts'!$A:$B,2,0))</f>
        <v>0</v>
      </c>
      <c r="K938" s="11">
        <f t="shared" si="113"/>
        <v>0</v>
      </c>
      <c r="L938" s="2">
        <f>IF(ISNA(VLOOKUP(C938,'Dom Enrolled Accounts'!$A:$C,3,0))=TRUE,0,VLOOKUP(C938,'Dom Enrolled Accounts'!$A:$C,3,0))</f>
        <v>0</v>
      </c>
      <c r="M938" s="2">
        <f t="shared" si="114"/>
        <v>0</v>
      </c>
      <c r="N938" s="11">
        <f t="shared" si="115"/>
        <v>0</v>
      </c>
    </row>
    <row r="939" spans="1:14" x14ac:dyDescent="0.25">
      <c r="A939" s="13"/>
      <c r="B939" s="13"/>
      <c r="C939" s="13"/>
      <c r="D939" s="14"/>
      <c r="E939" s="14"/>
      <c r="F939" s="2">
        <f t="shared" si="109"/>
        <v>87.051499999999947</v>
      </c>
      <c r="G939" s="2">
        <f t="shared" si="110"/>
        <v>20.720000000000002</v>
      </c>
      <c r="H939" s="11">
        <f t="shared" si="112"/>
        <v>66.331499999999949</v>
      </c>
      <c r="I939" s="11">
        <f t="shared" si="111"/>
        <v>-66.331499999999949</v>
      </c>
      <c r="J939" s="2">
        <f>IF(ISNA(VLOOKUP(C939,'Dom Enrolled Accounts'!$A:$B,2,0))=TRUE,0,VLOOKUP(C939,'Dom Enrolled Accounts'!$A:$B,2,0))</f>
        <v>0</v>
      </c>
      <c r="K939" s="11">
        <f t="shared" si="113"/>
        <v>0</v>
      </c>
      <c r="L939" s="2">
        <f>IF(ISNA(VLOOKUP(C939,'Dom Enrolled Accounts'!$A:$C,3,0))=TRUE,0,VLOOKUP(C939,'Dom Enrolled Accounts'!$A:$C,3,0))</f>
        <v>0</v>
      </c>
      <c r="M939" s="2">
        <f t="shared" si="114"/>
        <v>0</v>
      </c>
      <c r="N939" s="11">
        <f t="shared" si="115"/>
        <v>0</v>
      </c>
    </row>
    <row r="940" spans="1:14" x14ac:dyDescent="0.25">
      <c r="A940" s="13"/>
      <c r="B940" s="13"/>
      <c r="C940" s="13"/>
      <c r="D940" s="14"/>
      <c r="E940" s="14"/>
      <c r="F940" s="2">
        <f t="shared" si="109"/>
        <v>87.051499999999947</v>
      </c>
      <c r="G940" s="2">
        <f t="shared" si="110"/>
        <v>20.720000000000002</v>
      </c>
      <c r="H940" s="11">
        <f t="shared" si="112"/>
        <v>66.331499999999949</v>
      </c>
      <c r="I940" s="11">
        <f t="shared" si="111"/>
        <v>-66.331499999999949</v>
      </c>
      <c r="J940" s="2">
        <f>IF(ISNA(VLOOKUP(C940,'Dom Enrolled Accounts'!$A:$B,2,0))=TRUE,0,VLOOKUP(C940,'Dom Enrolled Accounts'!$A:$B,2,0))</f>
        <v>0</v>
      </c>
      <c r="K940" s="11">
        <f t="shared" si="113"/>
        <v>0</v>
      </c>
      <c r="L940" s="2">
        <f>IF(ISNA(VLOOKUP(C940,'Dom Enrolled Accounts'!$A:$C,3,0))=TRUE,0,VLOOKUP(C940,'Dom Enrolled Accounts'!$A:$C,3,0))</f>
        <v>0</v>
      </c>
      <c r="M940" s="2">
        <f t="shared" si="114"/>
        <v>0</v>
      </c>
      <c r="N940" s="11">
        <f t="shared" si="115"/>
        <v>0</v>
      </c>
    </row>
    <row r="941" spans="1:14" x14ac:dyDescent="0.25">
      <c r="A941" s="13"/>
      <c r="B941" s="13"/>
      <c r="C941" s="13"/>
      <c r="D941" s="14"/>
      <c r="E941" s="14"/>
      <c r="F941" s="2">
        <f t="shared" si="109"/>
        <v>87.051499999999947</v>
      </c>
      <c r="G941" s="2">
        <f t="shared" si="110"/>
        <v>20.720000000000002</v>
      </c>
      <c r="H941" s="11">
        <f t="shared" si="112"/>
        <v>66.331499999999949</v>
      </c>
      <c r="I941" s="11">
        <f t="shared" si="111"/>
        <v>-66.331499999999949</v>
      </c>
      <c r="J941" s="2">
        <f>IF(ISNA(VLOOKUP(C941,'Dom Enrolled Accounts'!$A:$B,2,0))=TRUE,0,VLOOKUP(C941,'Dom Enrolled Accounts'!$A:$B,2,0))</f>
        <v>0</v>
      </c>
      <c r="K941" s="11">
        <f t="shared" si="113"/>
        <v>0</v>
      </c>
      <c r="L941" s="2">
        <f>IF(ISNA(VLOOKUP(C941,'Dom Enrolled Accounts'!$A:$C,3,0))=TRUE,0,VLOOKUP(C941,'Dom Enrolled Accounts'!$A:$C,3,0))</f>
        <v>0</v>
      </c>
      <c r="M941" s="2">
        <f t="shared" si="114"/>
        <v>0</v>
      </c>
      <c r="N941" s="11">
        <f t="shared" si="115"/>
        <v>0</v>
      </c>
    </row>
    <row r="942" spans="1:14" x14ac:dyDescent="0.25">
      <c r="A942" s="13"/>
      <c r="B942" s="13"/>
      <c r="C942" s="13"/>
      <c r="D942" s="14"/>
      <c r="E942" s="14"/>
      <c r="F942" s="2">
        <f t="shared" si="109"/>
        <v>87.051499999999947</v>
      </c>
      <c r="G942" s="2">
        <f t="shared" si="110"/>
        <v>20.720000000000002</v>
      </c>
      <c r="H942" s="11">
        <f t="shared" si="112"/>
        <v>66.331499999999949</v>
      </c>
      <c r="I942" s="11">
        <f t="shared" si="111"/>
        <v>-66.331499999999949</v>
      </c>
      <c r="J942" s="2">
        <f>IF(ISNA(VLOOKUP(C942,'Dom Enrolled Accounts'!$A:$B,2,0))=TRUE,0,VLOOKUP(C942,'Dom Enrolled Accounts'!$A:$B,2,0))</f>
        <v>0</v>
      </c>
      <c r="K942" s="11">
        <f t="shared" si="113"/>
        <v>0</v>
      </c>
      <c r="L942" s="2">
        <f>IF(ISNA(VLOOKUP(C942,'Dom Enrolled Accounts'!$A:$C,3,0))=TRUE,0,VLOOKUP(C942,'Dom Enrolled Accounts'!$A:$C,3,0))</f>
        <v>0</v>
      </c>
      <c r="M942" s="2">
        <f t="shared" si="114"/>
        <v>0</v>
      </c>
      <c r="N942" s="11">
        <f t="shared" si="115"/>
        <v>0</v>
      </c>
    </row>
    <row r="943" spans="1:14" x14ac:dyDescent="0.25">
      <c r="A943" s="13"/>
      <c r="B943" s="13"/>
      <c r="C943" s="13"/>
      <c r="D943" s="14"/>
      <c r="E943" s="14"/>
      <c r="F943" s="2">
        <f t="shared" si="109"/>
        <v>87.051499999999947</v>
      </c>
      <c r="G943" s="2">
        <f t="shared" si="110"/>
        <v>20.720000000000002</v>
      </c>
      <c r="H943" s="11">
        <f t="shared" si="112"/>
        <v>66.331499999999949</v>
      </c>
      <c r="I943" s="11">
        <f t="shared" si="111"/>
        <v>-66.331499999999949</v>
      </c>
      <c r="J943" s="2">
        <f>IF(ISNA(VLOOKUP(C943,'Dom Enrolled Accounts'!$A:$B,2,0))=TRUE,0,VLOOKUP(C943,'Dom Enrolled Accounts'!$A:$B,2,0))</f>
        <v>0</v>
      </c>
      <c r="K943" s="11">
        <f t="shared" si="113"/>
        <v>0</v>
      </c>
      <c r="L943" s="2">
        <f>IF(ISNA(VLOOKUP(C943,'Dom Enrolled Accounts'!$A:$C,3,0))=TRUE,0,VLOOKUP(C943,'Dom Enrolled Accounts'!$A:$C,3,0))</f>
        <v>0</v>
      </c>
      <c r="M943" s="2">
        <f t="shared" si="114"/>
        <v>0</v>
      </c>
      <c r="N943" s="11">
        <f t="shared" si="115"/>
        <v>0</v>
      </c>
    </row>
    <row r="944" spans="1:14" x14ac:dyDescent="0.25">
      <c r="A944" s="13"/>
      <c r="B944" s="13"/>
      <c r="C944" s="13"/>
      <c r="D944" s="14"/>
      <c r="E944" s="14"/>
      <c r="F944" s="2">
        <f t="shared" si="109"/>
        <v>87.051499999999947</v>
      </c>
      <c r="G944" s="2">
        <f t="shared" si="110"/>
        <v>20.720000000000002</v>
      </c>
      <c r="H944" s="11">
        <f t="shared" si="112"/>
        <v>66.331499999999949</v>
      </c>
      <c r="I944" s="11">
        <f t="shared" si="111"/>
        <v>-66.331499999999949</v>
      </c>
      <c r="J944" s="2">
        <f>IF(ISNA(VLOOKUP(C944,'Dom Enrolled Accounts'!$A:$B,2,0))=TRUE,0,VLOOKUP(C944,'Dom Enrolled Accounts'!$A:$B,2,0))</f>
        <v>0</v>
      </c>
      <c r="K944" s="11">
        <f t="shared" si="113"/>
        <v>0</v>
      </c>
      <c r="L944" s="2">
        <f>IF(ISNA(VLOOKUP(C944,'Dom Enrolled Accounts'!$A:$C,3,0))=TRUE,0,VLOOKUP(C944,'Dom Enrolled Accounts'!$A:$C,3,0))</f>
        <v>0</v>
      </c>
      <c r="M944" s="2">
        <f t="shared" si="114"/>
        <v>0</v>
      </c>
      <c r="N944" s="11">
        <f t="shared" si="115"/>
        <v>0</v>
      </c>
    </row>
    <row r="945" spans="1:14" x14ac:dyDescent="0.25">
      <c r="A945" s="13"/>
      <c r="B945" s="13"/>
      <c r="C945" s="13"/>
      <c r="D945" s="14"/>
      <c r="E945" s="14"/>
      <c r="F945" s="2">
        <f t="shared" si="109"/>
        <v>87.051499999999947</v>
      </c>
      <c r="G945" s="2">
        <f t="shared" si="110"/>
        <v>20.720000000000002</v>
      </c>
      <c r="H945" s="11">
        <f t="shared" si="112"/>
        <v>66.331499999999949</v>
      </c>
      <c r="I945" s="11">
        <f t="shared" si="111"/>
        <v>-66.331499999999949</v>
      </c>
      <c r="J945" s="2">
        <f>IF(ISNA(VLOOKUP(C945,'Dom Enrolled Accounts'!$A:$B,2,0))=TRUE,0,VLOOKUP(C945,'Dom Enrolled Accounts'!$A:$B,2,0))</f>
        <v>0</v>
      </c>
      <c r="K945" s="11">
        <f t="shared" si="113"/>
        <v>0</v>
      </c>
      <c r="L945" s="2">
        <f>IF(ISNA(VLOOKUP(C945,'Dom Enrolled Accounts'!$A:$C,3,0))=TRUE,0,VLOOKUP(C945,'Dom Enrolled Accounts'!$A:$C,3,0))</f>
        <v>0</v>
      </c>
      <c r="M945" s="2">
        <f t="shared" si="114"/>
        <v>0</v>
      </c>
      <c r="N945" s="11">
        <f t="shared" si="115"/>
        <v>0</v>
      </c>
    </row>
    <row r="946" spans="1:14" x14ac:dyDescent="0.25">
      <c r="A946" s="13"/>
      <c r="B946" s="13"/>
      <c r="C946" s="13"/>
      <c r="D946" s="14"/>
      <c r="E946" s="14"/>
      <c r="F946" s="2">
        <f t="shared" si="109"/>
        <v>87.051499999999947</v>
      </c>
      <c r="G946" s="2">
        <f t="shared" si="110"/>
        <v>20.720000000000002</v>
      </c>
      <c r="H946" s="11">
        <f t="shared" si="112"/>
        <v>66.331499999999949</v>
      </c>
      <c r="I946" s="11">
        <f t="shared" si="111"/>
        <v>-66.331499999999949</v>
      </c>
      <c r="J946" s="2">
        <f>IF(ISNA(VLOOKUP(C946,'Dom Enrolled Accounts'!$A:$B,2,0))=TRUE,0,VLOOKUP(C946,'Dom Enrolled Accounts'!$A:$B,2,0))</f>
        <v>0</v>
      </c>
      <c r="K946" s="11">
        <f t="shared" si="113"/>
        <v>0</v>
      </c>
      <c r="L946" s="2">
        <f>IF(ISNA(VLOOKUP(C946,'Dom Enrolled Accounts'!$A:$C,3,0))=TRUE,0,VLOOKUP(C946,'Dom Enrolled Accounts'!$A:$C,3,0))</f>
        <v>0</v>
      </c>
      <c r="M946" s="2">
        <f t="shared" si="114"/>
        <v>0</v>
      </c>
      <c r="N946" s="11">
        <f t="shared" si="115"/>
        <v>0</v>
      </c>
    </row>
    <row r="947" spans="1:14" x14ac:dyDescent="0.25">
      <c r="A947" s="13"/>
      <c r="B947" s="13"/>
      <c r="C947" s="13"/>
      <c r="D947" s="14"/>
      <c r="E947" s="14"/>
      <c r="F947" s="2">
        <f t="shared" si="109"/>
        <v>87.051499999999947</v>
      </c>
      <c r="G947" s="2">
        <f t="shared" si="110"/>
        <v>20.720000000000002</v>
      </c>
      <c r="H947" s="11">
        <f t="shared" si="112"/>
        <v>66.331499999999949</v>
      </c>
      <c r="I947" s="11">
        <f t="shared" si="111"/>
        <v>-66.331499999999949</v>
      </c>
      <c r="J947" s="2">
        <f>IF(ISNA(VLOOKUP(C947,'Dom Enrolled Accounts'!$A:$B,2,0))=TRUE,0,VLOOKUP(C947,'Dom Enrolled Accounts'!$A:$B,2,0))</f>
        <v>0</v>
      </c>
      <c r="K947" s="11">
        <f t="shared" si="113"/>
        <v>0</v>
      </c>
      <c r="L947" s="2">
        <f>IF(ISNA(VLOOKUP(C947,'Dom Enrolled Accounts'!$A:$C,3,0))=TRUE,0,VLOOKUP(C947,'Dom Enrolled Accounts'!$A:$C,3,0))</f>
        <v>0</v>
      </c>
      <c r="M947" s="2">
        <f t="shared" si="114"/>
        <v>0</v>
      </c>
      <c r="N947" s="11">
        <f t="shared" si="115"/>
        <v>0</v>
      </c>
    </row>
    <row r="948" spans="1:14" x14ac:dyDescent="0.25">
      <c r="A948" s="13"/>
      <c r="B948" s="13"/>
      <c r="C948" s="13"/>
      <c r="D948" s="14"/>
      <c r="E948" s="14"/>
      <c r="F948" s="2">
        <f t="shared" si="109"/>
        <v>87.051499999999947</v>
      </c>
      <c r="G948" s="2">
        <f t="shared" si="110"/>
        <v>20.720000000000002</v>
      </c>
      <c r="H948" s="11">
        <f t="shared" si="112"/>
        <v>66.331499999999949</v>
      </c>
      <c r="I948" s="11">
        <f t="shared" si="111"/>
        <v>-66.331499999999949</v>
      </c>
      <c r="J948" s="2">
        <f>IF(ISNA(VLOOKUP(C948,'Dom Enrolled Accounts'!$A:$B,2,0))=TRUE,0,VLOOKUP(C948,'Dom Enrolled Accounts'!$A:$B,2,0))</f>
        <v>0</v>
      </c>
      <c r="K948" s="11">
        <f t="shared" si="113"/>
        <v>0</v>
      </c>
      <c r="L948" s="2">
        <f>IF(ISNA(VLOOKUP(C948,'Dom Enrolled Accounts'!$A:$C,3,0))=TRUE,0,VLOOKUP(C948,'Dom Enrolled Accounts'!$A:$C,3,0))</f>
        <v>0</v>
      </c>
      <c r="M948" s="2">
        <f t="shared" si="114"/>
        <v>0</v>
      </c>
      <c r="N948" s="11">
        <f t="shared" si="115"/>
        <v>0</v>
      </c>
    </row>
    <row r="949" spans="1:14" x14ac:dyDescent="0.25">
      <c r="A949" s="13"/>
      <c r="B949" s="13"/>
      <c r="C949" s="13"/>
      <c r="D949" s="14"/>
      <c r="E949" s="14"/>
      <c r="F949" s="2">
        <f t="shared" si="109"/>
        <v>87.051499999999947</v>
      </c>
      <c r="G949" s="2">
        <f t="shared" si="110"/>
        <v>20.720000000000002</v>
      </c>
      <c r="H949" s="11">
        <f t="shared" si="112"/>
        <v>66.331499999999949</v>
      </c>
      <c r="I949" s="11">
        <f t="shared" si="111"/>
        <v>-66.331499999999949</v>
      </c>
      <c r="J949" s="2">
        <f>IF(ISNA(VLOOKUP(C949,'Dom Enrolled Accounts'!$A:$B,2,0))=TRUE,0,VLOOKUP(C949,'Dom Enrolled Accounts'!$A:$B,2,0))</f>
        <v>0</v>
      </c>
      <c r="K949" s="11">
        <f t="shared" si="113"/>
        <v>0</v>
      </c>
      <c r="L949" s="2">
        <f>IF(ISNA(VLOOKUP(C949,'Dom Enrolled Accounts'!$A:$C,3,0))=TRUE,0,VLOOKUP(C949,'Dom Enrolled Accounts'!$A:$C,3,0))</f>
        <v>0</v>
      </c>
      <c r="M949" s="2">
        <f t="shared" si="114"/>
        <v>0</v>
      </c>
      <c r="N949" s="11">
        <f t="shared" si="115"/>
        <v>0</v>
      </c>
    </row>
    <row r="950" spans="1:14" x14ac:dyDescent="0.25">
      <c r="A950" s="13"/>
      <c r="B950" s="13"/>
      <c r="C950" s="13"/>
      <c r="D950" s="14"/>
      <c r="E950" s="14"/>
      <c r="F950" s="2">
        <f t="shared" si="109"/>
        <v>87.051499999999947</v>
      </c>
      <c r="G950" s="2">
        <f t="shared" si="110"/>
        <v>20.720000000000002</v>
      </c>
      <c r="H950" s="11">
        <f t="shared" si="112"/>
        <v>66.331499999999949</v>
      </c>
      <c r="I950" s="11">
        <f t="shared" si="111"/>
        <v>-66.331499999999949</v>
      </c>
      <c r="J950" s="2">
        <f>IF(ISNA(VLOOKUP(C950,'Dom Enrolled Accounts'!$A:$B,2,0))=TRUE,0,VLOOKUP(C950,'Dom Enrolled Accounts'!$A:$B,2,0))</f>
        <v>0</v>
      </c>
      <c r="K950" s="11">
        <f t="shared" si="113"/>
        <v>0</v>
      </c>
      <c r="L950" s="2">
        <f>IF(ISNA(VLOOKUP(C950,'Dom Enrolled Accounts'!$A:$C,3,0))=TRUE,0,VLOOKUP(C950,'Dom Enrolled Accounts'!$A:$C,3,0))</f>
        <v>0</v>
      </c>
      <c r="M950" s="2">
        <f t="shared" si="114"/>
        <v>0</v>
      </c>
      <c r="N950" s="11">
        <f t="shared" si="115"/>
        <v>0</v>
      </c>
    </row>
    <row r="951" spans="1:14" x14ac:dyDescent="0.25">
      <c r="A951" s="13"/>
      <c r="B951" s="13"/>
      <c r="C951" s="13"/>
      <c r="D951" s="14"/>
      <c r="E951" s="14"/>
      <c r="F951" s="2">
        <f t="shared" si="109"/>
        <v>87.051499999999947</v>
      </c>
      <c r="G951" s="2">
        <f t="shared" si="110"/>
        <v>20.720000000000002</v>
      </c>
      <c r="H951" s="11">
        <f t="shared" si="112"/>
        <v>66.331499999999949</v>
      </c>
      <c r="I951" s="11">
        <f t="shared" si="111"/>
        <v>-66.331499999999949</v>
      </c>
      <c r="J951" s="2">
        <f>IF(ISNA(VLOOKUP(C951,'Dom Enrolled Accounts'!$A:$B,2,0))=TRUE,0,VLOOKUP(C951,'Dom Enrolled Accounts'!$A:$B,2,0))</f>
        <v>0</v>
      </c>
      <c r="K951" s="11">
        <f t="shared" si="113"/>
        <v>0</v>
      </c>
      <c r="L951" s="2">
        <f>IF(ISNA(VLOOKUP(C951,'Dom Enrolled Accounts'!$A:$C,3,0))=TRUE,0,VLOOKUP(C951,'Dom Enrolled Accounts'!$A:$C,3,0))</f>
        <v>0</v>
      </c>
      <c r="M951" s="2">
        <f t="shared" si="114"/>
        <v>0</v>
      </c>
      <c r="N951" s="11">
        <f t="shared" si="115"/>
        <v>0</v>
      </c>
    </row>
    <row r="952" spans="1:14" x14ac:dyDescent="0.25">
      <c r="A952" s="13"/>
      <c r="B952" s="13"/>
      <c r="C952" s="13"/>
      <c r="D952" s="14"/>
      <c r="E952" s="14"/>
      <c r="F952" s="2">
        <f t="shared" si="109"/>
        <v>87.051499999999947</v>
      </c>
      <c r="G952" s="2">
        <f t="shared" si="110"/>
        <v>20.720000000000002</v>
      </c>
      <c r="H952" s="11">
        <f t="shared" si="112"/>
        <v>66.331499999999949</v>
      </c>
      <c r="I952" s="11">
        <f t="shared" si="111"/>
        <v>-66.331499999999949</v>
      </c>
      <c r="J952" s="2">
        <f>IF(ISNA(VLOOKUP(C952,'Dom Enrolled Accounts'!$A:$B,2,0))=TRUE,0,VLOOKUP(C952,'Dom Enrolled Accounts'!$A:$B,2,0))</f>
        <v>0</v>
      </c>
      <c r="K952" s="11">
        <f t="shared" si="113"/>
        <v>0</v>
      </c>
      <c r="L952" s="2">
        <f>IF(ISNA(VLOOKUP(C952,'Dom Enrolled Accounts'!$A:$C,3,0))=TRUE,0,VLOOKUP(C952,'Dom Enrolled Accounts'!$A:$C,3,0))</f>
        <v>0</v>
      </c>
      <c r="M952" s="2">
        <f t="shared" si="114"/>
        <v>0</v>
      </c>
      <c r="N952" s="11">
        <f t="shared" si="115"/>
        <v>0</v>
      </c>
    </row>
    <row r="953" spans="1:14" x14ac:dyDescent="0.25">
      <c r="A953" s="13"/>
      <c r="B953" s="13"/>
      <c r="C953" s="13"/>
      <c r="D953" s="14"/>
      <c r="E953" s="14"/>
      <c r="F953" s="2">
        <f t="shared" si="109"/>
        <v>87.051499999999947</v>
      </c>
      <c r="G953" s="2">
        <f t="shared" si="110"/>
        <v>20.720000000000002</v>
      </c>
      <c r="H953" s="11">
        <f t="shared" si="112"/>
        <v>66.331499999999949</v>
      </c>
      <c r="I953" s="11">
        <f t="shared" si="111"/>
        <v>-66.331499999999949</v>
      </c>
      <c r="J953" s="2">
        <f>IF(ISNA(VLOOKUP(C953,'Dom Enrolled Accounts'!$A:$B,2,0))=TRUE,0,VLOOKUP(C953,'Dom Enrolled Accounts'!$A:$B,2,0))</f>
        <v>0</v>
      </c>
      <c r="K953" s="11">
        <f t="shared" si="113"/>
        <v>0</v>
      </c>
      <c r="L953" s="2">
        <f>IF(ISNA(VLOOKUP(C953,'Dom Enrolled Accounts'!$A:$C,3,0))=TRUE,0,VLOOKUP(C953,'Dom Enrolled Accounts'!$A:$C,3,0))</f>
        <v>0</v>
      </c>
      <c r="M953" s="2">
        <f t="shared" si="114"/>
        <v>0</v>
      </c>
      <c r="N953" s="11">
        <f t="shared" si="115"/>
        <v>0</v>
      </c>
    </row>
    <row r="954" spans="1:14" x14ac:dyDescent="0.25">
      <c r="A954" s="13"/>
      <c r="B954" s="13"/>
      <c r="C954" s="13"/>
      <c r="D954" s="14"/>
      <c r="E954" s="14"/>
      <c r="F954" s="2">
        <f t="shared" si="109"/>
        <v>87.051499999999947</v>
      </c>
      <c r="G954" s="2">
        <f t="shared" si="110"/>
        <v>20.720000000000002</v>
      </c>
      <c r="H954" s="11">
        <f t="shared" si="112"/>
        <v>66.331499999999949</v>
      </c>
      <c r="I954" s="11">
        <f t="shared" si="111"/>
        <v>-66.331499999999949</v>
      </c>
      <c r="J954" s="2">
        <f>IF(ISNA(VLOOKUP(C954,'Dom Enrolled Accounts'!$A:$B,2,0))=TRUE,0,VLOOKUP(C954,'Dom Enrolled Accounts'!$A:$B,2,0))</f>
        <v>0</v>
      </c>
      <c r="K954" s="11">
        <f t="shared" si="113"/>
        <v>0</v>
      </c>
      <c r="L954" s="2">
        <f>IF(ISNA(VLOOKUP(C954,'Dom Enrolled Accounts'!$A:$C,3,0))=TRUE,0,VLOOKUP(C954,'Dom Enrolled Accounts'!$A:$C,3,0))</f>
        <v>0</v>
      </c>
      <c r="M954" s="2">
        <f t="shared" si="114"/>
        <v>0</v>
      </c>
      <c r="N954" s="11">
        <f t="shared" si="115"/>
        <v>0</v>
      </c>
    </row>
    <row r="955" spans="1:14" x14ac:dyDescent="0.25">
      <c r="A955" s="13"/>
      <c r="B955" s="13"/>
      <c r="C955" s="13"/>
      <c r="D955" s="14"/>
      <c r="E955" s="14"/>
      <c r="F955" s="2">
        <f t="shared" si="109"/>
        <v>87.051499999999947</v>
      </c>
      <c r="G955" s="2">
        <f t="shared" si="110"/>
        <v>20.720000000000002</v>
      </c>
      <c r="H955" s="11">
        <f t="shared" si="112"/>
        <v>66.331499999999949</v>
      </c>
      <c r="I955" s="11">
        <f t="shared" si="111"/>
        <v>-66.331499999999949</v>
      </c>
      <c r="J955" s="2">
        <f>IF(ISNA(VLOOKUP(C955,'Dom Enrolled Accounts'!$A:$B,2,0))=TRUE,0,VLOOKUP(C955,'Dom Enrolled Accounts'!$A:$B,2,0))</f>
        <v>0</v>
      </c>
      <c r="K955" s="11">
        <f t="shared" si="113"/>
        <v>0</v>
      </c>
      <c r="L955" s="2">
        <f>IF(ISNA(VLOOKUP(C955,'Dom Enrolled Accounts'!$A:$C,3,0))=TRUE,0,VLOOKUP(C955,'Dom Enrolled Accounts'!$A:$C,3,0))</f>
        <v>0</v>
      </c>
      <c r="M955" s="2">
        <f t="shared" si="114"/>
        <v>0</v>
      </c>
      <c r="N955" s="11">
        <f t="shared" si="115"/>
        <v>0</v>
      </c>
    </row>
    <row r="956" spans="1:14" x14ac:dyDescent="0.25">
      <c r="A956" s="13"/>
      <c r="B956" s="13"/>
      <c r="C956" s="13"/>
      <c r="D956" s="14"/>
      <c r="E956" s="14"/>
      <c r="F956" s="2">
        <f t="shared" si="109"/>
        <v>87.051499999999947</v>
      </c>
      <c r="G956" s="2">
        <f t="shared" si="110"/>
        <v>20.720000000000002</v>
      </c>
      <c r="H956" s="11">
        <f t="shared" si="112"/>
        <v>66.331499999999949</v>
      </c>
      <c r="I956" s="11">
        <f t="shared" si="111"/>
        <v>-66.331499999999949</v>
      </c>
      <c r="J956" s="2">
        <f>IF(ISNA(VLOOKUP(C956,'Dom Enrolled Accounts'!$A:$B,2,0))=TRUE,0,VLOOKUP(C956,'Dom Enrolled Accounts'!$A:$B,2,0))</f>
        <v>0</v>
      </c>
      <c r="K956" s="11">
        <f t="shared" si="113"/>
        <v>0</v>
      </c>
      <c r="L956" s="2">
        <f>IF(ISNA(VLOOKUP(C956,'Dom Enrolled Accounts'!$A:$C,3,0))=TRUE,0,VLOOKUP(C956,'Dom Enrolled Accounts'!$A:$C,3,0))</f>
        <v>0</v>
      </c>
      <c r="M956" s="2">
        <f t="shared" si="114"/>
        <v>0</v>
      </c>
      <c r="N956" s="11">
        <f t="shared" si="115"/>
        <v>0</v>
      </c>
    </row>
    <row r="957" spans="1:14" x14ac:dyDescent="0.25">
      <c r="A957" s="13"/>
      <c r="B957" s="13"/>
      <c r="C957" s="13"/>
      <c r="D957" s="14"/>
      <c r="E957" s="14"/>
      <c r="F957" s="2">
        <f t="shared" si="109"/>
        <v>87.051499999999947</v>
      </c>
      <c r="G957" s="2">
        <f t="shared" si="110"/>
        <v>20.720000000000002</v>
      </c>
      <c r="H957" s="11">
        <f t="shared" si="112"/>
        <v>66.331499999999949</v>
      </c>
      <c r="I957" s="11">
        <f t="shared" si="111"/>
        <v>-66.331499999999949</v>
      </c>
      <c r="J957" s="2">
        <f>IF(ISNA(VLOOKUP(C957,'Dom Enrolled Accounts'!$A:$B,2,0))=TRUE,0,VLOOKUP(C957,'Dom Enrolled Accounts'!$A:$B,2,0))</f>
        <v>0</v>
      </c>
      <c r="K957" s="11">
        <f t="shared" si="113"/>
        <v>0</v>
      </c>
      <c r="L957" s="2">
        <f>IF(ISNA(VLOOKUP(C957,'Dom Enrolled Accounts'!$A:$C,3,0))=TRUE,0,VLOOKUP(C957,'Dom Enrolled Accounts'!$A:$C,3,0))</f>
        <v>0</v>
      </c>
      <c r="M957" s="2">
        <f t="shared" si="114"/>
        <v>0</v>
      </c>
      <c r="N957" s="11">
        <f t="shared" si="115"/>
        <v>0</v>
      </c>
    </row>
    <row r="958" spans="1:14" x14ac:dyDescent="0.25">
      <c r="A958" s="13"/>
      <c r="B958" s="13"/>
      <c r="C958" s="13"/>
      <c r="D958" s="14"/>
      <c r="E958" s="14"/>
      <c r="F958" s="2">
        <f t="shared" si="109"/>
        <v>87.051499999999947</v>
      </c>
      <c r="G958" s="2">
        <f t="shared" si="110"/>
        <v>20.720000000000002</v>
      </c>
      <c r="H958" s="11">
        <f t="shared" si="112"/>
        <v>66.331499999999949</v>
      </c>
      <c r="I958" s="11">
        <f t="shared" si="111"/>
        <v>-66.331499999999949</v>
      </c>
      <c r="J958" s="2">
        <f>IF(ISNA(VLOOKUP(C958,'Dom Enrolled Accounts'!$A:$B,2,0))=TRUE,0,VLOOKUP(C958,'Dom Enrolled Accounts'!$A:$B,2,0))</f>
        <v>0</v>
      </c>
      <c r="K958" s="11">
        <f t="shared" si="113"/>
        <v>0</v>
      </c>
      <c r="L958" s="2">
        <f>IF(ISNA(VLOOKUP(C958,'Dom Enrolled Accounts'!$A:$C,3,0))=TRUE,0,VLOOKUP(C958,'Dom Enrolled Accounts'!$A:$C,3,0))</f>
        <v>0</v>
      </c>
      <c r="M958" s="2">
        <f t="shared" si="114"/>
        <v>0</v>
      </c>
      <c r="N958" s="11">
        <f t="shared" si="115"/>
        <v>0</v>
      </c>
    </row>
    <row r="959" spans="1:14" x14ac:dyDescent="0.25">
      <c r="A959" s="13"/>
      <c r="B959" s="13"/>
      <c r="C959" s="13"/>
      <c r="D959" s="14"/>
      <c r="E959" s="14"/>
      <c r="F959" s="2">
        <f t="shared" si="109"/>
        <v>87.051499999999947</v>
      </c>
      <c r="G959" s="2">
        <f t="shared" si="110"/>
        <v>20.720000000000002</v>
      </c>
      <c r="H959" s="11">
        <f t="shared" si="112"/>
        <v>66.331499999999949</v>
      </c>
      <c r="I959" s="11">
        <f t="shared" si="111"/>
        <v>-66.331499999999949</v>
      </c>
      <c r="J959" s="2">
        <f>IF(ISNA(VLOOKUP(C959,'Dom Enrolled Accounts'!$A:$B,2,0))=TRUE,0,VLOOKUP(C959,'Dom Enrolled Accounts'!$A:$B,2,0))</f>
        <v>0</v>
      </c>
      <c r="K959" s="11">
        <f t="shared" si="113"/>
        <v>0</v>
      </c>
      <c r="L959" s="2">
        <f>IF(ISNA(VLOOKUP(C959,'Dom Enrolled Accounts'!$A:$C,3,0))=TRUE,0,VLOOKUP(C959,'Dom Enrolled Accounts'!$A:$C,3,0))</f>
        <v>0</v>
      </c>
      <c r="M959" s="2">
        <f t="shared" si="114"/>
        <v>0</v>
      </c>
      <c r="N959" s="11">
        <f t="shared" si="115"/>
        <v>0</v>
      </c>
    </row>
    <row r="960" spans="1:14" x14ac:dyDescent="0.25">
      <c r="A960" s="13"/>
      <c r="B960" s="13"/>
      <c r="C960" s="13"/>
      <c r="D960" s="14"/>
      <c r="E960" s="14"/>
      <c r="F960" s="2">
        <f t="shared" si="109"/>
        <v>87.051499999999947</v>
      </c>
      <c r="G960" s="2">
        <f t="shared" si="110"/>
        <v>20.720000000000002</v>
      </c>
      <c r="H960" s="11">
        <f t="shared" si="112"/>
        <v>66.331499999999949</v>
      </c>
      <c r="I960" s="11">
        <f t="shared" si="111"/>
        <v>-66.331499999999949</v>
      </c>
      <c r="J960" s="2">
        <f>IF(ISNA(VLOOKUP(C960,'Dom Enrolled Accounts'!$A:$B,2,0))=TRUE,0,VLOOKUP(C960,'Dom Enrolled Accounts'!$A:$B,2,0))</f>
        <v>0</v>
      </c>
      <c r="K960" s="11">
        <f t="shared" si="113"/>
        <v>0</v>
      </c>
      <c r="L960" s="2">
        <f>IF(ISNA(VLOOKUP(C960,'Dom Enrolled Accounts'!$A:$C,3,0))=TRUE,0,VLOOKUP(C960,'Dom Enrolled Accounts'!$A:$C,3,0))</f>
        <v>0</v>
      </c>
      <c r="M960" s="2">
        <f t="shared" si="114"/>
        <v>0</v>
      </c>
      <c r="N960" s="11">
        <f t="shared" si="115"/>
        <v>0</v>
      </c>
    </row>
    <row r="961" spans="1:14" x14ac:dyDescent="0.25">
      <c r="A961" s="13"/>
      <c r="B961" s="13"/>
      <c r="C961" s="13"/>
      <c r="D961" s="14"/>
      <c r="E961" s="14"/>
      <c r="F961" s="2">
        <f t="shared" si="109"/>
        <v>87.051499999999947</v>
      </c>
      <c r="G961" s="2">
        <f t="shared" si="110"/>
        <v>20.720000000000002</v>
      </c>
      <c r="H961" s="11">
        <f t="shared" si="112"/>
        <v>66.331499999999949</v>
      </c>
      <c r="I961" s="11">
        <f t="shared" si="111"/>
        <v>-66.331499999999949</v>
      </c>
      <c r="J961" s="2">
        <f>IF(ISNA(VLOOKUP(C961,'Dom Enrolled Accounts'!$A:$B,2,0))=TRUE,0,VLOOKUP(C961,'Dom Enrolled Accounts'!$A:$B,2,0))</f>
        <v>0</v>
      </c>
      <c r="K961" s="11">
        <f t="shared" si="113"/>
        <v>0</v>
      </c>
      <c r="L961" s="2">
        <f>IF(ISNA(VLOOKUP(C961,'Dom Enrolled Accounts'!$A:$C,3,0))=TRUE,0,VLOOKUP(C961,'Dom Enrolled Accounts'!$A:$C,3,0))</f>
        <v>0</v>
      </c>
      <c r="M961" s="2">
        <f t="shared" si="114"/>
        <v>0</v>
      </c>
      <c r="N961" s="11">
        <f t="shared" si="115"/>
        <v>0</v>
      </c>
    </row>
    <row r="962" spans="1:14" x14ac:dyDescent="0.25">
      <c r="A962" s="13"/>
      <c r="B962" s="13"/>
      <c r="C962" s="13"/>
      <c r="D962" s="14"/>
      <c r="E962" s="14"/>
      <c r="F962" s="2">
        <f t="shared" si="109"/>
        <v>87.051499999999947</v>
      </c>
      <c r="G962" s="2">
        <f t="shared" si="110"/>
        <v>20.720000000000002</v>
      </c>
      <c r="H962" s="11">
        <f t="shared" si="112"/>
        <v>66.331499999999949</v>
      </c>
      <c r="I962" s="11">
        <f t="shared" si="111"/>
        <v>-66.331499999999949</v>
      </c>
      <c r="J962" s="2">
        <f>IF(ISNA(VLOOKUP(C962,'Dom Enrolled Accounts'!$A:$B,2,0))=TRUE,0,VLOOKUP(C962,'Dom Enrolled Accounts'!$A:$B,2,0))</f>
        <v>0</v>
      </c>
      <c r="K962" s="11">
        <f t="shared" si="113"/>
        <v>0</v>
      </c>
      <c r="L962" s="2">
        <f>IF(ISNA(VLOOKUP(C962,'Dom Enrolled Accounts'!$A:$C,3,0))=TRUE,0,VLOOKUP(C962,'Dom Enrolled Accounts'!$A:$C,3,0))</f>
        <v>0</v>
      </c>
      <c r="M962" s="2">
        <f t="shared" si="114"/>
        <v>0</v>
      </c>
      <c r="N962" s="11">
        <f t="shared" si="115"/>
        <v>0</v>
      </c>
    </row>
    <row r="963" spans="1:14" x14ac:dyDescent="0.25">
      <c r="A963" s="13"/>
      <c r="B963" s="13"/>
      <c r="C963" s="13"/>
      <c r="D963" s="14"/>
      <c r="E963" s="14"/>
      <c r="F963" s="2">
        <f t="shared" si="109"/>
        <v>87.051499999999947</v>
      </c>
      <c r="G963" s="2">
        <f t="shared" si="110"/>
        <v>20.720000000000002</v>
      </c>
      <c r="H963" s="11">
        <f t="shared" si="112"/>
        <v>66.331499999999949</v>
      </c>
      <c r="I963" s="11">
        <f t="shared" si="111"/>
        <v>-66.331499999999949</v>
      </c>
      <c r="J963" s="2">
        <f>IF(ISNA(VLOOKUP(C963,'Dom Enrolled Accounts'!$A:$B,2,0))=TRUE,0,VLOOKUP(C963,'Dom Enrolled Accounts'!$A:$B,2,0))</f>
        <v>0</v>
      </c>
      <c r="K963" s="11">
        <f t="shared" si="113"/>
        <v>0</v>
      </c>
      <c r="L963" s="2">
        <f>IF(ISNA(VLOOKUP(C963,'Dom Enrolled Accounts'!$A:$C,3,0))=TRUE,0,VLOOKUP(C963,'Dom Enrolled Accounts'!$A:$C,3,0))</f>
        <v>0</v>
      </c>
      <c r="M963" s="2">
        <f t="shared" si="114"/>
        <v>0</v>
      </c>
      <c r="N963" s="11">
        <f t="shared" si="115"/>
        <v>0</v>
      </c>
    </row>
    <row r="964" spans="1:14" x14ac:dyDescent="0.25">
      <c r="A964" s="13"/>
      <c r="B964" s="13"/>
      <c r="C964" s="13"/>
      <c r="D964" s="14"/>
      <c r="E964" s="14"/>
      <c r="F964" s="2">
        <f t="shared" si="109"/>
        <v>87.051499999999947</v>
      </c>
      <c r="G964" s="2">
        <f t="shared" si="110"/>
        <v>20.720000000000002</v>
      </c>
      <c r="H964" s="11">
        <f t="shared" si="112"/>
        <v>66.331499999999949</v>
      </c>
      <c r="I964" s="11">
        <f t="shared" si="111"/>
        <v>-66.331499999999949</v>
      </c>
      <c r="J964" s="2">
        <f>IF(ISNA(VLOOKUP(C964,'Dom Enrolled Accounts'!$A:$B,2,0))=TRUE,0,VLOOKUP(C964,'Dom Enrolled Accounts'!$A:$B,2,0))</f>
        <v>0</v>
      </c>
      <c r="K964" s="11">
        <f t="shared" si="113"/>
        <v>0</v>
      </c>
      <c r="L964" s="2">
        <f>IF(ISNA(VLOOKUP(C964,'Dom Enrolled Accounts'!$A:$C,3,0))=TRUE,0,VLOOKUP(C964,'Dom Enrolled Accounts'!$A:$C,3,0))</f>
        <v>0</v>
      </c>
      <c r="M964" s="2">
        <f t="shared" si="114"/>
        <v>0</v>
      </c>
      <c r="N964" s="11">
        <f t="shared" si="115"/>
        <v>0</v>
      </c>
    </row>
    <row r="965" spans="1:14" x14ac:dyDescent="0.25">
      <c r="A965" s="13"/>
      <c r="B965" s="13"/>
      <c r="C965" s="13"/>
      <c r="D965" s="14"/>
      <c r="E965" s="14"/>
      <c r="F965" s="2">
        <f t="shared" si="109"/>
        <v>87.051499999999947</v>
      </c>
      <c r="G965" s="2">
        <f t="shared" si="110"/>
        <v>20.720000000000002</v>
      </c>
      <c r="H965" s="11">
        <f t="shared" si="112"/>
        <v>66.331499999999949</v>
      </c>
      <c r="I965" s="11">
        <f t="shared" si="111"/>
        <v>-66.331499999999949</v>
      </c>
      <c r="J965" s="2">
        <f>IF(ISNA(VLOOKUP(C965,'Dom Enrolled Accounts'!$A:$B,2,0))=TRUE,0,VLOOKUP(C965,'Dom Enrolled Accounts'!$A:$B,2,0))</f>
        <v>0</v>
      </c>
      <c r="K965" s="11">
        <f t="shared" si="113"/>
        <v>0</v>
      </c>
      <c r="L965" s="2">
        <f>IF(ISNA(VLOOKUP(C965,'Dom Enrolled Accounts'!$A:$C,3,0))=TRUE,0,VLOOKUP(C965,'Dom Enrolled Accounts'!$A:$C,3,0))</f>
        <v>0</v>
      </c>
      <c r="M965" s="2">
        <f t="shared" si="114"/>
        <v>0</v>
      </c>
      <c r="N965" s="11">
        <f t="shared" si="115"/>
        <v>0</v>
      </c>
    </row>
    <row r="966" spans="1:14" x14ac:dyDescent="0.25">
      <c r="A966" s="13"/>
      <c r="B966" s="13"/>
      <c r="C966" s="13"/>
      <c r="D966" s="14"/>
      <c r="E966" s="14"/>
      <c r="F966" s="2">
        <f t="shared" si="109"/>
        <v>87.051499999999947</v>
      </c>
      <c r="G966" s="2">
        <f t="shared" si="110"/>
        <v>20.720000000000002</v>
      </c>
      <c r="H966" s="11">
        <f t="shared" si="112"/>
        <v>66.331499999999949</v>
      </c>
      <c r="I966" s="11">
        <f t="shared" si="111"/>
        <v>-66.331499999999949</v>
      </c>
      <c r="J966" s="2">
        <f>IF(ISNA(VLOOKUP(C966,'Dom Enrolled Accounts'!$A:$B,2,0))=TRUE,0,VLOOKUP(C966,'Dom Enrolled Accounts'!$A:$B,2,0))</f>
        <v>0</v>
      </c>
      <c r="K966" s="11">
        <f t="shared" si="113"/>
        <v>0</v>
      </c>
      <c r="L966" s="2">
        <f>IF(ISNA(VLOOKUP(C966,'Dom Enrolled Accounts'!$A:$C,3,0))=TRUE,0,VLOOKUP(C966,'Dom Enrolled Accounts'!$A:$C,3,0))</f>
        <v>0</v>
      </c>
      <c r="M966" s="2">
        <f t="shared" si="114"/>
        <v>0</v>
      </c>
      <c r="N966" s="11">
        <f t="shared" si="115"/>
        <v>0</v>
      </c>
    </row>
    <row r="967" spans="1:14" x14ac:dyDescent="0.25">
      <c r="A967" s="13"/>
      <c r="B967" s="13"/>
      <c r="C967" s="13"/>
      <c r="D967" s="14"/>
      <c r="E967" s="14"/>
      <c r="F967" s="2">
        <f t="shared" si="109"/>
        <v>87.051499999999947</v>
      </c>
      <c r="G967" s="2">
        <f t="shared" si="110"/>
        <v>20.720000000000002</v>
      </c>
      <c r="H967" s="11">
        <f t="shared" si="112"/>
        <v>66.331499999999949</v>
      </c>
      <c r="I967" s="11">
        <f t="shared" si="111"/>
        <v>-66.331499999999949</v>
      </c>
      <c r="J967" s="2">
        <f>IF(ISNA(VLOOKUP(C967,'Dom Enrolled Accounts'!$A:$B,2,0))=TRUE,0,VLOOKUP(C967,'Dom Enrolled Accounts'!$A:$B,2,0))</f>
        <v>0</v>
      </c>
      <c r="K967" s="11">
        <f t="shared" si="113"/>
        <v>0</v>
      </c>
      <c r="L967" s="2">
        <f>IF(ISNA(VLOOKUP(C967,'Dom Enrolled Accounts'!$A:$C,3,0))=TRUE,0,VLOOKUP(C967,'Dom Enrolled Accounts'!$A:$C,3,0))</f>
        <v>0</v>
      </c>
      <c r="M967" s="2">
        <f t="shared" si="114"/>
        <v>0</v>
      </c>
      <c r="N967" s="11">
        <f t="shared" si="115"/>
        <v>0</v>
      </c>
    </row>
    <row r="968" spans="1:14" x14ac:dyDescent="0.25">
      <c r="A968" s="13"/>
      <c r="B968" s="13"/>
      <c r="C968" s="13"/>
      <c r="D968" s="14"/>
      <c r="E968" s="14"/>
      <c r="F968" s="2">
        <f t="shared" si="109"/>
        <v>87.051499999999947</v>
      </c>
      <c r="G968" s="2">
        <f t="shared" si="110"/>
        <v>20.720000000000002</v>
      </c>
      <c r="H968" s="11">
        <f t="shared" si="112"/>
        <v>66.331499999999949</v>
      </c>
      <c r="I968" s="11">
        <f t="shared" si="111"/>
        <v>-66.331499999999949</v>
      </c>
      <c r="J968" s="2">
        <f>IF(ISNA(VLOOKUP(C968,'Dom Enrolled Accounts'!$A:$B,2,0))=TRUE,0,VLOOKUP(C968,'Dom Enrolled Accounts'!$A:$B,2,0))</f>
        <v>0</v>
      </c>
      <c r="K968" s="11">
        <f t="shared" si="113"/>
        <v>0</v>
      </c>
      <c r="L968" s="2">
        <f>IF(ISNA(VLOOKUP(C968,'Dom Enrolled Accounts'!$A:$C,3,0))=TRUE,0,VLOOKUP(C968,'Dom Enrolled Accounts'!$A:$C,3,0))</f>
        <v>0</v>
      </c>
      <c r="M968" s="2">
        <f t="shared" si="114"/>
        <v>0</v>
      </c>
      <c r="N968" s="11">
        <f t="shared" si="115"/>
        <v>0</v>
      </c>
    </row>
    <row r="969" spans="1:14" x14ac:dyDescent="0.25">
      <c r="A969" s="13"/>
      <c r="B969" s="13"/>
      <c r="C969" s="13"/>
      <c r="D969" s="14"/>
      <c r="E969" s="14"/>
      <c r="F969" s="2">
        <f t="shared" ref="F969:F1032" si="116">WPPDom</f>
        <v>87.051499999999947</v>
      </c>
      <c r="G969" s="2">
        <f t="shared" ref="G969:G1032" si="117">TSDom</f>
        <v>20.720000000000002</v>
      </c>
      <c r="H969" s="11">
        <f t="shared" si="112"/>
        <v>66.331499999999949</v>
      </c>
      <c r="I969" s="11">
        <f t="shared" ref="I969:I996" si="118">E969-H969</f>
        <v>-66.331499999999949</v>
      </c>
      <c r="J969" s="2">
        <f>IF(ISNA(VLOOKUP(C969,'Dom Enrolled Accounts'!$A:$B,2,0))=TRUE,0,VLOOKUP(C969,'Dom Enrolled Accounts'!$A:$B,2,0))</f>
        <v>0</v>
      </c>
      <c r="K969" s="11">
        <f t="shared" si="113"/>
        <v>0</v>
      </c>
      <c r="L969" s="2">
        <f>IF(ISNA(VLOOKUP(C969,'Dom Enrolled Accounts'!$A:$C,3,0))=TRUE,0,VLOOKUP(C969,'Dom Enrolled Accounts'!$A:$C,3,0))</f>
        <v>0</v>
      </c>
      <c r="M969" s="2">
        <f t="shared" si="114"/>
        <v>0</v>
      </c>
      <c r="N969" s="11">
        <f t="shared" si="115"/>
        <v>0</v>
      </c>
    </row>
    <row r="970" spans="1:14" x14ac:dyDescent="0.25">
      <c r="A970" s="13"/>
      <c r="B970" s="13"/>
      <c r="C970" s="13"/>
      <c r="D970" s="14"/>
      <c r="E970" s="14"/>
      <c r="F970" s="2">
        <f t="shared" si="116"/>
        <v>87.051499999999947</v>
      </c>
      <c r="G970" s="2">
        <f t="shared" si="117"/>
        <v>20.720000000000002</v>
      </c>
      <c r="H970" s="11">
        <f t="shared" ref="H970:H996" si="119">F970-G970</f>
        <v>66.331499999999949</v>
      </c>
      <c r="I970" s="11">
        <f t="shared" si="118"/>
        <v>-66.331499999999949</v>
      </c>
      <c r="J970" s="2">
        <f>IF(ISNA(VLOOKUP(C970,'Dom Enrolled Accounts'!$A:$B,2,0))=TRUE,0,VLOOKUP(C970,'Dom Enrolled Accounts'!$A:$B,2,0))</f>
        <v>0</v>
      </c>
      <c r="K970" s="11">
        <f t="shared" ref="K970:K1033" si="120">IF(J970=0,0,J970-I970)</f>
        <v>0</v>
      </c>
      <c r="L970" s="2">
        <f>IF(ISNA(VLOOKUP(C970,'Dom Enrolled Accounts'!$A:$C,3,0))=TRUE,0,VLOOKUP(C970,'Dom Enrolled Accounts'!$A:$C,3,0))</f>
        <v>0</v>
      </c>
      <c r="M970" s="2">
        <f t="shared" ref="M970:M1033" si="121">IF(L970&gt;K970,K970,L970)</f>
        <v>0</v>
      </c>
      <c r="N970" s="11">
        <f t="shared" ref="N970:N1033" si="122">IF(M970&lt;0,0,M970*D970)</f>
        <v>0</v>
      </c>
    </row>
    <row r="971" spans="1:14" x14ac:dyDescent="0.25">
      <c r="A971" s="13"/>
      <c r="B971" s="13"/>
      <c r="C971" s="13"/>
      <c r="D971" s="14"/>
      <c r="E971" s="14"/>
      <c r="F971" s="2">
        <f t="shared" si="116"/>
        <v>87.051499999999947</v>
      </c>
      <c r="G971" s="2">
        <f t="shared" si="117"/>
        <v>20.720000000000002</v>
      </c>
      <c r="H971" s="11">
        <f t="shared" si="119"/>
        <v>66.331499999999949</v>
      </c>
      <c r="I971" s="11">
        <f t="shared" si="118"/>
        <v>-66.331499999999949</v>
      </c>
      <c r="J971" s="2">
        <f>IF(ISNA(VLOOKUP(C971,'Dom Enrolled Accounts'!$A:$B,2,0))=TRUE,0,VLOOKUP(C971,'Dom Enrolled Accounts'!$A:$B,2,0))</f>
        <v>0</v>
      </c>
      <c r="K971" s="11">
        <f t="shared" si="120"/>
        <v>0</v>
      </c>
      <c r="L971" s="2">
        <f>IF(ISNA(VLOOKUP(C971,'Dom Enrolled Accounts'!$A:$C,3,0))=TRUE,0,VLOOKUP(C971,'Dom Enrolled Accounts'!$A:$C,3,0))</f>
        <v>0</v>
      </c>
      <c r="M971" s="2">
        <f t="shared" si="121"/>
        <v>0</v>
      </c>
      <c r="N971" s="11">
        <f t="shared" si="122"/>
        <v>0</v>
      </c>
    </row>
    <row r="972" spans="1:14" x14ac:dyDescent="0.25">
      <c r="A972" s="13"/>
      <c r="B972" s="13"/>
      <c r="C972" s="13"/>
      <c r="D972" s="14"/>
      <c r="E972" s="14"/>
      <c r="F972" s="2">
        <f t="shared" si="116"/>
        <v>87.051499999999947</v>
      </c>
      <c r="G972" s="2">
        <f t="shared" si="117"/>
        <v>20.720000000000002</v>
      </c>
      <c r="H972" s="11">
        <f t="shared" si="119"/>
        <v>66.331499999999949</v>
      </c>
      <c r="I972" s="11">
        <f t="shared" si="118"/>
        <v>-66.331499999999949</v>
      </c>
      <c r="J972" s="2">
        <f>IF(ISNA(VLOOKUP(C972,'Dom Enrolled Accounts'!$A:$B,2,0))=TRUE,0,VLOOKUP(C972,'Dom Enrolled Accounts'!$A:$B,2,0))</f>
        <v>0</v>
      </c>
      <c r="K972" s="11">
        <f t="shared" si="120"/>
        <v>0</v>
      </c>
      <c r="L972" s="2">
        <f>IF(ISNA(VLOOKUP(C972,'Dom Enrolled Accounts'!$A:$C,3,0))=TRUE,0,VLOOKUP(C972,'Dom Enrolled Accounts'!$A:$C,3,0))</f>
        <v>0</v>
      </c>
      <c r="M972" s="2">
        <f t="shared" si="121"/>
        <v>0</v>
      </c>
      <c r="N972" s="11">
        <f t="shared" si="122"/>
        <v>0</v>
      </c>
    </row>
    <row r="973" spans="1:14" x14ac:dyDescent="0.25">
      <c r="A973" s="13"/>
      <c r="B973" s="13"/>
      <c r="C973" s="13"/>
      <c r="D973" s="14"/>
      <c r="E973" s="14"/>
      <c r="F973" s="2">
        <f t="shared" si="116"/>
        <v>87.051499999999947</v>
      </c>
      <c r="G973" s="2">
        <f t="shared" si="117"/>
        <v>20.720000000000002</v>
      </c>
      <c r="H973" s="11">
        <f t="shared" si="119"/>
        <v>66.331499999999949</v>
      </c>
      <c r="I973" s="11">
        <f t="shared" si="118"/>
        <v>-66.331499999999949</v>
      </c>
      <c r="J973" s="2">
        <f>IF(ISNA(VLOOKUP(C973,'Dom Enrolled Accounts'!$A:$B,2,0))=TRUE,0,VLOOKUP(C973,'Dom Enrolled Accounts'!$A:$B,2,0))</f>
        <v>0</v>
      </c>
      <c r="K973" s="11">
        <f t="shared" si="120"/>
        <v>0</v>
      </c>
      <c r="L973" s="2">
        <f>IF(ISNA(VLOOKUP(C973,'Dom Enrolled Accounts'!$A:$C,3,0))=TRUE,0,VLOOKUP(C973,'Dom Enrolled Accounts'!$A:$C,3,0))</f>
        <v>0</v>
      </c>
      <c r="M973" s="2">
        <f t="shared" si="121"/>
        <v>0</v>
      </c>
      <c r="N973" s="11">
        <f t="shared" si="122"/>
        <v>0</v>
      </c>
    </row>
    <row r="974" spans="1:14" x14ac:dyDescent="0.25">
      <c r="A974" s="13"/>
      <c r="B974" s="13"/>
      <c r="C974" s="13"/>
      <c r="D974" s="14"/>
      <c r="E974" s="14"/>
      <c r="F974" s="2">
        <f t="shared" si="116"/>
        <v>87.051499999999947</v>
      </c>
      <c r="G974" s="2">
        <f t="shared" si="117"/>
        <v>20.720000000000002</v>
      </c>
      <c r="H974" s="11">
        <f t="shared" si="119"/>
        <v>66.331499999999949</v>
      </c>
      <c r="I974" s="11">
        <f t="shared" si="118"/>
        <v>-66.331499999999949</v>
      </c>
      <c r="J974" s="2">
        <f>IF(ISNA(VLOOKUP(C974,'Dom Enrolled Accounts'!$A:$B,2,0))=TRUE,0,VLOOKUP(C974,'Dom Enrolled Accounts'!$A:$B,2,0))</f>
        <v>0</v>
      </c>
      <c r="K974" s="11">
        <f t="shared" si="120"/>
        <v>0</v>
      </c>
      <c r="L974" s="2">
        <f>IF(ISNA(VLOOKUP(C974,'Dom Enrolled Accounts'!$A:$C,3,0))=TRUE,0,VLOOKUP(C974,'Dom Enrolled Accounts'!$A:$C,3,0))</f>
        <v>0</v>
      </c>
      <c r="M974" s="2">
        <f t="shared" si="121"/>
        <v>0</v>
      </c>
      <c r="N974" s="11">
        <f t="shared" si="122"/>
        <v>0</v>
      </c>
    </row>
    <row r="975" spans="1:14" x14ac:dyDescent="0.25">
      <c r="A975" s="13"/>
      <c r="B975" s="13"/>
      <c r="C975" s="13"/>
      <c r="D975" s="14"/>
      <c r="E975" s="14"/>
      <c r="F975" s="2">
        <f t="shared" si="116"/>
        <v>87.051499999999947</v>
      </c>
      <c r="G975" s="2">
        <f t="shared" si="117"/>
        <v>20.720000000000002</v>
      </c>
      <c r="H975" s="11">
        <f t="shared" si="119"/>
        <v>66.331499999999949</v>
      </c>
      <c r="I975" s="11">
        <f t="shared" si="118"/>
        <v>-66.331499999999949</v>
      </c>
      <c r="J975" s="2">
        <f>IF(ISNA(VLOOKUP(C975,'Dom Enrolled Accounts'!$A:$B,2,0))=TRUE,0,VLOOKUP(C975,'Dom Enrolled Accounts'!$A:$B,2,0))</f>
        <v>0</v>
      </c>
      <c r="K975" s="11">
        <f t="shared" si="120"/>
        <v>0</v>
      </c>
      <c r="L975" s="2">
        <f>IF(ISNA(VLOOKUP(C975,'Dom Enrolled Accounts'!$A:$C,3,0))=TRUE,0,VLOOKUP(C975,'Dom Enrolled Accounts'!$A:$C,3,0))</f>
        <v>0</v>
      </c>
      <c r="M975" s="2">
        <f t="shared" si="121"/>
        <v>0</v>
      </c>
      <c r="N975" s="11">
        <f t="shared" si="122"/>
        <v>0</v>
      </c>
    </row>
    <row r="976" spans="1:14" x14ac:dyDescent="0.25">
      <c r="A976" s="13"/>
      <c r="B976" s="13"/>
      <c r="C976" s="13"/>
      <c r="D976" s="14"/>
      <c r="E976" s="14"/>
      <c r="F976" s="2">
        <f t="shared" si="116"/>
        <v>87.051499999999947</v>
      </c>
      <c r="G976" s="2">
        <f t="shared" si="117"/>
        <v>20.720000000000002</v>
      </c>
      <c r="H976" s="11">
        <f t="shared" si="119"/>
        <v>66.331499999999949</v>
      </c>
      <c r="I976" s="11">
        <f t="shared" si="118"/>
        <v>-66.331499999999949</v>
      </c>
      <c r="J976" s="2">
        <f>IF(ISNA(VLOOKUP(C976,'Dom Enrolled Accounts'!$A:$B,2,0))=TRUE,0,VLOOKUP(C976,'Dom Enrolled Accounts'!$A:$B,2,0))</f>
        <v>0</v>
      </c>
      <c r="K976" s="11">
        <f t="shared" si="120"/>
        <v>0</v>
      </c>
      <c r="L976" s="2">
        <f>IF(ISNA(VLOOKUP(C976,'Dom Enrolled Accounts'!$A:$C,3,0))=TRUE,0,VLOOKUP(C976,'Dom Enrolled Accounts'!$A:$C,3,0))</f>
        <v>0</v>
      </c>
      <c r="M976" s="2">
        <f t="shared" si="121"/>
        <v>0</v>
      </c>
      <c r="N976" s="11">
        <f t="shared" si="122"/>
        <v>0</v>
      </c>
    </row>
    <row r="977" spans="1:14" x14ac:dyDescent="0.25">
      <c r="A977" s="13"/>
      <c r="B977" s="13"/>
      <c r="C977" s="13"/>
      <c r="D977" s="14"/>
      <c r="E977" s="14"/>
      <c r="F977" s="2">
        <f t="shared" si="116"/>
        <v>87.051499999999947</v>
      </c>
      <c r="G977" s="2">
        <f t="shared" si="117"/>
        <v>20.720000000000002</v>
      </c>
      <c r="H977" s="11">
        <f t="shared" si="119"/>
        <v>66.331499999999949</v>
      </c>
      <c r="I977" s="11">
        <f t="shared" si="118"/>
        <v>-66.331499999999949</v>
      </c>
      <c r="J977" s="2">
        <f>IF(ISNA(VLOOKUP(C977,'Dom Enrolled Accounts'!$A:$B,2,0))=TRUE,0,VLOOKUP(C977,'Dom Enrolled Accounts'!$A:$B,2,0))</f>
        <v>0</v>
      </c>
      <c r="K977" s="11">
        <f t="shared" si="120"/>
        <v>0</v>
      </c>
      <c r="L977" s="2">
        <f>IF(ISNA(VLOOKUP(C977,'Dom Enrolled Accounts'!$A:$C,3,0))=TRUE,0,VLOOKUP(C977,'Dom Enrolled Accounts'!$A:$C,3,0))</f>
        <v>0</v>
      </c>
      <c r="M977" s="2">
        <f t="shared" si="121"/>
        <v>0</v>
      </c>
      <c r="N977" s="11">
        <f t="shared" si="122"/>
        <v>0</v>
      </c>
    </row>
    <row r="978" spans="1:14" x14ac:dyDescent="0.25">
      <c r="A978" s="13"/>
      <c r="B978" s="13"/>
      <c r="C978" s="13"/>
      <c r="D978" s="14"/>
      <c r="E978" s="14"/>
      <c r="F978" s="2">
        <f t="shared" si="116"/>
        <v>87.051499999999947</v>
      </c>
      <c r="G978" s="2">
        <f t="shared" si="117"/>
        <v>20.720000000000002</v>
      </c>
      <c r="H978" s="11">
        <f t="shared" si="119"/>
        <v>66.331499999999949</v>
      </c>
      <c r="I978" s="11">
        <f t="shared" si="118"/>
        <v>-66.331499999999949</v>
      </c>
      <c r="J978" s="2">
        <f>IF(ISNA(VLOOKUP(C978,'Dom Enrolled Accounts'!$A:$B,2,0))=TRUE,0,VLOOKUP(C978,'Dom Enrolled Accounts'!$A:$B,2,0))</f>
        <v>0</v>
      </c>
      <c r="K978" s="11">
        <f t="shared" si="120"/>
        <v>0</v>
      </c>
      <c r="L978" s="2">
        <f>IF(ISNA(VLOOKUP(C978,'Dom Enrolled Accounts'!$A:$C,3,0))=TRUE,0,VLOOKUP(C978,'Dom Enrolled Accounts'!$A:$C,3,0))</f>
        <v>0</v>
      </c>
      <c r="M978" s="2">
        <f t="shared" si="121"/>
        <v>0</v>
      </c>
      <c r="N978" s="11">
        <f t="shared" si="122"/>
        <v>0</v>
      </c>
    </row>
    <row r="979" spans="1:14" x14ac:dyDescent="0.25">
      <c r="A979" s="13"/>
      <c r="B979" s="13"/>
      <c r="C979" s="13"/>
      <c r="D979" s="14"/>
      <c r="E979" s="14"/>
      <c r="F979" s="2">
        <f t="shared" si="116"/>
        <v>87.051499999999947</v>
      </c>
      <c r="G979" s="2">
        <f t="shared" si="117"/>
        <v>20.720000000000002</v>
      </c>
      <c r="H979" s="11">
        <f t="shared" si="119"/>
        <v>66.331499999999949</v>
      </c>
      <c r="I979" s="11">
        <f t="shared" si="118"/>
        <v>-66.331499999999949</v>
      </c>
      <c r="J979" s="2">
        <f>IF(ISNA(VLOOKUP(C979,'Dom Enrolled Accounts'!$A:$B,2,0))=TRUE,0,VLOOKUP(C979,'Dom Enrolled Accounts'!$A:$B,2,0))</f>
        <v>0</v>
      </c>
      <c r="K979" s="11">
        <f t="shared" si="120"/>
        <v>0</v>
      </c>
      <c r="L979" s="2">
        <f>IF(ISNA(VLOOKUP(C979,'Dom Enrolled Accounts'!$A:$C,3,0))=TRUE,0,VLOOKUP(C979,'Dom Enrolled Accounts'!$A:$C,3,0))</f>
        <v>0</v>
      </c>
      <c r="M979" s="2">
        <f t="shared" si="121"/>
        <v>0</v>
      </c>
      <c r="N979" s="11">
        <f t="shared" si="122"/>
        <v>0</v>
      </c>
    </row>
    <row r="980" spans="1:14" x14ac:dyDescent="0.25">
      <c r="A980" s="13"/>
      <c r="B980" s="13"/>
      <c r="C980" s="13"/>
      <c r="D980" s="14"/>
      <c r="E980" s="14"/>
      <c r="F980" s="2">
        <f t="shared" si="116"/>
        <v>87.051499999999947</v>
      </c>
      <c r="G980" s="2">
        <f t="shared" si="117"/>
        <v>20.720000000000002</v>
      </c>
      <c r="H980" s="11">
        <f t="shared" si="119"/>
        <v>66.331499999999949</v>
      </c>
      <c r="I980" s="11">
        <f t="shared" si="118"/>
        <v>-66.331499999999949</v>
      </c>
      <c r="J980" s="2">
        <f>IF(ISNA(VLOOKUP(C980,'Dom Enrolled Accounts'!$A:$B,2,0))=TRUE,0,VLOOKUP(C980,'Dom Enrolled Accounts'!$A:$B,2,0))</f>
        <v>0</v>
      </c>
      <c r="K980" s="11">
        <f t="shared" si="120"/>
        <v>0</v>
      </c>
      <c r="L980" s="2">
        <f>IF(ISNA(VLOOKUP(C980,'Dom Enrolled Accounts'!$A:$C,3,0))=TRUE,0,VLOOKUP(C980,'Dom Enrolled Accounts'!$A:$C,3,0))</f>
        <v>0</v>
      </c>
      <c r="M980" s="2">
        <f t="shared" si="121"/>
        <v>0</v>
      </c>
      <c r="N980" s="11">
        <f t="shared" si="122"/>
        <v>0</v>
      </c>
    </row>
    <row r="981" spans="1:14" x14ac:dyDescent="0.25">
      <c r="A981" s="13"/>
      <c r="B981" s="13"/>
      <c r="C981" s="13"/>
      <c r="D981" s="14"/>
      <c r="E981" s="14"/>
      <c r="F981" s="2">
        <f t="shared" si="116"/>
        <v>87.051499999999947</v>
      </c>
      <c r="G981" s="2">
        <f t="shared" si="117"/>
        <v>20.720000000000002</v>
      </c>
      <c r="H981" s="11">
        <f t="shared" si="119"/>
        <v>66.331499999999949</v>
      </c>
      <c r="I981" s="11">
        <f t="shared" si="118"/>
        <v>-66.331499999999949</v>
      </c>
      <c r="J981" s="2">
        <f>IF(ISNA(VLOOKUP(C981,'Dom Enrolled Accounts'!$A:$B,2,0))=TRUE,0,VLOOKUP(C981,'Dom Enrolled Accounts'!$A:$B,2,0))</f>
        <v>0</v>
      </c>
      <c r="K981" s="11">
        <f t="shared" si="120"/>
        <v>0</v>
      </c>
      <c r="L981" s="2">
        <f>IF(ISNA(VLOOKUP(C981,'Dom Enrolled Accounts'!$A:$C,3,0))=TRUE,0,VLOOKUP(C981,'Dom Enrolled Accounts'!$A:$C,3,0))</f>
        <v>0</v>
      </c>
      <c r="M981" s="2">
        <f t="shared" si="121"/>
        <v>0</v>
      </c>
      <c r="N981" s="11">
        <f t="shared" si="122"/>
        <v>0</v>
      </c>
    </row>
    <row r="982" spans="1:14" x14ac:dyDescent="0.25">
      <c r="A982" s="13"/>
      <c r="B982" s="13"/>
      <c r="C982" s="13"/>
      <c r="D982" s="14"/>
      <c r="E982" s="14"/>
      <c r="F982" s="2">
        <f t="shared" si="116"/>
        <v>87.051499999999947</v>
      </c>
      <c r="G982" s="2">
        <f t="shared" si="117"/>
        <v>20.720000000000002</v>
      </c>
      <c r="H982" s="11">
        <f t="shared" si="119"/>
        <v>66.331499999999949</v>
      </c>
      <c r="I982" s="11">
        <f t="shared" si="118"/>
        <v>-66.331499999999949</v>
      </c>
      <c r="J982" s="2">
        <f>IF(ISNA(VLOOKUP(C982,'Dom Enrolled Accounts'!$A:$B,2,0))=TRUE,0,VLOOKUP(C982,'Dom Enrolled Accounts'!$A:$B,2,0))</f>
        <v>0</v>
      </c>
      <c r="K982" s="11">
        <f t="shared" si="120"/>
        <v>0</v>
      </c>
      <c r="L982" s="2">
        <f>IF(ISNA(VLOOKUP(C982,'Dom Enrolled Accounts'!$A:$C,3,0))=TRUE,0,VLOOKUP(C982,'Dom Enrolled Accounts'!$A:$C,3,0))</f>
        <v>0</v>
      </c>
      <c r="M982" s="2">
        <f t="shared" si="121"/>
        <v>0</v>
      </c>
      <c r="N982" s="11">
        <f t="shared" si="122"/>
        <v>0</v>
      </c>
    </row>
    <row r="983" spans="1:14" x14ac:dyDescent="0.25">
      <c r="A983" s="13"/>
      <c r="B983" s="13"/>
      <c r="C983" s="13"/>
      <c r="D983" s="14"/>
      <c r="E983" s="14"/>
      <c r="F983" s="2">
        <f t="shared" si="116"/>
        <v>87.051499999999947</v>
      </c>
      <c r="G983" s="2">
        <f t="shared" si="117"/>
        <v>20.720000000000002</v>
      </c>
      <c r="H983" s="11">
        <f t="shared" si="119"/>
        <v>66.331499999999949</v>
      </c>
      <c r="I983" s="11">
        <f t="shared" si="118"/>
        <v>-66.331499999999949</v>
      </c>
      <c r="J983" s="2">
        <f>IF(ISNA(VLOOKUP(C983,'Dom Enrolled Accounts'!$A:$B,2,0))=TRUE,0,VLOOKUP(C983,'Dom Enrolled Accounts'!$A:$B,2,0))</f>
        <v>0</v>
      </c>
      <c r="K983" s="11">
        <f t="shared" si="120"/>
        <v>0</v>
      </c>
      <c r="L983" s="2">
        <f>IF(ISNA(VLOOKUP(C983,'Dom Enrolled Accounts'!$A:$C,3,0))=TRUE,0,VLOOKUP(C983,'Dom Enrolled Accounts'!$A:$C,3,0))</f>
        <v>0</v>
      </c>
      <c r="M983" s="2">
        <f t="shared" si="121"/>
        <v>0</v>
      </c>
      <c r="N983" s="11">
        <f t="shared" si="122"/>
        <v>0</v>
      </c>
    </row>
    <row r="984" spans="1:14" x14ac:dyDescent="0.25">
      <c r="A984" s="13"/>
      <c r="B984" s="13"/>
      <c r="C984" s="13"/>
      <c r="D984" s="14"/>
      <c r="E984" s="14"/>
      <c r="F984" s="2">
        <f t="shared" si="116"/>
        <v>87.051499999999947</v>
      </c>
      <c r="G984" s="2">
        <f t="shared" si="117"/>
        <v>20.720000000000002</v>
      </c>
      <c r="H984" s="11">
        <f t="shared" si="119"/>
        <v>66.331499999999949</v>
      </c>
      <c r="I984" s="11">
        <f t="shared" si="118"/>
        <v>-66.331499999999949</v>
      </c>
      <c r="J984" s="2">
        <f>IF(ISNA(VLOOKUP(C984,'Dom Enrolled Accounts'!$A:$B,2,0))=TRUE,0,VLOOKUP(C984,'Dom Enrolled Accounts'!$A:$B,2,0))</f>
        <v>0</v>
      </c>
      <c r="K984" s="11">
        <f t="shared" si="120"/>
        <v>0</v>
      </c>
      <c r="L984" s="2">
        <f>IF(ISNA(VLOOKUP(C984,'Dom Enrolled Accounts'!$A:$C,3,0))=TRUE,0,VLOOKUP(C984,'Dom Enrolled Accounts'!$A:$C,3,0))</f>
        <v>0</v>
      </c>
      <c r="M984" s="2">
        <f t="shared" si="121"/>
        <v>0</v>
      </c>
      <c r="N984" s="11">
        <f t="shared" si="122"/>
        <v>0</v>
      </c>
    </row>
    <row r="985" spans="1:14" x14ac:dyDescent="0.25">
      <c r="A985" s="13"/>
      <c r="B985" s="13"/>
      <c r="C985" s="13"/>
      <c r="D985" s="14"/>
      <c r="E985" s="14"/>
      <c r="F985" s="2">
        <f t="shared" si="116"/>
        <v>87.051499999999947</v>
      </c>
      <c r="G985" s="2">
        <f t="shared" si="117"/>
        <v>20.720000000000002</v>
      </c>
      <c r="H985" s="11">
        <f t="shared" si="119"/>
        <v>66.331499999999949</v>
      </c>
      <c r="I985" s="11">
        <f t="shared" si="118"/>
        <v>-66.331499999999949</v>
      </c>
      <c r="J985" s="2">
        <f>IF(ISNA(VLOOKUP(C985,'Dom Enrolled Accounts'!$A:$B,2,0))=TRUE,0,VLOOKUP(C985,'Dom Enrolled Accounts'!$A:$B,2,0))</f>
        <v>0</v>
      </c>
      <c r="K985" s="11">
        <f t="shared" si="120"/>
        <v>0</v>
      </c>
      <c r="L985" s="2">
        <f>IF(ISNA(VLOOKUP(C985,'Dom Enrolled Accounts'!$A:$C,3,0))=TRUE,0,VLOOKUP(C985,'Dom Enrolled Accounts'!$A:$C,3,0))</f>
        <v>0</v>
      </c>
      <c r="M985" s="2">
        <f t="shared" si="121"/>
        <v>0</v>
      </c>
      <c r="N985" s="11">
        <f t="shared" si="122"/>
        <v>0</v>
      </c>
    </row>
    <row r="986" spans="1:14" x14ac:dyDescent="0.25">
      <c r="A986" s="13"/>
      <c r="B986" s="13"/>
      <c r="C986" s="13"/>
      <c r="D986" s="14"/>
      <c r="E986" s="14"/>
      <c r="F986" s="2">
        <f t="shared" si="116"/>
        <v>87.051499999999947</v>
      </c>
      <c r="G986" s="2">
        <f t="shared" si="117"/>
        <v>20.720000000000002</v>
      </c>
      <c r="H986" s="11">
        <f t="shared" si="119"/>
        <v>66.331499999999949</v>
      </c>
      <c r="I986" s="11">
        <f t="shared" si="118"/>
        <v>-66.331499999999949</v>
      </c>
      <c r="J986" s="2">
        <f>IF(ISNA(VLOOKUP(C986,'Dom Enrolled Accounts'!$A:$B,2,0))=TRUE,0,VLOOKUP(C986,'Dom Enrolled Accounts'!$A:$B,2,0))</f>
        <v>0</v>
      </c>
      <c r="K986" s="11">
        <f t="shared" si="120"/>
        <v>0</v>
      </c>
      <c r="L986" s="2">
        <f>IF(ISNA(VLOOKUP(C986,'Dom Enrolled Accounts'!$A:$C,3,0))=TRUE,0,VLOOKUP(C986,'Dom Enrolled Accounts'!$A:$C,3,0))</f>
        <v>0</v>
      </c>
      <c r="M986" s="2">
        <f t="shared" si="121"/>
        <v>0</v>
      </c>
      <c r="N986" s="11">
        <f t="shared" si="122"/>
        <v>0</v>
      </c>
    </row>
    <row r="987" spans="1:14" x14ac:dyDescent="0.25">
      <c r="A987" s="13"/>
      <c r="B987" s="13"/>
      <c r="C987" s="13"/>
      <c r="D987" s="14"/>
      <c r="E987" s="14"/>
      <c r="F987" s="2">
        <f t="shared" si="116"/>
        <v>87.051499999999947</v>
      </c>
      <c r="G987" s="2">
        <f t="shared" si="117"/>
        <v>20.720000000000002</v>
      </c>
      <c r="H987" s="11">
        <f t="shared" si="119"/>
        <v>66.331499999999949</v>
      </c>
      <c r="I987" s="11">
        <f t="shared" si="118"/>
        <v>-66.331499999999949</v>
      </c>
      <c r="J987" s="2">
        <f>IF(ISNA(VLOOKUP(C987,'Dom Enrolled Accounts'!$A:$B,2,0))=TRUE,0,VLOOKUP(C987,'Dom Enrolled Accounts'!$A:$B,2,0))</f>
        <v>0</v>
      </c>
      <c r="K987" s="11">
        <f t="shared" si="120"/>
        <v>0</v>
      </c>
      <c r="L987" s="2">
        <f>IF(ISNA(VLOOKUP(C987,'Dom Enrolled Accounts'!$A:$C,3,0))=TRUE,0,VLOOKUP(C987,'Dom Enrolled Accounts'!$A:$C,3,0))</f>
        <v>0</v>
      </c>
      <c r="M987" s="2">
        <f t="shared" si="121"/>
        <v>0</v>
      </c>
      <c r="N987" s="11">
        <f t="shared" si="122"/>
        <v>0</v>
      </c>
    </row>
    <row r="988" spans="1:14" x14ac:dyDescent="0.25">
      <c r="A988" s="13"/>
      <c r="B988" s="13"/>
      <c r="C988" s="13"/>
      <c r="D988" s="14"/>
      <c r="E988" s="14"/>
      <c r="F988" s="2">
        <f t="shared" si="116"/>
        <v>87.051499999999947</v>
      </c>
      <c r="G988" s="2">
        <f t="shared" si="117"/>
        <v>20.720000000000002</v>
      </c>
      <c r="H988" s="11">
        <f t="shared" si="119"/>
        <v>66.331499999999949</v>
      </c>
      <c r="I988" s="11">
        <f t="shared" si="118"/>
        <v>-66.331499999999949</v>
      </c>
      <c r="J988" s="2">
        <f>IF(ISNA(VLOOKUP(C988,'Dom Enrolled Accounts'!$A:$B,2,0))=TRUE,0,VLOOKUP(C988,'Dom Enrolled Accounts'!$A:$B,2,0))</f>
        <v>0</v>
      </c>
      <c r="K988" s="11">
        <f t="shared" si="120"/>
        <v>0</v>
      </c>
      <c r="L988" s="2">
        <f>IF(ISNA(VLOOKUP(C988,'Dom Enrolled Accounts'!$A:$C,3,0))=TRUE,0,VLOOKUP(C988,'Dom Enrolled Accounts'!$A:$C,3,0))</f>
        <v>0</v>
      </c>
      <c r="M988" s="2">
        <f t="shared" si="121"/>
        <v>0</v>
      </c>
      <c r="N988" s="11">
        <f t="shared" si="122"/>
        <v>0</v>
      </c>
    </row>
    <row r="989" spans="1:14" x14ac:dyDescent="0.25">
      <c r="A989" s="13"/>
      <c r="B989" s="13"/>
      <c r="C989" s="13"/>
      <c r="D989" s="14"/>
      <c r="E989" s="14"/>
      <c r="F989" s="2">
        <f t="shared" si="116"/>
        <v>87.051499999999947</v>
      </c>
      <c r="G989" s="2">
        <f t="shared" si="117"/>
        <v>20.720000000000002</v>
      </c>
      <c r="H989" s="11">
        <f t="shared" si="119"/>
        <v>66.331499999999949</v>
      </c>
      <c r="I989" s="11">
        <f t="shared" si="118"/>
        <v>-66.331499999999949</v>
      </c>
      <c r="J989" s="2">
        <f>IF(ISNA(VLOOKUP(C989,'Dom Enrolled Accounts'!$A:$B,2,0))=TRUE,0,VLOOKUP(C989,'Dom Enrolled Accounts'!$A:$B,2,0))</f>
        <v>0</v>
      </c>
      <c r="K989" s="11">
        <f t="shared" si="120"/>
        <v>0</v>
      </c>
      <c r="L989" s="2">
        <f>IF(ISNA(VLOOKUP(C989,'Dom Enrolled Accounts'!$A:$C,3,0))=TRUE,0,VLOOKUP(C989,'Dom Enrolled Accounts'!$A:$C,3,0))</f>
        <v>0</v>
      </c>
      <c r="M989" s="2">
        <f t="shared" si="121"/>
        <v>0</v>
      </c>
      <c r="N989" s="11">
        <f t="shared" si="122"/>
        <v>0</v>
      </c>
    </row>
    <row r="990" spans="1:14" x14ac:dyDescent="0.25">
      <c r="A990" s="13"/>
      <c r="B990" s="13"/>
      <c r="C990" s="13"/>
      <c r="D990" s="14"/>
      <c r="E990" s="14"/>
      <c r="F990" s="2">
        <f t="shared" si="116"/>
        <v>87.051499999999947</v>
      </c>
      <c r="G990" s="2">
        <f t="shared" si="117"/>
        <v>20.720000000000002</v>
      </c>
      <c r="H990" s="11">
        <f t="shared" si="119"/>
        <v>66.331499999999949</v>
      </c>
      <c r="I990" s="11">
        <f t="shared" si="118"/>
        <v>-66.331499999999949</v>
      </c>
      <c r="J990" s="2">
        <f>IF(ISNA(VLOOKUP(C990,'Dom Enrolled Accounts'!$A:$B,2,0))=TRUE,0,VLOOKUP(C990,'Dom Enrolled Accounts'!$A:$B,2,0))</f>
        <v>0</v>
      </c>
      <c r="K990" s="11">
        <f t="shared" si="120"/>
        <v>0</v>
      </c>
      <c r="L990" s="2">
        <f>IF(ISNA(VLOOKUP(C990,'Dom Enrolled Accounts'!$A:$C,3,0))=TRUE,0,VLOOKUP(C990,'Dom Enrolled Accounts'!$A:$C,3,0))</f>
        <v>0</v>
      </c>
      <c r="M990" s="2">
        <f t="shared" si="121"/>
        <v>0</v>
      </c>
      <c r="N990" s="11">
        <f t="shared" si="122"/>
        <v>0</v>
      </c>
    </row>
    <row r="991" spans="1:14" x14ac:dyDescent="0.25">
      <c r="A991" s="13"/>
      <c r="B991" s="13"/>
      <c r="C991" s="13"/>
      <c r="D991" s="14"/>
      <c r="E991" s="14"/>
      <c r="F991" s="2">
        <f t="shared" si="116"/>
        <v>87.051499999999947</v>
      </c>
      <c r="G991" s="2">
        <f t="shared" si="117"/>
        <v>20.720000000000002</v>
      </c>
      <c r="H991" s="11">
        <f t="shared" si="119"/>
        <v>66.331499999999949</v>
      </c>
      <c r="I991" s="11">
        <f t="shared" si="118"/>
        <v>-66.331499999999949</v>
      </c>
      <c r="J991" s="2">
        <f>IF(ISNA(VLOOKUP(C991,'Dom Enrolled Accounts'!$A:$B,2,0))=TRUE,0,VLOOKUP(C991,'Dom Enrolled Accounts'!$A:$B,2,0))</f>
        <v>0</v>
      </c>
      <c r="K991" s="11">
        <f t="shared" si="120"/>
        <v>0</v>
      </c>
      <c r="L991" s="2">
        <f>IF(ISNA(VLOOKUP(C991,'Dom Enrolled Accounts'!$A:$C,3,0))=TRUE,0,VLOOKUP(C991,'Dom Enrolled Accounts'!$A:$C,3,0))</f>
        <v>0</v>
      </c>
      <c r="M991" s="2">
        <f t="shared" si="121"/>
        <v>0</v>
      </c>
      <c r="N991" s="11">
        <f t="shared" si="122"/>
        <v>0</v>
      </c>
    </row>
    <row r="992" spans="1:14" x14ac:dyDescent="0.25">
      <c r="A992" s="13"/>
      <c r="B992" s="13"/>
      <c r="C992" s="13"/>
      <c r="D992" s="14"/>
      <c r="E992" s="14"/>
      <c r="F992" s="2">
        <f t="shared" si="116"/>
        <v>87.051499999999947</v>
      </c>
      <c r="G992" s="2">
        <f t="shared" si="117"/>
        <v>20.720000000000002</v>
      </c>
      <c r="H992" s="11">
        <f t="shared" si="119"/>
        <v>66.331499999999949</v>
      </c>
      <c r="I992" s="11">
        <f t="shared" si="118"/>
        <v>-66.331499999999949</v>
      </c>
      <c r="J992" s="2">
        <f>IF(ISNA(VLOOKUP(C992,'Dom Enrolled Accounts'!$A:$B,2,0))=TRUE,0,VLOOKUP(C992,'Dom Enrolled Accounts'!$A:$B,2,0))</f>
        <v>0</v>
      </c>
      <c r="K992" s="11">
        <f t="shared" si="120"/>
        <v>0</v>
      </c>
      <c r="L992" s="2">
        <f>IF(ISNA(VLOOKUP(C992,'Dom Enrolled Accounts'!$A:$C,3,0))=TRUE,0,VLOOKUP(C992,'Dom Enrolled Accounts'!$A:$C,3,0))</f>
        <v>0</v>
      </c>
      <c r="M992" s="2">
        <f t="shared" si="121"/>
        <v>0</v>
      </c>
      <c r="N992" s="11">
        <f t="shared" si="122"/>
        <v>0</v>
      </c>
    </row>
    <row r="993" spans="1:14" x14ac:dyDescent="0.25">
      <c r="A993" s="13"/>
      <c r="B993" s="13"/>
      <c r="C993" s="13"/>
      <c r="D993" s="14"/>
      <c r="E993" s="14"/>
      <c r="F993" s="2">
        <f t="shared" si="116"/>
        <v>87.051499999999947</v>
      </c>
      <c r="G993" s="2">
        <f t="shared" si="117"/>
        <v>20.720000000000002</v>
      </c>
      <c r="H993" s="11">
        <f t="shared" si="119"/>
        <v>66.331499999999949</v>
      </c>
      <c r="I993" s="11">
        <f t="shared" si="118"/>
        <v>-66.331499999999949</v>
      </c>
      <c r="J993" s="2">
        <f>IF(ISNA(VLOOKUP(C993,'Dom Enrolled Accounts'!$A:$B,2,0))=TRUE,0,VLOOKUP(C993,'Dom Enrolled Accounts'!$A:$B,2,0))</f>
        <v>0</v>
      </c>
      <c r="K993" s="11">
        <f t="shared" si="120"/>
        <v>0</v>
      </c>
      <c r="L993" s="2">
        <f>IF(ISNA(VLOOKUP(C993,'Dom Enrolled Accounts'!$A:$C,3,0))=TRUE,0,VLOOKUP(C993,'Dom Enrolled Accounts'!$A:$C,3,0))</f>
        <v>0</v>
      </c>
      <c r="M993" s="2">
        <f t="shared" si="121"/>
        <v>0</v>
      </c>
      <c r="N993" s="11">
        <f t="shared" si="122"/>
        <v>0</v>
      </c>
    </row>
    <row r="994" spans="1:14" x14ac:dyDescent="0.25">
      <c r="A994" s="13"/>
      <c r="B994" s="13"/>
      <c r="C994" s="13"/>
      <c r="D994" s="14"/>
      <c r="E994" s="14"/>
      <c r="F994" s="2">
        <f t="shared" si="116"/>
        <v>87.051499999999947</v>
      </c>
      <c r="G994" s="2">
        <f t="shared" si="117"/>
        <v>20.720000000000002</v>
      </c>
      <c r="H994" s="11">
        <f t="shared" si="119"/>
        <v>66.331499999999949</v>
      </c>
      <c r="I994" s="11">
        <f t="shared" si="118"/>
        <v>-66.331499999999949</v>
      </c>
      <c r="J994" s="2">
        <f>IF(ISNA(VLOOKUP(C994,'Dom Enrolled Accounts'!$A:$B,2,0))=TRUE,0,VLOOKUP(C994,'Dom Enrolled Accounts'!$A:$B,2,0))</f>
        <v>0</v>
      </c>
      <c r="K994" s="11">
        <f t="shared" si="120"/>
        <v>0</v>
      </c>
      <c r="L994" s="2">
        <f>IF(ISNA(VLOOKUP(C994,'Dom Enrolled Accounts'!$A:$C,3,0))=TRUE,0,VLOOKUP(C994,'Dom Enrolled Accounts'!$A:$C,3,0))</f>
        <v>0</v>
      </c>
      <c r="M994" s="2">
        <f t="shared" si="121"/>
        <v>0</v>
      </c>
      <c r="N994" s="11">
        <f t="shared" si="122"/>
        <v>0</v>
      </c>
    </row>
    <row r="995" spans="1:14" x14ac:dyDescent="0.25">
      <c r="A995" s="13"/>
      <c r="B995" s="13"/>
      <c r="C995" s="13"/>
      <c r="D995" s="14"/>
      <c r="E995" s="14"/>
      <c r="F995" s="2">
        <f t="shared" si="116"/>
        <v>87.051499999999947</v>
      </c>
      <c r="G995" s="2">
        <f t="shared" si="117"/>
        <v>20.720000000000002</v>
      </c>
      <c r="H995" s="11">
        <f t="shared" si="119"/>
        <v>66.331499999999949</v>
      </c>
      <c r="I995" s="11">
        <f t="shared" si="118"/>
        <v>-66.331499999999949</v>
      </c>
      <c r="J995" s="2">
        <f>IF(ISNA(VLOOKUP(C995,'Dom Enrolled Accounts'!$A:$B,2,0))=TRUE,0,VLOOKUP(C995,'Dom Enrolled Accounts'!$A:$B,2,0))</f>
        <v>0</v>
      </c>
      <c r="K995" s="11">
        <f t="shared" si="120"/>
        <v>0</v>
      </c>
      <c r="L995" s="2">
        <f>IF(ISNA(VLOOKUP(C995,'Dom Enrolled Accounts'!$A:$C,3,0))=TRUE,0,VLOOKUP(C995,'Dom Enrolled Accounts'!$A:$C,3,0))</f>
        <v>0</v>
      </c>
      <c r="M995" s="2">
        <f t="shared" si="121"/>
        <v>0</v>
      </c>
      <c r="N995" s="11">
        <f t="shared" si="122"/>
        <v>0</v>
      </c>
    </row>
    <row r="996" spans="1:14" x14ac:dyDescent="0.25">
      <c r="A996" s="13"/>
      <c r="B996" s="13"/>
      <c r="C996" s="13"/>
      <c r="D996" s="14"/>
      <c r="E996" s="14"/>
      <c r="F996" s="2">
        <f t="shared" si="116"/>
        <v>87.051499999999947</v>
      </c>
      <c r="G996" s="2">
        <f t="shared" si="117"/>
        <v>20.720000000000002</v>
      </c>
      <c r="H996" s="11">
        <f t="shared" si="119"/>
        <v>66.331499999999949</v>
      </c>
      <c r="I996" s="11">
        <f t="shared" si="118"/>
        <v>-66.331499999999949</v>
      </c>
      <c r="J996" s="2">
        <f>IF(ISNA(VLOOKUP(C996,'Dom Enrolled Accounts'!$A:$B,2,0))=TRUE,0,VLOOKUP(C996,'Dom Enrolled Accounts'!$A:$B,2,0))</f>
        <v>0</v>
      </c>
      <c r="K996" s="11">
        <f t="shared" si="120"/>
        <v>0</v>
      </c>
      <c r="L996" s="2">
        <f>IF(ISNA(VLOOKUP(C996,'Dom Enrolled Accounts'!$A:$C,3,0))=TRUE,0,VLOOKUP(C996,'Dom Enrolled Accounts'!$A:$C,3,0))</f>
        <v>0</v>
      </c>
      <c r="M996" s="2">
        <f t="shared" si="121"/>
        <v>0</v>
      </c>
      <c r="N996" s="11">
        <f t="shared" si="122"/>
        <v>0</v>
      </c>
    </row>
    <row r="997" spans="1:14" x14ac:dyDescent="0.25">
      <c r="A997" s="13"/>
      <c r="B997" s="13"/>
      <c r="C997" s="13"/>
      <c r="D997" s="14"/>
      <c r="E997" s="14"/>
      <c r="F997" s="2">
        <f t="shared" si="116"/>
        <v>87.051499999999947</v>
      </c>
      <c r="G997" s="2">
        <f t="shared" si="117"/>
        <v>20.720000000000002</v>
      </c>
      <c r="H997" s="11">
        <f t="shared" ref="H997:H1060" si="123">F997-G997</f>
        <v>66.331499999999949</v>
      </c>
      <c r="I997" s="11">
        <f t="shared" ref="I997:I1060" si="124">E997-H997</f>
        <v>-66.331499999999949</v>
      </c>
      <c r="J997" s="2">
        <f>IF(ISNA(VLOOKUP(C997,'Dom Enrolled Accounts'!$A:$B,2,0))=TRUE,0,VLOOKUP(C997,'Dom Enrolled Accounts'!$A:$B,2,0))</f>
        <v>0</v>
      </c>
      <c r="K997" s="11">
        <f t="shared" si="120"/>
        <v>0</v>
      </c>
      <c r="L997" s="2">
        <f>IF(ISNA(VLOOKUP(C997,'Dom Enrolled Accounts'!$A:$C,3,0))=TRUE,0,VLOOKUP(C997,'Dom Enrolled Accounts'!$A:$C,3,0))</f>
        <v>0</v>
      </c>
      <c r="M997" s="2">
        <f t="shared" si="121"/>
        <v>0</v>
      </c>
      <c r="N997" s="11">
        <f t="shared" si="122"/>
        <v>0</v>
      </c>
    </row>
    <row r="998" spans="1:14" x14ac:dyDescent="0.25">
      <c r="A998" s="13"/>
      <c r="B998" s="13"/>
      <c r="C998" s="13"/>
      <c r="D998" s="14"/>
      <c r="E998" s="14"/>
      <c r="F998" s="2">
        <f t="shared" si="116"/>
        <v>87.051499999999947</v>
      </c>
      <c r="G998" s="2">
        <f t="shared" si="117"/>
        <v>20.720000000000002</v>
      </c>
      <c r="H998" s="11">
        <f t="shared" si="123"/>
        <v>66.331499999999949</v>
      </c>
      <c r="I998" s="11">
        <f t="shared" si="124"/>
        <v>-66.331499999999949</v>
      </c>
      <c r="J998" s="2">
        <f>IF(ISNA(VLOOKUP(C998,'Dom Enrolled Accounts'!$A:$B,2,0))=TRUE,0,VLOOKUP(C998,'Dom Enrolled Accounts'!$A:$B,2,0))</f>
        <v>0</v>
      </c>
      <c r="K998" s="11">
        <f t="shared" si="120"/>
        <v>0</v>
      </c>
      <c r="L998" s="2">
        <f>IF(ISNA(VLOOKUP(C998,'Dom Enrolled Accounts'!$A:$C,3,0))=TRUE,0,VLOOKUP(C998,'Dom Enrolled Accounts'!$A:$C,3,0))</f>
        <v>0</v>
      </c>
      <c r="M998" s="2">
        <f t="shared" si="121"/>
        <v>0</v>
      </c>
      <c r="N998" s="11">
        <f t="shared" si="122"/>
        <v>0</v>
      </c>
    </row>
    <row r="999" spans="1:14" x14ac:dyDescent="0.25">
      <c r="A999" s="13"/>
      <c r="B999" s="13"/>
      <c r="C999" s="13"/>
      <c r="D999" s="14"/>
      <c r="E999" s="14"/>
      <c r="F999" s="2">
        <f t="shared" si="116"/>
        <v>87.051499999999947</v>
      </c>
      <c r="G999" s="2">
        <f t="shared" si="117"/>
        <v>20.720000000000002</v>
      </c>
      <c r="H999" s="11">
        <f t="shared" si="123"/>
        <v>66.331499999999949</v>
      </c>
      <c r="I999" s="11">
        <f t="shared" si="124"/>
        <v>-66.331499999999949</v>
      </c>
      <c r="J999" s="2">
        <f>IF(ISNA(VLOOKUP(C999,'Dom Enrolled Accounts'!$A:$B,2,0))=TRUE,0,VLOOKUP(C999,'Dom Enrolled Accounts'!$A:$B,2,0))</f>
        <v>0</v>
      </c>
      <c r="K999" s="11">
        <f t="shared" si="120"/>
        <v>0</v>
      </c>
      <c r="L999" s="2">
        <f>IF(ISNA(VLOOKUP(C999,'Dom Enrolled Accounts'!$A:$C,3,0))=TRUE,0,VLOOKUP(C999,'Dom Enrolled Accounts'!$A:$C,3,0))</f>
        <v>0</v>
      </c>
      <c r="M999" s="2">
        <f t="shared" si="121"/>
        <v>0</v>
      </c>
      <c r="N999" s="11">
        <f t="shared" si="122"/>
        <v>0</v>
      </c>
    </row>
    <row r="1000" spans="1:14" x14ac:dyDescent="0.25">
      <c r="A1000" s="13"/>
      <c r="B1000" s="13"/>
      <c r="C1000" s="13"/>
      <c r="D1000" s="14"/>
      <c r="E1000" s="14"/>
      <c r="F1000" s="2">
        <f t="shared" si="116"/>
        <v>87.051499999999947</v>
      </c>
      <c r="G1000" s="2">
        <f t="shared" si="117"/>
        <v>20.720000000000002</v>
      </c>
      <c r="H1000" s="11">
        <f t="shared" si="123"/>
        <v>66.331499999999949</v>
      </c>
      <c r="I1000" s="11">
        <f t="shared" si="124"/>
        <v>-66.331499999999949</v>
      </c>
      <c r="J1000" s="2">
        <f>IF(ISNA(VLOOKUP(C1000,'Dom Enrolled Accounts'!$A:$B,2,0))=TRUE,0,VLOOKUP(C1000,'Dom Enrolled Accounts'!$A:$B,2,0))</f>
        <v>0</v>
      </c>
      <c r="K1000" s="11">
        <f t="shared" si="120"/>
        <v>0</v>
      </c>
      <c r="L1000" s="2">
        <f>IF(ISNA(VLOOKUP(C1000,'Dom Enrolled Accounts'!$A:$C,3,0))=TRUE,0,VLOOKUP(C1000,'Dom Enrolled Accounts'!$A:$C,3,0))</f>
        <v>0</v>
      </c>
      <c r="M1000" s="2">
        <f t="shared" si="121"/>
        <v>0</v>
      </c>
      <c r="N1000" s="11">
        <f t="shared" si="122"/>
        <v>0</v>
      </c>
    </row>
    <row r="1001" spans="1:14" x14ac:dyDescent="0.25">
      <c r="A1001" s="13"/>
      <c r="B1001" s="13"/>
      <c r="C1001" s="13"/>
      <c r="D1001" s="14"/>
      <c r="E1001" s="14"/>
      <c r="F1001" s="2">
        <f t="shared" si="116"/>
        <v>87.051499999999947</v>
      </c>
      <c r="G1001" s="2">
        <f t="shared" si="117"/>
        <v>20.720000000000002</v>
      </c>
      <c r="H1001" s="11">
        <f t="shared" si="123"/>
        <v>66.331499999999949</v>
      </c>
      <c r="I1001" s="11">
        <f t="shared" si="124"/>
        <v>-66.331499999999949</v>
      </c>
      <c r="J1001" s="2">
        <f>IF(ISNA(VLOOKUP(C1001,'Dom Enrolled Accounts'!$A:$B,2,0))=TRUE,0,VLOOKUP(C1001,'Dom Enrolled Accounts'!$A:$B,2,0))</f>
        <v>0</v>
      </c>
      <c r="K1001" s="11">
        <f t="shared" si="120"/>
        <v>0</v>
      </c>
      <c r="L1001" s="2">
        <f>IF(ISNA(VLOOKUP(C1001,'Dom Enrolled Accounts'!$A:$C,3,0))=TRUE,0,VLOOKUP(C1001,'Dom Enrolled Accounts'!$A:$C,3,0))</f>
        <v>0</v>
      </c>
      <c r="M1001" s="2">
        <f t="shared" si="121"/>
        <v>0</v>
      </c>
      <c r="N1001" s="11">
        <f t="shared" si="122"/>
        <v>0</v>
      </c>
    </row>
    <row r="1002" spans="1:14" x14ac:dyDescent="0.25">
      <c r="A1002" s="13"/>
      <c r="B1002" s="13"/>
      <c r="C1002" s="13"/>
      <c r="D1002" s="14"/>
      <c r="E1002" s="14"/>
      <c r="F1002" s="2">
        <f t="shared" si="116"/>
        <v>87.051499999999947</v>
      </c>
      <c r="G1002" s="2">
        <f t="shared" si="117"/>
        <v>20.720000000000002</v>
      </c>
      <c r="H1002" s="11">
        <f t="shared" si="123"/>
        <v>66.331499999999949</v>
      </c>
      <c r="I1002" s="11">
        <f t="shared" si="124"/>
        <v>-66.331499999999949</v>
      </c>
      <c r="J1002" s="2">
        <f>IF(ISNA(VLOOKUP(C1002,'Dom Enrolled Accounts'!$A:$B,2,0))=TRUE,0,VLOOKUP(C1002,'Dom Enrolled Accounts'!$A:$B,2,0))</f>
        <v>0</v>
      </c>
      <c r="K1002" s="11">
        <f t="shared" si="120"/>
        <v>0</v>
      </c>
      <c r="L1002" s="2">
        <f>IF(ISNA(VLOOKUP(C1002,'Dom Enrolled Accounts'!$A:$C,3,0))=TRUE,0,VLOOKUP(C1002,'Dom Enrolled Accounts'!$A:$C,3,0))</f>
        <v>0</v>
      </c>
      <c r="M1002" s="2">
        <f t="shared" si="121"/>
        <v>0</v>
      </c>
      <c r="N1002" s="11">
        <f t="shared" si="122"/>
        <v>0</v>
      </c>
    </row>
    <row r="1003" spans="1:14" x14ac:dyDescent="0.25">
      <c r="A1003" s="13"/>
      <c r="B1003" s="13"/>
      <c r="C1003" s="13"/>
      <c r="D1003" s="14"/>
      <c r="E1003" s="14"/>
      <c r="F1003" s="2">
        <f t="shared" si="116"/>
        <v>87.051499999999947</v>
      </c>
      <c r="G1003" s="2">
        <f t="shared" si="117"/>
        <v>20.720000000000002</v>
      </c>
      <c r="H1003" s="11">
        <f t="shared" si="123"/>
        <v>66.331499999999949</v>
      </c>
      <c r="I1003" s="11">
        <f t="shared" si="124"/>
        <v>-66.331499999999949</v>
      </c>
      <c r="J1003" s="2">
        <f>IF(ISNA(VLOOKUP(C1003,'Dom Enrolled Accounts'!$A:$B,2,0))=TRUE,0,VLOOKUP(C1003,'Dom Enrolled Accounts'!$A:$B,2,0))</f>
        <v>0</v>
      </c>
      <c r="K1003" s="11">
        <f t="shared" si="120"/>
        <v>0</v>
      </c>
      <c r="L1003" s="2">
        <f>IF(ISNA(VLOOKUP(C1003,'Dom Enrolled Accounts'!$A:$C,3,0))=TRUE,0,VLOOKUP(C1003,'Dom Enrolled Accounts'!$A:$C,3,0))</f>
        <v>0</v>
      </c>
      <c r="M1003" s="2">
        <f t="shared" si="121"/>
        <v>0</v>
      </c>
      <c r="N1003" s="11">
        <f t="shared" si="122"/>
        <v>0</v>
      </c>
    </row>
    <row r="1004" spans="1:14" x14ac:dyDescent="0.25">
      <c r="A1004" s="13"/>
      <c r="B1004" s="13"/>
      <c r="C1004" s="13"/>
      <c r="D1004" s="14"/>
      <c r="E1004" s="14"/>
      <c r="F1004" s="2">
        <f t="shared" si="116"/>
        <v>87.051499999999947</v>
      </c>
      <c r="G1004" s="2">
        <f t="shared" si="117"/>
        <v>20.720000000000002</v>
      </c>
      <c r="H1004" s="11">
        <f t="shared" si="123"/>
        <v>66.331499999999949</v>
      </c>
      <c r="I1004" s="11">
        <f t="shared" si="124"/>
        <v>-66.331499999999949</v>
      </c>
      <c r="J1004" s="2">
        <f>IF(ISNA(VLOOKUP(C1004,'Dom Enrolled Accounts'!$A:$B,2,0))=TRUE,0,VLOOKUP(C1004,'Dom Enrolled Accounts'!$A:$B,2,0))</f>
        <v>0</v>
      </c>
      <c r="K1004" s="11">
        <f t="shared" si="120"/>
        <v>0</v>
      </c>
      <c r="L1004" s="2">
        <f>IF(ISNA(VLOOKUP(C1004,'Dom Enrolled Accounts'!$A:$C,3,0))=TRUE,0,VLOOKUP(C1004,'Dom Enrolled Accounts'!$A:$C,3,0))</f>
        <v>0</v>
      </c>
      <c r="M1004" s="2">
        <f t="shared" si="121"/>
        <v>0</v>
      </c>
      <c r="N1004" s="11">
        <f t="shared" si="122"/>
        <v>0</v>
      </c>
    </row>
    <row r="1005" spans="1:14" x14ac:dyDescent="0.25">
      <c r="A1005" s="13"/>
      <c r="B1005" s="13"/>
      <c r="C1005" s="13"/>
      <c r="D1005" s="14"/>
      <c r="E1005" s="14"/>
      <c r="F1005" s="2">
        <f t="shared" si="116"/>
        <v>87.051499999999947</v>
      </c>
      <c r="G1005" s="2">
        <f t="shared" si="117"/>
        <v>20.720000000000002</v>
      </c>
      <c r="H1005" s="11">
        <f t="shared" si="123"/>
        <v>66.331499999999949</v>
      </c>
      <c r="I1005" s="11">
        <f t="shared" si="124"/>
        <v>-66.331499999999949</v>
      </c>
      <c r="J1005" s="2">
        <f>IF(ISNA(VLOOKUP(C1005,'Dom Enrolled Accounts'!$A:$B,2,0))=TRUE,0,VLOOKUP(C1005,'Dom Enrolled Accounts'!$A:$B,2,0))</f>
        <v>0</v>
      </c>
      <c r="K1005" s="11">
        <f t="shared" si="120"/>
        <v>0</v>
      </c>
      <c r="L1005" s="2">
        <f>IF(ISNA(VLOOKUP(C1005,'Dom Enrolled Accounts'!$A:$C,3,0))=TRUE,0,VLOOKUP(C1005,'Dom Enrolled Accounts'!$A:$C,3,0))</f>
        <v>0</v>
      </c>
      <c r="M1005" s="2">
        <f t="shared" si="121"/>
        <v>0</v>
      </c>
      <c r="N1005" s="11">
        <f t="shared" si="122"/>
        <v>0</v>
      </c>
    </row>
    <row r="1006" spans="1:14" x14ac:dyDescent="0.25">
      <c r="A1006" s="13"/>
      <c r="B1006" s="13"/>
      <c r="C1006" s="13"/>
      <c r="D1006" s="14"/>
      <c r="E1006" s="14"/>
      <c r="F1006" s="2">
        <f t="shared" si="116"/>
        <v>87.051499999999947</v>
      </c>
      <c r="G1006" s="2">
        <f t="shared" si="117"/>
        <v>20.720000000000002</v>
      </c>
      <c r="H1006" s="11">
        <f t="shared" si="123"/>
        <v>66.331499999999949</v>
      </c>
      <c r="I1006" s="11">
        <f t="shared" si="124"/>
        <v>-66.331499999999949</v>
      </c>
      <c r="J1006" s="2">
        <f>IF(ISNA(VLOOKUP(C1006,'Dom Enrolled Accounts'!$A:$B,2,0))=TRUE,0,VLOOKUP(C1006,'Dom Enrolled Accounts'!$A:$B,2,0))</f>
        <v>0</v>
      </c>
      <c r="K1006" s="11">
        <f t="shared" si="120"/>
        <v>0</v>
      </c>
      <c r="L1006" s="2">
        <f>IF(ISNA(VLOOKUP(C1006,'Dom Enrolled Accounts'!$A:$C,3,0))=TRUE,0,VLOOKUP(C1006,'Dom Enrolled Accounts'!$A:$C,3,0))</f>
        <v>0</v>
      </c>
      <c r="M1006" s="2">
        <f t="shared" si="121"/>
        <v>0</v>
      </c>
      <c r="N1006" s="11">
        <f t="shared" si="122"/>
        <v>0</v>
      </c>
    </row>
    <row r="1007" spans="1:14" x14ac:dyDescent="0.25">
      <c r="A1007" s="13"/>
      <c r="B1007" s="13"/>
      <c r="C1007" s="13"/>
      <c r="D1007" s="14"/>
      <c r="E1007" s="14"/>
      <c r="F1007" s="2">
        <f t="shared" si="116"/>
        <v>87.051499999999947</v>
      </c>
      <c r="G1007" s="2">
        <f t="shared" si="117"/>
        <v>20.720000000000002</v>
      </c>
      <c r="H1007" s="11">
        <f t="shared" si="123"/>
        <v>66.331499999999949</v>
      </c>
      <c r="I1007" s="11">
        <f t="shared" si="124"/>
        <v>-66.331499999999949</v>
      </c>
      <c r="J1007" s="2">
        <f>IF(ISNA(VLOOKUP(C1007,'Dom Enrolled Accounts'!$A:$B,2,0))=TRUE,0,VLOOKUP(C1007,'Dom Enrolled Accounts'!$A:$B,2,0))</f>
        <v>0</v>
      </c>
      <c r="K1007" s="11">
        <f t="shared" si="120"/>
        <v>0</v>
      </c>
      <c r="L1007" s="2">
        <f>IF(ISNA(VLOOKUP(C1007,'Dom Enrolled Accounts'!$A:$C,3,0))=TRUE,0,VLOOKUP(C1007,'Dom Enrolled Accounts'!$A:$C,3,0))</f>
        <v>0</v>
      </c>
      <c r="M1007" s="2">
        <f t="shared" si="121"/>
        <v>0</v>
      </c>
      <c r="N1007" s="11">
        <f t="shared" si="122"/>
        <v>0</v>
      </c>
    </row>
    <row r="1008" spans="1:14" x14ac:dyDescent="0.25">
      <c r="A1008" s="13"/>
      <c r="B1008" s="13"/>
      <c r="C1008" s="13"/>
      <c r="D1008" s="14"/>
      <c r="E1008" s="14"/>
      <c r="F1008" s="2">
        <f t="shared" si="116"/>
        <v>87.051499999999947</v>
      </c>
      <c r="G1008" s="2">
        <f t="shared" si="117"/>
        <v>20.720000000000002</v>
      </c>
      <c r="H1008" s="11">
        <f t="shared" si="123"/>
        <v>66.331499999999949</v>
      </c>
      <c r="I1008" s="11">
        <f t="shared" si="124"/>
        <v>-66.331499999999949</v>
      </c>
      <c r="J1008" s="2">
        <f>IF(ISNA(VLOOKUP(C1008,'Dom Enrolled Accounts'!$A:$B,2,0))=TRUE,0,VLOOKUP(C1008,'Dom Enrolled Accounts'!$A:$B,2,0))</f>
        <v>0</v>
      </c>
      <c r="K1008" s="11">
        <f t="shared" si="120"/>
        <v>0</v>
      </c>
      <c r="L1008" s="2">
        <f>IF(ISNA(VLOOKUP(C1008,'Dom Enrolled Accounts'!$A:$C,3,0))=TRUE,0,VLOOKUP(C1008,'Dom Enrolled Accounts'!$A:$C,3,0))</f>
        <v>0</v>
      </c>
      <c r="M1008" s="2">
        <f t="shared" si="121"/>
        <v>0</v>
      </c>
      <c r="N1008" s="11">
        <f t="shared" si="122"/>
        <v>0</v>
      </c>
    </row>
    <row r="1009" spans="1:14" x14ac:dyDescent="0.25">
      <c r="A1009" s="13"/>
      <c r="B1009" s="13"/>
      <c r="C1009" s="13"/>
      <c r="D1009" s="14"/>
      <c r="E1009" s="14"/>
      <c r="F1009" s="2">
        <f t="shared" si="116"/>
        <v>87.051499999999947</v>
      </c>
      <c r="G1009" s="2">
        <f t="shared" si="117"/>
        <v>20.720000000000002</v>
      </c>
      <c r="H1009" s="11">
        <f t="shared" si="123"/>
        <v>66.331499999999949</v>
      </c>
      <c r="I1009" s="11">
        <f t="shared" si="124"/>
        <v>-66.331499999999949</v>
      </c>
      <c r="J1009" s="2">
        <f>IF(ISNA(VLOOKUP(C1009,'Dom Enrolled Accounts'!$A:$B,2,0))=TRUE,0,VLOOKUP(C1009,'Dom Enrolled Accounts'!$A:$B,2,0))</f>
        <v>0</v>
      </c>
      <c r="K1009" s="11">
        <f t="shared" si="120"/>
        <v>0</v>
      </c>
      <c r="L1009" s="2">
        <f>IF(ISNA(VLOOKUP(C1009,'Dom Enrolled Accounts'!$A:$C,3,0))=TRUE,0,VLOOKUP(C1009,'Dom Enrolled Accounts'!$A:$C,3,0))</f>
        <v>0</v>
      </c>
      <c r="M1009" s="2">
        <f t="shared" si="121"/>
        <v>0</v>
      </c>
      <c r="N1009" s="11">
        <f t="shared" si="122"/>
        <v>0</v>
      </c>
    </row>
    <row r="1010" spans="1:14" x14ac:dyDescent="0.25">
      <c r="A1010" s="13"/>
      <c r="B1010" s="13"/>
      <c r="C1010" s="13"/>
      <c r="D1010" s="14"/>
      <c r="E1010" s="14"/>
      <c r="F1010" s="2">
        <f t="shared" si="116"/>
        <v>87.051499999999947</v>
      </c>
      <c r="G1010" s="2">
        <f t="shared" si="117"/>
        <v>20.720000000000002</v>
      </c>
      <c r="H1010" s="11">
        <f t="shared" si="123"/>
        <v>66.331499999999949</v>
      </c>
      <c r="I1010" s="11">
        <f t="shared" si="124"/>
        <v>-66.331499999999949</v>
      </c>
      <c r="J1010" s="2">
        <f>IF(ISNA(VLOOKUP(C1010,'Dom Enrolled Accounts'!$A:$B,2,0))=TRUE,0,VLOOKUP(C1010,'Dom Enrolled Accounts'!$A:$B,2,0))</f>
        <v>0</v>
      </c>
      <c r="K1010" s="11">
        <f t="shared" si="120"/>
        <v>0</v>
      </c>
      <c r="L1010" s="2">
        <f>IF(ISNA(VLOOKUP(C1010,'Dom Enrolled Accounts'!$A:$C,3,0))=TRUE,0,VLOOKUP(C1010,'Dom Enrolled Accounts'!$A:$C,3,0))</f>
        <v>0</v>
      </c>
      <c r="M1010" s="2">
        <f t="shared" si="121"/>
        <v>0</v>
      </c>
      <c r="N1010" s="11">
        <f t="shared" si="122"/>
        <v>0</v>
      </c>
    </row>
    <row r="1011" spans="1:14" x14ac:dyDescent="0.25">
      <c r="A1011" s="13"/>
      <c r="B1011" s="13"/>
      <c r="C1011" s="13"/>
      <c r="D1011" s="14"/>
      <c r="E1011" s="14"/>
      <c r="F1011" s="2">
        <f t="shared" si="116"/>
        <v>87.051499999999947</v>
      </c>
      <c r="G1011" s="2">
        <f t="shared" si="117"/>
        <v>20.720000000000002</v>
      </c>
      <c r="H1011" s="11">
        <f t="shared" si="123"/>
        <v>66.331499999999949</v>
      </c>
      <c r="I1011" s="11">
        <f t="shared" si="124"/>
        <v>-66.331499999999949</v>
      </c>
      <c r="J1011" s="2">
        <f>IF(ISNA(VLOOKUP(C1011,'Dom Enrolled Accounts'!$A:$B,2,0))=TRUE,0,VLOOKUP(C1011,'Dom Enrolled Accounts'!$A:$B,2,0))</f>
        <v>0</v>
      </c>
      <c r="K1011" s="11">
        <f t="shared" si="120"/>
        <v>0</v>
      </c>
      <c r="L1011" s="2">
        <f>IF(ISNA(VLOOKUP(C1011,'Dom Enrolled Accounts'!$A:$C,3,0))=TRUE,0,VLOOKUP(C1011,'Dom Enrolled Accounts'!$A:$C,3,0))</f>
        <v>0</v>
      </c>
      <c r="M1011" s="2">
        <f t="shared" si="121"/>
        <v>0</v>
      </c>
      <c r="N1011" s="11">
        <f t="shared" si="122"/>
        <v>0</v>
      </c>
    </row>
    <row r="1012" spans="1:14" x14ac:dyDescent="0.25">
      <c r="A1012" s="13"/>
      <c r="B1012" s="13"/>
      <c r="C1012" s="13"/>
      <c r="D1012" s="14"/>
      <c r="E1012" s="14"/>
      <c r="F1012" s="2">
        <f t="shared" si="116"/>
        <v>87.051499999999947</v>
      </c>
      <c r="G1012" s="2">
        <f t="shared" si="117"/>
        <v>20.720000000000002</v>
      </c>
      <c r="H1012" s="11">
        <f t="shared" si="123"/>
        <v>66.331499999999949</v>
      </c>
      <c r="I1012" s="11">
        <f t="shared" si="124"/>
        <v>-66.331499999999949</v>
      </c>
      <c r="J1012" s="2">
        <f>IF(ISNA(VLOOKUP(C1012,'Dom Enrolled Accounts'!$A:$B,2,0))=TRUE,0,VLOOKUP(C1012,'Dom Enrolled Accounts'!$A:$B,2,0))</f>
        <v>0</v>
      </c>
      <c r="K1012" s="11">
        <f t="shared" si="120"/>
        <v>0</v>
      </c>
      <c r="L1012" s="2">
        <f>IF(ISNA(VLOOKUP(C1012,'Dom Enrolled Accounts'!$A:$C,3,0))=TRUE,0,VLOOKUP(C1012,'Dom Enrolled Accounts'!$A:$C,3,0))</f>
        <v>0</v>
      </c>
      <c r="M1012" s="2">
        <f t="shared" si="121"/>
        <v>0</v>
      </c>
      <c r="N1012" s="11">
        <f t="shared" si="122"/>
        <v>0</v>
      </c>
    </row>
    <row r="1013" spans="1:14" x14ac:dyDescent="0.25">
      <c r="A1013" s="13"/>
      <c r="B1013" s="13"/>
      <c r="C1013" s="13"/>
      <c r="D1013" s="14"/>
      <c r="E1013" s="14"/>
      <c r="F1013" s="2">
        <f t="shared" si="116"/>
        <v>87.051499999999947</v>
      </c>
      <c r="G1013" s="2">
        <f t="shared" si="117"/>
        <v>20.720000000000002</v>
      </c>
      <c r="H1013" s="11">
        <f t="shared" si="123"/>
        <v>66.331499999999949</v>
      </c>
      <c r="I1013" s="11">
        <f t="shared" si="124"/>
        <v>-66.331499999999949</v>
      </c>
      <c r="J1013" s="2">
        <f>IF(ISNA(VLOOKUP(C1013,'Dom Enrolled Accounts'!$A:$B,2,0))=TRUE,0,VLOOKUP(C1013,'Dom Enrolled Accounts'!$A:$B,2,0))</f>
        <v>0</v>
      </c>
      <c r="K1013" s="11">
        <f t="shared" si="120"/>
        <v>0</v>
      </c>
      <c r="L1013" s="2">
        <f>IF(ISNA(VLOOKUP(C1013,'Dom Enrolled Accounts'!$A:$C,3,0))=TRUE,0,VLOOKUP(C1013,'Dom Enrolled Accounts'!$A:$C,3,0))</f>
        <v>0</v>
      </c>
      <c r="M1013" s="2">
        <f t="shared" si="121"/>
        <v>0</v>
      </c>
      <c r="N1013" s="11">
        <f t="shared" si="122"/>
        <v>0</v>
      </c>
    </row>
    <row r="1014" spans="1:14" x14ac:dyDescent="0.25">
      <c r="A1014" s="13"/>
      <c r="B1014" s="13"/>
      <c r="C1014" s="13"/>
      <c r="D1014" s="14"/>
      <c r="E1014" s="14"/>
      <c r="F1014" s="2">
        <f t="shared" si="116"/>
        <v>87.051499999999947</v>
      </c>
      <c r="G1014" s="2">
        <f t="shared" si="117"/>
        <v>20.720000000000002</v>
      </c>
      <c r="H1014" s="11">
        <f t="shared" si="123"/>
        <v>66.331499999999949</v>
      </c>
      <c r="I1014" s="11">
        <f t="shared" si="124"/>
        <v>-66.331499999999949</v>
      </c>
      <c r="J1014" s="2">
        <f>IF(ISNA(VLOOKUP(C1014,'Dom Enrolled Accounts'!$A:$B,2,0))=TRUE,0,VLOOKUP(C1014,'Dom Enrolled Accounts'!$A:$B,2,0))</f>
        <v>0</v>
      </c>
      <c r="K1014" s="11">
        <f t="shared" si="120"/>
        <v>0</v>
      </c>
      <c r="L1014" s="2">
        <f>IF(ISNA(VLOOKUP(C1014,'Dom Enrolled Accounts'!$A:$C,3,0))=TRUE,0,VLOOKUP(C1014,'Dom Enrolled Accounts'!$A:$C,3,0))</f>
        <v>0</v>
      </c>
      <c r="M1014" s="2">
        <f t="shared" si="121"/>
        <v>0</v>
      </c>
      <c r="N1014" s="11">
        <f t="shared" si="122"/>
        <v>0</v>
      </c>
    </row>
    <row r="1015" spans="1:14" x14ac:dyDescent="0.25">
      <c r="A1015" s="13"/>
      <c r="B1015" s="13"/>
      <c r="C1015" s="13"/>
      <c r="D1015" s="14"/>
      <c r="E1015" s="14"/>
      <c r="F1015" s="2">
        <f t="shared" si="116"/>
        <v>87.051499999999947</v>
      </c>
      <c r="G1015" s="2">
        <f t="shared" si="117"/>
        <v>20.720000000000002</v>
      </c>
      <c r="H1015" s="11">
        <f t="shared" si="123"/>
        <v>66.331499999999949</v>
      </c>
      <c r="I1015" s="11">
        <f t="shared" si="124"/>
        <v>-66.331499999999949</v>
      </c>
      <c r="J1015" s="2">
        <f>IF(ISNA(VLOOKUP(C1015,'Dom Enrolled Accounts'!$A:$B,2,0))=TRUE,0,VLOOKUP(C1015,'Dom Enrolled Accounts'!$A:$B,2,0))</f>
        <v>0</v>
      </c>
      <c r="K1015" s="11">
        <f t="shared" si="120"/>
        <v>0</v>
      </c>
      <c r="L1015" s="2">
        <f>IF(ISNA(VLOOKUP(C1015,'Dom Enrolled Accounts'!$A:$C,3,0))=TRUE,0,VLOOKUP(C1015,'Dom Enrolled Accounts'!$A:$C,3,0))</f>
        <v>0</v>
      </c>
      <c r="M1015" s="2">
        <f t="shared" si="121"/>
        <v>0</v>
      </c>
      <c r="N1015" s="11">
        <f t="shared" si="122"/>
        <v>0</v>
      </c>
    </row>
    <row r="1016" spans="1:14" x14ac:dyDescent="0.25">
      <c r="A1016" s="13"/>
      <c r="B1016" s="13"/>
      <c r="C1016" s="13"/>
      <c r="D1016" s="14"/>
      <c r="E1016" s="14"/>
      <c r="F1016" s="2">
        <f t="shared" si="116"/>
        <v>87.051499999999947</v>
      </c>
      <c r="G1016" s="2">
        <f t="shared" si="117"/>
        <v>20.720000000000002</v>
      </c>
      <c r="H1016" s="11">
        <f t="shared" si="123"/>
        <v>66.331499999999949</v>
      </c>
      <c r="I1016" s="11">
        <f t="shared" si="124"/>
        <v>-66.331499999999949</v>
      </c>
      <c r="J1016" s="2">
        <f>IF(ISNA(VLOOKUP(C1016,'Dom Enrolled Accounts'!$A:$B,2,0))=TRUE,0,VLOOKUP(C1016,'Dom Enrolled Accounts'!$A:$B,2,0))</f>
        <v>0</v>
      </c>
      <c r="K1016" s="11">
        <f t="shared" si="120"/>
        <v>0</v>
      </c>
      <c r="L1016" s="2">
        <f>IF(ISNA(VLOOKUP(C1016,'Dom Enrolled Accounts'!$A:$C,3,0))=TRUE,0,VLOOKUP(C1016,'Dom Enrolled Accounts'!$A:$C,3,0))</f>
        <v>0</v>
      </c>
      <c r="M1016" s="2">
        <f t="shared" si="121"/>
        <v>0</v>
      </c>
      <c r="N1016" s="11">
        <f t="shared" si="122"/>
        <v>0</v>
      </c>
    </row>
    <row r="1017" spans="1:14" x14ac:dyDescent="0.25">
      <c r="A1017" s="13"/>
      <c r="B1017" s="13"/>
      <c r="C1017" s="13"/>
      <c r="D1017" s="14"/>
      <c r="E1017" s="14"/>
      <c r="F1017" s="2">
        <f t="shared" si="116"/>
        <v>87.051499999999947</v>
      </c>
      <c r="G1017" s="2">
        <f t="shared" si="117"/>
        <v>20.720000000000002</v>
      </c>
      <c r="H1017" s="11">
        <f t="shared" si="123"/>
        <v>66.331499999999949</v>
      </c>
      <c r="I1017" s="11">
        <f t="shared" si="124"/>
        <v>-66.331499999999949</v>
      </c>
      <c r="J1017" s="2">
        <f>IF(ISNA(VLOOKUP(C1017,'Dom Enrolled Accounts'!$A:$B,2,0))=TRUE,0,VLOOKUP(C1017,'Dom Enrolled Accounts'!$A:$B,2,0))</f>
        <v>0</v>
      </c>
      <c r="K1017" s="11">
        <f t="shared" si="120"/>
        <v>0</v>
      </c>
      <c r="L1017" s="2">
        <f>IF(ISNA(VLOOKUP(C1017,'Dom Enrolled Accounts'!$A:$C,3,0))=TRUE,0,VLOOKUP(C1017,'Dom Enrolled Accounts'!$A:$C,3,0))</f>
        <v>0</v>
      </c>
      <c r="M1017" s="2">
        <f t="shared" si="121"/>
        <v>0</v>
      </c>
      <c r="N1017" s="11">
        <f t="shared" si="122"/>
        <v>0</v>
      </c>
    </row>
    <row r="1018" spans="1:14" x14ac:dyDescent="0.25">
      <c r="A1018" s="13"/>
      <c r="B1018" s="13"/>
      <c r="C1018" s="13"/>
      <c r="D1018" s="14"/>
      <c r="E1018" s="14"/>
      <c r="F1018" s="2">
        <f t="shared" si="116"/>
        <v>87.051499999999947</v>
      </c>
      <c r="G1018" s="2">
        <f t="shared" si="117"/>
        <v>20.720000000000002</v>
      </c>
      <c r="H1018" s="11">
        <f t="shared" si="123"/>
        <v>66.331499999999949</v>
      </c>
      <c r="I1018" s="11">
        <f t="shared" si="124"/>
        <v>-66.331499999999949</v>
      </c>
      <c r="J1018" s="2">
        <f>IF(ISNA(VLOOKUP(C1018,'Dom Enrolled Accounts'!$A:$B,2,0))=TRUE,0,VLOOKUP(C1018,'Dom Enrolled Accounts'!$A:$B,2,0))</f>
        <v>0</v>
      </c>
      <c r="K1018" s="11">
        <f t="shared" si="120"/>
        <v>0</v>
      </c>
      <c r="L1018" s="2">
        <f>IF(ISNA(VLOOKUP(C1018,'Dom Enrolled Accounts'!$A:$C,3,0))=TRUE,0,VLOOKUP(C1018,'Dom Enrolled Accounts'!$A:$C,3,0))</f>
        <v>0</v>
      </c>
      <c r="M1018" s="2">
        <f t="shared" si="121"/>
        <v>0</v>
      </c>
      <c r="N1018" s="11">
        <f t="shared" si="122"/>
        <v>0</v>
      </c>
    </row>
    <row r="1019" spans="1:14" x14ac:dyDescent="0.25">
      <c r="A1019" s="13"/>
      <c r="B1019" s="13"/>
      <c r="C1019" s="13"/>
      <c r="D1019" s="14"/>
      <c r="E1019" s="14"/>
      <c r="F1019" s="2">
        <f t="shared" si="116"/>
        <v>87.051499999999947</v>
      </c>
      <c r="G1019" s="2">
        <f t="shared" si="117"/>
        <v>20.720000000000002</v>
      </c>
      <c r="H1019" s="11">
        <f t="shared" si="123"/>
        <v>66.331499999999949</v>
      </c>
      <c r="I1019" s="11">
        <f t="shared" si="124"/>
        <v>-66.331499999999949</v>
      </c>
      <c r="J1019" s="2">
        <f>IF(ISNA(VLOOKUP(C1019,'Dom Enrolled Accounts'!$A:$B,2,0))=TRUE,0,VLOOKUP(C1019,'Dom Enrolled Accounts'!$A:$B,2,0))</f>
        <v>0</v>
      </c>
      <c r="K1019" s="11">
        <f t="shared" si="120"/>
        <v>0</v>
      </c>
      <c r="L1019" s="2">
        <f>IF(ISNA(VLOOKUP(C1019,'Dom Enrolled Accounts'!$A:$C,3,0))=TRUE,0,VLOOKUP(C1019,'Dom Enrolled Accounts'!$A:$C,3,0))</f>
        <v>0</v>
      </c>
      <c r="M1019" s="2">
        <f t="shared" si="121"/>
        <v>0</v>
      </c>
      <c r="N1019" s="11">
        <f t="shared" si="122"/>
        <v>0</v>
      </c>
    </row>
    <row r="1020" spans="1:14" x14ac:dyDescent="0.25">
      <c r="A1020" s="13"/>
      <c r="B1020" s="13"/>
      <c r="C1020" s="13"/>
      <c r="D1020" s="14"/>
      <c r="E1020" s="14"/>
      <c r="F1020" s="2">
        <f t="shared" si="116"/>
        <v>87.051499999999947</v>
      </c>
      <c r="G1020" s="2">
        <f t="shared" si="117"/>
        <v>20.720000000000002</v>
      </c>
      <c r="H1020" s="11">
        <f t="shared" si="123"/>
        <v>66.331499999999949</v>
      </c>
      <c r="I1020" s="11">
        <f t="shared" si="124"/>
        <v>-66.331499999999949</v>
      </c>
      <c r="J1020" s="2">
        <f>IF(ISNA(VLOOKUP(C1020,'Dom Enrolled Accounts'!$A:$B,2,0))=TRUE,0,VLOOKUP(C1020,'Dom Enrolled Accounts'!$A:$B,2,0))</f>
        <v>0</v>
      </c>
      <c r="K1020" s="11">
        <f t="shared" si="120"/>
        <v>0</v>
      </c>
      <c r="L1020" s="2">
        <f>IF(ISNA(VLOOKUP(C1020,'Dom Enrolled Accounts'!$A:$C,3,0))=TRUE,0,VLOOKUP(C1020,'Dom Enrolled Accounts'!$A:$C,3,0))</f>
        <v>0</v>
      </c>
      <c r="M1020" s="2">
        <f t="shared" si="121"/>
        <v>0</v>
      </c>
      <c r="N1020" s="11">
        <f t="shared" si="122"/>
        <v>0</v>
      </c>
    </row>
    <row r="1021" spans="1:14" x14ac:dyDescent="0.25">
      <c r="A1021" s="13"/>
      <c r="B1021" s="13"/>
      <c r="C1021" s="13"/>
      <c r="D1021" s="14"/>
      <c r="E1021" s="14"/>
      <c r="F1021" s="2">
        <f t="shared" si="116"/>
        <v>87.051499999999947</v>
      </c>
      <c r="G1021" s="2">
        <f t="shared" si="117"/>
        <v>20.720000000000002</v>
      </c>
      <c r="H1021" s="11">
        <f t="shared" si="123"/>
        <v>66.331499999999949</v>
      </c>
      <c r="I1021" s="11">
        <f t="shared" si="124"/>
        <v>-66.331499999999949</v>
      </c>
      <c r="J1021" s="2">
        <f>IF(ISNA(VLOOKUP(C1021,'Dom Enrolled Accounts'!$A:$B,2,0))=TRUE,0,VLOOKUP(C1021,'Dom Enrolled Accounts'!$A:$B,2,0))</f>
        <v>0</v>
      </c>
      <c r="K1021" s="11">
        <f t="shared" si="120"/>
        <v>0</v>
      </c>
      <c r="L1021" s="2">
        <f>IF(ISNA(VLOOKUP(C1021,'Dom Enrolled Accounts'!$A:$C,3,0))=TRUE,0,VLOOKUP(C1021,'Dom Enrolled Accounts'!$A:$C,3,0))</f>
        <v>0</v>
      </c>
      <c r="M1021" s="2">
        <f t="shared" si="121"/>
        <v>0</v>
      </c>
      <c r="N1021" s="11">
        <f t="shared" si="122"/>
        <v>0</v>
      </c>
    </row>
    <row r="1022" spans="1:14" x14ac:dyDescent="0.25">
      <c r="A1022" s="13"/>
      <c r="B1022" s="13"/>
      <c r="C1022" s="13"/>
      <c r="D1022" s="14"/>
      <c r="E1022" s="14"/>
      <c r="F1022" s="2">
        <f t="shared" si="116"/>
        <v>87.051499999999947</v>
      </c>
      <c r="G1022" s="2">
        <f t="shared" si="117"/>
        <v>20.720000000000002</v>
      </c>
      <c r="H1022" s="11">
        <f t="shared" si="123"/>
        <v>66.331499999999949</v>
      </c>
      <c r="I1022" s="11">
        <f t="shared" si="124"/>
        <v>-66.331499999999949</v>
      </c>
      <c r="J1022" s="2">
        <f>IF(ISNA(VLOOKUP(C1022,'Dom Enrolled Accounts'!$A:$B,2,0))=TRUE,0,VLOOKUP(C1022,'Dom Enrolled Accounts'!$A:$B,2,0))</f>
        <v>0</v>
      </c>
      <c r="K1022" s="11">
        <f t="shared" si="120"/>
        <v>0</v>
      </c>
      <c r="L1022" s="2">
        <f>IF(ISNA(VLOOKUP(C1022,'Dom Enrolled Accounts'!$A:$C,3,0))=TRUE,0,VLOOKUP(C1022,'Dom Enrolled Accounts'!$A:$C,3,0))</f>
        <v>0</v>
      </c>
      <c r="M1022" s="2">
        <f t="shared" si="121"/>
        <v>0</v>
      </c>
      <c r="N1022" s="11">
        <f t="shared" si="122"/>
        <v>0</v>
      </c>
    </row>
    <row r="1023" spans="1:14" x14ac:dyDescent="0.25">
      <c r="A1023" s="13"/>
      <c r="B1023" s="13"/>
      <c r="C1023" s="13"/>
      <c r="D1023" s="14"/>
      <c r="E1023" s="14"/>
      <c r="F1023" s="2">
        <f t="shared" si="116"/>
        <v>87.051499999999947</v>
      </c>
      <c r="G1023" s="2">
        <f t="shared" si="117"/>
        <v>20.720000000000002</v>
      </c>
      <c r="H1023" s="11">
        <f t="shared" si="123"/>
        <v>66.331499999999949</v>
      </c>
      <c r="I1023" s="11">
        <f t="shared" si="124"/>
        <v>-66.331499999999949</v>
      </c>
      <c r="J1023" s="2">
        <f>IF(ISNA(VLOOKUP(C1023,'Dom Enrolled Accounts'!$A:$B,2,0))=TRUE,0,VLOOKUP(C1023,'Dom Enrolled Accounts'!$A:$B,2,0))</f>
        <v>0</v>
      </c>
      <c r="K1023" s="11">
        <f t="shared" si="120"/>
        <v>0</v>
      </c>
      <c r="L1023" s="2">
        <f>IF(ISNA(VLOOKUP(C1023,'Dom Enrolled Accounts'!$A:$C,3,0))=TRUE,0,VLOOKUP(C1023,'Dom Enrolled Accounts'!$A:$C,3,0))</f>
        <v>0</v>
      </c>
      <c r="M1023" s="2">
        <f t="shared" si="121"/>
        <v>0</v>
      </c>
      <c r="N1023" s="11">
        <f t="shared" si="122"/>
        <v>0</v>
      </c>
    </row>
    <row r="1024" spans="1:14" x14ac:dyDescent="0.25">
      <c r="A1024" s="13"/>
      <c r="B1024" s="13"/>
      <c r="C1024" s="13"/>
      <c r="D1024" s="14"/>
      <c r="E1024" s="14"/>
      <c r="F1024" s="2">
        <f t="shared" si="116"/>
        <v>87.051499999999947</v>
      </c>
      <c r="G1024" s="2">
        <f t="shared" si="117"/>
        <v>20.720000000000002</v>
      </c>
      <c r="H1024" s="11">
        <f t="shared" si="123"/>
        <v>66.331499999999949</v>
      </c>
      <c r="I1024" s="11">
        <f t="shared" si="124"/>
        <v>-66.331499999999949</v>
      </c>
      <c r="J1024" s="2">
        <f>IF(ISNA(VLOOKUP(C1024,'Dom Enrolled Accounts'!$A:$B,2,0))=TRUE,0,VLOOKUP(C1024,'Dom Enrolled Accounts'!$A:$B,2,0))</f>
        <v>0</v>
      </c>
      <c r="K1024" s="11">
        <f t="shared" si="120"/>
        <v>0</v>
      </c>
      <c r="L1024" s="2">
        <f>IF(ISNA(VLOOKUP(C1024,'Dom Enrolled Accounts'!$A:$C,3,0))=TRUE,0,VLOOKUP(C1024,'Dom Enrolled Accounts'!$A:$C,3,0))</f>
        <v>0</v>
      </c>
      <c r="M1024" s="2">
        <f t="shared" si="121"/>
        <v>0</v>
      </c>
      <c r="N1024" s="11">
        <f t="shared" si="122"/>
        <v>0</v>
      </c>
    </row>
    <row r="1025" spans="1:14" x14ac:dyDescent="0.25">
      <c r="A1025" s="13"/>
      <c r="B1025" s="13"/>
      <c r="C1025" s="13"/>
      <c r="D1025" s="14"/>
      <c r="E1025" s="14"/>
      <c r="F1025" s="2">
        <f t="shared" si="116"/>
        <v>87.051499999999947</v>
      </c>
      <c r="G1025" s="2">
        <f t="shared" si="117"/>
        <v>20.720000000000002</v>
      </c>
      <c r="H1025" s="11">
        <f t="shared" si="123"/>
        <v>66.331499999999949</v>
      </c>
      <c r="I1025" s="11">
        <f t="shared" si="124"/>
        <v>-66.331499999999949</v>
      </c>
      <c r="J1025" s="2">
        <f>IF(ISNA(VLOOKUP(C1025,'Dom Enrolled Accounts'!$A:$B,2,0))=TRUE,0,VLOOKUP(C1025,'Dom Enrolled Accounts'!$A:$B,2,0))</f>
        <v>0</v>
      </c>
      <c r="K1025" s="11">
        <f t="shared" si="120"/>
        <v>0</v>
      </c>
      <c r="L1025" s="2">
        <f>IF(ISNA(VLOOKUP(C1025,'Dom Enrolled Accounts'!$A:$C,3,0))=TRUE,0,VLOOKUP(C1025,'Dom Enrolled Accounts'!$A:$C,3,0))</f>
        <v>0</v>
      </c>
      <c r="M1025" s="2">
        <f t="shared" si="121"/>
        <v>0</v>
      </c>
      <c r="N1025" s="11">
        <f t="shared" si="122"/>
        <v>0</v>
      </c>
    </row>
    <row r="1026" spans="1:14" x14ac:dyDescent="0.25">
      <c r="A1026" s="13"/>
      <c r="B1026" s="13"/>
      <c r="C1026" s="13"/>
      <c r="D1026" s="14"/>
      <c r="E1026" s="14"/>
      <c r="F1026" s="2">
        <f t="shared" si="116"/>
        <v>87.051499999999947</v>
      </c>
      <c r="G1026" s="2">
        <f t="shared" si="117"/>
        <v>20.720000000000002</v>
      </c>
      <c r="H1026" s="11">
        <f t="shared" si="123"/>
        <v>66.331499999999949</v>
      </c>
      <c r="I1026" s="11">
        <f t="shared" si="124"/>
        <v>-66.331499999999949</v>
      </c>
      <c r="J1026" s="2">
        <f>IF(ISNA(VLOOKUP(C1026,'Dom Enrolled Accounts'!$A:$B,2,0))=TRUE,0,VLOOKUP(C1026,'Dom Enrolled Accounts'!$A:$B,2,0))</f>
        <v>0</v>
      </c>
      <c r="K1026" s="11">
        <f t="shared" si="120"/>
        <v>0</v>
      </c>
      <c r="L1026" s="2">
        <f>IF(ISNA(VLOOKUP(C1026,'Dom Enrolled Accounts'!$A:$C,3,0))=TRUE,0,VLOOKUP(C1026,'Dom Enrolled Accounts'!$A:$C,3,0))</f>
        <v>0</v>
      </c>
      <c r="M1026" s="2">
        <f t="shared" si="121"/>
        <v>0</v>
      </c>
      <c r="N1026" s="11">
        <f t="shared" si="122"/>
        <v>0</v>
      </c>
    </row>
    <row r="1027" spans="1:14" x14ac:dyDescent="0.25">
      <c r="A1027" s="13"/>
      <c r="B1027" s="13"/>
      <c r="C1027" s="13"/>
      <c r="D1027" s="14"/>
      <c r="E1027" s="14"/>
      <c r="F1027" s="2">
        <f t="shared" si="116"/>
        <v>87.051499999999947</v>
      </c>
      <c r="G1027" s="2">
        <f t="shared" si="117"/>
        <v>20.720000000000002</v>
      </c>
      <c r="H1027" s="11">
        <f t="shared" si="123"/>
        <v>66.331499999999949</v>
      </c>
      <c r="I1027" s="11">
        <f t="shared" si="124"/>
        <v>-66.331499999999949</v>
      </c>
      <c r="J1027" s="2">
        <f>IF(ISNA(VLOOKUP(C1027,'Dom Enrolled Accounts'!$A:$B,2,0))=TRUE,0,VLOOKUP(C1027,'Dom Enrolled Accounts'!$A:$B,2,0))</f>
        <v>0</v>
      </c>
      <c r="K1027" s="11">
        <f t="shared" si="120"/>
        <v>0</v>
      </c>
      <c r="L1027" s="2">
        <f>IF(ISNA(VLOOKUP(C1027,'Dom Enrolled Accounts'!$A:$C,3,0))=TRUE,0,VLOOKUP(C1027,'Dom Enrolled Accounts'!$A:$C,3,0))</f>
        <v>0</v>
      </c>
      <c r="M1027" s="2">
        <f t="shared" si="121"/>
        <v>0</v>
      </c>
      <c r="N1027" s="11">
        <f t="shared" si="122"/>
        <v>0</v>
      </c>
    </row>
    <row r="1028" spans="1:14" x14ac:dyDescent="0.25">
      <c r="A1028" s="13"/>
      <c r="B1028" s="13"/>
      <c r="C1028" s="13"/>
      <c r="D1028" s="14"/>
      <c r="E1028" s="14"/>
      <c r="F1028" s="2">
        <f t="shared" si="116"/>
        <v>87.051499999999947</v>
      </c>
      <c r="G1028" s="2">
        <f t="shared" si="117"/>
        <v>20.720000000000002</v>
      </c>
      <c r="H1028" s="11">
        <f t="shared" si="123"/>
        <v>66.331499999999949</v>
      </c>
      <c r="I1028" s="11">
        <f t="shared" si="124"/>
        <v>-66.331499999999949</v>
      </c>
      <c r="J1028" s="2">
        <f>IF(ISNA(VLOOKUP(C1028,'Dom Enrolled Accounts'!$A:$B,2,0))=TRUE,0,VLOOKUP(C1028,'Dom Enrolled Accounts'!$A:$B,2,0))</f>
        <v>0</v>
      </c>
      <c r="K1028" s="11">
        <f t="shared" si="120"/>
        <v>0</v>
      </c>
      <c r="L1028" s="2">
        <f>IF(ISNA(VLOOKUP(C1028,'Dom Enrolled Accounts'!$A:$C,3,0))=TRUE,0,VLOOKUP(C1028,'Dom Enrolled Accounts'!$A:$C,3,0))</f>
        <v>0</v>
      </c>
      <c r="M1028" s="2">
        <f t="shared" si="121"/>
        <v>0</v>
      </c>
      <c r="N1028" s="11">
        <f t="shared" si="122"/>
        <v>0</v>
      </c>
    </row>
    <row r="1029" spans="1:14" x14ac:dyDescent="0.25">
      <c r="A1029" s="13"/>
      <c r="B1029" s="13"/>
      <c r="C1029" s="13"/>
      <c r="D1029" s="14"/>
      <c r="E1029" s="14"/>
      <c r="F1029" s="2">
        <f t="shared" si="116"/>
        <v>87.051499999999947</v>
      </c>
      <c r="G1029" s="2">
        <f t="shared" si="117"/>
        <v>20.720000000000002</v>
      </c>
      <c r="H1029" s="11">
        <f t="shared" si="123"/>
        <v>66.331499999999949</v>
      </c>
      <c r="I1029" s="11">
        <f t="shared" si="124"/>
        <v>-66.331499999999949</v>
      </c>
      <c r="J1029" s="2">
        <f>IF(ISNA(VLOOKUP(C1029,'Dom Enrolled Accounts'!$A:$B,2,0))=TRUE,0,VLOOKUP(C1029,'Dom Enrolled Accounts'!$A:$B,2,0))</f>
        <v>0</v>
      </c>
      <c r="K1029" s="11">
        <f t="shared" si="120"/>
        <v>0</v>
      </c>
      <c r="L1029" s="2">
        <f>IF(ISNA(VLOOKUP(C1029,'Dom Enrolled Accounts'!$A:$C,3,0))=TRUE,0,VLOOKUP(C1029,'Dom Enrolled Accounts'!$A:$C,3,0))</f>
        <v>0</v>
      </c>
      <c r="M1029" s="2">
        <f t="shared" si="121"/>
        <v>0</v>
      </c>
      <c r="N1029" s="11">
        <f t="shared" si="122"/>
        <v>0</v>
      </c>
    </row>
    <row r="1030" spans="1:14" x14ac:dyDescent="0.25">
      <c r="A1030" s="13"/>
      <c r="B1030" s="13"/>
      <c r="C1030" s="13"/>
      <c r="D1030" s="14"/>
      <c r="E1030" s="14"/>
      <c r="F1030" s="2">
        <f t="shared" si="116"/>
        <v>87.051499999999947</v>
      </c>
      <c r="G1030" s="2">
        <f t="shared" si="117"/>
        <v>20.720000000000002</v>
      </c>
      <c r="H1030" s="11">
        <f t="shared" si="123"/>
        <v>66.331499999999949</v>
      </c>
      <c r="I1030" s="11">
        <f t="shared" si="124"/>
        <v>-66.331499999999949</v>
      </c>
      <c r="J1030" s="2">
        <f>IF(ISNA(VLOOKUP(C1030,'Dom Enrolled Accounts'!$A:$B,2,0))=TRUE,0,VLOOKUP(C1030,'Dom Enrolled Accounts'!$A:$B,2,0))</f>
        <v>0</v>
      </c>
      <c r="K1030" s="11">
        <f t="shared" si="120"/>
        <v>0</v>
      </c>
      <c r="L1030" s="2">
        <f>IF(ISNA(VLOOKUP(C1030,'Dom Enrolled Accounts'!$A:$C,3,0))=TRUE,0,VLOOKUP(C1030,'Dom Enrolled Accounts'!$A:$C,3,0))</f>
        <v>0</v>
      </c>
      <c r="M1030" s="2">
        <f t="shared" si="121"/>
        <v>0</v>
      </c>
      <c r="N1030" s="11">
        <f t="shared" si="122"/>
        <v>0</v>
      </c>
    </row>
    <row r="1031" spans="1:14" x14ac:dyDescent="0.25">
      <c r="A1031" s="13"/>
      <c r="B1031" s="13"/>
      <c r="C1031" s="13"/>
      <c r="D1031" s="14"/>
      <c r="E1031" s="14"/>
      <c r="F1031" s="2">
        <f t="shared" si="116"/>
        <v>87.051499999999947</v>
      </c>
      <c r="G1031" s="2">
        <f t="shared" si="117"/>
        <v>20.720000000000002</v>
      </c>
      <c r="H1031" s="11">
        <f t="shared" si="123"/>
        <v>66.331499999999949</v>
      </c>
      <c r="I1031" s="11">
        <f t="shared" si="124"/>
        <v>-66.331499999999949</v>
      </c>
      <c r="J1031" s="2">
        <f>IF(ISNA(VLOOKUP(C1031,'Dom Enrolled Accounts'!$A:$B,2,0))=TRUE,0,VLOOKUP(C1031,'Dom Enrolled Accounts'!$A:$B,2,0))</f>
        <v>0</v>
      </c>
      <c r="K1031" s="11">
        <f t="shared" si="120"/>
        <v>0</v>
      </c>
      <c r="L1031" s="2">
        <f>IF(ISNA(VLOOKUP(C1031,'Dom Enrolled Accounts'!$A:$C,3,0))=TRUE,0,VLOOKUP(C1031,'Dom Enrolled Accounts'!$A:$C,3,0))</f>
        <v>0</v>
      </c>
      <c r="M1031" s="2">
        <f t="shared" si="121"/>
        <v>0</v>
      </c>
      <c r="N1031" s="11">
        <f t="shared" si="122"/>
        <v>0</v>
      </c>
    </row>
    <row r="1032" spans="1:14" x14ac:dyDescent="0.25">
      <c r="A1032" s="13"/>
      <c r="B1032" s="13"/>
      <c r="C1032" s="13"/>
      <c r="D1032" s="14"/>
      <c r="E1032" s="14"/>
      <c r="F1032" s="2">
        <f t="shared" si="116"/>
        <v>87.051499999999947</v>
      </c>
      <c r="G1032" s="2">
        <f t="shared" si="117"/>
        <v>20.720000000000002</v>
      </c>
      <c r="H1032" s="11">
        <f t="shared" si="123"/>
        <v>66.331499999999949</v>
      </c>
      <c r="I1032" s="11">
        <f t="shared" si="124"/>
        <v>-66.331499999999949</v>
      </c>
      <c r="J1032" s="2">
        <f>IF(ISNA(VLOOKUP(C1032,'Dom Enrolled Accounts'!$A:$B,2,0))=TRUE,0,VLOOKUP(C1032,'Dom Enrolled Accounts'!$A:$B,2,0))</f>
        <v>0</v>
      </c>
      <c r="K1032" s="11">
        <f t="shared" si="120"/>
        <v>0</v>
      </c>
      <c r="L1032" s="2">
        <f>IF(ISNA(VLOOKUP(C1032,'Dom Enrolled Accounts'!$A:$C,3,0))=TRUE,0,VLOOKUP(C1032,'Dom Enrolled Accounts'!$A:$C,3,0))</f>
        <v>0</v>
      </c>
      <c r="M1032" s="2">
        <f t="shared" si="121"/>
        <v>0</v>
      </c>
      <c r="N1032" s="11">
        <f t="shared" si="122"/>
        <v>0</v>
      </c>
    </row>
    <row r="1033" spans="1:14" x14ac:dyDescent="0.25">
      <c r="A1033" s="13"/>
      <c r="B1033" s="13"/>
      <c r="C1033" s="13"/>
      <c r="D1033" s="14"/>
      <c r="E1033" s="14"/>
      <c r="F1033" s="2">
        <f t="shared" ref="F1033:F1096" si="125">WPPDom</f>
        <v>87.051499999999947</v>
      </c>
      <c r="G1033" s="2">
        <f t="shared" ref="G1033:G1096" si="126">TSDom</f>
        <v>20.720000000000002</v>
      </c>
      <c r="H1033" s="11">
        <f t="shared" si="123"/>
        <v>66.331499999999949</v>
      </c>
      <c r="I1033" s="11">
        <f t="shared" si="124"/>
        <v>-66.331499999999949</v>
      </c>
      <c r="J1033" s="2">
        <f>IF(ISNA(VLOOKUP(C1033,'Dom Enrolled Accounts'!$A:$B,2,0))=TRUE,0,VLOOKUP(C1033,'Dom Enrolled Accounts'!$A:$B,2,0))</f>
        <v>0</v>
      </c>
      <c r="K1033" s="11">
        <f t="shared" si="120"/>
        <v>0</v>
      </c>
      <c r="L1033" s="2">
        <f>IF(ISNA(VLOOKUP(C1033,'Dom Enrolled Accounts'!$A:$C,3,0))=TRUE,0,VLOOKUP(C1033,'Dom Enrolled Accounts'!$A:$C,3,0))</f>
        <v>0</v>
      </c>
      <c r="M1033" s="2">
        <f t="shared" si="121"/>
        <v>0</v>
      </c>
      <c r="N1033" s="11">
        <f t="shared" si="122"/>
        <v>0</v>
      </c>
    </row>
    <row r="1034" spans="1:14" x14ac:dyDescent="0.25">
      <c r="A1034" s="13"/>
      <c r="B1034" s="13"/>
      <c r="C1034" s="13"/>
      <c r="D1034" s="14"/>
      <c r="E1034" s="14"/>
      <c r="F1034" s="2">
        <f t="shared" si="125"/>
        <v>87.051499999999947</v>
      </c>
      <c r="G1034" s="2">
        <f t="shared" si="126"/>
        <v>20.720000000000002</v>
      </c>
      <c r="H1034" s="11">
        <f t="shared" si="123"/>
        <v>66.331499999999949</v>
      </c>
      <c r="I1034" s="11">
        <f t="shared" si="124"/>
        <v>-66.331499999999949</v>
      </c>
      <c r="J1034" s="2">
        <f>IF(ISNA(VLOOKUP(C1034,'Dom Enrolled Accounts'!$A:$B,2,0))=TRUE,0,VLOOKUP(C1034,'Dom Enrolled Accounts'!$A:$B,2,0))</f>
        <v>0</v>
      </c>
      <c r="K1034" s="11">
        <f t="shared" ref="K1034:K1097" si="127">IF(J1034=0,0,J1034-I1034)</f>
        <v>0</v>
      </c>
      <c r="L1034" s="2">
        <f>IF(ISNA(VLOOKUP(C1034,'Dom Enrolled Accounts'!$A:$C,3,0))=TRUE,0,VLOOKUP(C1034,'Dom Enrolled Accounts'!$A:$C,3,0))</f>
        <v>0</v>
      </c>
      <c r="M1034" s="2">
        <f t="shared" ref="M1034:M1097" si="128">IF(L1034&gt;K1034,K1034,L1034)</f>
        <v>0</v>
      </c>
      <c r="N1034" s="11">
        <f t="shared" ref="N1034:N1097" si="129">IF(M1034&lt;0,0,M1034*D1034)</f>
        <v>0</v>
      </c>
    </row>
    <row r="1035" spans="1:14" x14ac:dyDescent="0.25">
      <c r="A1035" s="13"/>
      <c r="B1035" s="13"/>
      <c r="C1035" s="13"/>
      <c r="D1035" s="14"/>
      <c r="E1035" s="14"/>
      <c r="F1035" s="2">
        <f t="shared" si="125"/>
        <v>87.051499999999947</v>
      </c>
      <c r="G1035" s="2">
        <f t="shared" si="126"/>
        <v>20.720000000000002</v>
      </c>
      <c r="H1035" s="11">
        <f t="shared" si="123"/>
        <v>66.331499999999949</v>
      </c>
      <c r="I1035" s="11">
        <f t="shared" si="124"/>
        <v>-66.331499999999949</v>
      </c>
      <c r="J1035" s="2">
        <f>IF(ISNA(VLOOKUP(C1035,'Dom Enrolled Accounts'!$A:$B,2,0))=TRUE,0,VLOOKUP(C1035,'Dom Enrolled Accounts'!$A:$B,2,0))</f>
        <v>0</v>
      </c>
      <c r="K1035" s="11">
        <f t="shared" si="127"/>
        <v>0</v>
      </c>
      <c r="L1035" s="2">
        <f>IF(ISNA(VLOOKUP(C1035,'Dom Enrolled Accounts'!$A:$C,3,0))=TRUE,0,VLOOKUP(C1035,'Dom Enrolled Accounts'!$A:$C,3,0))</f>
        <v>0</v>
      </c>
      <c r="M1035" s="2">
        <f t="shared" si="128"/>
        <v>0</v>
      </c>
      <c r="N1035" s="11">
        <f t="shared" si="129"/>
        <v>0</v>
      </c>
    </row>
    <row r="1036" spans="1:14" x14ac:dyDescent="0.25">
      <c r="A1036" s="13"/>
      <c r="B1036" s="13"/>
      <c r="C1036" s="13"/>
      <c r="D1036" s="14"/>
      <c r="E1036" s="14"/>
      <c r="F1036" s="2">
        <f t="shared" si="125"/>
        <v>87.051499999999947</v>
      </c>
      <c r="G1036" s="2">
        <f t="shared" si="126"/>
        <v>20.720000000000002</v>
      </c>
      <c r="H1036" s="11">
        <f t="shared" si="123"/>
        <v>66.331499999999949</v>
      </c>
      <c r="I1036" s="11">
        <f t="shared" si="124"/>
        <v>-66.331499999999949</v>
      </c>
      <c r="J1036" s="2">
        <f>IF(ISNA(VLOOKUP(C1036,'Dom Enrolled Accounts'!$A:$B,2,0))=TRUE,0,VLOOKUP(C1036,'Dom Enrolled Accounts'!$A:$B,2,0))</f>
        <v>0</v>
      </c>
      <c r="K1036" s="11">
        <f t="shared" si="127"/>
        <v>0</v>
      </c>
      <c r="L1036" s="2">
        <f>IF(ISNA(VLOOKUP(C1036,'Dom Enrolled Accounts'!$A:$C,3,0))=TRUE,0,VLOOKUP(C1036,'Dom Enrolled Accounts'!$A:$C,3,0))</f>
        <v>0</v>
      </c>
      <c r="M1036" s="2">
        <f t="shared" si="128"/>
        <v>0</v>
      </c>
      <c r="N1036" s="11">
        <f t="shared" si="129"/>
        <v>0</v>
      </c>
    </row>
    <row r="1037" spans="1:14" x14ac:dyDescent="0.25">
      <c r="A1037" s="13"/>
      <c r="B1037" s="13"/>
      <c r="C1037" s="13"/>
      <c r="D1037" s="14"/>
      <c r="E1037" s="14"/>
      <c r="F1037" s="2">
        <f t="shared" si="125"/>
        <v>87.051499999999947</v>
      </c>
      <c r="G1037" s="2">
        <f t="shared" si="126"/>
        <v>20.720000000000002</v>
      </c>
      <c r="H1037" s="11">
        <f t="shared" si="123"/>
        <v>66.331499999999949</v>
      </c>
      <c r="I1037" s="11">
        <f t="shared" si="124"/>
        <v>-66.331499999999949</v>
      </c>
      <c r="J1037" s="2">
        <f>IF(ISNA(VLOOKUP(C1037,'Dom Enrolled Accounts'!$A:$B,2,0))=TRUE,0,VLOOKUP(C1037,'Dom Enrolled Accounts'!$A:$B,2,0))</f>
        <v>0</v>
      </c>
      <c r="K1037" s="11">
        <f t="shared" si="127"/>
        <v>0</v>
      </c>
      <c r="L1037" s="2">
        <f>IF(ISNA(VLOOKUP(C1037,'Dom Enrolled Accounts'!$A:$C,3,0))=TRUE,0,VLOOKUP(C1037,'Dom Enrolled Accounts'!$A:$C,3,0))</f>
        <v>0</v>
      </c>
      <c r="M1037" s="2">
        <f t="shared" si="128"/>
        <v>0</v>
      </c>
      <c r="N1037" s="11">
        <f t="shared" si="129"/>
        <v>0</v>
      </c>
    </row>
    <row r="1038" spans="1:14" x14ac:dyDescent="0.25">
      <c r="A1038" s="13"/>
      <c r="B1038" s="13"/>
      <c r="C1038" s="13"/>
      <c r="D1038" s="14"/>
      <c r="E1038" s="14"/>
      <c r="F1038" s="2">
        <f t="shared" si="125"/>
        <v>87.051499999999947</v>
      </c>
      <c r="G1038" s="2">
        <f t="shared" si="126"/>
        <v>20.720000000000002</v>
      </c>
      <c r="H1038" s="11">
        <f t="shared" si="123"/>
        <v>66.331499999999949</v>
      </c>
      <c r="I1038" s="11">
        <f t="shared" si="124"/>
        <v>-66.331499999999949</v>
      </c>
      <c r="J1038" s="2">
        <f>IF(ISNA(VLOOKUP(C1038,'Dom Enrolled Accounts'!$A:$B,2,0))=TRUE,0,VLOOKUP(C1038,'Dom Enrolled Accounts'!$A:$B,2,0))</f>
        <v>0</v>
      </c>
      <c r="K1038" s="11">
        <f t="shared" si="127"/>
        <v>0</v>
      </c>
      <c r="L1038" s="2">
        <f>IF(ISNA(VLOOKUP(C1038,'Dom Enrolled Accounts'!$A:$C,3,0))=TRUE,0,VLOOKUP(C1038,'Dom Enrolled Accounts'!$A:$C,3,0))</f>
        <v>0</v>
      </c>
      <c r="M1038" s="2">
        <f t="shared" si="128"/>
        <v>0</v>
      </c>
      <c r="N1038" s="11">
        <f t="shared" si="129"/>
        <v>0</v>
      </c>
    </row>
    <row r="1039" spans="1:14" x14ac:dyDescent="0.25">
      <c r="A1039" s="13"/>
      <c r="B1039" s="13"/>
      <c r="C1039" s="13"/>
      <c r="D1039" s="14"/>
      <c r="E1039" s="14"/>
      <c r="F1039" s="2">
        <f t="shared" si="125"/>
        <v>87.051499999999947</v>
      </c>
      <c r="G1039" s="2">
        <f t="shared" si="126"/>
        <v>20.720000000000002</v>
      </c>
      <c r="H1039" s="11">
        <f t="shared" si="123"/>
        <v>66.331499999999949</v>
      </c>
      <c r="I1039" s="11">
        <f t="shared" si="124"/>
        <v>-66.331499999999949</v>
      </c>
      <c r="J1039" s="2">
        <f>IF(ISNA(VLOOKUP(C1039,'Dom Enrolled Accounts'!$A:$B,2,0))=TRUE,0,VLOOKUP(C1039,'Dom Enrolled Accounts'!$A:$B,2,0))</f>
        <v>0</v>
      </c>
      <c r="K1039" s="11">
        <f t="shared" si="127"/>
        <v>0</v>
      </c>
      <c r="L1039" s="2">
        <f>IF(ISNA(VLOOKUP(C1039,'Dom Enrolled Accounts'!$A:$C,3,0))=TRUE,0,VLOOKUP(C1039,'Dom Enrolled Accounts'!$A:$C,3,0))</f>
        <v>0</v>
      </c>
      <c r="M1039" s="2">
        <f t="shared" si="128"/>
        <v>0</v>
      </c>
      <c r="N1039" s="11">
        <f t="shared" si="129"/>
        <v>0</v>
      </c>
    </row>
    <row r="1040" spans="1:14" x14ac:dyDescent="0.25">
      <c r="A1040" s="13"/>
      <c r="B1040" s="13"/>
      <c r="C1040" s="13"/>
      <c r="D1040" s="14"/>
      <c r="E1040" s="14"/>
      <c r="F1040" s="2">
        <f t="shared" si="125"/>
        <v>87.051499999999947</v>
      </c>
      <c r="G1040" s="2">
        <f t="shared" si="126"/>
        <v>20.720000000000002</v>
      </c>
      <c r="H1040" s="11">
        <f t="shared" si="123"/>
        <v>66.331499999999949</v>
      </c>
      <c r="I1040" s="11">
        <f t="shared" si="124"/>
        <v>-66.331499999999949</v>
      </c>
      <c r="J1040" s="2">
        <f>IF(ISNA(VLOOKUP(C1040,'Dom Enrolled Accounts'!$A:$B,2,0))=TRUE,0,VLOOKUP(C1040,'Dom Enrolled Accounts'!$A:$B,2,0))</f>
        <v>0</v>
      </c>
      <c r="K1040" s="11">
        <f t="shared" si="127"/>
        <v>0</v>
      </c>
      <c r="L1040" s="2">
        <f>IF(ISNA(VLOOKUP(C1040,'Dom Enrolled Accounts'!$A:$C,3,0))=TRUE,0,VLOOKUP(C1040,'Dom Enrolled Accounts'!$A:$C,3,0))</f>
        <v>0</v>
      </c>
      <c r="M1040" s="2">
        <f t="shared" si="128"/>
        <v>0</v>
      </c>
      <c r="N1040" s="11">
        <f t="shared" si="129"/>
        <v>0</v>
      </c>
    </row>
    <row r="1041" spans="1:14" x14ac:dyDescent="0.25">
      <c r="A1041" s="13"/>
      <c r="B1041" s="13"/>
      <c r="C1041" s="13"/>
      <c r="D1041" s="14"/>
      <c r="E1041" s="14"/>
      <c r="F1041" s="2">
        <f t="shared" si="125"/>
        <v>87.051499999999947</v>
      </c>
      <c r="G1041" s="2">
        <f t="shared" si="126"/>
        <v>20.720000000000002</v>
      </c>
      <c r="H1041" s="11">
        <f t="shared" si="123"/>
        <v>66.331499999999949</v>
      </c>
      <c r="I1041" s="11">
        <f t="shared" si="124"/>
        <v>-66.331499999999949</v>
      </c>
      <c r="J1041" s="2">
        <f>IF(ISNA(VLOOKUP(C1041,'Dom Enrolled Accounts'!$A:$B,2,0))=TRUE,0,VLOOKUP(C1041,'Dom Enrolled Accounts'!$A:$B,2,0))</f>
        <v>0</v>
      </c>
      <c r="K1041" s="11">
        <f t="shared" si="127"/>
        <v>0</v>
      </c>
      <c r="L1041" s="2">
        <f>IF(ISNA(VLOOKUP(C1041,'Dom Enrolled Accounts'!$A:$C,3,0))=TRUE,0,VLOOKUP(C1041,'Dom Enrolled Accounts'!$A:$C,3,0))</f>
        <v>0</v>
      </c>
      <c r="M1041" s="2">
        <f t="shared" si="128"/>
        <v>0</v>
      </c>
      <c r="N1041" s="11">
        <f t="shared" si="129"/>
        <v>0</v>
      </c>
    </row>
    <row r="1042" spans="1:14" x14ac:dyDescent="0.25">
      <c r="A1042" s="13"/>
      <c r="B1042" s="13"/>
      <c r="C1042" s="13"/>
      <c r="D1042" s="14"/>
      <c r="E1042" s="14"/>
      <c r="F1042" s="2">
        <f t="shared" si="125"/>
        <v>87.051499999999947</v>
      </c>
      <c r="G1042" s="2">
        <f t="shared" si="126"/>
        <v>20.720000000000002</v>
      </c>
      <c r="H1042" s="11">
        <f t="shared" si="123"/>
        <v>66.331499999999949</v>
      </c>
      <c r="I1042" s="11">
        <f t="shared" si="124"/>
        <v>-66.331499999999949</v>
      </c>
      <c r="J1042" s="2">
        <f>IF(ISNA(VLOOKUP(C1042,'Dom Enrolled Accounts'!$A:$B,2,0))=TRUE,0,VLOOKUP(C1042,'Dom Enrolled Accounts'!$A:$B,2,0))</f>
        <v>0</v>
      </c>
      <c r="K1042" s="11">
        <f t="shared" si="127"/>
        <v>0</v>
      </c>
      <c r="L1042" s="2">
        <f>IF(ISNA(VLOOKUP(C1042,'Dom Enrolled Accounts'!$A:$C,3,0))=TRUE,0,VLOOKUP(C1042,'Dom Enrolled Accounts'!$A:$C,3,0))</f>
        <v>0</v>
      </c>
      <c r="M1042" s="2">
        <f t="shared" si="128"/>
        <v>0</v>
      </c>
      <c r="N1042" s="11">
        <f t="shared" si="129"/>
        <v>0</v>
      </c>
    </row>
    <row r="1043" spans="1:14" x14ac:dyDescent="0.25">
      <c r="A1043" s="13"/>
      <c r="B1043" s="13"/>
      <c r="C1043" s="13"/>
      <c r="D1043" s="14"/>
      <c r="E1043" s="14"/>
      <c r="F1043" s="2">
        <f t="shared" si="125"/>
        <v>87.051499999999947</v>
      </c>
      <c r="G1043" s="2">
        <f t="shared" si="126"/>
        <v>20.720000000000002</v>
      </c>
      <c r="H1043" s="11">
        <f t="shared" si="123"/>
        <v>66.331499999999949</v>
      </c>
      <c r="I1043" s="11">
        <f t="shared" si="124"/>
        <v>-66.331499999999949</v>
      </c>
      <c r="J1043" s="2">
        <f>IF(ISNA(VLOOKUP(C1043,'Dom Enrolled Accounts'!$A:$B,2,0))=TRUE,0,VLOOKUP(C1043,'Dom Enrolled Accounts'!$A:$B,2,0))</f>
        <v>0</v>
      </c>
      <c r="K1043" s="11">
        <f t="shared" si="127"/>
        <v>0</v>
      </c>
      <c r="L1043" s="2">
        <f>IF(ISNA(VLOOKUP(C1043,'Dom Enrolled Accounts'!$A:$C,3,0))=TRUE,0,VLOOKUP(C1043,'Dom Enrolled Accounts'!$A:$C,3,0))</f>
        <v>0</v>
      </c>
      <c r="M1043" s="2">
        <f t="shared" si="128"/>
        <v>0</v>
      </c>
      <c r="N1043" s="11">
        <f t="shared" si="129"/>
        <v>0</v>
      </c>
    </row>
    <row r="1044" spans="1:14" x14ac:dyDescent="0.25">
      <c r="A1044" s="13"/>
      <c r="B1044" s="13"/>
      <c r="C1044" s="13"/>
      <c r="D1044" s="14"/>
      <c r="E1044" s="14"/>
      <c r="F1044" s="2">
        <f t="shared" si="125"/>
        <v>87.051499999999947</v>
      </c>
      <c r="G1044" s="2">
        <f t="shared" si="126"/>
        <v>20.720000000000002</v>
      </c>
      <c r="H1044" s="11">
        <f t="shared" si="123"/>
        <v>66.331499999999949</v>
      </c>
      <c r="I1044" s="11">
        <f t="shared" si="124"/>
        <v>-66.331499999999949</v>
      </c>
      <c r="J1044" s="2">
        <f>IF(ISNA(VLOOKUP(C1044,'Dom Enrolled Accounts'!$A:$B,2,0))=TRUE,0,VLOOKUP(C1044,'Dom Enrolled Accounts'!$A:$B,2,0))</f>
        <v>0</v>
      </c>
      <c r="K1044" s="11">
        <f t="shared" si="127"/>
        <v>0</v>
      </c>
      <c r="L1044" s="2">
        <f>IF(ISNA(VLOOKUP(C1044,'Dom Enrolled Accounts'!$A:$C,3,0))=TRUE,0,VLOOKUP(C1044,'Dom Enrolled Accounts'!$A:$C,3,0))</f>
        <v>0</v>
      </c>
      <c r="M1044" s="2">
        <f t="shared" si="128"/>
        <v>0</v>
      </c>
      <c r="N1044" s="11">
        <f t="shared" si="129"/>
        <v>0</v>
      </c>
    </row>
    <row r="1045" spans="1:14" x14ac:dyDescent="0.25">
      <c r="A1045" s="13"/>
      <c r="B1045" s="13"/>
      <c r="C1045" s="13"/>
      <c r="D1045" s="14"/>
      <c r="E1045" s="14"/>
      <c r="F1045" s="2">
        <f t="shared" si="125"/>
        <v>87.051499999999947</v>
      </c>
      <c r="G1045" s="2">
        <f t="shared" si="126"/>
        <v>20.720000000000002</v>
      </c>
      <c r="H1045" s="11">
        <f t="shared" si="123"/>
        <v>66.331499999999949</v>
      </c>
      <c r="I1045" s="11">
        <f t="shared" si="124"/>
        <v>-66.331499999999949</v>
      </c>
      <c r="J1045" s="2">
        <f>IF(ISNA(VLOOKUP(C1045,'Dom Enrolled Accounts'!$A:$B,2,0))=TRUE,0,VLOOKUP(C1045,'Dom Enrolled Accounts'!$A:$B,2,0))</f>
        <v>0</v>
      </c>
      <c r="K1045" s="11">
        <f t="shared" si="127"/>
        <v>0</v>
      </c>
      <c r="L1045" s="2">
        <f>IF(ISNA(VLOOKUP(C1045,'Dom Enrolled Accounts'!$A:$C,3,0))=TRUE,0,VLOOKUP(C1045,'Dom Enrolled Accounts'!$A:$C,3,0))</f>
        <v>0</v>
      </c>
      <c r="M1045" s="2">
        <f t="shared" si="128"/>
        <v>0</v>
      </c>
      <c r="N1045" s="11">
        <f t="shared" si="129"/>
        <v>0</v>
      </c>
    </row>
    <row r="1046" spans="1:14" x14ac:dyDescent="0.25">
      <c r="A1046" s="13"/>
      <c r="B1046" s="13"/>
      <c r="C1046" s="13"/>
      <c r="D1046" s="14"/>
      <c r="E1046" s="14"/>
      <c r="F1046" s="2">
        <f t="shared" si="125"/>
        <v>87.051499999999947</v>
      </c>
      <c r="G1046" s="2">
        <f t="shared" si="126"/>
        <v>20.720000000000002</v>
      </c>
      <c r="H1046" s="11">
        <f t="shared" si="123"/>
        <v>66.331499999999949</v>
      </c>
      <c r="I1046" s="11">
        <f t="shared" si="124"/>
        <v>-66.331499999999949</v>
      </c>
      <c r="J1046" s="2">
        <f>IF(ISNA(VLOOKUP(C1046,'Dom Enrolled Accounts'!$A:$B,2,0))=TRUE,0,VLOOKUP(C1046,'Dom Enrolled Accounts'!$A:$B,2,0))</f>
        <v>0</v>
      </c>
      <c r="K1046" s="11">
        <f t="shared" si="127"/>
        <v>0</v>
      </c>
      <c r="L1046" s="2">
        <f>IF(ISNA(VLOOKUP(C1046,'Dom Enrolled Accounts'!$A:$C,3,0))=TRUE,0,VLOOKUP(C1046,'Dom Enrolled Accounts'!$A:$C,3,0))</f>
        <v>0</v>
      </c>
      <c r="M1046" s="2">
        <f t="shared" si="128"/>
        <v>0</v>
      </c>
      <c r="N1046" s="11">
        <f t="shared" si="129"/>
        <v>0</v>
      </c>
    </row>
    <row r="1047" spans="1:14" x14ac:dyDescent="0.25">
      <c r="A1047" s="13"/>
      <c r="B1047" s="13"/>
      <c r="C1047" s="13"/>
      <c r="D1047" s="14"/>
      <c r="E1047" s="14"/>
      <c r="F1047" s="2">
        <f t="shared" si="125"/>
        <v>87.051499999999947</v>
      </c>
      <c r="G1047" s="2">
        <f t="shared" si="126"/>
        <v>20.720000000000002</v>
      </c>
      <c r="H1047" s="11">
        <f t="shared" si="123"/>
        <v>66.331499999999949</v>
      </c>
      <c r="I1047" s="11">
        <f t="shared" si="124"/>
        <v>-66.331499999999949</v>
      </c>
      <c r="J1047" s="2">
        <f>IF(ISNA(VLOOKUP(C1047,'Dom Enrolled Accounts'!$A:$B,2,0))=TRUE,0,VLOOKUP(C1047,'Dom Enrolled Accounts'!$A:$B,2,0))</f>
        <v>0</v>
      </c>
      <c r="K1047" s="11">
        <f t="shared" si="127"/>
        <v>0</v>
      </c>
      <c r="L1047" s="2">
        <f>IF(ISNA(VLOOKUP(C1047,'Dom Enrolled Accounts'!$A:$C,3,0))=TRUE,0,VLOOKUP(C1047,'Dom Enrolled Accounts'!$A:$C,3,0))</f>
        <v>0</v>
      </c>
      <c r="M1047" s="2">
        <f t="shared" si="128"/>
        <v>0</v>
      </c>
      <c r="N1047" s="11">
        <f t="shared" si="129"/>
        <v>0</v>
      </c>
    </row>
    <row r="1048" spans="1:14" x14ac:dyDescent="0.25">
      <c r="A1048" s="13"/>
      <c r="B1048" s="13"/>
      <c r="C1048" s="13"/>
      <c r="D1048" s="14"/>
      <c r="E1048" s="14"/>
      <c r="F1048" s="2">
        <f t="shared" si="125"/>
        <v>87.051499999999947</v>
      </c>
      <c r="G1048" s="2">
        <f t="shared" si="126"/>
        <v>20.720000000000002</v>
      </c>
      <c r="H1048" s="11">
        <f t="shared" si="123"/>
        <v>66.331499999999949</v>
      </c>
      <c r="I1048" s="11">
        <f t="shared" si="124"/>
        <v>-66.331499999999949</v>
      </c>
      <c r="J1048" s="2">
        <f>IF(ISNA(VLOOKUP(C1048,'Dom Enrolled Accounts'!$A:$B,2,0))=TRUE,0,VLOOKUP(C1048,'Dom Enrolled Accounts'!$A:$B,2,0))</f>
        <v>0</v>
      </c>
      <c r="K1048" s="11">
        <f t="shared" si="127"/>
        <v>0</v>
      </c>
      <c r="L1048" s="2">
        <f>IF(ISNA(VLOOKUP(C1048,'Dom Enrolled Accounts'!$A:$C,3,0))=TRUE,0,VLOOKUP(C1048,'Dom Enrolled Accounts'!$A:$C,3,0))</f>
        <v>0</v>
      </c>
      <c r="M1048" s="2">
        <f t="shared" si="128"/>
        <v>0</v>
      </c>
      <c r="N1048" s="11">
        <f t="shared" si="129"/>
        <v>0</v>
      </c>
    </row>
    <row r="1049" spans="1:14" x14ac:dyDescent="0.25">
      <c r="A1049" s="13"/>
      <c r="B1049" s="13"/>
      <c r="C1049" s="13"/>
      <c r="D1049" s="14"/>
      <c r="E1049" s="14"/>
      <c r="F1049" s="2">
        <f t="shared" si="125"/>
        <v>87.051499999999947</v>
      </c>
      <c r="G1049" s="2">
        <f t="shared" si="126"/>
        <v>20.720000000000002</v>
      </c>
      <c r="H1049" s="11">
        <f t="shared" si="123"/>
        <v>66.331499999999949</v>
      </c>
      <c r="I1049" s="11">
        <f t="shared" si="124"/>
        <v>-66.331499999999949</v>
      </c>
      <c r="J1049" s="2">
        <f>IF(ISNA(VLOOKUP(C1049,'Dom Enrolled Accounts'!$A:$B,2,0))=TRUE,0,VLOOKUP(C1049,'Dom Enrolled Accounts'!$A:$B,2,0))</f>
        <v>0</v>
      </c>
      <c r="K1049" s="11">
        <f t="shared" si="127"/>
        <v>0</v>
      </c>
      <c r="L1049" s="2">
        <f>IF(ISNA(VLOOKUP(C1049,'Dom Enrolled Accounts'!$A:$C,3,0))=TRUE,0,VLOOKUP(C1049,'Dom Enrolled Accounts'!$A:$C,3,0))</f>
        <v>0</v>
      </c>
      <c r="M1049" s="2">
        <f t="shared" si="128"/>
        <v>0</v>
      </c>
      <c r="N1049" s="11">
        <f t="shared" si="129"/>
        <v>0</v>
      </c>
    </row>
    <row r="1050" spans="1:14" x14ac:dyDescent="0.25">
      <c r="A1050" s="13"/>
      <c r="B1050" s="13"/>
      <c r="C1050" s="13"/>
      <c r="D1050" s="14"/>
      <c r="E1050" s="14"/>
      <c r="F1050" s="2">
        <f t="shared" si="125"/>
        <v>87.051499999999947</v>
      </c>
      <c r="G1050" s="2">
        <f t="shared" si="126"/>
        <v>20.720000000000002</v>
      </c>
      <c r="H1050" s="11">
        <f t="shared" si="123"/>
        <v>66.331499999999949</v>
      </c>
      <c r="I1050" s="11">
        <f t="shared" si="124"/>
        <v>-66.331499999999949</v>
      </c>
      <c r="J1050" s="2">
        <f>IF(ISNA(VLOOKUP(C1050,'Dom Enrolled Accounts'!$A:$B,2,0))=TRUE,0,VLOOKUP(C1050,'Dom Enrolled Accounts'!$A:$B,2,0))</f>
        <v>0</v>
      </c>
      <c r="K1050" s="11">
        <f t="shared" si="127"/>
        <v>0</v>
      </c>
      <c r="L1050" s="2">
        <f>IF(ISNA(VLOOKUP(C1050,'Dom Enrolled Accounts'!$A:$C,3,0))=TRUE,0,VLOOKUP(C1050,'Dom Enrolled Accounts'!$A:$C,3,0))</f>
        <v>0</v>
      </c>
      <c r="M1050" s="2">
        <f t="shared" si="128"/>
        <v>0</v>
      </c>
      <c r="N1050" s="11">
        <f t="shared" si="129"/>
        <v>0</v>
      </c>
    </row>
    <row r="1051" spans="1:14" x14ac:dyDescent="0.25">
      <c r="A1051" s="13"/>
      <c r="B1051" s="13"/>
      <c r="C1051" s="13"/>
      <c r="D1051" s="14"/>
      <c r="E1051" s="14"/>
      <c r="F1051" s="2">
        <f t="shared" si="125"/>
        <v>87.051499999999947</v>
      </c>
      <c r="G1051" s="2">
        <f t="shared" si="126"/>
        <v>20.720000000000002</v>
      </c>
      <c r="H1051" s="11">
        <f t="shared" si="123"/>
        <v>66.331499999999949</v>
      </c>
      <c r="I1051" s="11">
        <f t="shared" si="124"/>
        <v>-66.331499999999949</v>
      </c>
      <c r="J1051" s="2">
        <f>IF(ISNA(VLOOKUP(C1051,'Dom Enrolled Accounts'!$A:$B,2,0))=TRUE,0,VLOOKUP(C1051,'Dom Enrolled Accounts'!$A:$B,2,0))</f>
        <v>0</v>
      </c>
      <c r="K1051" s="11">
        <f t="shared" si="127"/>
        <v>0</v>
      </c>
      <c r="L1051" s="2">
        <f>IF(ISNA(VLOOKUP(C1051,'Dom Enrolled Accounts'!$A:$C,3,0))=TRUE,0,VLOOKUP(C1051,'Dom Enrolled Accounts'!$A:$C,3,0))</f>
        <v>0</v>
      </c>
      <c r="M1051" s="2">
        <f t="shared" si="128"/>
        <v>0</v>
      </c>
      <c r="N1051" s="11">
        <f t="shared" si="129"/>
        <v>0</v>
      </c>
    </row>
    <row r="1052" spans="1:14" x14ac:dyDescent="0.25">
      <c r="A1052" s="13"/>
      <c r="B1052" s="13"/>
      <c r="C1052" s="13"/>
      <c r="D1052" s="14"/>
      <c r="E1052" s="14"/>
      <c r="F1052" s="2">
        <f t="shared" si="125"/>
        <v>87.051499999999947</v>
      </c>
      <c r="G1052" s="2">
        <f t="shared" si="126"/>
        <v>20.720000000000002</v>
      </c>
      <c r="H1052" s="11">
        <f t="shared" si="123"/>
        <v>66.331499999999949</v>
      </c>
      <c r="I1052" s="11">
        <f t="shared" si="124"/>
        <v>-66.331499999999949</v>
      </c>
      <c r="J1052" s="2">
        <f>IF(ISNA(VLOOKUP(C1052,'Dom Enrolled Accounts'!$A:$B,2,0))=TRUE,0,VLOOKUP(C1052,'Dom Enrolled Accounts'!$A:$B,2,0))</f>
        <v>0</v>
      </c>
      <c r="K1052" s="11">
        <f t="shared" si="127"/>
        <v>0</v>
      </c>
      <c r="L1052" s="2">
        <f>IF(ISNA(VLOOKUP(C1052,'Dom Enrolled Accounts'!$A:$C,3,0))=TRUE,0,VLOOKUP(C1052,'Dom Enrolled Accounts'!$A:$C,3,0))</f>
        <v>0</v>
      </c>
      <c r="M1052" s="2">
        <f t="shared" si="128"/>
        <v>0</v>
      </c>
      <c r="N1052" s="11">
        <f t="shared" si="129"/>
        <v>0</v>
      </c>
    </row>
    <row r="1053" spans="1:14" x14ac:dyDescent="0.25">
      <c r="A1053" s="13"/>
      <c r="B1053" s="13"/>
      <c r="C1053" s="13"/>
      <c r="D1053" s="14"/>
      <c r="E1053" s="14"/>
      <c r="F1053" s="2">
        <f t="shared" si="125"/>
        <v>87.051499999999947</v>
      </c>
      <c r="G1053" s="2">
        <f t="shared" si="126"/>
        <v>20.720000000000002</v>
      </c>
      <c r="H1053" s="11">
        <f t="shared" si="123"/>
        <v>66.331499999999949</v>
      </c>
      <c r="I1053" s="11">
        <f t="shared" si="124"/>
        <v>-66.331499999999949</v>
      </c>
      <c r="J1053" s="2">
        <f>IF(ISNA(VLOOKUP(C1053,'Dom Enrolled Accounts'!$A:$B,2,0))=TRUE,0,VLOOKUP(C1053,'Dom Enrolled Accounts'!$A:$B,2,0))</f>
        <v>0</v>
      </c>
      <c r="K1053" s="11">
        <f t="shared" si="127"/>
        <v>0</v>
      </c>
      <c r="L1053" s="2">
        <f>IF(ISNA(VLOOKUP(C1053,'Dom Enrolled Accounts'!$A:$C,3,0))=TRUE,0,VLOOKUP(C1053,'Dom Enrolled Accounts'!$A:$C,3,0))</f>
        <v>0</v>
      </c>
      <c r="M1053" s="2">
        <f t="shared" si="128"/>
        <v>0</v>
      </c>
      <c r="N1053" s="11">
        <f t="shared" si="129"/>
        <v>0</v>
      </c>
    </row>
    <row r="1054" spans="1:14" x14ac:dyDescent="0.25">
      <c r="A1054" s="13"/>
      <c r="B1054" s="13"/>
      <c r="C1054" s="13"/>
      <c r="D1054" s="14"/>
      <c r="E1054" s="14"/>
      <c r="F1054" s="2">
        <f t="shared" si="125"/>
        <v>87.051499999999947</v>
      </c>
      <c r="G1054" s="2">
        <f t="shared" si="126"/>
        <v>20.720000000000002</v>
      </c>
      <c r="H1054" s="11">
        <f t="shared" si="123"/>
        <v>66.331499999999949</v>
      </c>
      <c r="I1054" s="11">
        <f t="shared" si="124"/>
        <v>-66.331499999999949</v>
      </c>
      <c r="J1054" s="2">
        <f>IF(ISNA(VLOOKUP(C1054,'Dom Enrolled Accounts'!$A:$B,2,0))=TRUE,0,VLOOKUP(C1054,'Dom Enrolled Accounts'!$A:$B,2,0))</f>
        <v>0</v>
      </c>
      <c r="K1054" s="11">
        <f t="shared" si="127"/>
        <v>0</v>
      </c>
      <c r="L1054" s="2">
        <f>IF(ISNA(VLOOKUP(C1054,'Dom Enrolled Accounts'!$A:$C,3,0))=TRUE,0,VLOOKUP(C1054,'Dom Enrolled Accounts'!$A:$C,3,0))</f>
        <v>0</v>
      </c>
      <c r="M1054" s="2">
        <f t="shared" si="128"/>
        <v>0</v>
      </c>
      <c r="N1054" s="11">
        <f t="shared" si="129"/>
        <v>0</v>
      </c>
    </row>
    <row r="1055" spans="1:14" x14ac:dyDescent="0.25">
      <c r="A1055" s="13"/>
      <c r="B1055" s="13"/>
      <c r="C1055" s="13"/>
      <c r="D1055" s="14"/>
      <c r="E1055" s="14"/>
      <c r="F1055" s="2">
        <f t="shared" si="125"/>
        <v>87.051499999999947</v>
      </c>
      <c r="G1055" s="2">
        <f t="shared" si="126"/>
        <v>20.720000000000002</v>
      </c>
      <c r="H1055" s="11">
        <f t="shared" si="123"/>
        <v>66.331499999999949</v>
      </c>
      <c r="I1055" s="11">
        <f t="shared" si="124"/>
        <v>-66.331499999999949</v>
      </c>
      <c r="J1055" s="2">
        <f>IF(ISNA(VLOOKUP(C1055,'Dom Enrolled Accounts'!$A:$B,2,0))=TRUE,0,VLOOKUP(C1055,'Dom Enrolled Accounts'!$A:$B,2,0))</f>
        <v>0</v>
      </c>
      <c r="K1055" s="11">
        <f t="shared" si="127"/>
        <v>0</v>
      </c>
      <c r="L1055" s="2">
        <f>IF(ISNA(VLOOKUP(C1055,'Dom Enrolled Accounts'!$A:$C,3,0))=TRUE,0,VLOOKUP(C1055,'Dom Enrolled Accounts'!$A:$C,3,0))</f>
        <v>0</v>
      </c>
      <c r="M1055" s="2">
        <f t="shared" si="128"/>
        <v>0</v>
      </c>
      <c r="N1055" s="11">
        <f t="shared" si="129"/>
        <v>0</v>
      </c>
    </row>
    <row r="1056" spans="1:14" x14ac:dyDescent="0.25">
      <c r="A1056" s="13"/>
      <c r="B1056" s="13"/>
      <c r="C1056" s="13"/>
      <c r="D1056" s="14"/>
      <c r="E1056" s="14"/>
      <c r="F1056" s="2">
        <f t="shared" si="125"/>
        <v>87.051499999999947</v>
      </c>
      <c r="G1056" s="2">
        <f t="shared" si="126"/>
        <v>20.720000000000002</v>
      </c>
      <c r="H1056" s="11">
        <f t="shared" si="123"/>
        <v>66.331499999999949</v>
      </c>
      <c r="I1056" s="11">
        <f t="shared" si="124"/>
        <v>-66.331499999999949</v>
      </c>
      <c r="J1056" s="2">
        <f>IF(ISNA(VLOOKUP(C1056,'Dom Enrolled Accounts'!$A:$B,2,0))=TRUE,0,VLOOKUP(C1056,'Dom Enrolled Accounts'!$A:$B,2,0))</f>
        <v>0</v>
      </c>
      <c r="K1056" s="11">
        <f t="shared" si="127"/>
        <v>0</v>
      </c>
      <c r="L1056" s="2">
        <f>IF(ISNA(VLOOKUP(C1056,'Dom Enrolled Accounts'!$A:$C,3,0))=TRUE,0,VLOOKUP(C1056,'Dom Enrolled Accounts'!$A:$C,3,0))</f>
        <v>0</v>
      </c>
      <c r="M1056" s="2">
        <f t="shared" si="128"/>
        <v>0</v>
      </c>
      <c r="N1056" s="11">
        <f t="shared" si="129"/>
        <v>0</v>
      </c>
    </row>
    <row r="1057" spans="1:14" x14ac:dyDescent="0.25">
      <c r="A1057" s="13"/>
      <c r="B1057" s="13"/>
      <c r="C1057" s="13"/>
      <c r="D1057" s="14"/>
      <c r="E1057" s="14"/>
      <c r="F1057" s="2">
        <f t="shared" si="125"/>
        <v>87.051499999999947</v>
      </c>
      <c r="G1057" s="2">
        <f t="shared" si="126"/>
        <v>20.720000000000002</v>
      </c>
      <c r="H1057" s="11">
        <f t="shared" si="123"/>
        <v>66.331499999999949</v>
      </c>
      <c r="I1057" s="11">
        <f t="shared" si="124"/>
        <v>-66.331499999999949</v>
      </c>
      <c r="J1057" s="2">
        <f>IF(ISNA(VLOOKUP(C1057,'Dom Enrolled Accounts'!$A:$B,2,0))=TRUE,0,VLOOKUP(C1057,'Dom Enrolled Accounts'!$A:$B,2,0))</f>
        <v>0</v>
      </c>
      <c r="K1057" s="11">
        <f t="shared" si="127"/>
        <v>0</v>
      </c>
      <c r="L1057" s="2">
        <f>IF(ISNA(VLOOKUP(C1057,'Dom Enrolled Accounts'!$A:$C,3,0))=TRUE,0,VLOOKUP(C1057,'Dom Enrolled Accounts'!$A:$C,3,0))</f>
        <v>0</v>
      </c>
      <c r="M1057" s="2">
        <f t="shared" si="128"/>
        <v>0</v>
      </c>
      <c r="N1057" s="11">
        <f t="shared" si="129"/>
        <v>0</v>
      </c>
    </row>
    <row r="1058" spans="1:14" x14ac:dyDescent="0.25">
      <c r="A1058" s="13"/>
      <c r="B1058" s="13"/>
      <c r="C1058" s="13"/>
      <c r="D1058" s="14"/>
      <c r="E1058" s="14"/>
      <c r="F1058" s="2">
        <f t="shared" si="125"/>
        <v>87.051499999999947</v>
      </c>
      <c r="G1058" s="2">
        <f t="shared" si="126"/>
        <v>20.720000000000002</v>
      </c>
      <c r="H1058" s="11">
        <f t="shared" si="123"/>
        <v>66.331499999999949</v>
      </c>
      <c r="I1058" s="11">
        <f t="shared" si="124"/>
        <v>-66.331499999999949</v>
      </c>
      <c r="J1058" s="2">
        <f>IF(ISNA(VLOOKUP(C1058,'Dom Enrolled Accounts'!$A:$B,2,0))=TRUE,0,VLOOKUP(C1058,'Dom Enrolled Accounts'!$A:$B,2,0))</f>
        <v>0</v>
      </c>
      <c r="K1058" s="11">
        <f t="shared" si="127"/>
        <v>0</v>
      </c>
      <c r="L1058" s="2">
        <f>IF(ISNA(VLOOKUP(C1058,'Dom Enrolled Accounts'!$A:$C,3,0))=TRUE,0,VLOOKUP(C1058,'Dom Enrolled Accounts'!$A:$C,3,0))</f>
        <v>0</v>
      </c>
      <c r="M1058" s="2">
        <f t="shared" si="128"/>
        <v>0</v>
      </c>
      <c r="N1058" s="11">
        <f t="shared" si="129"/>
        <v>0</v>
      </c>
    </row>
    <row r="1059" spans="1:14" x14ac:dyDescent="0.25">
      <c r="A1059" s="13"/>
      <c r="B1059" s="13"/>
      <c r="C1059" s="13"/>
      <c r="D1059" s="14"/>
      <c r="E1059" s="14"/>
      <c r="F1059" s="2">
        <f t="shared" si="125"/>
        <v>87.051499999999947</v>
      </c>
      <c r="G1059" s="2">
        <f t="shared" si="126"/>
        <v>20.720000000000002</v>
      </c>
      <c r="H1059" s="11">
        <f t="shared" si="123"/>
        <v>66.331499999999949</v>
      </c>
      <c r="I1059" s="11">
        <f t="shared" si="124"/>
        <v>-66.331499999999949</v>
      </c>
      <c r="J1059" s="2">
        <f>IF(ISNA(VLOOKUP(C1059,'Dom Enrolled Accounts'!$A:$B,2,0))=TRUE,0,VLOOKUP(C1059,'Dom Enrolled Accounts'!$A:$B,2,0))</f>
        <v>0</v>
      </c>
      <c r="K1059" s="11">
        <f t="shared" si="127"/>
        <v>0</v>
      </c>
      <c r="L1059" s="2">
        <f>IF(ISNA(VLOOKUP(C1059,'Dom Enrolled Accounts'!$A:$C,3,0))=TRUE,0,VLOOKUP(C1059,'Dom Enrolled Accounts'!$A:$C,3,0))</f>
        <v>0</v>
      </c>
      <c r="M1059" s="2">
        <f t="shared" si="128"/>
        <v>0</v>
      </c>
      <c r="N1059" s="11">
        <f t="shared" si="129"/>
        <v>0</v>
      </c>
    </row>
    <row r="1060" spans="1:14" x14ac:dyDescent="0.25">
      <c r="A1060" s="13"/>
      <c r="B1060" s="13"/>
      <c r="C1060" s="13"/>
      <c r="D1060" s="14"/>
      <c r="E1060" s="14"/>
      <c r="F1060" s="2">
        <f t="shared" si="125"/>
        <v>87.051499999999947</v>
      </c>
      <c r="G1060" s="2">
        <f t="shared" si="126"/>
        <v>20.720000000000002</v>
      </c>
      <c r="H1060" s="11">
        <f t="shared" si="123"/>
        <v>66.331499999999949</v>
      </c>
      <c r="I1060" s="11">
        <f t="shared" si="124"/>
        <v>-66.331499999999949</v>
      </c>
      <c r="J1060" s="2">
        <f>IF(ISNA(VLOOKUP(C1060,'Dom Enrolled Accounts'!$A:$B,2,0))=TRUE,0,VLOOKUP(C1060,'Dom Enrolled Accounts'!$A:$B,2,0))</f>
        <v>0</v>
      </c>
      <c r="K1060" s="11">
        <f t="shared" si="127"/>
        <v>0</v>
      </c>
      <c r="L1060" s="2">
        <f>IF(ISNA(VLOOKUP(C1060,'Dom Enrolled Accounts'!$A:$C,3,0))=TRUE,0,VLOOKUP(C1060,'Dom Enrolled Accounts'!$A:$C,3,0))</f>
        <v>0</v>
      </c>
      <c r="M1060" s="2">
        <f t="shared" si="128"/>
        <v>0</v>
      </c>
      <c r="N1060" s="11">
        <f t="shared" si="129"/>
        <v>0</v>
      </c>
    </row>
    <row r="1061" spans="1:14" x14ac:dyDescent="0.25">
      <c r="A1061" s="13"/>
      <c r="B1061" s="13"/>
      <c r="C1061" s="13"/>
      <c r="D1061" s="14"/>
      <c r="E1061" s="14"/>
      <c r="F1061" s="2">
        <f t="shared" si="125"/>
        <v>87.051499999999947</v>
      </c>
      <c r="G1061" s="2">
        <f t="shared" si="126"/>
        <v>20.720000000000002</v>
      </c>
      <c r="H1061" s="11">
        <f t="shared" ref="H1061:H1124" si="130">F1061-G1061</f>
        <v>66.331499999999949</v>
      </c>
      <c r="I1061" s="11">
        <f t="shared" ref="I1061:I1124" si="131">E1061-H1061</f>
        <v>-66.331499999999949</v>
      </c>
      <c r="J1061" s="2">
        <f>IF(ISNA(VLOOKUP(C1061,'Dom Enrolled Accounts'!$A:$B,2,0))=TRUE,0,VLOOKUP(C1061,'Dom Enrolled Accounts'!$A:$B,2,0))</f>
        <v>0</v>
      </c>
      <c r="K1061" s="11">
        <f t="shared" si="127"/>
        <v>0</v>
      </c>
      <c r="L1061" s="2">
        <f>IF(ISNA(VLOOKUP(C1061,'Dom Enrolled Accounts'!$A:$C,3,0))=TRUE,0,VLOOKUP(C1061,'Dom Enrolled Accounts'!$A:$C,3,0))</f>
        <v>0</v>
      </c>
      <c r="M1061" s="2">
        <f t="shared" si="128"/>
        <v>0</v>
      </c>
      <c r="N1061" s="11">
        <f t="shared" si="129"/>
        <v>0</v>
      </c>
    </row>
    <row r="1062" spans="1:14" x14ac:dyDescent="0.25">
      <c r="A1062" s="13"/>
      <c r="B1062" s="13"/>
      <c r="C1062" s="13"/>
      <c r="D1062" s="14"/>
      <c r="E1062" s="14"/>
      <c r="F1062" s="2">
        <f t="shared" si="125"/>
        <v>87.051499999999947</v>
      </c>
      <c r="G1062" s="2">
        <f t="shared" si="126"/>
        <v>20.720000000000002</v>
      </c>
      <c r="H1062" s="11">
        <f t="shared" si="130"/>
        <v>66.331499999999949</v>
      </c>
      <c r="I1062" s="11">
        <f t="shared" si="131"/>
        <v>-66.331499999999949</v>
      </c>
      <c r="J1062" s="2">
        <f>IF(ISNA(VLOOKUP(C1062,'Dom Enrolled Accounts'!$A:$B,2,0))=TRUE,0,VLOOKUP(C1062,'Dom Enrolled Accounts'!$A:$B,2,0))</f>
        <v>0</v>
      </c>
      <c r="K1062" s="11">
        <f t="shared" si="127"/>
        <v>0</v>
      </c>
      <c r="L1062" s="2">
        <f>IF(ISNA(VLOOKUP(C1062,'Dom Enrolled Accounts'!$A:$C,3,0))=TRUE,0,VLOOKUP(C1062,'Dom Enrolled Accounts'!$A:$C,3,0))</f>
        <v>0</v>
      </c>
      <c r="M1062" s="2">
        <f t="shared" si="128"/>
        <v>0</v>
      </c>
      <c r="N1062" s="11">
        <f t="shared" si="129"/>
        <v>0</v>
      </c>
    </row>
    <row r="1063" spans="1:14" x14ac:dyDescent="0.25">
      <c r="A1063" s="13"/>
      <c r="B1063" s="13"/>
      <c r="C1063" s="13"/>
      <c r="D1063" s="14"/>
      <c r="E1063" s="14"/>
      <c r="F1063" s="2">
        <f t="shared" si="125"/>
        <v>87.051499999999947</v>
      </c>
      <c r="G1063" s="2">
        <f t="shared" si="126"/>
        <v>20.720000000000002</v>
      </c>
      <c r="H1063" s="11">
        <f t="shared" si="130"/>
        <v>66.331499999999949</v>
      </c>
      <c r="I1063" s="11">
        <f t="shared" si="131"/>
        <v>-66.331499999999949</v>
      </c>
      <c r="J1063" s="2">
        <f>IF(ISNA(VLOOKUP(C1063,'Dom Enrolled Accounts'!$A:$B,2,0))=TRUE,0,VLOOKUP(C1063,'Dom Enrolled Accounts'!$A:$B,2,0))</f>
        <v>0</v>
      </c>
      <c r="K1063" s="11">
        <f t="shared" si="127"/>
        <v>0</v>
      </c>
      <c r="L1063" s="2">
        <f>IF(ISNA(VLOOKUP(C1063,'Dom Enrolled Accounts'!$A:$C,3,0))=TRUE,0,VLOOKUP(C1063,'Dom Enrolled Accounts'!$A:$C,3,0))</f>
        <v>0</v>
      </c>
      <c r="M1063" s="2">
        <f t="shared" si="128"/>
        <v>0</v>
      </c>
      <c r="N1063" s="11">
        <f t="shared" si="129"/>
        <v>0</v>
      </c>
    </row>
    <row r="1064" spans="1:14" x14ac:dyDescent="0.25">
      <c r="A1064" s="13"/>
      <c r="B1064" s="13"/>
      <c r="C1064" s="13"/>
      <c r="D1064" s="14"/>
      <c r="E1064" s="14"/>
      <c r="F1064" s="2">
        <f t="shared" si="125"/>
        <v>87.051499999999947</v>
      </c>
      <c r="G1064" s="2">
        <f t="shared" si="126"/>
        <v>20.720000000000002</v>
      </c>
      <c r="H1064" s="11">
        <f t="shared" si="130"/>
        <v>66.331499999999949</v>
      </c>
      <c r="I1064" s="11">
        <f t="shared" si="131"/>
        <v>-66.331499999999949</v>
      </c>
      <c r="J1064" s="2">
        <f>IF(ISNA(VLOOKUP(C1064,'Dom Enrolled Accounts'!$A:$B,2,0))=TRUE,0,VLOOKUP(C1064,'Dom Enrolled Accounts'!$A:$B,2,0))</f>
        <v>0</v>
      </c>
      <c r="K1064" s="11">
        <f t="shared" si="127"/>
        <v>0</v>
      </c>
      <c r="L1064" s="2">
        <f>IF(ISNA(VLOOKUP(C1064,'Dom Enrolled Accounts'!$A:$C,3,0))=TRUE,0,VLOOKUP(C1064,'Dom Enrolled Accounts'!$A:$C,3,0))</f>
        <v>0</v>
      </c>
      <c r="M1064" s="2">
        <f t="shared" si="128"/>
        <v>0</v>
      </c>
      <c r="N1064" s="11">
        <f t="shared" si="129"/>
        <v>0</v>
      </c>
    </row>
    <row r="1065" spans="1:14" x14ac:dyDescent="0.25">
      <c r="A1065" s="13"/>
      <c r="B1065" s="13"/>
      <c r="C1065" s="13"/>
      <c r="D1065" s="14"/>
      <c r="E1065" s="14"/>
      <c r="F1065" s="2">
        <f t="shared" si="125"/>
        <v>87.051499999999947</v>
      </c>
      <c r="G1065" s="2">
        <f t="shared" si="126"/>
        <v>20.720000000000002</v>
      </c>
      <c r="H1065" s="11">
        <f t="shared" si="130"/>
        <v>66.331499999999949</v>
      </c>
      <c r="I1065" s="11">
        <f t="shared" si="131"/>
        <v>-66.331499999999949</v>
      </c>
      <c r="J1065" s="2">
        <f>IF(ISNA(VLOOKUP(C1065,'Dom Enrolled Accounts'!$A:$B,2,0))=TRUE,0,VLOOKUP(C1065,'Dom Enrolled Accounts'!$A:$B,2,0))</f>
        <v>0</v>
      </c>
      <c r="K1065" s="11">
        <f t="shared" si="127"/>
        <v>0</v>
      </c>
      <c r="L1065" s="2">
        <f>IF(ISNA(VLOOKUP(C1065,'Dom Enrolled Accounts'!$A:$C,3,0))=TRUE,0,VLOOKUP(C1065,'Dom Enrolled Accounts'!$A:$C,3,0))</f>
        <v>0</v>
      </c>
      <c r="M1065" s="2">
        <f t="shared" si="128"/>
        <v>0</v>
      </c>
      <c r="N1065" s="11">
        <f t="shared" si="129"/>
        <v>0</v>
      </c>
    </row>
    <row r="1066" spans="1:14" x14ac:dyDescent="0.25">
      <c r="A1066" s="13"/>
      <c r="B1066" s="13"/>
      <c r="C1066" s="13"/>
      <c r="D1066" s="14"/>
      <c r="E1066" s="14"/>
      <c r="F1066" s="2">
        <f t="shared" si="125"/>
        <v>87.051499999999947</v>
      </c>
      <c r="G1066" s="2">
        <f t="shared" si="126"/>
        <v>20.720000000000002</v>
      </c>
      <c r="H1066" s="11">
        <f t="shared" si="130"/>
        <v>66.331499999999949</v>
      </c>
      <c r="I1066" s="11">
        <f t="shared" si="131"/>
        <v>-66.331499999999949</v>
      </c>
      <c r="J1066" s="2">
        <f>IF(ISNA(VLOOKUP(C1066,'Dom Enrolled Accounts'!$A:$B,2,0))=TRUE,0,VLOOKUP(C1066,'Dom Enrolled Accounts'!$A:$B,2,0))</f>
        <v>0</v>
      </c>
      <c r="K1066" s="11">
        <f t="shared" si="127"/>
        <v>0</v>
      </c>
      <c r="L1066" s="2">
        <f>IF(ISNA(VLOOKUP(C1066,'Dom Enrolled Accounts'!$A:$C,3,0))=TRUE,0,VLOOKUP(C1066,'Dom Enrolled Accounts'!$A:$C,3,0))</f>
        <v>0</v>
      </c>
      <c r="M1066" s="2">
        <f t="shared" si="128"/>
        <v>0</v>
      </c>
      <c r="N1066" s="11">
        <f t="shared" si="129"/>
        <v>0</v>
      </c>
    </row>
    <row r="1067" spans="1:14" x14ac:dyDescent="0.25">
      <c r="A1067" s="13"/>
      <c r="B1067" s="13"/>
      <c r="C1067" s="13"/>
      <c r="D1067" s="14"/>
      <c r="E1067" s="14"/>
      <c r="F1067" s="2">
        <f t="shared" si="125"/>
        <v>87.051499999999947</v>
      </c>
      <c r="G1067" s="2">
        <f t="shared" si="126"/>
        <v>20.720000000000002</v>
      </c>
      <c r="H1067" s="11">
        <f t="shared" si="130"/>
        <v>66.331499999999949</v>
      </c>
      <c r="I1067" s="11">
        <f t="shared" si="131"/>
        <v>-66.331499999999949</v>
      </c>
      <c r="J1067" s="2">
        <f>IF(ISNA(VLOOKUP(C1067,'Dom Enrolled Accounts'!$A:$B,2,0))=TRUE,0,VLOOKUP(C1067,'Dom Enrolled Accounts'!$A:$B,2,0))</f>
        <v>0</v>
      </c>
      <c r="K1067" s="11">
        <f t="shared" si="127"/>
        <v>0</v>
      </c>
      <c r="L1067" s="2">
        <f>IF(ISNA(VLOOKUP(C1067,'Dom Enrolled Accounts'!$A:$C,3,0))=TRUE,0,VLOOKUP(C1067,'Dom Enrolled Accounts'!$A:$C,3,0))</f>
        <v>0</v>
      </c>
      <c r="M1067" s="2">
        <f t="shared" si="128"/>
        <v>0</v>
      </c>
      <c r="N1067" s="11">
        <f t="shared" si="129"/>
        <v>0</v>
      </c>
    </row>
    <row r="1068" spans="1:14" x14ac:dyDescent="0.25">
      <c r="A1068" s="13"/>
      <c r="B1068" s="13"/>
      <c r="C1068" s="13"/>
      <c r="D1068" s="14"/>
      <c r="E1068" s="14"/>
      <c r="F1068" s="2">
        <f t="shared" si="125"/>
        <v>87.051499999999947</v>
      </c>
      <c r="G1068" s="2">
        <f t="shared" si="126"/>
        <v>20.720000000000002</v>
      </c>
      <c r="H1068" s="11">
        <f t="shared" si="130"/>
        <v>66.331499999999949</v>
      </c>
      <c r="I1068" s="11">
        <f t="shared" si="131"/>
        <v>-66.331499999999949</v>
      </c>
      <c r="J1068" s="2">
        <f>IF(ISNA(VLOOKUP(C1068,'Dom Enrolled Accounts'!$A:$B,2,0))=TRUE,0,VLOOKUP(C1068,'Dom Enrolled Accounts'!$A:$B,2,0))</f>
        <v>0</v>
      </c>
      <c r="K1068" s="11">
        <f t="shared" si="127"/>
        <v>0</v>
      </c>
      <c r="L1068" s="2">
        <f>IF(ISNA(VLOOKUP(C1068,'Dom Enrolled Accounts'!$A:$C,3,0))=TRUE,0,VLOOKUP(C1068,'Dom Enrolled Accounts'!$A:$C,3,0))</f>
        <v>0</v>
      </c>
      <c r="M1068" s="2">
        <f t="shared" si="128"/>
        <v>0</v>
      </c>
      <c r="N1068" s="11">
        <f t="shared" si="129"/>
        <v>0</v>
      </c>
    </row>
    <row r="1069" spans="1:14" x14ac:dyDescent="0.25">
      <c r="A1069" s="13"/>
      <c r="B1069" s="13"/>
      <c r="C1069" s="13"/>
      <c r="D1069" s="14"/>
      <c r="E1069" s="14"/>
      <c r="F1069" s="2">
        <f t="shared" si="125"/>
        <v>87.051499999999947</v>
      </c>
      <c r="G1069" s="2">
        <f t="shared" si="126"/>
        <v>20.720000000000002</v>
      </c>
      <c r="H1069" s="11">
        <f t="shared" si="130"/>
        <v>66.331499999999949</v>
      </c>
      <c r="I1069" s="11">
        <f t="shared" si="131"/>
        <v>-66.331499999999949</v>
      </c>
      <c r="J1069" s="2">
        <f>IF(ISNA(VLOOKUP(C1069,'Dom Enrolled Accounts'!$A:$B,2,0))=TRUE,0,VLOOKUP(C1069,'Dom Enrolled Accounts'!$A:$B,2,0))</f>
        <v>0</v>
      </c>
      <c r="K1069" s="11">
        <f t="shared" si="127"/>
        <v>0</v>
      </c>
      <c r="L1069" s="2">
        <f>IF(ISNA(VLOOKUP(C1069,'Dom Enrolled Accounts'!$A:$C,3,0))=TRUE,0,VLOOKUP(C1069,'Dom Enrolled Accounts'!$A:$C,3,0))</f>
        <v>0</v>
      </c>
      <c r="M1069" s="2">
        <f t="shared" si="128"/>
        <v>0</v>
      </c>
      <c r="N1069" s="11">
        <f t="shared" si="129"/>
        <v>0</v>
      </c>
    </row>
    <row r="1070" spans="1:14" x14ac:dyDescent="0.25">
      <c r="A1070" s="13"/>
      <c r="B1070" s="13"/>
      <c r="C1070" s="13"/>
      <c r="D1070" s="14"/>
      <c r="E1070" s="14"/>
      <c r="F1070" s="2">
        <f t="shared" si="125"/>
        <v>87.051499999999947</v>
      </c>
      <c r="G1070" s="2">
        <f t="shared" si="126"/>
        <v>20.720000000000002</v>
      </c>
      <c r="H1070" s="11">
        <f t="shared" si="130"/>
        <v>66.331499999999949</v>
      </c>
      <c r="I1070" s="11">
        <f t="shared" si="131"/>
        <v>-66.331499999999949</v>
      </c>
      <c r="J1070" s="2">
        <f>IF(ISNA(VLOOKUP(C1070,'Dom Enrolled Accounts'!$A:$B,2,0))=TRUE,0,VLOOKUP(C1070,'Dom Enrolled Accounts'!$A:$B,2,0))</f>
        <v>0</v>
      </c>
      <c r="K1070" s="11">
        <f t="shared" si="127"/>
        <v>0</v>
      </c>
      <c r="L1070" s="2">
        <f>IF(ISNA(VLOOKUP(C1070,'Dom Enrolled Accounts'!$A:$C,3,0))=TRUE,0,VLOOKUP(C1070,'Dom Enrolled Accounts'!$A:$C,3,0))</f>
        <v>0</v>
      </c>
      <c r="M1070" s="2">
        <f t="shared" si="128"/>
        <v>0</v>
      </c>
      <c r="N1070" s="11">
        <f t="shared" si="129"/>
        <v>0</v>
      </c>
    </row>
    <row r="1071" spans="1:14" x14ac:dyDescent="0.25">
      <c r="A1071" s="13"/>
      <c r="B1071" s="13"/>
      <c r="C1071" s="13"/>
      <c r="D1071" s="14"/>
      <c r="E1071" s="14"/>
      <c r="F1071" s="2">
        <f t="shared" si="125"/>
        <v>87.051499999999947</v>
      </c>
      <c r="G1071" s="2">
        <f t="shared" si="126"/>
        <v>20.720000000000002</v>
      </c>
      <c r="H1071" s="11">
        <f t="shared" si="130"/>
        <v>66.331499999999949</v>
      </c>
      <c r="I1071" s="11">
        <f t="shared" si="131"/>
        <v>-66.331499999999949</v>
      </c>
      <c r="J1071" s="2">
        <f>IF(ISNA(VLOOKUP(C1071,'Dom Enrolled Accounts'!$A:$B,2,0))=TRUE,0,VLOOKUP(C1071,'Dom Enrolled Accounts'!$A:$B,2,0))</f>
        <v>0</v>
      </c>
      <c r="K1071" s="11">
        <f t="shared" si="127"/>
        <v>0</v>
      </c>
      <c r="L1071" s="2">
        <f>IF(ISNA(VLOOKUP(C1071,'Dom Enrolled Accounts'!$A:$C,3,0))=TRUE,0,VLOOKUP(C1071,'Dom Enrolled Accounts'!$A:$C,3,0))</f>
        <v>0</v>
      </c>
      <c r="M1071" s="2">
        <f t="shared" si="128"/>
        <v>0</v>
      </c>
      <c r="N1071" s="11">
        <f t="shared" si="129"/>
        <v>0</v>
      </c>
    </row>
    <row r="1072" spans="1:14" x14ac:dyDescent="0.25">
      <c r="A1072" s="13"/>
      <c r="B1072" s="13"/>
      <c r="C1072" s="13"/>
      <c r="D1072" s="14"/>
      <c r="E1072" s="14"/>
      <c r="F1072" s="2">
        <f t="shared" si="125"/>
        <v>87.051499999999947</v>
      </c>
      <c r="G1072" s="2">
        <f t="shared" si="126"/>
        <v>20.720000000000002</v>
      </c>
      <c r="H1072" s="11">
        <f t="shared" si="130"/>
        <v>66.331499999999949</v>
      </c>
      <c r="I1072" s="11">
        <f t="shared" si="131"/>
        <v>-66.331499999999949</v>
      </c>
      <c r="J1072" s="2">
        <f>IF(ISNA(VLOOKUP(C1072,'Dom Enrolled Accounts'!$A:$B,2,0))=TRUE,0,VLOOKUP(C1072,'Dom Enrolled Accounts'!$A:$B,2,0))</f>
        <v>0</v>
      </c>
      <c r="K1072" s="11">
        <f t="shared" si="127"/>
        <v>0</v>
      </c>
      <c r="L1072" s="2">
        <f>IF(ISNA(VLOOKUP(C1072,'Dom Enrolled Accounts'!$A:$C,3,0))=TRUE,0,VLOOKUP(C1072,'Dom Enrolled Accounts'!$A:$C,3,0))</f>
        <v>0</v>
      </c>
      <c r="M1072" s="2">
        <f t="shared" si="128"/>
        <v>0</v>
      </c>
      <c r="N1072" s="11">
        <f t="shared" si="129"/>
        <v>0</v>
      </c>
    </row>
    <row r="1073" spans="1:14" x14ac:dyDescent="0.25">
      <c r="A1073" s="13"/>
      <c r="B1073" s="13"/>
      <c r="C1073" s="13"/>
      <c r="D1073" s="14"/>
      <c r="E1073" s="14"/>
      <c r="F1073" s="2">
        <f t="shared" si="125"/>
        <v>87.051499999999947</v>
      </c>
      <c r="G1073" s="2">
        <f t="shared" si="126"/>
        <v>20.720000000000002</v>
      </c>
      <c r="H1073" s="11">
        <f t="shared" si="130"/>
        <v>66.331499999999949</v>
      </c>
      <c r="I1073" s="11">
        <f t="shared" si="131"/>
        <v>-66.331499999999949</v>
      </c>
      <c r="J1073" s="2">
        <f>IF(ISNA(VLOOKUP(C1073,'Dom Enrolled Accounts'!$A:$B,2,0))=TRUE,0,VLOOKUP(C1073,'Dom Enrolled Accounts'!$A:$B,2,0))</f>
        <v>0</v>
      </c>
      <c r="K1073" s="11">
        <f t="shared" si="127"/>
        <v>0</v>
      </c>
      <c r="L1073" s="2">
        <f>IF(ISNA(VLOOKUP(C1073,'Dom Enrolled Accounts'!$A:$C,3,0))=TRUE,0,VLOOKUP(C1073,'Dom Enrolled Accounts'!$A:$C,3,0))</f>
        <v>0</v>
      </c>
      <c r="M1073" s="2">
        <f t="shared" si="128"/>
        <v>0</v>
      </c>
      <c r="N1073" s="11">
        <f t="shared" si="129"/>
        <v>0</v>
      </c>
    </row>
    <row r="1074" spans="1:14" x14ac:dyDescent="0.25">
      <c r="A1074" s="13"/>
      <c r="B1074" s="13"/>
      <c r="C1074" s="13"/>
      <c r="D1074" s="14"/>
      <c r="E1074" s="14"/>
      <c r="F1074" s="2">
        <f t="shared" si="125"/>
        <v>87.051499999999947</v>
      </c>
      <c r="G1074" s="2">
        <f t="shared" si="126"/>
        <v>20.720000000000002</v>
      </c>
      <c r="H1074" s="11">
        <f t="shared" si="130"/>
        <v>66.331499999999949</v>
      </c>
      <c r="I1074" s="11">
        <f t="shared" si="131"/>
        <v>-66.331499999999949</v>
      </c>
      <c r="J1074" s="2">
        <f>IF(ISNA(VLOOKUP(C1074,'Dom Enrolled Accounts'!$A:$B,2,0))=TRUE,0,VLOOKUP(C1074,'Dom Enrolled Accounts'!$A:$B,2,0))</f>
        <v>0</v>
      </c>
      <c r="K1074" s="11">
        <f t="shared" si="127"/>
        <v>0</v>
      </c>
      <c r="L1074" s="2">
        <f>IF(ISNA(VLOOKUP(C1074,'Dom Enrolled Accounts'!$A:$C,3,0))=TRUE,0,VLOOKUP(C1074,'Dom Enrolled Accounts'!$A:$C,3,0))</f>
        <v>0</v>
      </c>
      <c r="M1074" s="2">
        <f t="shared" si="128"/>
        <v>0</v>
      </c>
      <c r="N1074" s="11">
        <f t="shared" si="129"/>
        <v>0</v>
      </c>
    </row>
    <row r="1075" spans="1:14" x14ac:dyDescent="0.25">
      <c r="A1075" s="13"/>
      <c r="B1075" s="13"/>
      <c r="C1075" s="13"/>
      <c r="D1075" s="14"/>
      <c r="E1075" s="14"/>
      <c r="F1075" s="2">
        <f t="shared" si="125"/>
        <v>87.051499999999947</v>
      </c>
      <c r="G1075" s="2">
        <f t="shared" si="126"/>
        <v>20.720000000000002</v>
      </c>
      <c r="H1075" s="11">
        <f t="shared" si="130"/>
        <v>66.331499999999949</v>
      </c>
      <c r="I1075" s="11">
        <f t="shared" si="131"/>
        <v>-66.331499999999949</v>
      </c>
      <c r="J1075" s="2">
        <f>IF(ISNA(VLOOKUP(C1075,'Dom Enrolled Accounts'!$A:$B,2,0))=TRUE,0,VLOOKUP(C1075,'Dom Enrolled Accounts'!$A:$B,2,0))</f>
        <v>0</v>
      </c>
      <c r="K1075" s="11">
        <f t="shared" si="127"/>
        <v>0</v>
      </c>
      <c r="L1075" s="2">
        <f>IF(ISNA(VLOOKUP(C1075,'Dom Enrolled Accounts'!$A:$C,3,0))=TRUE,0,VLOOKUP(C1075,'Dom Enrolled Accounts'!$A:$C,3,0))</f>
        <v>0</v>
      </c>
      <c r="M1075" s="2">
        <f t="shared" si="128"/>
        <v>0</v>
      </c>
      <c r="N1075" s="11">
        <f t="shared" si="129"/>
        <v>0</v>
      </c>
    </row>
    <row r="1076" spans="1:14" x14ac:dyDescent="0.25">
      <c r="A1076" s="13"/>
      <c r="B1076" s="13"/>
      <c r="C1076" s="13"/>
      <c r="D1076" s="14"/>
      <c r="E1076" s="14"/>
      <c r="F1076" s="2">
        <f t="shared" si="125"/>
        <v>87.051499999999947</v>
      </c>
      <c r="G1076" s="2">
        <f t="shared" si="126"/>
        <v>20.720000000000002</v>
      </c>
      <c r="H1076" s="11">
        <f t="shared" si="130"/>
        <v>66.331499999999949</v>
      </c>
      <c r="I1076" s="11">
        <f t="shared" si="131"/>
        <v>-66.331499999999949</v>
      </c>
      <c r="J1076" s="2">
        <f>IF(ISNA(VLOOKUP(C1076,'Dom Enrolled Accounts'!$A:$B,2,0))=TRUE,0,VLOOKUP(C1076,'Dom Enrolled Accounts'!$A:$B,2,0))</f>
        <v>0</v>
      </c>
      <c r="K1076" s="11">
        <f t="shared" si="127"/>
        <v>0</v>
      </c>
      <c r="L1076" s="2">
        <f>IF(ISNA(VLOOKUP(C1076,'Dom Enrolled Accounts'!$A:$C,3,0))=TRUE,0,VLOOKUP(C1076,'Dom Enrolled Accounts'!$A:$C,3,0))</f>
        <v>0</v>
      </c>
      <c r="M1076" s="2">
        <f t="shared" si="128"/>
        <v>0</v>
      </c>
      <c r="N1076" s="11">
        <f t="shared" si="129"/>
        <v>0</v>
      </c>
    </row>
    <row r="1077" spans="1:14" x14ac:dyDescent="0.25">
      <c r="A1077" s="13"/>
      <c r="B1077" s="13"/>
      <c r="C1077" s="13"/>
      <c r="D1077" s="14"/>
      <c r="E1077" s="14"/>
      <c r="F1077" s="2">
        <f t="shared" si="125"/>
        <v>87.051499999999947</v>
      </c>
      <c r="G1077" s="2">
        <f t="shared" si="126"/>
        <v>20.720000000000002</v>
      </c>
      <c r="H1077" s="11">
        <f t="shared" si="130"/>
        <v>66.331499999999949</v>
      </c>
      <c r="I1077" s="11">
        <f t="shared" si="131"/>
        <v>-66.331499999999949</v>
      </c>
      <c r="J1077" s="2">
        <f>IF(ISNA(VLOOKUP(C1077,'Dom Enrolled Accounts'!$A:$B,2,0))=TRUE,0,VLOOKUP(C1077,'Dom Enrolled Accounts'!$A:$B,2,0))</f>
        <v>0</v>
      </c>
      <c r="K1077" s="11">
        <f t="shared" si="127"/>
        <v>0</v>
      </c>
      <c r="L1077" s="2">
        <f>IF(ISNA(VLOOKUP(C1077,'Dom Enrolled Accounts'!$A:$C,3,0))=TRUE,0,VLOOKUP(C1077,'Dom Enrolled Accounts'!$A:$C,3,0))</f>
        <v>0</v>
      </c>
      <c r="M1077" s="2">
        <f t="shared" si="128"/>
        <v>0</v>
      </c>
      <c r="N1077" s="11">
        <f t="shared" si="129"/>
        <v>0</v>
      </c>
    </row>
    <row r="1078" spans="1:14" x14ac:dyDescent="0.25">
      <c r="A1078" s="13"/>
      <c r="B1078" s="13"/>
      <c r="C1078" s="13"/>
      <c r="D1078" s="14"/>
      <c r="E1078" s="14"/>
      <c r="F1078" s="2">
        <f t="shared" si="125"/>
        <v>87.051499999999947</v>
      </c>
      <c r="G1078" s="2">
        <f t="shared" si="126"/>
        <v>20.720000000000002</v>
      </c>
      <c r="H1078" s="11">
        <f t="shared" si="130"/>
        <v>66.331499999999949</v>
      </c>
      <c r="I1078" s="11">
        <f t="shared" si="131"/>
        <v>-66.331499999999949</v>
      </c>
      <c r="J1078" s="2">
        <f>IF(ISNA(VLOOKUP(C1078,'Dom Enrolled Accounts'!$A:$B,2,0))=TRUE,0,VLOOKUP(C1078,'Dom Enrolled Accounts'!$A:$B,2,0))</f>
        <v>0</v>
      </c>
      <c r="K1078" s="11">
        <f t="shared" si="127"/>
        <v>0</v>
      </c>
      <c r="L1078" s="2">
        <f>IF(ISNA(VLOOKUP(C1078,'Dom Enrolled Accounts'!$A:$C,3,0))=TRUE,0,VLOOKUP(C1078,'Dom Enrolled Accounts'!$A:$C,3,0))</f>
        <v>0</v>
      </c>
      <c r="M1078" s="2">
        <f t="shared" si="128"/>
        <v>0</v>
      </c>
      <c r="N1078" s="11">
        <f t="shared" si="129"/>
        <v>0</v>
      </c>
    </row>
    <row r="1079" spans="1:14" x14ac:dyDescent="0.25">
      <c r="A1079" s="13"/>
      <c r="B1079" s="13"/>
      <c r="C1079" s="13"/>
      <c r="D1079" s="14"/>
      <c r="E1079" s="14"/>
      <c r="F1079" s="2">
        <f t="shared" si="125"/>
        <v>87.051499999999947</v>
      </c>
      <c r="G1079" s="2">
        <f t="shared" si="126"/>
        <v>20.720000000000002</v>
      </c>
      <c r="H1079" s="11">
        <f t="shared" si="130"/>
        <v>66.331499999999949</v>
      </c>
      <c r="I1079" s="11">
        <f t="shared" si="131"/>
        <v>-66.331499999999949</v>
      </c>
      <c r="J1079" s="2">
        <f>IF(ISNA(VLOOKUP(C1079,'Dom Enrolled Accounts'!$A:$B,2,0))=TRUE,0,VLOOKUP(C1079,'Dom Enrolled Accounts'!$A:$B,2,0))</f>
        <v>0</v>
      </c>
      <c r="K1079" s="11">
        <f t="shared" si="127"/>
        <v>0</v>
      </c>
      <c r="L1079" s="2">
        <f>IF(ISNA(VLOOKUP(C1079,'Dom Enrolled Accounts'!$A:$C,3,0))=TRUE,0,VLOOKUP(C1079,'Dom Enrolled Accounts'!$A:$C,3,0))</f>
        <v>0</v>
      </c>
      <c r="M1079" s="2">
        <f t="shared" si="128"/>
        <v>0</v>
      </c>
      <c r="N1079" s="11">
        <f t="shared" si="129"/>
        <v>0</v>
      </c>
    </row>
    <row r="1080" spans="1:14" x14ac:dyDescent="0.25">
      <c r="A1080" s="13"/>
      <c r="B1080" s="13"/>
      <c r="C1080" s="13"/>
      <c r="D1080" s="14"/>
      <c r="E1080" s="14"/>
      <c r="F1080" s="2">
        <f t="shared" si="125"/>
        <v>87.051499999999947</v>
      </c>
      <c r="G1080" s="2">
        <f t="shared" si="126"/>
        <v>20.720000000000002</v>
      </c>
      <c r="H1080" s="11">
        <f t="shared" si="130"/>
        <v>66.331499999999949</v>
      </c>
      <c r="I1080" s="11">
        <f t="shared" si="131"/>
        <v>-66.331499999999949</v>
      </c>
      <c r="J1080" s="2">
        <f>IF(ISNA(VLOOKUP(C1080,'Dom Enrolled Accounts'!$A:$B,2,0))=TRUE,0,VLOOKUP(C1080,'Dom Enrolled Accounts'!$A:$B,2,0))</f>
        <v>0</v>
      </c>
      <c r="K1080" s="11">
        <f t="shared" si="127"/>
        <v>0</v>
      </c>
      <c r="L1080" s="2">
        <f>IF(ISNA(VLOOKUP(C1080,'Dom Enrolled Accounts'!$A:$C,3,0))=TRUE,0,VLOOKUP(C1080,'Dom Enrolled Accounts'!$A:$C,3,0))</f>
        <v>0</v>
      </c>
      <c r="M1080" s="2">
        <f t="shared" si="128"/>
        <v>0</v>
      </c>
      <c r="N1080" s="11">
        <f t="shared" si="129"/>
        <v>0</v>
      </c>
    </row>
    <row r="1081" spans="1:14" x14ac:dyDescent="0.25">
      <c r="A1081" s="13"/>
      <c r="B1081" s="13"/>
      <c r="C1081" s="13"/>
      <c r="D1081" s="14"/>
      <c r="E1081" s="14"/>
      <c r="F1081" s="2">
        <f t="shared" si="125"/>
        <v>87.051499999999947</v>
      </c>
      <c r="G1081" s="2">
        <f t="shared" si="126"/>
        <v>20.720000000000002</v>
      </c>
      <c r="H1081" s="11">
        <f t="shared" si="130"/>
        <v>66.331499999999949</v>
      </c>
      <c r="I1081" s="11">
        <f t="shared" si="131"/>
        <v>-66.331499999999949</v>
      </c>
      <c r="J1081" s="2">
        <f>IF(ISNA(VLOOKUP(C1081,'Dom Enrolled Accounts'!$A:$B,2,0))=TRUE,0,VLOOKUP(C1081,'Dom Enrolled Accounts'!$A:$B,2,0))</f>
        <v>0</v>
      </c>
      <c r="K1081" s="11">
        <f t="shared" si="127"/>
        <v>0</v>
      </c>
      <c r="L1081" s="2">
        <f>IF(ISNA(VLOOKUP(C1081,'Dom Enrolled Accounts'!$A:$C,3,0))=TRUE,0,VLOOKUP(C1081,'Dom Enrolled Accounts'!$A:$C,3,0))</f>
        <v>0</v>
      </c>
      <c r="M1081" s="2">
        <f t="shared" si="128"/>
        <v>0</v>
      </c>
      <c r="N1081" s="11">
        <f t="shared" si="129"/>
        <v>0</v>
      </c>
    </row>
    <row r="1082" spans="1:14" x14ac:dyDescent="0.25">
      <c r="A1082" s="13"/>
      <c r="B1082" s="13"/>
      <c r="C1082" s="13"/>
      <c r="D1082" s="14"/>
      <c r="E1082" s="14"/>
      <c r="F1082" s="2">
        <f t="shared" si="125"/>
        <v>87.051499999999947</v>
      </c>
      <c r="G1082" s="2">
        <f t="shared" si="126"/>
        <v>20.720000000000002</v>
      </c>
      <c r="H1082" s="11">
        <f t="shared" si="130"/>
        <v>66.331499999999949</v>
      </c>
      <c r="I1082" s="11">
        <f t="shared" si="131"/>
        <v>-66.331499999999949</v>
      </c>
      <c r="J1082" s="2">
        <f>IF(ISNA(VLOOKUP(C1082,'Dom Enrolled Accounts'!$A:$B,2,0))=TRUE,0,VLOOKUP(C1082,'Dom Enrolled Accounts'!$A:$B,2,0))</f>
        <v>0</v>
      </c>
      <c r="K1082" s="11">
        <f t="shared" si="127"/>
        <v>0</v>
      </c>
      <c r="L1082" s="2">
        <f>IF(ISNA(VLOOKUP(C1082,'Dom Enrolled Accounts'!$A:$C,3,0))=TRUE,0,VLOOKUP(C1082,'Dom Enrolled Accounts'!$A:$C,3,0))</f>
        <v>0</v>
      </c>
      <c r="M1082" s="2">
        <f t="shared" si="128"/>
        <v>0</v>
      </c>
      <c r="N1082" s="11">
        <f t="shared" si="129"/>
        <v>0</v>
      </c>
    </row>
    <row r="1083" spans="1:14" x14ac:dyDescent="0.25">
      <c r="A1083" s="13"/>
      <c r="B1083" s="13"/>
      <c r="C1083" s="13"/>
      <c r="D1083" s="14"/>
      <c r="E1083" s="14"/>
      <c r="F1083" s="2">
        <f t="shared" si="125"/>
        <v>87.051499999999947</v>
      </c>
      <c r="G1083" s="2">
        <f t="shared" si="126"/>
        <v>20.720000000000002</v>
      </c>
      <c r="H1083" s="11">
        <f t="shared" si="130"/>
        <v>66.331499999999949</v>
      </c>
      <c r="I1083" s="11">
        <f t="shared" si="131"/>
        <v>-66.331499999999949</v>
      </c>
      <c r="J1083" s="2">
        <f>IF(ISNA(VLOOKUP(C1083,'Dom Enrolled Accounts'!$A:$B,2,0))=TRUE,0,VLOOKUP(C1083,'Dom Enrolled Accounts'!$A:$B,2,0))</f>
        <v>0</v>
      </c>
      <c r="K1083" s="11">
        <f t="shared" si="127"/>
        <v>0</v>
      </c>
      <c r="L1083" s="2">
        <f>IF(ISNA(VLOOKUP(C1083,'Dom Enrolled Accounts'!$A:$C,3,0))=TRUE,0,VLOOKUP(C1083,'Dom Enrolled Accounts'!$A:$C,3,0))</f>
        <v>0</v>
      </c>
      <c r="M1083" s="2">
        <f t="shared" si="128"/>
        <v>0</v>
      </c>
      <c r="N1083" s="11">
        <f t="shared" si="129"/>
        <v>0</v>
      </c>
    </row>
    <row r="1084" spans="1:14" x14ac:dyDescent="0.25">
      <c r="A1084" s="13"/>
      <c r="B1084" s="13"/>
      <c r="C1084" s="13"/>
      <c r="D1084" s="14"/>
      <c r="E1084" s="14"/>
      <c r="F1084" s="2">
        <f t="shared" si="125"/>
        <v>87.051499999999947</v>
      </c>
      <c r="G1084" s="2">
        <f t="shared" si="126"/>
        <v>20.720000000000002</v>
      </c>
      <c r="H1084" s="11">
        <f t="shared" si="130"/>
        <v>66.331499999999949</v>
      </c>
      <c r="I1084" s="11">
        <f t="shared" si="131"/>
        <v>-66.331499999999949</v>
      </c>
      <c r="J1084" s="2">
        <f>IF(ISNA(VLOOKUP(C1084,'Dom Enrolled Accounts'!$A:$B,2,0))=TRUE,0,VLOOKUP(C1084,'Dom Enrolled Accounts'!$A:$B,2,0))</f>
        <v>0</v>
      </c>
      <c r="K1084" s="11">
        <f t="shared" si="127"/>
        <v>0</v>
      </c>
      <c r="L1084" s="2">
        <f>IF(ISNA(VLOOKUP(C1084,'Dom Enrolled Accounts'!$A:$C,3,0))=TRUE,0,VLOOKUP(C1084,'Dom Enrolled Accounts'!$A:$C,3,0))</f>
        <v>0</v>
      </c>
      <c r="M1084" s="2">
        <f t="shared" si="128"/>
        <v>0</v>
      </c>
      <c r="N1084" s="11">
        <f t="shared" si="129"/>
        <v>0</v>
      </c>
    </row>
    <row r="1085" spans="1:14" x14ac:dyDescent="0.25">
      <c r="A1085" s="13"/>
      <c r="B1085" s="13"/>
      <c r="C1085" s="13"/>
      <c r="D1085" s="14"/>
      <c r="E1085" s="14"/>
      <c r="F1085" s="2">
        <f t="shared" si="125"/>
        <v>87.051499999999947</v>
      </c>
      <c r="G1085" s="2">
        <f t="shared" si="126"/>
        <v>20.720000000000002</v>
      </c>
      <c r="H1085" s="11">
        <f t="shared" si="130"/>
        <v>66.331499999999949</v>
      </c>
      <c r="I1085" s="11">
        <f t="shared" si="131"/>
        <v>-66.331499999999949</v>
      </c>
      <c r="J1085" s="2">
        <f>IF(ISNA(VLOOKUP(C1085,'Dom Enrolled Accounts'!$A:$B,2,0))=TRUE,0,VLOOKUP(C1085,'Dom Enrolled Accounts'!$A:$B,2,0))</f>
        <v>0</v>
      </c>
      <c r="K1085" s="11">
        <f t="shared" si="127"/>
        <v>0</v>
      </c>
      <c r="L1085" s="2">
        <f>IF(ISNA(VLOOKUP(C1085,'Dom Enrolled Accounts'!$A:$C,3,0))=TRUE,0,VLOOKUP(C1085,'Dom Enrolled Accounts'!$A:$C,3,0))</f>
        <v>0</v>
      </c>
      <c r="M1085" s="2">
        <f t="shared" si="128"/>
        <v>0</v>
      </c>
      <c r="N1085" s="11">
        <f t="shared" si="129"/>
        <v>0</v>
      </c>
    </row>
    <row r="1086" spans="1:14" x14ac:dyDescent="0.25">
      <c r="A1086" s="13"/>
      <c r="B1086" s="13"/>
      <c r="C1086" s="13"/>
      <c r="D1086" s="14"/>
      <c r="E1086" s="14"/>
      <c r="F1086" s="2">
        <f t="shared" si="125"/>
        <v>87.051499999999947</v>
      </c>
      <c r="G1086" s="2">
        <f t="shared" si="126"/>
        <v>20.720000000000002</v>
      </c>
      <c r="H1086" s="11">
        <f t="shared" si="130"/>
        <v>66.331499999999949</v>
      </c>
      <c r="I1086" s="11">
        <f t="shared" si="131"/>
        <v>-66.331499999999949</v>
      </c>
      <c r="J1086" s="2">
        <f>IF(ISNA(VLOOKUP(C1086,'Dom Enrolled Accounts'!$A:$B,2,0))=TRUE,0,VLOOKUP(C1086,'Dom Enrolled Accounts'!$A:$B,2,0))</f>
        <v>0</v>
      </c>
      <c r="K1086" s="11">
        <f t="shared" si="127"/>
        <v>0</v>
      </c>
      <c r="L1086" s="2">
        <f>IF(ISNA(VLOOKUP(C1086,'Dom Enrolled Accounts'!$A:$C,3,0))=TRUE,0,VLOOKUP(C1086,'Dom Enrolled Accounts'!$A:$C,3,0))</f>
        <v>0</v>
      </c>
      <c r="M1086" s="2">
        <f t="shared" si="128"/>
        <v>0</v>
      </c>
      <c r="N1086" s="11">
        <f t="shared" si="129"/>
        <v>0</v>
      </c>
    </row>
    <row r="1087" spans="1:14" x14ac:dyDescent="0.25">
      <c r="A1087" s="13"/>
      <c r="B1087" s="13"/>
      <c r="C1087" s="13"/>
      <c r="D1087" s="14"/>
      <c r="E1087" s="14"/>
      <c r="F1087" s="2">
        <f t="shared" si="125"/>
        <v>87.051499999999947</v>
      </c>
      <c r="G1087" s="2">
        <f t="shared" si="126"/>
        <v>20.720000000000002</v>
      </c>
      <c r="H1087" s="11">
        <f t="shared" si="130"/>
        <v>66.331499999999949</v>
      </c>
      <c r="I1087" s="11">
        <f t="shared" si="131"/>
        <v>-66.331499999999949</v>
      </c>
      <c r="J1087" s="2">
        <f>IF(ISNA(VLOOKUP(C1087,'Dom Enrolled Accounts'!$A:$B,2,0))=TRUE,0,VLOOKUP(C1087,'Dom Enrolled Accounts'!$A:$B,2,0))</f>
        <v>0</v>
      </c>
      <c r="K1087" s="11">
        <f t="shared" si="127"/>
        <v>0</v>
      </c>
      <c r="L1087" s="2">
        <f>IF(ISNA(VLOOKUP(C1087,'Dom Enrolled Accounts'!$A:$C,3,0))=TRUE,0,VLOOKUP(C1087,'Dom Enrolled Accounts'!$A:$C,3,0))</f>
        <v>0</v>
      </c>
      <c r="M1087" s="2">
        <f t="shared" si="128"/>
        <v>0</v>
      </c>
      <c r="N1087" s="11">
        <f t="shared" si="129"/>
        <v>0</v>
      </c>
    </row>
    <row r="1088" spans="1:14" x14ac:dyDescent="0.25">
      <c r="A1088" s="13"/>
      <c r="B1088" s="13"/>
      <c r="C1088" s="13"/>
      <c r="D1088" s="14"/>
      <c r="E1088" s="14"/>
      <c r="F1088" s="2">
        <f t="shared" si="125"/>
        <v>87.051499999999947</v>
      </c>
      <c r="G1088" s="2">
        <f t="shared" si="126"/>
        <v>20.720000000000002</v>
      </c>
      <c r="H1088" s="11">
        <f t="shared" si="130"/>
        <v>66.331499999999949</v>
      </c>
      <c r="I1088" s="11">
        <f t="shared" si="131"/>
        <v>-66.331499999999949</v>
      </c>
      <c r="J1088" s="2">
        <f>IF(ISNA(VLOOKUP(C1088,'Dom Enrolled Accounts'!$A:$B,2,0))=TRUE,0,VLOOKUP(C1088,'Dom Enrolled Accounts'!$A:$B,2,0))</f>
        <v>0</v>
      </c>
      <c r="K1088" s="11">
        <f t="shared" si="127"/>
        <v>0</v>
      </c>
      <c r="L1088" s="2">
        <f>IF(ISNA(VLOOKUP(C1088,'Dom Enrolled Accounts'!$A:$C,3,0))=TRUE,0,VLOOKUP(C1088,'Dom Enrolled Accounts'!$A:$C,3,0))</f>
        <v>0</v>
      </c>
      <c r="M1088" s="2">
        <f t="shared" si="128"/>
        <v>0</v>
      </c>
      <c r="N1088" s="11">
        <f t="shared" si="129"/>
        <v>0</v>
      </c>
    </row>
    <row r="1089" spans="1:14" x14ac:dyDescent="0.25">
      <c r="A1089" s="13"/>
      <c r="B1089" s="13"/>
      <c r="C1089" s="13"/>
      <c r="D1089" s="14"/>
      <c r="E1089" s="14"/>
      <c r="F1089" s="2">
        <f t="shared" si="125"/>
        <v>87.051499999999947</v>
      </c>
      <c r="G1089" s="2">
        <f t="shared" si="126"/>
        <v>20.720000000000002</v>
      </c>
      <c r="H1089" s="11">
        <f t="shared" si="130"/>
        <v>66.331499999999949</v>
      </c>
      <c r="I1089" s="11">
        <f t="shared" si="131"/>
        <v>-66.331499999999949</v>
      </c>
      <c r="J1089" s="2">
        <f>IF(ISNA(VLOOKUP(C1089,'Dom Enrolled Accounts'!$A:$B,2,0))=TRUE,0,VLOOKUP(C1089,'Dom Enrolled Accounts'!$A:$B,2,0))</f>
        <v>0</v>
      </c>
      <c r="K1089" s="11">
        <f t="shared" si="127"/>
        <v>0</v>
      </c>
      <c r="L1089" s="2">
        <f>IF(ISNA(VLOOKUP(C1089,'Dom Enrolled Accounts'!$A:$C,3,0))=TRUE,0,VLOOKUP(C1089,'Dom Enrolled Accounts'!$A:$C,3,0))</f>
        <v>0</v>
      </c>
      <c r="M1089" s="2">
        <f t="shared" si="128"/>
        <v>0</v>
      </c>
      <c r="N1089" s="11">
        <f t="shared" si="129"/>
        <v>0</v>
      </c>
    </row>
    <row r="1090" spans="1:14" x14ac:dyDescent="0.25">
      <c r="A1090" s="13"/>
      <c r="B1090" s="13"/>
      <c r="C1090" s="13"/>
      <c r="D1090" s="14"/>
      <c r="E1090" s="14"/>
      <c r="F1090" s="2">
        <f t="shared" si="125"/>
        <v>87.051499999999947</v>
      </c>
      <c r="G1090" s="2">
        <f t="shared" si="126"/>
        <v>20.720000000000002</v>
      </c>
      <c r="H1090" s="11">
        <f t="shared" si="130"/>
        <v>66.331499999999949</v>
      </c>
      <c r="I1090" s="11">
        <f t="shared" si="131"/>
        <v>-66.331499999999949</v>
      </c>
      <c r="J1090" s="2">
        <f>IF(ISNA(VLOOKUP(C1090,'Dom Enrolled Accounts'!$A:$B,2,0))=TRUE,0,VLOOKUP(C1090,'Dom Enrolled Accounts'!$A:$B,2,0))</f>
        <v>0</v>
      </c>
      <c r="K1090" s="11">
        <f t="shared" si="127"/>
        <v>0</v>
      </c>
      <c r="L1090" s="2">
        <f>IF(ISNA(VLOOKUP(C1090,'Dom Enrolled Accounts'!$A:$C,3,0))=TRUE,0,VLOOKUP(C1090,'Dom Enrolled Accounts'!$A:$C,3,0))</f>
        <v>0</v>
      </c>
      <c r="M1090" s="2">
        <f t="shared" si="128"/>
        <v>0</v>
      </c>
      <c r="N1090" s="11">
        <f t="shared" si="129"/>
        <v>0</v>
      </c>
    </row>
    <row r="1091" spans="1:14" x14ac:dyDescent="0.25">
      <c r="A1091" s="13"/>
      <c r="B1091" s="13"/>
      <c r="C1091" s="13"/>
      <c r="D1091" s="14"/>
      <c r="E1091" s="14"/>
      <c r="F1091" s="2">
        <f t="shared" si="125"/>
        <v>87.051499999999947</v>
      </c>
      <c r="G1091" s="2">
        <f t="shared" si="126"/>
        <v>20.720000000000002</v>
      </c>
      <c r="H1091" s="11">
        <f t="shared" si="130"/>
        <v>66.331499999999949</v>
      </c>
      <c r="I1091" s="11">
        <f t="shared" si="131"/>
        <v>-66.331499999999949</v>
      </c>
      <c r="J1091" s="2">
        <f>IF(ISNA(VLOOKUP(C1091,'Dom Enrolled Accounts'!$A:$B,2,0))=TRUE,0,VLOOKUP(C1091,'Dom Enrolled Accounts'!$A:$B,2,0))</f>
        <v>0</v>
      </c>
      <c r="K1091" s="11">
        <f t="shared" si="127"/>
        <v>0</v>
      </c>
      <c r="L1091" s="2">
        <f>IF(ISNA(VLOOKUP(C1091,'Dom Enrolled Accounts'!$A:$C,3,0))=TRUE,0,VLOOKUP(C1091,'Dom Enrolled Accounts'!$A:$C,3,0))</f>
        <v>0</v>
      </c>
      <c r="M1091" s="2">
        <f t="shared" si="128"/>
        <v>0</v>
      </c>
      <c r="N1091" s="11">
        <f t="shared" si="129"/>
        <v>0</v>
      </c>
    </row>
    <row r="1092" spans="1:14" x14ac:dyDescent="0.25">
      <c r="A1092" s="13"/>
      <c r="B1092" s="13"/>
      <c r="C1092" s="13"/>
      <c r="D1092" s="14"/>
      <c r="E1092" s="14"/>
      <c r="F1092" s="2">
        <f t="shared" si="125"/>
        <v>87.051499999999947</v>
      </c>
      <c r="G1092" s="2">
        <f t="shared" si="126"/>
        <v>20.720000000000002</v>
      </c>
      <c r="H1092" s="11">
        <f t="shared" si="130"/>
        <v>66.331499999999949</v>
      </c>
      <c r="I1092" s="11">
        <f t="shared" si="131"/>
        <v>-66.331499999999949</v>
      </c>
      <c r="J1092" s="2">
        <f>IF(ISNA(VLOOKUP(C1092,'Dom Enrolled Accounts'!$A:$B,2,0))=TRUE,0,VLOOKUP(C1092,'Dom Enrolled Accounts'!$A:$B,2,0))</f>
        <v>0</v>
      </c>
      <c r="K1092" s="11">
        <f t="shared" si="127"/>
        <v>0</v>
      </c>
      <c r="L1092" s="2">
        <f>IF(ISNA(VLOOKUP(C1092,'Dom Enrolled Accounts'!$A:$C,3,0))=TRUE,0,VLOOKUP(C1092,'Dom Enrolled Accounts'!$A:$C,3,0))</f>
        <v>0</v>
      </c>
      <c r="M1092" s="2">
        <f t="shared" si="128"/>
        <v>0</v>
      </c>
      <c r="N1092" s="11">
        <f t="shared" si="129"/>
        <v>0</v>
      </c>
    </row>
    <row r="1093" spans="1:14" x14ac:dyDescent="0.25">
      <c r="A1093" s="13"/>
      <c r="B1093" s="13"/>
      <c r="C1093" s="13"/>
      <c r="D1093" s="14"/>
      <c r="E1093" s="14"/>
      <c r="F1093" s="2">
        <f t="shared" si="125"/>
        <v>87.051499999999947</v>
      </c>
      <c r="G1093" s="2">
        <f t="shared" si="126"/>
        <v>20.720000000000002</v>
      </c>
      <c r="H1093" s="11">
        <f t="shared" si="130"/>
        <v>66.331499999999949</v>
      </c>
      <c r="I1093" s="11">
        <f t="shared" si="131"/>
        <v>-66.331499999999949</v>
      </c>
      <c r="J1093" s="2">
        <f>IF(ISNA(VLOOKUP(C1093,'Dom Enrolled Accounts'!$A:$B,2,0))=TRUE,0,VLOOKUP(C1093,'Dom Enrolled Accounts'!$A:$B,2,0))</f>
        <v>0</v>
      </c>
      <c r="K1093" s="11">
        <f t="shared" si="127"/>
        <v>0</v>
      </c>
      <c r="L1093" s="2">
        <f>IF(ISNA(VLOOKUP(C1093,'Dom Enrolled Accounts'!$A:$C,3,0))=TRUE,0,VLOOKUP(C1093,'Dom Enrolled Accounts'!$A:$C,3,0))</f>
        <v>0</v>
      </c>
      <c r="M1093" s="2">
        <f t="shared" si="128"/>
        <v>0</v>
      </c>
      <c r="N1093" s="11">
        <f t="shared" si="129"/>
        <v>0</v>
      </c>
    </row>
    <row r="1094" spans="1:14" x14ac:dyDescent="0.25">
      <c r="A1094" s="13"/>
      <c r="B1094" s="13"/>
      <c r="C1094" s="13"/>
      <c r="D1094" s="14"/>
      <c r="E1094" s="14"/>
      <c r="F1094" s="2">
        <f t="shared" si="125"/>
        <v>87.051499999999947</v>
      </c>
      <c r="G1094" s="2">
        <f t="shared" si="126"/>
        <v>20.720000000000002</v>
      </c>
      <c r="H1094" s="11">
        <f t="shared" si="130"/>
        <v>66.331499999999949</v>
      </c>
      <c r="I1094" s="11">
        <f t="shared" si="131"/>
        <v>-66.331499999999949</v>
      </c>
      <c r="J1094" s="2">
        <f>IF(ISNA(VLOOKUP(C1094,'Dom Enrolled Accounts'!$A:$B,2,0))=TRUE,0,VLOOKUP(C1094,'Dom Enrolled Accounts'!$A:$B,2,0))</f>
        <v>0</v>
      </c>
      <c r="K1094" s="11">
        <f t="shared" si="127"/>
        <v>0</v>
      </c>
      <c r="L1094" s="2">
        <f>IF(ISNA(VLOOKUP(C1094,'Dom Enrolled Accounts'!$A:$C,3,0))=TRUE,0,VLOOKUP(C1094,'Dom Enrolled Accounts'!$A:$C,3,0))</f>
        <v>0</v>
      </c>
      <c r="M1094" s="2">
        <f t="shared" si="128"/>
        <v>0</v>
      </c>
      <c r="N1094" s="11">
        <f t="shared" si="129"/>
        <v>0</v>
      </c>
    </row>
    <row r="1095" spans="1:14" x14ac:dyDescent="0.25">
      <c r="A1095" s="13"/>
      <c r="B1095" s="13"/>
      <c r="C1095" s="13"/>
      <c r="D1095" s="14"/>
      <c r="E1095" s="14"/>
      <c r="F1095" s="2">
        <f t="shared" si="125"/>
        <v>87.051499999999947</v>
      </c>
      <c r="G1095" s="2">
        <f t="shared" si="126"/>
        <v>20.720000000000002</v>
      </c>
      <c r="H1095" s="11">
        <f t="shared" si="130"/>
        <v>66.331499999999949</v>
      </c>
      <c r="I1095" s="11">
        <f t="shared" si="131"/>
        <v>-66.331499999999949</v>
      </c>
      <c r="J1095" s="2">
        <f>IF(ISNA(VLOOKUP(C1095,'Dom Enrolled Accounts'!$A:$B,2,0))=TRUE,0,VLOOKUP(C1095,'Dom Enrolled Accounts'!$A:$B,2,0))</f>
        <v>0</v>
      </c>
      <c r="K1095" s="11">
        <f t="shared" si="127"/>
        <v>0</v>
      </c>
      <c r="L1095" s="2">
        <f>IF(ISNA(VLOOKUP(C1095,'Dom Enrolled Accounts'!$A:$C,3,0))=TRUE,0,VLOOKUP(C1095,'Dom Enrolled Accounts'!$A:$C,3,0))</f>
        <v>0</v>
      </c>
      <c r="M1095" s="2">
        <f t="shared" si="128"/>
        <v>0</v>
      </c>
      <c r="N1095" s="11">
        <f t="shared" si="129"/>
        <v>0</v>
      </c>
    </row>
    <row r="1096" spans="1:14" x14ac:dyDescent="0.25">
      <c r="A1096" s="13"/>
      <c r="B1096" s="13"/>
      <c r="C1096" s="13"/>
      <c r="D1096" s="14"/>
      <c r="E1096" s="14"/>
      <c r="F1096" s="2">
        <f t="shared" si="125"/>
        <v>87.051499999999947</v>
      </c>
      <c r="G1096" s="2">
        <f t="shared" si="126"/>
        <v>20.720000000000002</v>
      </c>
      <c r="H1096" s="11">
        <f t="shared" si="130"/>
        <v>66.331499999999949</v>
      </c>
      <c r="I1096" s="11">
        <f t="shared" si="131"/>
        <v>-66.331499999999949</v>
      </c>
      <c r="J1096" s="2">
        <f>IF(ISNA(VLOOKUP(C1096,'Dom Enrolled Accounts'!$A:$B,2,0))=TRUE,0,VLOOKUP(C1096,'Dom Enrolled Accounts'!$A:$B,2,0))</f>
        <v>0</v>
      </c>
      <c r="K1096" s="11">
        <f t="shared" si="127"/>
        <v>0</v>
      </c>
      <c r="L1096" s="2">
        <f>IF(ISNA(VLOOKUP(C1096,'Dom Enrolled Accounts'!$A:$C,3,0))=TRUE,0,VLOOKUP(C1096,'Dom Enrolled Accounts'!$A:$C,3,0))</f>
        <v>0</v>
      </c>
      <c r="M1096" s="2">
        <f t="shared" si="128"/>
        <v>0</v>
      </c>
      <c r="N1096" s="11">
        <f t="shared" si="129"/>
        <v>0</v>
      </c>
    </row>
    <row r="1097" spans="1:14" x14ac:dyDescent="0.25">
      <c r="A1097" s="13"/>
      <c r="B1097" s="13"/>
      <c r="C1097" s="13"/>
      <c r="D1097" s="14"/>
      <c r="E1097" s="14"/>
      <c r="F1097" s="2">
        <f t="shared" ref="F1097:F1160" si="132">WPPDom</f>
        <v>87.051499999999947</v>
      </c>
      <c r="G1097" s="2">
        <f t="shared" ref="G1097:G1160" si="133">TSDom</f>
        <v>20.720000000000002</v>
      </c>
      <c r="H1097" s="11">
        <f t="shared" si="130"/>
        <v>66.331499999999949</v>
      </c>
      <c r="I1097" s="11">
        <f t="shared" si="131"/>
        <v>-66.331499999999949</v>
      </c>
      <c r="J1097" s="2">
        <f>IF(ISNA(VLOOKUP(C1097,'Dom Enrolled Accounts'!$A:$B,2,0))=TRUE,0,VLOOKUP(C1097,'Dom Enrolled Accounts'!$A:$B,2,0))</f>
        <v>0</v>
      </c>
      <c r="K1097" s="11">
        <f t="shared" si="127"/>
        <v>0</v>
      </c>
      <c r="L1097" s="2">
        <f>IF(ISNA(VLOOKUP(C1097,'Dom Enrolled Accounts'!$A:$C,3,0))=TRUE,0,VLOOKUP(C1097,'Dom Enrolled Accounts'!$A:$C,3,0))</f>
        <v>0</v>
      </c>
      <c r="M1097" s="2">
        <f t="shared" si="128"/>
        <v>0</v>
      </c>
      <c r="N1097" s="11">
        <f t="shared" si="129"/>
        <v>0</v>
      </c>
    </row>
    <row r="1098" spans="1:14" x14ac:dyDescent="0.25">
      <c r="A1098" s="13"/>
      <c r="B1098" s="13"/>
      <c r="C1098" s="13"/>
      <c r="D1098" s="14"/>
      <c r="E1098" s="14"/>
      <c r="F1098" s="2">
        <f t="shared" si="132"/>
        <v>87.051499999999947</v>
      </c>
      <c r="G1098" s="2">
        <f t="shared" si="133"/>
        <v>20.720000000000002</v>
      </c>
      <c r="H1098" s="11">
        <f t="shared" si="130"/>
        <v>66.331499999999949</v>
      </c>
      <c r="I1098" s="11">
        <f t="shared" si="131"/>
        <v>-66.331499999999949</v>
      </c>
      <c r="J1098" s="2">
        <f>IF(ISNA(VLOOKUP(C1098,'Dom Enrolled Accounts'!$A:$B,2,0))=TRUE,0,VLOOKUP(C1098,'Dom Enrolled Accounts'!$A:$B,2,0))</f>
        <v>0</v>
      </c>
      <c r="K1098" s="11">
        <f t="shared" ref="K1098:K1161" si="134">IF(J1098=0,0,J1098-I1098)</f>
        <v>0</v>
      </c>
      <c r="L1098" s="2">
        <f>IF(ISNA(VLOOKUP(C1098,'Dom Enrolled Accounts'!$A:$C,3,0))=TRUE,0,VLOOKUP(C1098,'Dom Enrolled Accounts'!$A:$C,3,0))</f>
        <v>0</v>
      </c>
      <c r="M1098" s="2">
        <f t="shared" ref="M1098:M1161" si="135">IF(L1098&gt;K1098,K1098,L1098)</f>
        <v>0</v>
      </c>
      <c r="N1098" s="11">
        <f t="shared" ref="N1098:N1161" si="136">IF(M1098&lt;0,0,M1098*D1098)</f>
        <v>0</v>
      </c>
    </row>
    <row r="1099" spans="1:14" x14ac:dyDescent="0.25">
      <c r="A1099" s="13"/>
      <c r="B1099" s="13"/>
      <c r="C1099" s="13"/>
      <c r="D1099" s="14"/>
      <c r="E1099" s="14"/>
      <c r="F1099" s="2">
        <f t="shared" si="132"/>
        <v>87.051499999999947</v>
      </c>
      <c r="G1099" s="2">
        <f t="shared" si="133"/>
        <v>20.720000000000002</v>
      </c>
      <c r="H1099" s="11">
        <f t="shared" si="130"/>
        <v>66.331499999999949</v>
      </c>
      <c r="I1099" s="11">
        <f t="shared" si="131"/>
        <v>-66.331499999999949</v>
      </c>
      <c r="J1099" s="2">
        <f>IF(ISNA(VLOOKUP(C1099,'Dom Enrolled Accounts'!$A:$B,2,0))=TRUE,0,VLOOKUP(C1099,'Dom Enrolled Accounts'!$A:$B,2,0))</f>
        <v>0</v>
      </c>
      <c r="K1099" s="11">
        <f t="shared" si="134"/>
        <v>0</v>
      </c>
      <c r="L1099" s="2">
        <f>IF(ISNA(VLOOKUP(C1099,'Dom Enrolled Accounts'!$A:$C,3,0))=TRUE,0,VLOOKUP(C1099,'Dom Enrolled Accounts'!$A:$C,3,0))</f>
        <v>0</v>
      </c>
      <c r="M1099" s="2">
        <f t="shared" si="135"/>
        <v>0</v>
      </c>
      <c r="N1099" s="11">
        <f t="shared" si="136"/>
        <v>0</v>
      </c>
    </row>
    <row r="1100" spans="1:14" x14ac:dyDescent="0.25">
      <c r="A1100" s="13"/>
      <c r="B1100" s="13"/>
      <c r="C1100" s="13"/>
      <c r="D1100" s="14"/>
      <c r="E1100" s="14"/>
      <c r="F1100" s="2">
        <f t="shared" si="132"/>
        <v>87.051499999999947</v>
      </c>
      <c r="G1100" s="2">
        <f t="shared" si="133"/>
        <v>20.720000000000002</v>
      </c>
      <c r="H1100" s="11">
        <f t="shared" si="130"/>
        <v>66.331499999999949</v>
      </c>
      <c r="I1100" s="11">
        <f t="shared" si="131"/>
        <v>-66.331499999999949</v>
      </c>
      <c r="J1100" s="2">
        <f>IF(ISNA(VLOOKUP(C1100,'Dom Enrolled Accounts'!$A:$B,2,0))=TRUE,0,VLOOKUP(C1100,'Dom Enrolled Accounts'!$A:$B,2,0))</f>
        <v>0</v>
      </c>
      <c r="K1100" s="11">
        <f t="shared" si="134"/>
        <v>0</v>
      </c>
      <c r="L1100" s="2">
        <f>IF(ISNA(VLOOKUP(C1100,'Dom Enrolled Accounts'!$A:$C,3,0))=TRUE,0,VLOOKUP(C1100,'Dom Enrolled Accounts'!$A:$C,3,0))</f>
        <v>0</v>
      </c>
      <c r="M1100" s="2">
        <f t="shared" si="135"/>
        <v>0</v>
      </c>
      <c r="N1100" s="11">
        <f t="shared" si="136"/>
        <v>0</v>
      </c>
    </row>
    <row r="1101" spans="1:14" x14ac:dyDescent="0.25">
      <c r="A1101" s="13"/>
      <c r="B1101" s="13"/>
      <c r="C1101" s="13"/>
      <c r="D1101" s="14"/>
      <c r="E1101" s="14"/>
      <c r="F1101" s="2">
        <f t="shared" si="132"/>
        <v>87.051499999999947</v>
      </c>
      <c r="G1101" s="2">
        <f t="shared" si="133"/>
        <v>20.720000000000002</v>
      </c>
      <c r="H1101" s="11">
        <f t="shared" si="130"/>
        <v>66.331499999999949</v>
      </c>
      <c r="I1101" s="11">
        <f t="shared" si="131"/>
        <v>-66.331499999999949</v>
      </c>
      <c r="J1101" s="2">
        <f>IF(ISNA(VLOOKUP(C1101,'Dom Enrolled Accounts'!$A:$B,2,0))=TRUE,0,VLOOKUP(C1101,'Dom Enrolled Accounts'!$A:$B,2,0))</f>
        <v>0</v>
      </c>
      <c r="K1101" s="11">
        <f t="shared" si="134"/>
        <v>0</v>
      </c>
      <c r="L1101" s="2">
        <f>IF(ISNA(VLOOKUP(C1101,'Dom Enrolled Accounts'!$A:$C,3,0))=TRUE,0,VLOOKUP(C1101,'Dom Enrolled Accounts'!$A:$C,3,0))</f>
        <v>0</v>
      </c>
      <c r="M1101" s="2">
        <f t="shared" si="135"/>
        <v>0</v>
      </c>
      <c r="N1101" s="11">
        <f t="shared" si="136"/>
        <v>0</v>
      </c>
    </row>
    <row r="1102" spans="1:14" x14ac:dyDescent="0.25">
      <c r="A1102" s="13"/>
      <c r="B1102" s="13"/>
      <c r="C1102" s="13"/>
      <c r="D1102" s="14"/>
      <c r="E1102" s="14"/>
      <c r="F1102" s="2">
        <f t="shared" si="132"/>
        <v>87.051499999999947</v>
      </c>
      <c r="G1102" s="2">
        <f t="shared" si="133"/>
        <v>20.720000000000002</v>
      </c>
      <c r="H1102" s="11">
        <f t="shared" si="130"/>
        <v>66.331499999999949</v>
      </c>
      <c r="I1102" s="11">
        <f t="shared" si="131"/>
        <v>-66.331499999999949</v>
      </c>
      <c r="J1102" s="2">
        <f>IF(ISNA(VLOOKUP(C1102,'Dom Enrolled Accounts'!$A:$B,2,0))=TRUE,0,VLOOKUP(C1102,'Dom Enrolled Accounts'!$A:$B,2,0))</f>
        <v>0</v>
      </c>
      <c r="K1102" s="11">
        <f t="shared" si="134"/>
        <v>0</v>
      </c>
      <c r="L1102" s="2">
        <f>IF(ISNA(VLOOKUP(C1102,'Dom Enrolled Accounts'!$A:$C,3,0))=TRUE,0,VLOOKUP(C1102,'Dom Enrolled Accounts'!$A:$C,3,0))</f>
        <v>0</v>
      </c>
      <c r="M1102" s="2">
        <f t="shared" si="135"/>
        <v>0</v>
      </c>
      <c r="N1102" s="11">
        <f t="shared" si="136"/>
        <v>0</v>
      </c>
    </row>
    <row r="1103" spans="1:14" x14ac:dyDescent="0.25">
      <c r="A1103" s="13"/>
      <c r="B1103" s="13"/>
      <c r="C1103" s="13"/>
      <c r="D1103" s="14"/>
      <c r="E1103" s="14"/>
      <c r="F1103" s="2">
        <f t="shared" si="132"/>
        <v>87.051499999999947</v>
      </c>
      <c r="G1103" s="2">
        <f t="shared" si="133"/>
        <v>20.720000000000002</v>
      </c>
      <c r="H1103" s="11">
        <f t="shared" si="130"/>
        <v>66.331499999999949</v>
      </c>
      <c r="I1103" s="11">
        <f t="shared" si="131"/>
        <v>-66.331499999999949</v>
      </c>
      <c r="J1103" s="2">
        <f>IF(ISNA(VLOOKUP(C1103,'Dom Enrolled Accounts'!$A:$B,2,0))=TRUE,0,VLOOKUP(C1103,'Dom Enrolled Accounts'!$A:$B,2,0))</f>
        <v>0</v>
      </c>
      <c r="K1103" s="11">
        <f t="shared" si="134"/>
        <v>0</v>
      </c>
      <c r="L1103" s="2">
        <f>IF(ISNA(VLOOKUP(C1103,'Dom Enrolled Accounts'!$A:$C,3,0))=TRUE,0,VLOOKUP(C1103,'Dom Enrolled Accounts'!$A:$C,3,0))</f>
        <v>0</v>
      </c>
      <c r="M1103" s="2">
        <f t="shared" si="135"/>
        <v>0</v>
      </c>
      <c r="N1103" s="11">
        <f t="shared" si="136"/>
        <v>0</v>
      </c>
    </row>
    <row r="1104" spans="1:14" x14ac:dyDescent="0.25">
      <c r="A1104" s="13"/>
      <c r="B1104" s="13"/>
      <c r="C1104" s="13"/>
      <c r="D1104" s="14"/>
      <c r="E1104" s="14"/>
      <c r="F1104" s="2">
        <f t="shared" si="132"/>
        <v>87.051499999999947</v>
      </c>
      <c r="G1104" s="2">
        <f t="shared" si="133"/>
        <v>20.720000000000002</v>
      </c>
      <c r="H1104" s="11">
        <f t="shared" si="130"/>
        <v>66.331499999999949</v>
      </c>
      <c r="I1104" s="11">
        <f t="shared" si="131"/>
        <v>-66.331499999999949</v>
      </c>
      <c r="J1104" s="2">
        <f>IF(ISNA(VLOOKUP(C1104,'Dom Enrolled Accounts'!$A:$B,2,0))=TRUE,0,VLOOKUP(C1104,'Dom Enrolled Accounts'!$A:$B,2,0))</f>
        <v>0</v>
      </c>
      <c r="K1104" s="11">
        <f t="shared" si="134"/>
        <v>0</v>
      </c>
      <c r="L1104" s="2">
        <f>IF(ISNA(VLOOKUP(C1104,'Dom Enrolled Accounts'!$A:$C,3,0))=TRUE,0,VLOOKUP(C1104,'Dom Enrolled Accounts'!$A:$C,3,0))</f>
        <v>0</v>
      </c>
      <c r="M1104" s="2">
        <f t="shared" si="135"/>
        <v>0</v>
      </c>
      <c r="N1104" s="11">
        <f t="shared" si="136"/>
        <v>0</v>
      </c>
    </row>
    <row r="1105" spans="1:14" x14ac:dyDescent="0.25">
      <c r="A1105" s="13"/>
      <c r="B1105" s="13"/>
      <c r="C1105" s="13"/>
      <c r="D1105" s="14"/>
      <c r="E1105" s="14"/>
      <c r="F1105" s="2">
        <f t="shared" si="132"/>
        <v>87.051499999999947</v>
      </c>
      <c r="G1105" s="2">
        <f t="shared" si="133"/>
        <v>20.720000000000002</v>
      </c>
      <c r="H1105" s="11">
        <f t="shared" si="130"/>
        <v>66.331499999999949</v>
      </c>
      <c r="I1105" s="11">
        <f t="shared" si="131"/>
        <v>-66.331499999999949</v>
      </c>
      <c r="J1105" s="2">
        <f>IF(ISNA(VLOOKUP(C1105,'Dom Enrolled Accounts'!$A:$B,2,0))=TRUE,0,VLOOKUP(C1105,'Dom Enrolled Accounts'!$A:$B,2,0))</f>
        <v>0</v>
      </c>
      <c r="K1105" s="11">
        <f t="shared" si="134"/>
        <v>0</v>
      </c>
      <c r="L1105" s="2">
        <f>IF(ISNA(VLOOKUP(C1105,'Dom Enrolled Accounts'!$A:$C,3,0))=TRUE,0,VLOOKUP(C1105,'Dom Enrolled Accounts'!$A:$C,3,0))</f>
        <v>0</v>
      </c>
      <c r="M1105" s="2">
        <f t="shared" si="135"/>
        <v>0</v>
      </c>
      <c r="N1105" s="11">
        <f t="shared" si="136"/>
        <v>0</v>
      </c>
    </row>
    <row r="1106" spans="1:14" x14ac:dyDescent="0.25">
      <c r="A1106" s="13"/>
      <c r="B1106" s="13"/>
      <c r="C1106" s="13"/>
      <c r="D1106" s="14"/>
      <c r="E1106" s="14"/>
      <c r="F1106" s="2">
        <f t="shared" si="132"/>
        <v>87.051499999999947</v>
      </c>
      <c r="G1106" s="2">
        <f t="shared" si="133"/>
        <v>20.720000000000002</v>
      </c>
      <c r="H1106" s="11">
        <f t="shared" si="130"/>
        <v>66.331499999999949</v>
      </c>
      <c r="I1106" s="11">
        <f t="shared" si="131"/>
        <v>-66.331499999999949</v>
      </c>
      <c r="J1106" s="2">
        <f>IF(ISNA(VLOOKUP(C1106,'Dom Enrolled Accounts'!$A:$B,2,0))=TRUE,0,VLOOKUP(C1106,'Dom Enrolled Accounts'!$A:$B,2,0))</f>
        <v>0</v>
      </c>
      <c r="K1106" s="11">
        <f t="shared" si="134"/>
        <v>0</v>
      </c>
      <c r="L1106" s="2">
        <f>IF(ISNA(VLOOKUP(C1106,'Dom Enrolled Accounts'!$A:$C,3,0))=TRUE,0,VLOOKUP(C1106,'Dom Enrolled Accounts'!$A:$C,3,0))</f>
        <v>0</v>
      </c>
      <c r="M1106" s="2">
        <f t="shared" si="135"/>
        <v>0</v>
      </c>
      <c r="N1106" s="11">
        <f t="shared" si="136"/>
        <v>0</v>
      </c>
    </row>
    <row r="1107" spans="1:14" x14ac:dyDescent="0.25">
      <c r="A1107" s="13"/>
      <c r="B1107" s="13"/>
      <c r="C1107" s="13"/>
      <c r="D1107" s="14"/>
      <c r="E1107" s="14"/>
      <c r="F1107" s="2">
        <f t="shared" si="132"/>
        <v>87.051499999999947</v>
      </c>
      <c r="G1107" s="2">
        <f t="shared" si="133"/>
        <v>20.720000000000002</v>
      </c>
      <c r="H1107" s="11">
        <f t="shared" si="130"/>
        <v>66.331499999999949</v>
      </c>
      <c r="I1107" s="11">
        <f t="shared" si="131"/>
        <v>-66.331499999999949</v>
      </c>
      <c r="J1107" s="2">
        <f>IF(ISNA(VLOOKUP(C1107,'Dom Enrolled Accounts'!$A:$B,2,0))=TRUE,0,VLOOKUP(C1107,'Dom Enrolled Accounts'!$A:$B,2,0))</f>
        <v>0</v>
      </c>
      <c r="K1107" s="11">
        <f t="shared" si="134"/>
        <v>0</v>
      </c>
      <c r="L1107" s="2">
        <f>IF(ISNA(VLOOKUP(C1107,'Dom Enrolled Accounts'!$A:$C,3,0))=TRUE,0,VLOOKUP(C1107,'Dom Enrolled Accounts'!$A:$C,3,0))</f>
        <v>0</v>
      </c>
      <c r="M1107" s="2">
        <f t="shared" si="135"/>
        <v>0</v>
      </c>
      <c r="N1107" s="11">
        <f t="shared" si="136"/>
        <v>0</v>
      </c>
    </row>
    <row r="1108" spans="1:14" x14ac:dyDescent="0.25">
      <c r="A1108" s="13"/>
      <c r="B1108" s="13"/>
      <c r="C1108" s="13"/>
      <c r="D1108" s="14"/>
      <c r="E1108" s="14"/>
      <c r="F1108" s="2">
        <f t="shared" si="132"/>
        <v>87.051499999999947</v>
      </c>
      <c r="G1108" s="2">
        <f t="shared" si="133"/>
        <v>20.720000000000002</v>
      </c>
      <c r="H1108" s="11">
        <f t="shared" si="130"/>
        <v>66.331499999999949</v>
      </c>
      <c r="I1108" s="11">
        <f t="shared" si="131"/>
        <v>-66.331499999999949</v>
      </c>
      <c r="J1108" s="2">
        <f>IF(ISNA(VLOOKUP(C1108,'Dom Enrolled Accounts'!$A:$B,2,0))=TRUE,0,VLOOKUP(C1108,'Dom Enrolled Accounts'!$A:$B,2,0))</f>
        <v>0</v>
      </c>
      <c r="K1108" s="11">
        <f t="shared" si="134"/>
        <v>0</v>
      </c>
      <c r="L1108" s="2">
        <f>IF(ISNA(VLOOKUP(C1108,'Dom Enrolled Accounts'!$A:$C,3,0))=TRUE,0,VLOOKUP(C1108,'Dom Enrolled Accounts'!$A:$C,3,0))</f>
        <v>0</v>
      </c>
      <c r="M1108" s="2">
        <f t="shared" si="135"/>
        <v>0</v>
      </c>
      <c r="N1108" s="11">
        <f t="shared" si="136"/>
        <v>0</v>
      </c>
    </row>
    <row r="1109" spans="1:14" x14ac:dyDescent="0.25">
      <c r="A1109" s="13"/>
      <c r="B1109" s="13"/>
      <c r="C1109" s="13"/>
      <c r="D1109" s="14"/>
      <c r="E1109" s="14"/>
      <c r="F1109" s="2">
        <f t="shared" si="132"/>
        <v>87.051499999999947</v>
      </c>
      <c r="G1109" s="2">
        <f t="shared" si="133"/>
        <v>20.720000000000002</v>
      </c>
      <c r="H1109" s="11">
        <f t="shared" si="130"/>
        <v>66.331499999999949</v>
      </c>
      <c r="I1109" s="11">
        <f t="shared" si="131"/>
        <v>-66.331499999999949</v>
      </c>
      <c r="J1109" s="2">
        <f>IF(ISNA(VLOOKUP(C1109,'Dom Enrolled Accounts'!$A:$B,2,0))=TRUE,0,VLOOKUP(C1109,'Dom Enrolled Accounts'!$A:$B,2,0))</f>
        <v>0</v>
      </c>
      <c r="K1109" s="11">
        <f t="shared" si="134"/>
        <v>0</v>
      </c>
      <c r="L1109" s="2">
        <f>IF(ISNA(VLOOKUP(C1109,'Dom Enrolled Accounts'!$A:$C,3,0))=TRUE,0,VLOOKUP(C1109,'Dom Enrolled Accounts'!$A:$C,3,0))</f>
        <v>0</v>
      </c>
      <c r="M1109" s="2">
        <f t="shared" si="135"/>
        <v>0</v>
      </c>
      <c r="N1109" s="11">
        <f t="shared" si="136"/>
        <v>0</v>
      </c>
    </row>
    <row r="1110" spans="1:14" x14ac:dyDescent="0.25">
      <c r="A1110" s="13"/>
      <c r="B1110" s="13"/>
      <c r="C1110" s="13"/>
      <c r="D1110" s="14"/>
      <c r="E1110" s="14"/>
      <c r="F1110" s="2">
        <f t="shared" si="132"/>
        <v>87.051499999999947</v>
      </c>
      <c r="G1110" s="2">
        <f t="shared" si="133"/>
        <v>20.720000000000002</v>
      </c>
      <c r="H1110" s="11">
        <f t="shared" si="130"/>
        <v>66.331499999999949</v>
      </c>
      <c r="I1110" s="11">
        <f t="shared" si="131"/>
        <v>-66.331499999999949</v>
      </c>
      <c r="J1110" s="2">
        <f>IF(ISNA(VLOOKUP(C1110,'Dom Enrolled Accounts'!$A:$B,2,0))=TRUE,0,VLOOKUP(C1110,'Dom Enrolled Accounts'!$A:$B,2,0))</f>
        <v>0</v>
      </c>
      <c r="K1110" s="11">
        <f t="shared" si="134"/>
        <v>0</v>
      </c>
      <c r="L1110" s="2">
        <f>IF(ISNA(VLOOKUP(C1110,'Dom Enrolled Accounts'!$A:$C,3,0))=TRUE,0,VLOOKUP(C1110,'Dom Enrolled Accounts'!$A:$C,3,0))</f>
        <v>0</v>
      </c>
      <c r="M1110" s="2">
        <f t="shared" si="135"/>
        <v>0</v>
      </c>
      <c r="N1110" s="11">
        <f t="shared" si="136"/>
        <v>0</v>
      </c>
    </row>
    <row r="1111" spans="1:14" x14ac:dyDescent="0.25">
      <c r="A1111" s="13"/>
      <c r="B1111" s="13"/>
      <c r="C1111" s="13"/>
      <c r="D1111" s="14"/>
      <c r="E1111" s="14"/>
      <c r="F1111" s="2">
        <f t="shared" si="132"/>
        <v>87.051499999999947</v>
      </c>
      <c r="G1111" s="2">
        <f t="shared" si="133"/>
        <v>20.720000000000002</v>
      </c>
      <c r="H1111" s="11">
        <f t="shared" si="130"/>
        <v>66.331499999999949</v>
      </c>
      <c r="I1111" s="11">
        <f t="shared" si="131"/>
        <v>-66.331499999999949</v>
      </c>
      <c r="J1111" s="2">
        <f>IF(ISNA(VLOOKUP(C1111,'Dom Enrolled Accounts'!$A:$B,2,0))=TRUE,0,VLOOKUP(C1111,'Dom Enrolled Accounts'!$A:$B,2,0))</f>
        <v>0</v>
      </c>
      <c r="K1111" s="11">
        <f t="shared" si="134"/>
        <v>0</v>
      </c>
      <c r="L1111" s="2">
        <f>IF(ISNA(VLOOKUP(C1111,'Dom Enrolled Accounts'!$A:$C,3,0))=TRUE,0,VLOOKUP(C1111,'Dom Enrolled Accounts'!$A:$C,3,0))</f>
        <v>0</v>
      </c>
      <c r="M1111" s="2">
        <f t="shared" si="135"/>
        <v>0</v>
      </c>
      <c r="N1111" s="11">
        <f t="shared" si="136"/>
        <v>0</v>
      </c>
    </row>
    <row r="1112" spans="1:14" x14ac:dyDescent="0.25">
      <c r="A1112" s="13"/>
      <c r="B1112" s="13"/>
      <c r="C1112" s="13"/>
      <c r="D1112" s="14"/>
      <c r="E1112" s="14"/>
      <c r="F1112" s="2">
        <f t="shared" si="132"/>
        <v>87.051499999999947</v>
      </c>
      <c r="G1112" s="2">
        <f t="shared" si="133"/>
        <v>20.720000000000002</v>
      </c>
      <c r="H1112" s="11">
        <f t="shared" si="130"/>
        <v>66.331499999999949</v>
      </c>
      <c r="I1112" s="11">
        <f t="shared" si="131"/>
        <v>-66.331499999999949</v>
      </c>
      <c r="J1112" s="2">
        <f>IF(ISNA(VLOOKUP(C1112,'Dom Enrolled Accounts'!$A:$B,2,0))=TRUE,0,VLOOKUP(C1112,'Dom Enrolled Accounts'!$A:$B,2,0))</f>
        <v>0</v>
      </c>
      <c r="K1112" s="11">
        <f t="shared" si="134"/>
        <v>0</v>
      </c>
      <c r="L1112" s="2">
        <f>IF(ISNA(VLOOKUP(C1112,'Dom Enrolled Accounts'!$A:$C,3,0))=TRUE,0,VLOOKUP(C1112,'Dom Enrolled Accounts'!$A:$C,3,0))</f>
        <v>0</v>
      </c>
      <c r="M1112" s="2">
        <f t="shared" si="135"/>
        <v>0</v>
      </c>
      <c r="N1112" s="11">
        <f t="shared" si="136"/>
        <v>0</v>
      </c>
    </row>
    <row r="1113" spans="1:14" x14ac:dyDescent="0.25">
      <c r="A1113" s="13"/>
      <c r="B1113" s="13"/>
      <c r="C1113" s="13"/>
      <c r="D1113" s="14"/>
      <c r="E1113" s="14"/>
      <c r="F1113" s="2">
        <f t="shared" si="132"/>
        <v>87.051499999999947</v>
      </c>
      <c r="G1113" s="2">
        <f t="shared" si="133"/>
        <v>20.720000000000002</v>
      </c>
      <c r="H1113" s="11">
        <f t="shared" si="130"/>
        <v>66.331499999999949</v>
      </c>
      <c r="I1113" s="11">
        <f t="shared" si="131"/>
        <v>-66.331499999999949</v>
      </c>
      <c r="J1113" s="2">
        <f>IF(ISNA(VLOOKUP(C1113,'Dom Enrolled Accounts'!$A:$B,2,0))=TRUE,0,VLOOKUP(C1113,'Dom Enrolled Accounts'!$A:$B,2,0))</f>
        <v>0</v>
      </c>
      <c r="K1113" s="11">
        <f t="shared" si="134"/>
        <v>0</v>
      </c>
      <c r="L1113" s="2">
        <f>IF(ISNA(VLOOKUP(C1113,'Dom Enrolled Accounts'!$A:$C,3,0))=TRUE,0,VLOOKUP(C1113,'Dom Enrolled Accounts'!$A:$C,3,0))</f>
        <v>0</v>
      </c>
      <c r="M1113" s="2">
        <f t="shared" si="135"/>
        <v>0</v>
      </c>
      <c r="N1113" s="11">
        <f t="shared" si="136"/>
        <v>0</v>
      </c>
    </row>
    <row r="1114" spans="1:14" x14ac:dyDescent="0.25">
      <c r="A1114" s="13"/>
      <c r="B1114" s="13"/>
      <c r="C1114" s="13"/>
      <c r="D1114" s="14"/>
      <c r="E1114" s="14"/>
      <c r="F1114" s="2">
        <f t="shared" si="132"/>
        <v>87.051499999999947</v>
      </c>
      <c r="G1114" s="2">
        <f t="shared" si="133"/>
        <v>20.720000000000002</v>
      </c>
      <c r="H1114" s="11">
        <f t="shared" si="130"/>
        <v>66.331499999999949</v>
      </c>
      <c r="I1114" s="11">
        <f t="shared" si="131"/>
        <v>-66.331499999999949</v>
      </c>
      <c r="J1114" s="2">
        <f>IF(ISNA(VLOOKUP(C1114,'Dom Enrolled Accounts'!$A:$B,2,0))=TRUE,0,VLOOKUP(C1114,'Dom Enrolled Accounts'!$A:$B,2,0))</f>
        <v>0</v>
      </c>
      <c r="K1114" s="11">
        <f t="shared" si="134"/>
        <v>0</v>
      </c>
      <c r="L1114" s="2">
        <f>IF(ISNA(VLOOKUP(C1114,'Dom Enrolled Accounts'!$A:$C,3,0))=TRUE,0,VLOOKUP(C1114,'Dom Enrolled Accounts'!$A:$C,3,0))</f>
        <v>0</v>
      </c>
      <c r="M1114" s="2">
        <f t="shared" si="135"/>
        <v>0</v>
      </c>
      <c r="N1114" s="11">
        <f t="shared" si="136"/>
        <v>0</v>
      </c>
    </row>
    <row r="1115" spans="1:14" x14ac:dyDescent="0.25">
      <c r="A1115" s="13"/>
      <c r="B1115" s="13"/>
      <c r="C1115" s="13"/>
      <c r="D1115" s="14"/>
      <c r="E1115" s="14"/>
      <c r="F1115" s="2">
        <f t="shared" si="132"/>
        <v>87.051499999999947</v>
      </c>
      <c r="G1115" s="2">
        <f t="shared" si="133"/>
        <v>20.720000000000002</v>
      </c>
      <c r="H1115" s="11">
        <f t="shared" si="130"/>
        <v>66.331499999999949</v>
      </c>
      <c r="I1115" s="11">
        <f t="shared" si="131"/>
        <v>-66.331499999999949</v>
      </c>
      <c r="J1115" s="2">
        <f>IF(ISNA(VLOOKUP(C1115,'Dom Enrolled Accounts'!$A:$B,2,0))=TRUE,0,VLOOKUP(C1115,'Dom Enrolled Accounts'!$A:$B,2,0))</f>
        <v>0</v>
      </c>
      <c r="K1115" s="11">
        <f t="shared" si="134"/>
        <v>0</v>
      </c>
      <c r="L1115" s="2">
        <f>IF(ISNA(VLOOKUP(C1115,'Dom Enrolled Accounts'!$A:$C,3,0))=TRUE,0,VLOOKUP(C1115,'Dom Enrolled Accounts'!$A:$C,3,0))</f>
        <v>0</v>
      </c>
      <c r="M1115" s="2">
        <f t="shared" si="135"/>
        <v>0</v>
      </c>
      <c r="N1115" s="11">
        <f t="shared" si="136"/>
        <v>0</v>
      </c>
    </row>
    <row r="1116" spans="1:14" x14ac:dyDescent="0.25">
      <c r="A1116" s="13"/>
      <c r="B1116" s="13"/>
      <c r="C1116" s="13"/>
      <c r="D1116" s="14"/>
      <c r="E1116" s="14"/>
      <c r="F1116" s="2">
        <f t="shared" si="132"/>
        <v>87.051499999999947</v>
      </c>
      <c r="G1116" s="2">
        <f t="shared" si="133"/>
        <v>20.720000000000002</v>
      </c>
      <c r="H1116" s="11">
        <f t="shared" si="130"/>
        <v>66.331499999999949</v>
      </c>
      <c r="I1116" s="11">
        <f t="shared" si="131"/>
        <v>-66.331499999999949</v>
      </c>
      <c r="J1116" s="2">
        <f>IF(ISNA(VLOOKUP(C1116,'Dom Enrolled Accounts'!$A:$B,2,0))=TRUE,0,VLOOKUP(C1116,'Dom Enrolled Accounts'!$A:$B,2,0))</f>
        <v>0</v>
      </c>
      <c r="K1116" s="11">
        <f t="shared" si="134"/>
        <v>0</v>
      </c>
      <c r="L1116" s="2">
        <f>IF(ISNA(VLOOKUP(C1116,'Dom Enrolled Accounts'!$A:$C,3,0))=TRUE,0,VLOOKUP(C1116,'Dom Enrolled Accounts'!$A:$C,3,0))</f>
        <v>0</v>
      </c>
      <c r="M1116" s="2">
        <f t="shared" si="135"/>
        <v>0</v>
      </c>
      <c r="N1116" s="11">
        <f t="shared" si="136"/>
        <v>0</v>
      </c>
    </row>
    <row r="1117" spans="1:14" x14ac:dyDescent="0.25">
      <c r="A1117" s="13"/>
      <c r="B1117" s="13"/>
      <c r="C1117" s="13"/>
      <c r="D1117" s="14"/>
      <c r="E1117" s="14"/>
      <c r="F1117" s="2">
        <f t="shared" si="132"/>
        <v>87.051499999999947</v>
      </c>
      <c r="G1117" s="2">
        <f t="shared" si="133"/>
        <v>20.720000000000002</v>
      </c>
      <c r="H1117" s="11">
        <f t="shared" si="130"/>
        <v>66.331499999999949</v>
      </c>
      <c r="I1117" s="11">
        <f t="shared" si="131"/>
        <v>-66.331499999999949</v>
      </c>
      <c r="J1117" s="2">
        <f>IF(ISNA(VLOOKUP(C1117,'Dom Enrolled Accounts'!$A:$B,2,0))=TRUE,0,VLOOKUP(C1117,'Dom Enrolled Accounts'!$A:$B,2,0))</f>
        <v>0</v>
      </c>
      <c r="K1117" s="11">
        <f t="shared" si="134"/>
        <v>0</v>
      </c>
      <c r="L1117" s="2">
        <f>IF(ISNA(VLOOKUP(C1117,'Dom Enrolled Accounts'!$A:$C,3,0))=TRUE,0,VLOOKUP(C1117,'Dom Enrolled Accounts'!$A:$C,3,0))</f>
        <v>0</v>
      </c>
      <c r="M1117" s="2">
        <f t="shared" si="135"/>
        <v>0</v>
      </c>
      <c r="N1117" s="11">
        <f t="shared" si="136"/>
        <v>0</v>
      </c>
    </row>
    <row r="1118" spans="1:14" x14ac:dyDescent="0.25">
      <c r="A1118" s="13"/>
      <c r="B1118" s="13"/>
      <c r="C1118" s="13"/>
      <c r="D1118" s="14"/>
      <c r="E1118" s="14"/>
      <c r="F1118" s="2">
        <f t="shared" si="132"/>
        <v>87.051499999999947</v>
      </c>
      <c r="G1118" s="2">
        <f t="shared" si="133"/>
        <v>20.720000000000002</v>
      </c>
      <c r="H1118" s="11">
        <f t="shared" si="130"/>
        <v>66.331499999999949</v>
      </c>
      <c r="I1118" s="11">
        <f t="shared" si="131"/>
        <v>-66.331499999999949</v>
      </c>
      <c r="J1118" s="2">
        <f>IF(ISNA(VLOOKUP(C1118,'Dom Enrolled Accounts'!$A:$B,2,0))=TRUE,0,VLOOKUP(C1118,'Dom Enrolled Accounts'!$A:$B,2,0))</f>
        <v>0</v>
      </c>
      <c r="K1118" s="11">
        <f t="shared" si="134"/>
        <v>0</v>
      </c>
      <c r="L1118" s="2">
        <f>IF(ISNA(VLOOKUP(C1118,'Dom Enrolled Accounts'!$A:$C,3,0))=TRUE,0,VLOOKUP(C1118,'Dom Enrolled Accounts'!$A:$C,3,0))</f>
        <v>0</v>
      </c>
      <c r="M1118" s="2">
        <f t="shared" si="135"/>
        <v>0</v>
      </c>
      <c r="N1118" s="11">
        <f t="shared" si="136"/>
        <v>0</v>
      </c>
    </row>
    <row r="1119" spans="1:14" x14ac:dyDescent="0.25">
      <c r="A1119" s="13"/>
      <c r="B1119" s="13"/>
      <c r="C1119" s="13"/>
      <c r="D1119" s="14"/>
      <c r="E1119" s="14"/>
      <c r="F1119" s="2">
        <f t="shared" si="132"/>
        <v>87.051499999999947</v>
      </c>
      <c r="G1119" s="2">
        <f t="shared" si="133"/>
        <v>20.720000000000002</v>
      </c>
      <c r="H1119" s="11">
        <f t="shared" si="130"/>
        <v>66.331499999999949</v>
      </c>
      <c r="I1119" s="11">
        <f t="shared" si="131"/>
        <v>-66.331499999999949</v>
      </c>
      <c r="J1119" s="2">
        <f>IF(ISNA(VLOOKUP(C1119,'Dom Enrolled Accounts'!$A:$B,2,0))=TRUE,0,VLOOKUP(C1119,'Dom Enrolled Accounts'!$A:$B,2,0))</f>
        <v>0</v>
      </c>
      <c r="K1119" s="11">
        <f t="shared" si="134"/>
        <v>0</v>
      </c>
      <c r="L1119" s="2">
        <f>IF(ISNA(VLOOKUP(C1119,'Dom Enrolled Accounts'!$A:$C,3,0))=TRUE,0,VLOOKUP(C1119,'Dom Enrolled Accounts'!$A:$C,3,0))</f>
        <v>0</v>
      </c>
      <c r="M1119" s="2">
        <f t="shared" si="135"/>
        <v>0</v>
      </c>
      <c r="N1119" s="11">
        <f t="shared" si="136"/>
        <v>0</v>
      </c>
    </row>
    <row r="1120" spans="1:14" x14ac:dyDescent="0.25">
      <c r="A1120" s="13"/>
      <c r="B1120" s="13"/>
      <c r="C1120" s="13"/>
      <c r="D1120" s="14"/>
      <c r="E1120" s="14"/>
      <c r="F1120" s="2">
        <f t="shared" si="132"/>
        <v>87.051499999999947</v>
      </c>
      <c r="G1120" s="2">
        <f t="shared" si="133"/>
        <v>20.720000000000002</v>
      </c>
      <c r="H1120" s="11">
        <f t="shared" si="130"/>
        <v>66.331499999999949</v>
      </c>
      <c r="I1120" s="11">
        <f t="shared" si="131"/>
        <v>-66.331499999999949</v>
      </c>
      <c r="J1120" s="2">
        <f>IF(ISNA(VLOOKUP(C1120,'Dom Enrolled Accounts'!$A:$B,2,0))=TRUE,0,VLOOKUP(C1120,'Dom Enrolled Accounts'!$A:$B,2,0))</f>
        <v>0</v>
      </c>
      <c r="K1120" s="11">
        <f t="shared" si="134"/>
        <v>0</v>
      </c>
      <c r="L1120" s="2">
        <f>IF(ISNA(VLOOKUP(C1120,'Dom Enrolled Accounts'!$A:$C,3,0))=TRUE,0,VLOOKUP(C1120,'Dom Enrolled Accounts'!$A:$C,3,0))</f>
        <v>0</v>
      </c>
      <c r="M1120" s="2">
        <f t="shared" si="135"/>
        <v>0</v>
      </c>
      <c r="N1120" s="11">
        <f t="shared" si="136"/>
        <v>0</v>
      </c>
    </row>
    <row r="1121" spans="1:14" x14ac:dyDescent="0.25">
      <c r="A1121" s="13"/>
      <c r="B1121" s="13"/>
      <c r="C1121" s="13"/>
      <c r="D1121" s="14"/>
      <c r="E1121" s="14"/>
      <c r="F1121" s="2">
        <f t="shared" si="132"/>
        <v>87.051499999999947</v>
      </c>
      <c r="G1121" s="2">
        <f t="shared" si="133"/>
        <v>20.720000000000002</v>
      </c>
      <c r="H1121" s="11">
        <f t="shared" si="130"/>
        <v>66.331499999999949</v>
      </c>
      <c r="I1121" s="11">
        <f t="shared" si="131"/>
        <v>-66.331499999999949</v>
      </c>
      <c r="J1121" s="2">
        <f>IF(ISNA(VLOOKUP(C1121,'Dom Enrolled Accounts'!$A:$B,2,0))=TRUE,0,VLOOKUP(C1121,'Dom Enrolled Accounts'!$A:$B,2,0))</f>
        <v>0</v>
      </c>
      <c r="K1121" s="11">
        <f t="shared" si="134"/>
        <v>0</v>
      </c>
      <c r="L1121" s="2">
        <f>IF(ISNA(VLOOKUP(C1121,'Dom Enrolled Accounts'!$A:$C,3,0))=TRUE,0,VLOOKUP(C1121,'Dom Enrolled Accounts'!$A:$C,3,0))</f>
        <v>0</v>
      </c>
      <c r="M1121" s="2">
        <f t="shared" si="135"/>
        <v>0</v>
      </c>
      <c r="N1121" s="11">
        <f t="shared" si="136"/>
        <v>0</v>
      </c>
    </row>
    <row r="1122" spans="1:14" x14ac:dyDescent="0.25">
      <c r="A1122" s="13"/>
      <c r="B1122" s="13"/>
      <c r="C1122" s="13"/>
      <c r="D1122" s="14"/>
      <c r="E1122" s="14"/>
      <c r="F1122" s="2">
        <f t="shared" si="132"/>
        <v>87.051499999999947</v>
      </c>
      <c r="G1122" s="2">
        <f t="shared" si="133"/>
        <v>20.720000000000002</v>
      </c>
      <c r="H1122" s="11">
        <f t="shared" si="130"/>
        <v>66.331499999999949</v>
      </c>
      <c r="I1122" s="11">
        <f t="shared" si="131"/>
        <v>-66.331499999999949</v>
      </c>
      <c r="J1122" s="2">
        <f>IF(ISNA(VLOOKUP(C1122,'Dom Enrolled Accounts'!$A:$B,2,0))=TRUE,0,VLOOKUP(C1122,'Dom Enrolled Accounts'!$A:$B,2,0))</f>
        <v>0</v>
      </c>
      <c r="K1122" s="11">
        <f t="shared" si="134"/>
        <v>0</v>
      </c>
      <c r="L1122" s="2">
        <f>IF(ISNA(VLOOKUP(C1122,'Dom Enrolled Accounts'!$A:$C,3,0))=TRUE,0,VLOOKUP(C1122,'Dom Enrolled Accounts'!$A:$C,3,0))</f>
        <v>0</v>
      </c>
      <c r="M1122" s="2">
        <f t="shared" si="135"/>
        <v>0</v>
      </c>
      <c r="N1122" s="11">
        <f t="shared" si="136"/>
        <v>0</v>
      </c>
    </row>
    <row r="1123" spans="1:14" x14ac:dyDescent="0.25">
      <c r="A1123" s="13"/>
      <c r="B1123" s="13"/>
      <c r="C1123" s="13"/>
      <c r="D1123" s="14"/>
      <c r="E1123" s="14"/>
      <c r="F1123" s="2">
        <f t="shared" si="132"/>
        <v>87.051499999999947</v>
      </c>
      <c r="G1123" s="2">
        <f t="shared" si="133"/>
        <v>20.720000000000002</v>
      </c>
      <c r="H1123" s="11">
        <f t="shared" si="130"/>
        <v>66.331499999999949</v>
      </c>
      <c r="I1123" s="11">
        <f t="shared" si="131"/>
        <v>-66.331499999999949</v>
      </c>
      <c r="J1123" s="2">
        <f>IF(ISNA(VLOOKUP(C1123,'Dom Enrolled Accounts'!$A:$B,2,0))=TRUE,0,VLOOKUP(C1123,'Dom Enrolled Accounts'!$A:$B,2,0))</f>
        <v>0</v>
      </c>
      <c r="K1123" s="11">
        <f t="shared" si="134"/>
        <v>0</v>
      </c>
      <c r="L1123" s="2">
        <f>IF(ISNA(VLOOKUP(C1123,'Dom Enrolled Accounts'!$A:$C,3,0))=TRUE,0,VLOOKUP(C1123,'Dom Enrolled Accounts'!$A:$C,3,0))</f>
        <v>0</v>
      </c>
      <c r="M1123" s="2">
        <f t="shared" si="135"/>
        <v>0</v>
      </c>
      <c r="N1123" s="11">
        <f t="shared" si="136"/>
        <v>0</v>
      </c>
    </row>
    <row r="1124" spans="1:14" x14ac:dyDescent="0.25">
      <c r="A1124" s="13"/>
      <c r="B1124" s="13"/>
      <c r="C1124" s="13"/>
      <c r="D1124" s="14"/>
      <c r="E1124" s="14"/>
      <c r="F1124" s="2">
        <f t="shared" si="132"/>
        <v>87.051499999999947</v>
      </c>
      <c r="G1124" s="2">
        <f t="shared" si="133"/>
        <v>20.720000000000002</v>
      </c>
      <c r="H1124" s="11">
        <f t="shared" si="130"/>
        <v>66.331499999999949</v>
      </c>
      <c r="I1124" s="11">
        <f t="shared" si="131"/>
        <v>-66.331499999999949</v>
      </c>
      <c r="J1124" s="2">
        <f>IF(ISNA(VLOOKUP(C1124,'Dom Enrolled Accounts'!$A:$B,2,0))=TRUE,0,VLOOKUP(C1124,'Dom Enrolled Accounts'!$A:$B,2,0))</f>
        <v>0</v>
      </c>
      <c r="K1124" s="11">
        <f t="shared" si="134"/>
        <v>0</v>
      </c>
      <c r="L1124" s="2">
        <f>IF(ISNA(VLOOKUP(C1124,'Dom Enrolled Accounts'!$A:$C,3,0))=TRUE,0,VLOOKUP(C1124,'Dom Enrolled Accounts'!$A:$C,3,0))</f>
        <v>0</v>
      </c>
      <c r="M1124" s="2">
        <f t="shared" si="135"/>
        <v>0</v>
      </c>
      <c r="N1124" s="11">
        <f t="shared" si="136"/>
        <v>0</v>
      </c>
    </row>
    <row r="1125" spans="1:14" x14ac:dyDescent="0.25">
      <c r="A1125" s="13"/>
      <c r="B1125" s="13"/>
      <c r="C1125" s="13"/>
      <c r="D1125" s="14"/>
      <c r="E1125" s="14"/>
      <c r="F1125" s="2">
        <f t="shared" si="132"/>
        <v>87.051499999999947</v>
      </c>
      <c r="G1125" s="2">
        <f t="shared" si="133"/>
        <v>20.720000000000002</v>
      </c>
      <c r="H1125" s="11">
        <f t="shared" ref="H1125:H1188" si="137">F1125-G1125</f>
        <v>66.331499999999949</v>
      </c>
      <c r="I1125" s="11">
        <f t="shared" ref="I1125:I1188" si="138">E1125-H1125</f>
        <v>-66.331499999999949</v>
      </c>
      <c r="J1125" s="2">
        <f>IF(ISNA(VLOOKUP(C1125,'Dom Enrolled Accounts'!$A:$B,2,0))=TRUE,0,VLOOKUP(C1125,'Dom Enrolled Accounts'!$A:$B,2,0))</f>
        <v>0</v>
      </c>
      <c r="K1125" s="11">
        <f t="shared" si="134"/>
        <v>0</v>
      </c>
      <c r="L1125" s="2">
        <f>IF(ISNA(VLOOKUP(C1125,'Dom Enrolled Accounts'!$A:$C,3,0))=TRUE,0,VLOOKUP(C1125,'Dom Enrolled Accounts'!$A:$C,3,0))</f>
        <v>0</v>
      </c>
      <c r="M1125" s="2">
        <f t="shared" si="135"/>
        <v>0</v>
      </c>
      <c r="N1125" s="11">
        <f t="shared" si="136"/>
        <v>0</v>
      </c>
    </row>
    <row r="1126" spans="1:14" x14ac:dyDescent="0.25">
      <c r="A1126" s="13"/>
      <c r="B1126" s="13"/>
      <c r="C1126" s="13"/>
      <c r="D1126" s="14"/>
      <c r="E1126" s="14"/>
      <c r="F1126" s="2">
        <f t="shared" si="132"/>
        <v>87.051499999999947</v>
      </c>
      <c r="G1126" s="2">
        <f t="shared" si="133"/>
        <v>20.720000000000002</v>
      </c>
      <c r="H1126" s="11">
        <f t="shared" si="137"/>
        <v>66.331499999999949</v>
      </c>
      <c r="I1126" s="11">
        <f t="shared" si="138"/>
        <v>-66.331499999999949</v>
      </c>
      <c r="J1126" s="2">
        <f>IF(ISNA(VLOOKUP(C1126,'Dom Enrolled Accounts'!$A:$B,2,0))=TRUE,0,VLOOKUP(C1126,'Dom Enrolled Accounts'!$A:$B,2,0))</f>
        <v>0</v>
      </c>
      <c r="K1126" s="11">
        <f t="shared" si="134"/>
        <v>0</v>
      </c>
      <c r="L1126" s="2">
        <f>IF(ISNA(VLOOKUP(C1126,'Dom Enrolled Accounts'!$A:$C,3,0))=TRUE,0,VLOOKUP(C1126,'Dom Enrolled Accounts'!$A:$C,3,0))</f>
        <v>0</v>
      </c>
      <c r="M1126" s="2">
        <f t="shared" si="135"/>
        <v>0</v>
      </c>
      <c r="N1126" s="11">
        <f t="shared" si="136"/>
        <v>0</v>
      </c>
    </row>
    <row r="1127" spans="1:14" x14ac:dyDescent="0.25">
      <c r="A1127" s="13"/>
      <c r="B1127" s="13"/>
      <c r="C1127" s="13"/>
      <c r="D1127" s="14"/>
      <c r="E1127" s="14"/>
      <c r="F1127" s="2">
        <f t="shared" si="132"/>
        <v>87.051499999999947</v>
      </c>
      <c r="G1127" s="2">
        <f t="shared" si="133"/>
        <v>20.720000000000002</v>
      </c>
      <c r="H1127" s="11">
        <f t="shared" si="137"/>
        <v>66.331499999999949</v>
      </c>
      <c r="I1127" s="11">
        <f t="shared" si="138"/>
        <v>-66.331499999999949</v>
      </c>
      <c r="J1127" s="2">
        <f>IF(ISNA(VLOOKUP(C1127,'Dom Enrolled Accounts'!$A:$B,2,0))=TRUE,0,VLOOKUP(C1127,'Dom Enrolled Accounts'!$A:$B,2,0))</f>
        <v>0</v>
      </c>
      <c r="K1127" s="11">
        <f t="shared" si="134"/>
        <v>0</v>
      </c>
      <c r="L1127" s="2">
        <f>IF(ISNA(VLOOKUP(C1127,'Dom Enrolled Accounts'!$A:$C,3,0))=TRUE,0,VLOOKUP(C1127,'Dom Enrolled Accounts'!$A:$C,3,0))</f>
        <v>0</v>
      </c>
      <c r="M1127" s="2">
        <f t="shared" si="135"/>
        <v>0</v>
      </c>
      <c r="N1127" s="11">
        <f t="shared" si="136"/>
        <v>0</v>
      </c>
    </row>
    <row r="1128" spans="1:14" x14ac:dyDescent="0.25">
      <c r="A1128" s="13"/>
      <c r="B1128" s="13"/>
      <c r="C1128" s="13"/>
      <c r="D1128" s="14"/>
      <c r="E1128" s="14"/>
      <c r="F1128" s="2">
        <f t="shared" si="132"/>
        <v>87.051499999999947</v>
      </c>
      <c r="G1128" s="2">
        <f t="shared" si="133"/>
        <v>20.720000000000002</v>
      </c>
      <c r="H1128" s="11">
        <f t="shared" si="137"/>
        <v>66.331499999999949</v>
      </c>
      <c r="I1128" s="11">
        <f t="shared" si="138"/>
        <v>-66.331499999999949</v>
      </c>
      <c r="J1128" s="2">
        <f>IF(ISNA(VLOOKUP(C1128,'Dom Enrolled Accounts'!$A:$B,2,0))=TRUE,0,VLOOKUP(C1128,'Dom Enrolled Accounts'!$A:$B,2,0))</f>
        <v>0</v>
      </c>
      <c r="K1128" s="11">
        <f t="shared" si="134"/>
        <v>0</v>
      </c>
      <c r="L1128" s="2">
        <f>IF(ISNA(VLOOKUP(C1128,'Dom Enrolled Accounts'!$A:$C,3,0))=TRUE,0,VLOOKUP(C1128,'Dom Enrolled Accounts'!$A:$C,3,0))</f>
        <v>0</v>
      </c>
      <c r="M1128" s="2">
        <f t="shared" si="135"/>
        <v>0</v>
      </c>
      <c r="N1128" s="11">
        <f t="shared" si="136"/>
        <v>0</v>
      </c>
    </row>
    <row r="1129" spans="1:14" x14ac:dyDescent="0.25">
      <c r="A1129" s="13"/>
      <c r="B1129" s="13"/>
      <c r="C1129" s="13"/>
      <c r="D1129" s="14"/>
      <c r="E1129" s="14"/>
      <c r="F1129" s="2">
        <f t="shared" si="132"/>
        <v>87.051499999999947</v>
      </c>
      <c r="G1129" s="2">
        <f t="shared" si="133"/>
        <v>20.720000000000002</v>
      </c>
      <c r="H1129" s="11">
        <f t="shared" si="137"/>
        <v>66.331499999999949</v>
      </c>
      <c r="I1129" s="11">
        <f t="shared" si="138"/>
        <v>-66.331499999999949</v>
      </c>
      <c r="J1129" s="2">
        <f>IF(ISNA(VLOOKUP(C1129,'Dom Enrolled Accounts'!$A:$B,2,0))=TRUE,0,VLOOKUP(C1129,'Dom Enrolled Accounts'!$A:$B,2,0))</f>
        <v>0</v>
      </c>
      <c r="K1129" s="11">
        <f t="shared" si="134"/>
        <v>0</v>
      </c>
      <c r="L1129" s="2">
        <f>IF(ISNA(VLOOKUP(C1129,'Dom Enrolled Accounts'!$A:$C,3,0))=TRUE,0,VLOOKUP(C1129,'Dom Enrolled Accounts'!$A:$C,3,0))</f>
        <v>0</v>
      </c>
      <c r="M1129" s="2">
        <f t="shared" si="135"/>
        <v>0</v>
      </c>
      <c r="N1129" s="11">
        <f t="shared" si="136"/>
        <v>0</v>
      </c>
    </row>
    <row r="1130" spans="1:14" x14ac:dyDescent="0.25">
      <c r="A1130" s="13"/>
      <c r="B1130" s="13"/>
      <c r="C1130" s="13"/>
      <c r="D1130" s="14"/>
      <c r="E1130" s="14"/>
      <c r="F1130" s="2">
        <f t="shared" si="132"/>
        <v>87.051499999999947</v>
      </c>
      <c r="G1130" s="2">
        <f t="shared" si="133"/>
        <v>20.720000000000002</v>
      </c>
      <c r="H1130" s="11">
        <f t="shared" si="137"/>
        <v>66.331499999999949</v>
      </c>
      <c r="I1130" s="11">
        <f t="shared" si="138"/>
        <v>-66.331499999999949</v>
      </c>
      <c r="J1130" s="2">
        <f>IF(ISNA(VLOOKUP(C1130,'Dom Enrolled Accounts'!$A:$B,2,0))=TRUE,0,VLOOKUP(C1130,'Dom Enrolled Accounts'!$A:$B,2,0))</f>
        <v>0</v>
      </c>
      <c r="K1130" s="11">
        <f t="shared" si="134"/>
        <v>0</v>
      </c>
      <c r="L1130" s="2">
        <f>IF(ISNA(VLOOKUP(C1130,'Dom Enrolled Accounts'!$A:$C,3,0))=TRUE,0,VLOOKUP(C1130,'Dom Enrolled Accounts'!$A:$C,3,0))</f>
        <v>0</v>
      </c>
      <c r="M1130" s="2">
        <f t="shared" si="135"/>
        <v>0</v>
      </c>
      <c r="N1130" s="11">
        <f t="shared" si="136"/>
        <v>0</v>
      </c>
    </row>
    <row r="1131" spans="1:14" x14ac:dyDescent="0.25">
      <c r="A1131" s="13"/>
      <c r="B1131" s="13"/>
      <c r="C1131" s="13"/>
      <c r="D1131" s="14"/>
      <c r="E1131" s="14"/>
      <c r="F1131" s="2">
        <f t="shared" si="132"/>
        <v>87.051499999999947</v>
      </c>
      <c r="G1131" s="2">
        <f t="shared" si="133"/>
        <v>20.720000000000002</v>
      </c>
      <c r="H1131" s="11">
        <f t="shared" si="137"/>
        <v>66.331499999999949</v>
      </c>
      <c r="I1131" s="11">
        <f t="shared" si="138"/>
        <v>-66.331499999999949</v>
      </c>
      <c r="J1131" s="2">
        <f>IF(ISNA(VLOOKUP(C1131,'Dom Enrolled Accounts'!$A:$B,2,0))=TRUE,0,VLOOKUP(C1131,'Dom Enrolled Accounts'!$A:$B,2,0))</f>
        <v>0</v>
      </c>
      <c r="K1131" s="11">
        <f t="shared" si="134"/>
        <v>0</v>
      </c>
      <c r="L1131" s="2">
        <f>IF(ISNA(VLOOKUP(C1131,'Dom Enrolled Accounts'!$A:$C,3,0))=TRUE,0,VLOOKUP(C1131,'Dom Enrolled Accounts'!$A:$C,3,0))</f>
        <v>0</v>
      </c>
      <c r="M1131" s="2">
        <f t="shared" si="135"/>
        <v>0</v>
      </c>
      <c r="N1131" s="11">
        <f t="shared" si="136"/>
        <v>0</v>
      </c>
    </row>
    <row r="1132" spans="1:14" x14ac:dyDescent="0.25">
      <c r="A1132" s="13"/>
      <c r="B1132" s="13"/>
      <c r="C1132" s="13"/>
      <c r="D1132" s="14"/>
      <c r="E1132" s="14"/>
      <c r="F1132" s="2">
        <f t="shared" si="132"/>
        <v>87.051499999999947</v>
      </c>
      <c r="G1132" s="2">
        <f t="shared" si="133"/>
        <v>20.720000000000002</v>
      </c>
      <c r="H1132" s="11">
        <f t="shared" si="137"/>
        <v>66.331499999999949</v>
      </c>
      <c r="I1132" s="11">
        <f t="shared" si="138"/>
        <v>-66.331499999999949</v>
      </c>
      <c r="J1132" s="2">
        <f>IF(ISNA(VLOOKUP(C1132,'Dom Enrolled Accounts'!$A:$B,2,0))=TRUE,0,VLOOKUP(C1132,'Dom Enrolled Accounts'!$A:$B,2,0))</f>
        <v>0</v>
      </c>
      <c r="K1132" s="11">
        <f t="shared" si="134"/>
        <v>0</v>
      </c>
      <c r="L1132" s="2">
        <f>IF(ISNA(VLOOKUP(C1132,'Dom Enrolled Accounts'!$A:$C,3,0))=TRUE,0,VLOOKUP(C1132,'Dom Enrolled Accounts'!$A:$C,3,0))</f>
        <v>0</v>
      </c>
      <c r="M1132" s="2">
        <f t="shared" si="135"/>
        <v>0</v>
      </c>
      <c r="N1132" s="11">
        <f t="shared" si="136"/>
        <v>0</v>
      </c>
    </row>
    <row r="1133" spans="1:14" x14ac:dyDescent="0.25">
      <c r="A1133" s="13"/>
      <c r="B1133" s="13"/>
      <c r="C1133" s="13"/>
      <c r="D1133" s="14"/>
      <c r="E1133" s="14"/>
      <c r="F1133" s="2">
        <f t="shared" si="132"/>
        <v>87.051499999999947</v>
      </c>
      <c r="G1133" s="2">
        <f t="shared" si="133"/>
        <v>20.720000000000002</v>
      </c>
      <c r="H1133" s="11">
        <f t="shared" si="137"/>
        <v>66.331499999999949</v>
      </c>
      <c r="I1133" s="11">
        <f t="shared" si="138"/>
        <v>-66.331499999999949</v>
      </c>
      <c r="J1133" s="2">
        <f>IF(ISNA(VLOOKUP(C1133,'Dom Enrolled Accounts'!$A:$B,2,0))=TRUE,0,VLOOKUP(C1133,'Dom Enrolled Accounts'!$A:$B,2,0))</f>
        <v>0</v>
      </c>
      <c r="K1133" s="11">
        <f t="shared" si="134"/>
        <v>0</v>
      </c>
      <c r="L1133" s="2">
        <f>IF(ISNA(VLOOKUP(C1133,'Dom Enrolled Accounts'!$A:$C,3,0))=TRUE,0,VLOOKUP(C1133,'Dom Enrolled Accounts'!$A:$C,3,0))</f>
        <v>0</v>
      </c>
      <c r="M1133" s="2">
        <f t="shared" si="135"/>
        <v>0</v>
      </c>
      <c r="N1133" s="11">
        <f t="shared" si="136"/>
        <v>0</v>
      </c>
    </row>
    <row r="1134" spans="1:14" x14ac:dyDescent="0.25">
      <c r="A1134" s="13"/>
      <c r="B1134" s="13"/>
      <c r="C1134" s="13"/>
      <c r="D1134" s="14"/>
      <c r="E1134" s="14"/>
      <c r="F1134" s="2">
        <f t="shared" si="132"/>
        <v>87.051499999999947</v>
      </c>
      <c r="G1134" s="2">
        <f t="shared" si="133"/>
        <v>20.720000000000002</v>
      </c>
      <c r="H1134" s="11">
        <f t="shared" si="137"/>
        <v>66.331499999999949</v>
      </c>
      <c r="I1134" s="11">
        <f t="shared" si="138"/>
        <v>-66.331499999999949</v>
      </c>
      <c r="J1134" s="2">
        <f>IF(ISNA(VLOOKUP(C1134,'Dom Enrolled Accounts'!$A:$B,2,0))=TRUE,0,VLOOKUP(C1134,'Dom Enrolled Accounts'!$A:$B,2,0))</f>
        <v>0</v>
      </c>
      <c r="K1134" s="11">
        <f t="shared" si="134"/>
        <v>0</v>
      </c>
      <c r="L1134" s="2">
        <f>IF(ISNA(VLOOKUP(C1134,'Dom Enrolled Accounts'!$A:$C,3,0))=TRUE,0,VLOOKUP(C1134,'Dom Enrolled Accounts'!$A:$C,3,0))</f>
        <v>0</v>
      </c>
      <c r="M1134" s="2">
        <f t="shared" si="135"/>
        <v>0</v>
      </c>
      <c r="N1134" s="11">
        <f t="shared" si="136"/>
        <v>0</v>
      </c>
    </row>
    <row r="1135" spans="1:14" x14ac:dyDescent="0.25">
      <c r="A1135" s="13"/>
      <c r="B1135" s="13"/>
      <c r="C1135" s="13"/>
      <c r="D1135" s="14"/>
      <c r="E1135" s="14"/>
      <c r="F1135" s="2">
        <f t="shared" si="132"/>
        <v>87.051499999999947</v>
      </c>
      <c r="G1135" s="2">
        <f t="shared" si="133"/>
        <v>20.720000000000002</v>
      </c>
      <c r="H1135" s="11">
        <f t="shared" si="137"/>
        <v>66.331499999999949</v>
      </c>
      <c r="I1135" s="11">
        <f t="shared" si="138"/>
        <v>-66.331499999999949</v>
      </c>
      <c r="J1135" s="2">
        <f>IF(ISNA(VLOOKUP(C1135,'Dom Enrolled Accounts'!$A:$B,2,0))=TRUE,0,VLOOKUP(C1135,'Dom Enrolled Accounts'!$A:$B,2,0))</f>
        <v>0</v>
      </c>
      <c r="K1135" s="11">
        <f t="shared" si="134"/>
        <v>0</v>
      </c>
      <c r="L1135" s="2">
        <f>IF(ISNA(VLOOKUP(C1135,'Dom Enrolled Accounts'!$A:$C,3,0))=TRUE,0,VLOOKUP(C1135,'Dom Enrolled Accounts'!$A:$C,3,0))</f>
        <v>0</v>
      </c>
      <c r="M1135" s="2">
        <f t="shared" si="135"/>
        <v>0</v>
      </c>
      <c r="N1135" s="11">
        <f t="shared" si="136"/>
        <v>0</v>
      </c>
    </row>
    <row r="1136" spans="1:14" x14ac:dyDescent="0.25">
      <c r="A1136" s="13"/>
      <c r="B1136" s="13"/>
      <c r="C1136" s="13"/>
      <c r="D1136" s="14"/>
      <c r="E1136" s="14"/>
      <c r="F1136" s="2">
        <f t="shared" si="132"/>
        <v>87.051499999999947</v>
      </c>
      <c r="G1136" s="2">
        <f t="shared" si="133"/>
        <v>20.720000000000002</v>
      </c>
      <c r="H1136" s="11">
        <f t="shared" si="137"/>
        <v>66.331499999999949</v>
      </c>
      <c r="I1136" s="11">
        <f t="shared" si="138"/>
        <v>-66.331499999999949</v>
      </c>
      <c r="J1136" s="2">
        <f>IF(ISNA(VLOOKUP(C1136,'Dom Enrolled Accounts'!$A:$B,2,0))=TRUE,0,VLOOKUP(C1136,'Dom Enrolled Accounts'!$A:$B,2,0))</f>
        <v>0</v>
      </c>
      <c r="K1136" s="11">
        <f t="shared" si="134"/>
        <v>0</v>
      </c>
      <c r="L1136" s="2">
        <f>IF(ISNA(VLOOKUP(C1136,'Dom Enrolled Accounts'!$A:$C,3,0))=TRUE,0,VLOOKUP(C1136,'Dom Enrolled Accounts'!$A:$C,3,0))</f>
        <v>0</v>
      </c>
      <c r="M1136" s="2">
        <f t="shared" si="135"/>
        <v>0</v>
      </c>
      <c r="N1136" s="11">
        <f t="shared" si="136"/>
        <v>0</v>
      </c>
    </row>
    <row r="1137" spans="1:14" x14ac:dyDescent="0.25">
      <c r="A1137" s="13"/>
      <c r="B1137" s="13"/>
      <c r="C1137" s="13"/>
      <c r="D1137" s="14"/>
      <c r="E1137" s="14"/>
      <c r="F1137" s="2">
        <f t="shared" si="132"/>
        <v>87.051499999999947</v>
      </c>
      <c r="G1137" s="2">
        <f t="shared" si="133"/>
        <v>20.720000000000002</v>
      </c>
      <c r="H1137" s="11">
        <f t="shared" si="137"/>
        <v>66.331499999999949</v>
      </c>
      <c r="I1137" s="11">
        <f t="shared" si="138"/>
        <v>-66.331499999999949</v>
      </c>
      <c r="J1137" s="2">
        <f>IF(ISNA(VLOOKUP(C1137,'Dom Enrolled Accounts'!$A:$B,2,0))=TRUE,0,VLOOKUP(C1137,'Dom Enrolled Accounts'!$A:$B,2,0))</f>
        <v>0</v>
      </c>
      <c r="K1137" s="11">
        <f t="shared" si="134"/>
        <v>0</v>
      </c>
      <c r="L1137" s="2">
        <f>IF(ISNA(VLOOKUP(C1137,'Dom Enrolled Accounts'!$A:$C,3,0))=TRUE,0,VLOOKUP(C1137,'Dom Enrolled Accounts'!$A:$C,3,0))</f>
        <v>0</v>
      </c>
      <c r="M1137" s="2">
        <f t="shared" si="135"/>
        <v>0</v>
      </c>
      <c r="N1137" s="11">
        <f t="shared" si="136"/>
        <v>0</v>
      </c>
    </row>
    <row r="1138" spans="1:14" x14ac:dyDescent="0.25">
      <c r="A1138" s="13"/>
      <c r="B1138" s="13"/>
      <c r="C1138" s="13"/>
      <c r="D1138" s="14"/>
      <c r="E1138" s="14"/>
      <c r="F1138" s="2">
        <f t="shared" si="132"/>
        <v>87.051499999999947</v>
      </c>
      <c r="G1138" s="2">
        <f t="shared" si="133"/>
        <v>20.720000000000002</v>
      </c>
      <c r="H1138" s="11">
        <f t="shared" si="137"/>
        <v>66.331499999999949</v>
      </c>
      <c r="I1138" s="11">
        <f t="shared" si="138"/>
        <v>-66.331499999999949</v>
      </c>
      <c r="J1138" s="2">
        <f>IF(ISNA(VLOOKUP(C1138,'Dom Enrolled Accounts'!$A:$B,2,0))=TRUE,0,VLOOKUP(C1138,'Dom Enrolled Accounts'!$A:$B,2,0))</f>
        <v>0</v>
      </c>
      <c r="K1138" s="11">
        <f t="shared" si="134"/>
        <v>0</v>
      </c>
      <c r="L1138" s="2">
        <f>IF(ISNA(VLOOKUP(C1138,'Dom Enrolled Accounts'!$A:$C,3,0))=TRUE,0,VLOOKUP(C1138,'Dom Enrolled Accounts'!$A:$C,3,0))</f>
        <v>0</v>
      </c>
      <c r="M1138" s="2">
        <f t="shared" si="135"/>
        <v>0</v>
      </c>
      <c r="N1138" s="11">
        <f t="shared" si="136"/>
        <v>0</v>
      </c>
    </row>
    <row r="1139" spans="1:14" x14ac:dyDescent="0.25">
      <c r="A1139" s="13"/>
      <c r="B1139" s="13"/>
      <c r="C1139" s="13"/>
      <c r="D1139" s="14"/>
      <c r="E1139" s="14"/>
      <c r="F1139" s="2">
        <f t="shared" si="132"/>
        <v>87.051499999999947</v>
      </c>
      <c r="G1139" s="2">
        <f t="shared" si="133"/>
        <v>20.720000000000002</v>
      </c>
      <c r="H1139" s="11">
        <f t="shared" si="137"/>
        <v>66.331499999999949</v>
      </c>
      <c r="I1139" s="11">
        <f t="shared" si="138"/>
        <v>-66.331499999999949</v>
      </c>
      <c r="J1139" s="2">
        <f>IF(ISNA(VLOOKUP(C1139,'Dom Enrolled Accounts'!$A:$B,2,0))=TRUE,0,VLOOKUP(C1139,'Dom Enrolled Accounts'!$A:$B,2,0))</f>
        <v>0</v>
      </c>
      <c r="K1139" s="11">
        <f t="shared" si="134"/>
        <v>0</v>
      </c>
      <c r="L1139" s="2">
        <f>IF(ISNA(VLOOKUP(C1139,'Dom Enrolled Accounts'!$A:$C,3,0))=TRUE,0,VLOOKUP(C1139,'Dom Enrolled Accounts'!$A:$C,3,0))</f>
        <v>0</v>
      </c>
      <c r="M1139" s="2">
        <f t="shared" si="135"/>
        <v>0</v>
      </c>
      <c r="N1139" s="11">
        <f t="shared" si="136"/>
        <v>0</v>
      </c>
    </row>
    <row r="1140" spans="1:14" x14ac:dyDescent="0.25">
      <c r="A1140" s="13"/>
      <c r="B1140" s="13"/>
      <c r="C1140" s="13"/>
      <c r="D1140" s="14"/>
      <c r="E1140" s="14"/>
      <c r="F1140" s="2">
        <f t="shared" si="132"/>
        <v>87.051499999999947</v>
      </c>
      <c r="G1140" s="2">
        <f t="shared" si="133"/>
        <v>20.720000000000002</v>
      </c>
      <c r="H1140" s="11">
        <f t="shared" si="137"/>
        <v>66.331499999999949</v>
      </c>
      <c r="I1140" s="11">
        <f t="shared" si="138"/>
        <v>-66.331499999999949</v>
      </c>
      <c r="J1140" s="2">
        <f>IF(ISNA(VLOOKUP(C1140,'Dom Enrolled Accounts'!$A:$B,2,0))=TRUE,0,VLOOKUP(C1140,'Dom Enrolled Accounts'!$A:$B,2,0))</f>
        <v>0</v>
      </c>
      <c r="K1140" s="11">
        <f t="shared" si="134"/>
        <v>0</v>
      </c>
      <c r="L1140" s="2">
        <f>IF(ISNA(VLOOKUP(C1140,'Dom Enrolled Accounts'!$A:$C,3,0))=TRUE,0,VLOOKUP(C1140,'Dom Enrolled Accounts'!$A:$C,3,0))</f>
        <v>0</v>
      </c>
      <c r="M1140" s="2">
        <f t="shared" si="135"/>
        <v>0</v>
      </c>
      <c r="N1140" s="11">
        <f t="shared" si="136"/>
        <v>0</v>
      </c>
    </row>
    <row r="1141" spans="1:14" x14ac:dyDescent="0.25">
      <c r="A1141" s="13"/>
      <c r="B1141" s="13"/>
      <c r="C1141" s="13"/>
      <c r="D1141" s="14"/>
      <c r="E1141" s="14"/>
      <c r="F1141" s="2">
        <f t="shared" si="132"/>
        <v>87.051499999999947</v>
      </c>
      <c r="G1141" s="2">
        <f t="shared" si="133"/>
        <v>20.720000000000002</v>
      </c>
      <c r="H1141" s="11">
        <f t="shared" si="137"/>
        <v>66.331499999999949</v>
      </c>
      <c r="I1141" s="11">
        <f t="shared" si="138"/>
        <v>-66.331499999999949</v>
      </c>
      <c r="J1141" s="2">
        <f>IF(ISNA(VLOOKUP(C1141,'Dom Enrolled Accounts'!$A:$B,2,0))=TRUE,0,VLOOKUP(C1141,'Dom Enrolled Accounts'!$A:$B,2,0))</f>
        <v>0</v>
      </c>
      <c r="K1141" s="11">
        <f t="shared" si="134"/>
        <v>0</v>
      </c>
      <c r="L1141" s="2">
        <f>IF(ISNA(VLOOKUP(C1141,'Dom Enrolled Accounts'!$A:$C,3,0))=TRUE,0,VLOOKUP(C1141,'Dom Enrolled Accounts'!$A:$C,3,0))</f>
        <v>0</v>
      </c>
      <c r="M1141" s="2">
        <f t="shared" si="135"/>
        <v>0</v>
      </c>
      <c r="N1141" s="11">
        <f t="shared" si="136"/>
        <v>0</v>
      </c>
    </row>
    <row r="1142" spans="1:14" x14ac:dyDescent="0.25">
      <c r="A1142" s="13"/>
      <c r="B1142" s="13"/>
      <c r="C1142" s="13"/>
      <c r="D1142" s="14"/>
      <c r="E1142" s="14"/>
      <c r="F1142" s="2">
        <f t="shared" si="132"/>
        <v>87.051499999999947</v>
      </c>
      <c r="G1142" s="2">
        <f t="shared" si="133"/>
        <v>20.720000000000002</v>
      </c>
      <c r="H1142" s="11">
        <f t="shared" si="137"/>
        <v>66.331499999999949</v>
      </c>
      <c r="I1142" s="11">
        <f t="shared" si="138"/>
        <v>-66.331499999999949</v>
      </c>
      <c r="J1142" s="2">
        <f>IF(ISNA(VLOOKUP(C1142,'Dom Enrolled Accounts'!$A:$B,2,0))=TRUE,0,VLOOKUP(C1142,'Dom Enrolled Accounts'!$A:$B,2,0))</f>
        <v>0</v>
      </c>
      <c r="K1142" s="11">
        <f t="shared" si="134"/>
        <v>0</v>
      </c>
      <c r="L1142" s="2">
        <f>IF(ISNA(VLOOKUP(C1142,'Dom Enrolled Accounts'!$A:$C,3,0))=TRUE,0,VLOOKUP(C1142,'Dom Enrolled Accounts'!$A:$C,3,0))</f>
        <v>0</v>
      </c>
      <c r="M1142" s="2">
        <f t="shared" si="135"/>
        <v>0</v>
      </c>
      <c r="N1142" s="11">
        <f t="shared" si="136"/>
        <v>0</v>
      </c>
    </row>
    <row r="1143" spans="1:14" x14ac:dyDescent="0.25">
      <c r="A1143" s="13"/>
      <c r="B1143" s="13"/>
      <c r="C1143" s="13"/>
      <c r="D1143" s="14"/>
      <c r="E1143" s="14"/>
      <c r="F1143" s="2">
        <f t="shared" si="132"/>
        <v>87.051499999999947</v>
      </c>
      <c r="G1143" s="2">
        <f t="shared" si="133"/>
        <v>20.720000000000002</v>
      </c>
      <c r="H1143" s="11">
        <f t="shared" si="137"/>
        <v>66.331499999999949</v>
      </c>
      <c r="I1143" s="11">
        <f t="shared" si="138"/>
        <v>-66.331499999999949</v>
      </c>
      <c r="J1143" s="2">
        <f>IF(ISNA(VLOOKUP(C1143,'Dom Enrolled Accounts'!$A:$B,2,0))=TRUE,0,VLOOKUP(C1143,'Dom Enrolled Accounts'!$A:$B,2,0))</f>
        <v>0</v>
      </c>
      <c r="K1143" s="11">
        <f t="shared" si="134"/>
        <v>0</v>
      </c>
      <c r="L1143" s="2">
        <f>IF(ISNA(VLOOKUP(C1143,'Dom Enrolled Accounts'!$A:$C,3,0))=TRUE,0,VLOOKUP(C1143,'Dom Enrolled Accounts'!$A:$C,3,0))</f>
        <v>0</v>
      </c>
      <c r="M1143" s="2">
        <f t="shared" si="135"/>
        <v>0</v>
      </c>
      <c r="N1143" s="11">
        <f t="shared" si="136"/>
        <v>0</v>
      </c>
    </row>
    <row r="1144" spans="1:14" x14ac:dyDescent="0.25">
      <c r="A1144" s="13"/>
      <c r="B1144" s="13"/>
      <c r="C1144" s="13"/>
      <c r="D1144" s="14"/>
      <c r="E1144" s="14"/>
      <c r="F1144" s="2">
        <f t="shared" si="132"/>
        <v>87.051499999999947</v>
      </c>
      <c r="G1144" s="2">
        <f t="shared" si="133"/>
        <v>20.720000000000002</v>
      </c>
      <c r="H1144" s="11">
        <f t="shared" si="137"/>
        <v>66.331499999999949</v>
      </c>
      <c r="I1144" s="11">
        <f t="shared" si="138"/>
        <v>-66.331499999999949</v>
      </c>
      <c r="J1144" s="2">
        <f>IF(ISNA(VLOOKUP(C1144,'Dom Enrolled Accounts'!$A:$B,2,0))=TRUE,0,VLOOKUP(C1144,'Dom Enrolled Accounts'!$A:$B,2,0))</f>
        <v>0</v>
      </c>
      <c r="K1144" s="11">
        <f t="shared" si="134"/>
        <v>0</v>
      </c>
      <c r="L1144" s="2">
        <f>IF(ISNA(VLOOKUP(C1144,'Dom Enrolled Accounts'!$A:$C,3,0))=TRUE,0,VLOOKUP(C1144,'Dom Enrolled Accounts'!$A:$C,3,0))</f>
        <v>0</v>
      </c>
      <c r="M1144" s="2">
        <f t="shared" si="135"/>
        <v>0</v>
      </c>
      <c r="N1144" s="11">
        <f t="shared" si="136"/>
        <v>0</v>
      </c>
    </row>
    <row r="1145" spans="1:14" x14ac:dyDescent="0.25">
      <c r="A1145" s="13"/>
      <c r="B1145" s="13"/>
      <c r="C1145" s="13"/>
      <c r="D1145" s="14"/>
      <c r="E1145" s="14"/>
      <c r="F1145" s="2">
        <f t="shared" si="132"/>
        <v>87.051499999999947</v>
      </c>
      <c r="G1145" s="2">
        <f t="shared" si="133"/>
        <v>20.720000000000002</v>
      </c>
      <c r="H1145" s="11">
        <f t="shared" si="137"/>
        <v>66.331499999999949</v>
      </c>
      <c r="I1145" s="11">
        <f t="shared" si="138"/>
        <v>-66.331499999999949</v>
      </c>
      <c r="J1145" s="2">
        <f>IF(ISNA(VLOOKUP(C1145,'Dom Enrolled Accounts'!$A:$B,2,0))=TRUE,0,VLOOKUP(C1145,'Dom Enrolled Accounts'!$A:$B,2,0))</f>
        <v>0</v>
      </c>
      <c r="K1145" s="11">
        <f t="shared" si="134"/>
        <v>0</v>
      </c>
      <c r="L1145" s="2">
        <f>IF(ISNA(VLOOKUP(C1145,'Dom Enrolled Accounts'!$A:$C,3,0))=TRUE,0,VLOOKUP(C1145,'Dom Enrolled Accounts'!$A:$C,3,0))</f>
        <v>0</v>
      </c>
      <c r="M1145" s="2">
        <f t="shared" si="135"/>
        <v>0</v>
      </c>
      <c r="N1145" s="11">
        <f t="shared" si="136"/>
        <v>0</v>
      </c>
    </row>
    <row r="1146" spans="1:14" x14ac:dyDescent="0.25">
      <c r="A1146" s="13"/>
      <c r="B1146" s="13"/>
      <c r="C1146" s="13"/>
      <c r="D1146" s="14"/>
      <c r="E1146" s="14"/>
      <c r="F1146" s="2">
        <f t="shared" si="132"/>
        <v>87.051499999999947</v>
      </c>
      <c r="G1146" s="2">
        <f t="shared" si="133"/>
        <v>20.720000000000002</v>
      </c>
      <c r="H1146" s="11">
        <f t="shared" si="137"/>
        <v>66.331499999999949</v>
      </c>
      <c r="I1146" s="11">
        <f t="shared" si="138"/>
        <v>-66.331499999999949</v>
      </c>
      <c r="J1146" s="2">
        <f>IF(ISNA(VLOOKUP(C1146,'Dom Enrolled Accounts'!$A:$B,2,0))=TRUE,0,VLOOKUP(C1146,'Dom Enrolled Accounts'!$A:$B,2,0))</f>
        <v>0</v>
      </c>
      <c r="K1146" s="11">
        <f t="shared" si="134"/>
        <v>0</v>
      </c>
      <c r="L1146" s="2">
        <f>IF(ISNA(VLOOKUP(C1146,'Dom Enrolled Accounts'!$A:$C,3,0))=TRUE,0,VLOOKUP(C1146,'Dom Enrolled Accounts'!$A:$C,3,0))</f>
        <v>0</v>
      </c>
      <c r="M1146" s="2">
        <f t="shared" si="135"/>
        <v>0</v>
      </c>
      <c r="N1146" s="11">
        <f t="shared" si="136"/>
        <v>0</v>
      </c>
    </row>
    <row r="1147" spans="1:14" x14ac:dyDescent="0.25">
      <c r="A1147" s="13"/>
      <c r="B1147" s="13"/>
      <c r="C1147" s="13"/>
      <c r="D1147" s="14"/>
      <c r="E1147" s="14"/>
      <c r="F1147" s="2">
        <f t="shared" si="132"/>
        <v>87.051499999999947</v>
      </c>
      <c r="G1147" s="2">
        <f t="shared" si="133"/>
        <v>20.720000000000002</v>
      </c>
      <c r="H1147" s="11">
        <f t="shared" si="137"/>
        <v>66.331499999999949</v>
      </c>
      <c r="I1147" s="11">
        <f t="shared" si="138"/>
        <v>-66.331499999999949</v>
      </c>
      <c r="J1147" s="2">
        <f>IF(ISNA(VLOOKUP(C1147,'Dom Enrolled Accounts'!$A:$B,2,0))=TRUE,0,VLOOKUP(C1147,'Dom Enrolled Accounts'!$A:$B,2,0))</f>
        <v>0</v>
      </c>
      <c r="K1147" s="11">
        <f t="shared" si="134"/>
        <v>0</v>
      </c>
      <c r="L1147" s="2">
        <f>IF(ISNA(VLOOKUP(C1147,'Dom Enrolled Accounts'!$A:$C,3,0))=TRUE,0,VLOOKUP(C1147,'Dom Enrolled Accounts'!$A:$C,3,0))</f>
        <v>0</v>
      </c>
      <c r="M1147" s="2">
        <f t="shared" si="135"/>
        <v>0</v>
      </c>
      <c r="N1147" s="11">
        <f t="shared" si="136"/>
        <v>0</v>
      </c>
    </row>
    <row r="1148" spans="1:14" x14ac:dyDescent="0.25">
      <c r="A1148" s="13"/>
      <c r="B1148" s="13"/>
      <c r="C1148" s="13"/>
      <c r="D1148" s="14"/>
      <c r="E1148" s="14"/>
      <c r="F1148" s="2">
        <f t="shared" si="132"/>
        <v>87.051499999999947</v>
      </c>
      <c r="G1148" s="2">
        <f t="shared" si="133"/>
        <v>20.720000000000002</v>
      </c>
      <c r="H1148" s="11">
        <f t="shared" si="137"/>
        <v>66.331499999999949</v>
      </c>
      <c r="I1148" s="11">
        <f t="shared" si="138"/>
        <v>-66.331499999999949</v>
      </c>
      <c r="J1148" s="2">
        <f>IF(ISNA(VLOOKUP(C1148,'Dom Enrolled Accounts'!$A:$B,2,0))=TRUE,0,VLOOKUP(C1148,'Dom Enrolled Accounts'!$A:$B,2,0))</f>
        <v>0</v>
      </c>
      <c r="K1148" s="11">
        <f t="shared" si="134"/>
        <v>0</v>
      </c>
      <c r="L1148" s="2">
        <f>IF(ISNA(VLOOKUP(C1148,'Dom Enrolled Accounts'!$A:$C,3,0))=TRUE,0,VLOOKUP(C1148,'Dom Enrolled Accounts'!$A:$C,3,0))</f>
        <v>0</v>
      </c>
      <c r="M1148" s="2">
        <f t="shared" si="135"/>
        <v>0</v>
      </c>
      <c r="N1148" s="11">
        <f t="shared" si="136"/>
        <v>0</v>
      </c>
    </row>
    <row r="1149" spans="1:14" x14ac:dyDescent="0.25">
      <c r="A1149" s="13"/>
      <c r="B1149" s="13"/>
      <c r="C1149" s="13"/>
      <c r="D1149" s="14"/>
      <c r="E1149" s="14"/>
      <c r="F1149" s="2">
        <f t="shared" si="132"/>
        <v>87.051499999999947</v>
      </c>
      <c r="G1149" s="2">
        <f t="shared" si="133"/>
        <v>20.720000000000002</v>
      </c>
      <c r="H1149" s="11">
        <f t="shared" si="137"/>
        <v>66.331499999999949</v>
      </c>
      <c r="I1149" s="11">
        <f t="shared" si="138"/>
        <v>-66.331499999999949</v>
      </c>
      <c r="J1149" s="2">
        <f>IF(ISNA(VLOOKUP(C1149,'Dom Enrolled Accounts'!$A:$B,2,0))=TRUE,0,VLOOKUP(C1149,'Dom Enrolled Accounts'!$A:$B,2,0))</f>
        <v>0</v>
      </c>
      <c r="K1149" s="11">
        <f t="shared" si="134"/>
        <v>0</v>
      </c>
      <c r="L1149" s="2">
        <f>IF(ISNA(VLOOKUP(C1149,'Dom Enrolled Accounts'!$A:$C,3,0))=TRUE,0,VLOOKUP(C1149,'Dom Enrolled Accounts'!$A:$C,3,0))</f>
        <v>0</v>
      </c>
      <c r="M1149" s="2">
        <f t="shared" si="135"/>
        <v>0</v>
      </c>
      <c r="N1149" s="11">
        <f t="shared" si="136"/>
        <v>0</v>
      </c>
    </row>
    <row r="1150" spans="1:14" x14ac:dyDescent="0.25">
      <c r="A1150" s="13"/>
      <c r="B1150" s="13"/>
      <c r="C1150" s="13"/>
      <c r="D1150" s="14"/>
      <c r="E1150" s="14"/>
      <c r="F1150" s="2">
        <f t="shared" si="132"/>
        <v>87.051499999999947</v>
      </c>
      <c r="G1150" s="2">
        <f t="shared" si="133"/>
        <v>20.720000000000002</v>
      </c>
      <c r="H1150" s="11">
        <f t="shared" si="137"/>
        <v>66.331499999999949</v>
      </c>
      <c r="I1150" s="11">
        <f t="shared" si="138"/>
        <v>-66.331499999999949</v>
      </c>
      <c r="J1150" s="2">
        <f>IF(ISNA(VLOOKUP(C1150,'Dom Enrolled Accounts'!$A:$B,2,0))=TRUE,0,VLOOKUP(C1150,'Dom Enrolled Accounts'!$A:$B,2,0))</f>
        <v>0</v>
      </c>
      <c r="K1150" s="11">
        <f t="shared" si="134"/>
        <v>0</v>
      </c>
      <c r="L1150" s="2">
        <f>IF(ISNA(VLOOKUP(C1150,'Dom Enrolled Accounts'!$A:$C,3,0))=TRUE,0,VLOOKUP(C1150,'Dom Enrolled Accounts'!$A:$C,3,0))</f>
        <v>0</v>
      </c>
      <c r="M1150" s="2">
        <f t="shared" si="135"/>
        <v>0</v>
      </c>
      <c r="N1150" s="11">
        <f t="shared" si="136"/>
        <v>0</v>
      </c>
    </row>
    <row r="1151" spans="1:14" x14ac:dyDescent="0.25">
      <c r="A1151" s="13"/>
      <c r="B1151" s="13"/>
      <c r="C1151" s="13"/>
      <c r="D1151" s="14"/>
      <c r="E1151" s="14"/>
      <c r="F1151" s="2">
        <f t="shared" si="132"/>
        <v>87.051499999999947</v>
      </c>
      <c r="G1151" s="2">
        <f t="shared" si="133"/>
        <v>20.720000000000002</v>
      </c>
      <c r="H1151" s="11">
        <f t="shared" si="137"/>
        <v>66.331499999999949</v>
      </c>
      <c r="I1151" s="11">
        <f t="shared" si="138"/>
        <v>-66.331499999999949</v>
      </c>
      <c r="J1151" s="2">
        <f>IF(ISNA(VLOOKUP(C1151,'Dom Enrolled Accounts'!$A:$B,2,0))=TRUE,0,VLOOKUP(C1151,'Dom Enrolled Accounts'!$A:$B,2,0))</f>
        <v>0</v>
      </c>
      <c r="K1151" s="11">
        <f t="shared" si="134"/>
        <v>0</v>
      </c>
      <c r="L1151" s="2">
        <f>IF(ISNA(VLOOKUP(C1151,'Dom Enrolled Accounts'!$A:$C,3,0))=TRUE,0,VLOOKUP(C1151,'Dom Enrolled Accounts'!$A:$C,3,0))</f>
        <v>0</v>
      </c>
      <c r="M1151" s="2">
        <f t="shared" si="135"/>
        <v>0</v>
      </c>
      <c r="N1151" s="11">
        <f t="shared" si="136"/>
        <v>0</v>
      </c>
    </row>
    <row r="1152" spans="1:14" x14ac:dyDescent="0.25">
      <c r="A1152" s="13"/>
      <c r="B1152" s="13"/>
      <c r="C1152" s="13"/>
      <c r="D1152" s="14"/>
      <c r="E1152" s="14"/>
      <c r="F1152" s="2">
        <f t="shared" si="132"/>
        <v>87.051499999999947</v>
      </c>
      <c r="G1152" s="2">
        <f t="shared" si="133"/>
        <v>20.720000000000002</v>
      </c>
      <c r="H1152" s="11">
        <f t="shared" si="137"/>
        <v>66.331499999999949</v>
      </c>
      <c r="I1152" s="11">
        <f t="shared" si="138"/>
        <v>-66.331499999999949</v>
      </c>
      <c r="J1152" s="2">
        <f>IF(ISNA(VLOOKUP(C1152,'Dom Enrolled Accounts'!$A:$B,2,0))=TRUE,0,VLOOKUP(C1152,'Dom Enrolled Accounts'!$A:$B,2,0))</f>
        <v>0</v>
      </c>
      <c r="K1152" s="11">
        <f t="shared" si="134"/>
        <v>0</v>
      </c>
      <c r="L1152" s="2">
        <f>IF(ISNA(VLOOKUP(C1152,'Dom Enrolled Accounts'!$A:$C,3,0))=TRUE,0,VLOOKUP(C1152,'Dom Enrolled Accounts'!$A:$C,3,0))</f>
        <v>0</v>
      </c>
      <c r="M1152" s="2">
        <f t="shared" si="135"/>
        <v>0</v>
      </c>
      <c r="N1152" s="11">
        <f t="shared" si="136"/>
        <v>0</v>
      </c>
    </row>
    <row r="1153" spans="1:14" x14ac:dyDescent="0.25">
      <c r="A1153" s="13"/>
      <c r="B1153" s="13"/>
      <c r="C1153" s="13"/>
      <c r="D1153" s="14"/>
      <c r="E1153" s="14"/>
      <c r="F1153" s="2">
        <f t="shared" si="132"/>
        <v>87.051499999999947</v>
      </c>
      <c r="G1153" s="2">
        <f t="shared" si="133"/>
        <v>20.720000000000002</v>
      </c>
      <c r="H1153" s="11">
        <f t="shared" si="137"/>
        <v>66.331499999999949</v>
      </c>
      <c r="I1153" s="11">
        <f t="shared" si="138"/>
        <v>-66.331499999999949</v>
      </c>
      <c r="J1153" s="2">
        <f>IF(ISNA(VLOOKUP(C1153,'Dom Enrolled Accounts'!$A:$B,2,0))=TRUE,0,VLOOKUP(C1153,'Dom Enrolled Accounts'!$A:$B,2,0))</f>
        <v>0</v>
      </c>
      <c r="K1153" s="11">
        <f t="shared" si="134"/>
        <v>0</v>
      </c>
      <c r="L1153" s="2">
        <f>IF(ISNA(VLOOKUP(C1153,'Dom Enrolled Accounts'!$A:$C,3,0))=TRUE,0,VLOOKUP(C1153,'Dom Enrolled Accounts'!$A:$C,3,0))</f>
        <v>0</v>
      </c>
      <c r="M1153" s="2">
        <f t="shared" si="135"/>
        <v>0</v>
      </c>
      <c r="N1153" s="11">
        <f t="shared" si="136"/>
        <v>0</v>
      </c>
    </row>
    <row r="1154" spans="1:14" x14ac:dyDescent="0.25">
      <c r="A1154" s="13"/>
      <c r="B1154" s="13"/>
      <c r="C1154" s="13"/>
      <c r="D1154" s="14"/>
      <c r="E1154" s="14"/>
      <c r="F1154" s="2">
        <f t="shared" si="132"/>
        <v>87.051499999999947</v>
      </c>
      <c r="G1154" s="2">
        <f t="shared" si="133"/>
        <v>20.720000000000002</v>
      </c>
      <c r="H1154" s="11">
        <f t="shared" si="137"/>
        <v>66.331499999999949</v>
      </c>
      <c r="I1154" s="11">
        <f t="shared" si="138"/>
        <v>-66.331499999999949</v>
      </c>
      <c r="J1154" s="2">
        <f>IF(ISNA(VLOOKUP(C1154,'Dom Enrolled Accounts'!$A:$B,2,0))=TRUE,0,VLOOKUP(C1154,'Dom Enrolled Accounts'!$A:$B,2,0))</f>
        <v>0</v>
      </c>
      <c r="K1154" s="11">
        <f t="shared" si="134"/>
        <v>0</v>
      </c>
      <c r="L1154" s="2">
        <f>IF(ISNA(VLOOKUP(C1154,'Dom Enrolled Accounts'!$A:$C,3,0))=TRUE,0,VLOOKUP(C1154,'Dom Enrolled Accounts'!$A:$C,3,0))</f>
        <v>0</v>
      </c>
      <c r="M1154" s="2">
        <f t="shared" si="135"/>
        <v>0</v>
      </c>
      <c r="N1154" s="11">
        <f t="shared" si="136"/>
        <v>0</v>
      </c>
    </row>
    <row r="1155" spans="1:14" x14ac:dyDescent="0.25">
      <c r="A1155" s="13"/>
      <c r="B1155" s="13"/>
      <c r="C1155" s="13"/>
      <c r="D1155" s="14"/>
      <c r="E1155" s="14"/>
      <c r="F1155" s="2">
        <f t="shared" si="132"/>
        <v>87.051499999999947</v>
      </c>
      <c r="G1155" s="2">
        <f t="shared" si="133"/>
        <v>20.720000000000002</v>
      </c>
      <c r="H1155" s="11">
        <f t="shared" si="137"/>
        <v>66.331499999999949</v>
      </c>
      <c r="I1155" s="11">
        <f t="shared" si="138"/>
        <v>-66.331499999999949</v>
      </c>
      <c r="J1155" s="2">
        <f>IF(ISNA(VLOOKUP(C1155,'Dom Enrolled Accounts'!$A:$B,2,0))=TRUE,0,VLOOKUP(C1155,'Dom Enrolled Accounts'!$A:$B,2,0))</f>
        <v>0</v>
      </c>
      <c r="K1155" s="11">
        <f t="shared" si="134"/>
        <v>0</v>
      </c>
      <c r="L1155" s="2">
        <f>IF(ISNA(VLOOKUP(C1155,'Dom Enrolled Accounts'!$A:$C,3,0))=TRUE,0,VLOOKUP(C1155,'Dom Enrolled Accounts'!$A:$C,3,0))</f>
        <v>0</v>
      </c>
      <c r="M1155" s="2">
        <f t="shared" si="135"/>
        <v>0</v>
      </c>
      <c r="N1155" s="11">
        <f t="shared" si="136"/>
        <v>0</v>
      </c>
    </row>
    <row r="1156" spans="1:14" x14ac:dyDescent="0.25">
      <c r="A1156" s="13"/>
      <c r="B1156" s="13"/>
      <c r="C1156" s="13"/>
      <c r="D1156" s="14"/>
      <c r="E1156" s="14"/>
      <c r="F1156" s="2">
        <f t="shared" si="132"/>
        <v>87.051499999999947</v>
      </c>
      <c r="G1156" s="2">
        <f t="shared" si="133"/>
        <v>20.720000000000002</v>
      </c>
      <c r="H1156" s="11">
        <f t="shared" si="137"/>
        <v>66.331499999999949</v>
      </c>
      <c r="I1156" s="11">
        <f t="shared" si="138"/>
        <v>-66.331499999999949</v>
      </c>
      <c r="J1156" s="2">
        <f>IF(ISNA(VLOOKUP(C1156,'Dom Enrolled Accounts'!$A:$B,2,0))=TRUE,0,VLOOKUP(C1156,'Dom Enrolled Accounts'!$A:$B,2,0))</f>
        <v>0</v>
      </c>
      <c r="K1156" s="11">
        <f t="shared" si="134"/>
        <v>0</v>
      </c>
      <c r="L1156" s="2">
        <f>IF(ISNA(VLOOKUP(C1156,'Dom Enrolled Accounts'!$A:$C,3,0))=TRUE,0,VLOOKUP(C1156,'Dom Enrolled Accounts'!$A:$C,3,0))</f>
        <v>0</v>
      </c>
      <c r="M1156" s="2">
        <f t="shared" si="135"/>
        <v>0</v>
      </c>
      <c r="N1156" s="11">
        <f t="shared" si="136"/>
        <v>0</v>
      </c>
    </row>
    <row r="1157" spans="1:14" x14ac:dyDescent="0.25">
      <c r="A1157" s="13"/>
      <c r="B1157" s="13"/>
      <c r="C1157" s="13"/>
      <c r="D1157" s="14"/>
      <c r="E1157" s="14"/>
      <c r="F1157" s="2">
        <f t="shared" si="132"/>
        <v>87.051499999999947</v>
      </c>
      <c r="G1157" s="2">
        <f t="shared" si="133"/>
        <v>20.720000000000002</v>
      </c>
      <c r="H1157" s="11">
        <f t="shared" si="137"/>
        <v>66.331499999999949</v>
      </c>
      <c r="I1157" s="11">
        <f t="shared" si="138"/>
        <v>-66.331499999999949</v>
      </c>
      <c r="J1157" s="2">
        <f>IF(ISNA(VLOOKUP(C1157,'Dom Enrolled Accounts'!$A:$B,2,0))=TRUE,0,VLOOKUP(C1157,'Dom Enrolled Accounts'!$A:$B,2,0))</f>
        <v>0</v>
      </c>
      <c r="K1157" s="11">
        <f t="shared" si="134"/>
        <v>0</v>
      </c>
      <c r="L1157" s="2">
        <f>IF(ISNA(VLOOKUP(C1157,'Dom Enrolled Accounts'!$A:$C,3,0))=TRUE,0,VLOOKUP(C1157,'Dom Enrolled Accounts'!$A:$C,3,0))</f>
        <v>0</v>
      </c>
      <c r="M1157" s="2">
        <f t="shared" si="135"/>
        <v>0</v>
      </c>
      <c r="N1157" s="11">
        <f t="shared" si="136"/>
        <v>0</v>
      </c>
    </row>
    <row r="1158" spans="1:14" x14ac:dyDescent="0.25">
      <c r="A1158" s="13"/>
      <c r="B1158" s="13"/>
      <c r="C1158" s="13"/>
      <c r="D1158" s="14"/>
      <c r="E1158" s="14"/>
      <c r="F1158" s="2">
        <f t="shared" si="132"/>
        <v>87.051499999999947</v>
      </c>
      <c r="G1158" s="2">
        <f t="shared" si="133"/>
        <v>20.720000000000002</v>
      </c>
      <c r="H1158" s="11">
        <f t="shared" si="137"/>
        <v>66.331499999999949</v>
      </c>
      <c r="I1158" s="11">
        <f t="shared" si="138"/>
        <v>-66.331499999999949</v>
      </c>
      <c r="J1158" s="2">
        <f>IF(ISNA(VLOOKUP(C1158,'Dom Enrolled Accounts'!$A:$B,2,0))=TRUE,0,VLOOKUP(C1158,'Dom Enrolled Accounts'!$A:$B,2,0))</f>
        <v>0</v>
      </c>
      <c r="K1158" s="11">
        <f t="shared" si="134"/>
        <v>0</v>
      </c>
      <c r="L1158" s="2">
        <f>IF(ISNA(VLOOKUP(C1158,'Dom Enrolled Accounts'!$A:$C,3,0))=TRUE,0,VLOOKUP(C1158,'Dom Enrolled Accounts'!$A:$C,3,0))</f>
        <v>0</v>
      </c>
      <c r="M1158" s="2">
        <f t="shared" si="135"/>
        <v>0</v>
      </c>
      <c r="N1158" s="11">
        <f t="shared" si="136"/>
        <v>0</v>
      </c>
    </row>
    <row r="1159" spans="1:14" x14ac:dyDescent="0.25">
      <c r="A1159" s="13"/>
      <c r="B1159" s="13"/>
      <c r="C1159" s="13"/>
      <c r="D1159" s="14"/>
      <c r="E1159" s="14"/>
      <c r="F1159" s="2">
        <f t="shared" si="132"/>
        <v>87.051499999999947</v>
      </c>
      <c r="G1159" s="2">
        <f t="shared" si="133"/>
        <v>20.720000000000002</v>
      </c>
      <c r="H1159" s="11">
        <f t="shared" si="137"/>
        <v>66.331499999999949</v>
      </c>
      <c r="I1159" s="11">
        <f t="shared" si="138"/>
        <v>-66.331499999999949</v>
      </c>
      <c r="J1159" s="2">
        <f>IF(ISNA(VLOOKUP(C1159,'Dom Enrolled Accounts'!$A:$B,2,0))=TRUE,0,VLOOKUP(C1159,'Dom Enrolled Accounts'!$A:$B,2,0))</f>
        <v>0</v>
      </c>
      <c r="K1159" s="11">
        <f t="shared" si="134"/>
        <v>0</v>
      </c>
      <c r="L1159" s="2">
        <f>IF(ISNA(VLOOKUP(C1159,'Dom Enrolled Accounts'!$A:$C,3,0))=TRUE,0,VLOOKUP(C1159,'Dom Enrolled Accounts'!$A:$C,3,0))</f>
        <v>0</v>
      </c>
      <c r="M1159" s="2">
        <f t="shared" si="135"/>
        <v>0</v>
      </c>
      <c r="N1159" s="11">
        <f t="shared" si="136"/>
        <v>0</v>
      </c>
    </row>
    <row r="1160" spans="1:14" x14ac:dyDescent="0.25">
      <c r="A1160" s="13"/>
      <c r="B1160" s="13"/>
      <c r="C1160" s="13"/>
      <c r="D1160" s="14"/>
      <c r="E1160" s="14"/>
      <c r="F1160" s="2">
        <f t="shared" si="132"/>
        <v>87.051499999999947</v>
      </c>
      <c r="G1160" s="2">
        <f t="shared" si="133"/>
        <v>20.720000000000002</v>
      </c>
      <c r="H1160" s="11">
        <f t="shared" si="137"/>
        <v>66.331499999999949</v>
      </c>
      <c r="I1160" s="11">
        <f t="shared" si="138"/>
        <v>-66.331499999999949</v>
      </c>
      <c r="J1160" s="2">
        <f>IF(ISNA(VLOOKUP(C1160,'Dom Enrolled Accounts'!$A:$B,2,0))=TRUE,0,VLOOKUP(C1160,'Dom Enrolled Accounts'!$A:$B,2,0))</f>
        <v>0</v>
      </c>
      <c r="K1160" s="11">
        <f t="shared" si="134"/>
        <v>0</v>
      </c>
      <c r="L1160" s="2">
        <f>IF(ISNA(VLOOKUP(C1160,'Dom Enrolled Accounts'!$A:$C,3,0))=TRUE,0,VLOOKUP(C1160,'Dom Enrolled Accounts'!$A:$C,3,0))</f>
        <v>0</v>
      </c>
      <c r="M1160" s="2">
        <f t="shared" si="135"/>
        <v>0</v>
      </c>
      <c r="N1160" s="11">
        <f t="shared" si="136"/>
        <v>0</v>
      </c>
    </row>
    <row r="1161" spans="1:14" x14ac:dyDescent="0.25">
      <c r="A1161" s="13"/>
      <c r="B1161" s="13"/>
      <c r="C1161" s="13"/>
      <c r="D1161" s="14"/>
      <c r="E1161" s="14"/>
      <c r="F1161" s="2">
        <f t="shared" ref="F1161:F1224" si="139">WPPDom</f>
        <v>87.051499999999947</v>
      </c>
      <c r="G1161" s="2">
        <f t="shared" ref="G1161:G1224" si="140">TSDom</f>
        <v>20.720000000000002</v>
      </c>
      <c r="H1161" s="11">
        <f t="shared" si="137"/>
        <v>66.331499999999949</v>
      </c>
      <c r="I1161" s="11">
        <f t="shared" si="138"/>
        <v>-66.331499999999949</v>
      </c>
      <c r="J1161" s="2">
        <f>IF(ISNA(VLOOKUP(C1161,'Dom Enrolled Accounts'!$A:$B,2,0))=TRUE,0,VLOOKUP(C1161,'Dom Enrolled Accounts'!$A:$B,2,0))</f>
        <v>0</v>
      </c>
      <c r="K1161" s="11">
        <f t="shared" si="134"/>
        <v>0</v>
      </c>
      <c r="L1161" s="2">
        <f>IF(ISNA(VLOOKUP(C1161,'Dom Enrolled Accounts'!$A:$C,3,0))=TRUE,0,VLOOKUP(C1161,'Dom Enrolled Accounts'!$A:$C,3,0))</f>
        <v>0</v>
      </c>
      <c r="M1161" s="2">
        <f t="shared" si="135"/>
        <v>0</v>
      </c>
      <c r="N1161" s="11">
        <f t="shared" si="136"/>
        <v>0</v>
      </c>
    </row>
    <row r="1162" spans="1:14" x14ac:dyDescent="0.25">
      <c r="A1162" s="13"/>
      <c r="B1162" s="13"/>
      <c r="C1162" s="13"/>
      <c r="D1162" s="14"/>
      <c r="E1162" s="14"/>
      <c r="F1162" s="2">
        <f t="shared" si="139"/>
        <v>87.051499999999947</v>
      </c>
      <c r="G1162" s="2">
        <f t="shared" si="140"/>
        <v>20.720000000000002</v>
      </c>
      <c r="H1162" s="11">
        <f t="shared" si="137"/>
        <v>66.331499999999949</v>
      </c>
      <c r="I1162" s="11">
        <f t="shared" si="138"/>
        <v>-66.331499999999949</v>
      </c>
      <c r="J1162" s="2">
        <f>IF(ISNA(VLOOKUP(C1162,'Dom Enrolled Accounts'!$A:$B,2,0))=TRUE,0,VLOOKUP(C1162,'Dom Enrolled Accounts'!$A:$B,2,0))</f>
        <v>0</v>
      </c>
      <c r="K1162" s="11">
        <f t="shared" ref="K1162:K1225" si="141">IF(J1162=0,0,J1162-I1162)</f>
        <v>0</v>
      </c>
      <c r="L1162" s="2">
        <f>IF(ISNA(VLOOKUP(C1162,'Dom Enrolled Accounts'!$A:$C,3,0))=TRUE,0,VLOOKUP(C1162,'Dom Enrolled Accounts'!$A:$C,3,0))</f>
        <v>0</v>
      </c>
      <c r="M1162" s="2">
        <f t="shared" ref="M1162:M1225" si="142">IF(L1162&gt;K1162,K1162,L1162)</f>
        <v>0</v>
      </c>
      <c r="N1162" s="11">
        <f t="shared" ref="N1162:N1225" si="143">IF(M1162&lt;0,0,M1162*D1162)</f>
        <v>0</v>
      </c>
    </row>
    <row r="1163" spans="1:14" x14ac:dyDescent="0.25">
      <c r="A1163" s="13"/>
      <c r="B1163" s="13"/>
      <c r="C1163" s="13"/>
      <c r="D1163" s="14"/>
      <c r="E1163" s="14"/>
      <c r="F1163" s="2">
        <f t="shared" si="139"/>
        <v>87.051499999999947</v>
      </c>
      <c r="G1163" s="2">
        <f t="shared" si="140"/>
        <v>20.720000000000002</v>
      </c>
      <c r="H1163" s="11">
        <f t="shared" si="137"/>
        <v>66.331499999999949</v>
      </c>
      <c r="I1163" s="11">
        <f t="shared" si="138"/>
        <v>-66.331499999999949</v>
      </c>
      <c r="J1163" s="2">
        <f>IF(ISNA(VLOOKUP(C1163,'Dom Enrolled Accounts'!$A:$B,2,0))=TRUE,0,VLOOKUP(C1163,'Dom Enrolled Accounts'!$A:$B,2,0))</f>
        <v>0</v>
      </c>
      <c r="K1163" s="11">
        <f t="shared" si="141"/>
        <v>0</v>
      </c>
      <c r="L1163" s="2">
        <f>IF(ISNA(VLOOKUP(C1163,'Dom Enrolled Accounts'!$A:$C,3,0))=TRUE,0,VLOOKUP(C1163,'Dom Enrolled Accounts'!$A:$C,3,0))</f>
        <v>0</v>
      </c>
      <c r="M1163" s="2">
        <f t="shared" si="142"/>
        <v>0</v>
      </c>
      <c r="N1163" s="11">
        <f t="shared" si="143"/>
        <v>0</v>
      </c>
    </row>
    <row r="1164" spans="1:14" x14ac:dyDescent="0.25">
      <c r="A1164" s="13"/>
      <c r="B1164" s="13"/>
      <c r="C1164" s="13"/>
      <c r="D1164" s="14"/>
      <c r="E1164" s="14"/>
      <c r="F1164" s="2">
        <f t="shared" si="139"/>
        <v>87.051499999999947</v>
      </c>
      <c r="G1164" s="2">
        <f t="shared" si="140"/>
        <v>20.720000000000002</v>
      </c>
      <c r="H1164" s="11">
        <f t="shared" si="137"/>
        <v>66.331499999999949</v>
      </c>
      <c r="I1164" s="11">
        <f t="shared" si="138"/>
        <v>-66.331499999999949</v>
      </c>
      <c r="J1164" s="2">
        <f>IF(ISNA(VLOOKUP(C1164,'Dom Enrolled Accounts'!$A:$B,2,0))=TRUE,0,VLOOKUP(C1164,'Dom Enrolled Accounts'!$A:$B,2,0))</f>
        <v>0</v>
      </c>
      <c r="K1164" s="11">
        <f t="shared" si="141"/>
        <v>0</v>
      </c>
      <c r="L1164" s="2">
        <f>IF(ISNA(VLOOKUP(C1164,'Dom Enrolled Accounts'!$A:$C,3,0))=TRUE,0,VLOOKUP(C1164,'Dom Enrolled Accounts'!$A:$C,3,0))</f>
        <v>0</v>
      </c>
      <c r="M1164" s="2">
        <f t="shared" si="142"/>
        <v>0</v>
      </c>
      <c r="N1164" s="11">
        <f t="shared" si="143"/>
        <v>0</v>
      </c>
    </row>
    <row r="1165" spans="1:14" x14ac:dyDescent="0.25">
      <c r="A1165" s="13"/>
      <c r="B1165" s="13"/>
      <c r="C1165" s="13"/>
      <c r="D1165" s="14"/>
      <c r="E1165" s="14"/>
      <c r="F1165" s="2">
        <f t="shared" si="139"/>
        <v>87.051499999999947</v>
      </c>
      <c r="G1165" s="2">
        <f t="shared" si="140"/>
        <v>20.720000000000002</v>
      </c>
      <c r="H1165" s="11">
        <f t="shared" si="137"/>
        <v>66.331499999999949</v>
      </c>
      <c r="I1165" s="11">
        <f t="shared" si="138"/>
        <v>-66.331499999999949</v>
      </c>
      <c r="J1165" s="2">
        <f>IF(ISNA(VLOOKUP(C1165,'Dom Enrolled Accounts'!$A:$B,2,0))=TRUE,0,VLOOKUP(C1165,'Dom Enrolled Accounts'!$A:$B,2,0))</f>
        <v>0</v>
      </c>
      <c r="K1165" s="11">
        <f t="shared" si="141"/>
        <v>0</v>
      </c>
      <c r="L1165" s="2">
        <f>IF(ISNA(VLOOKUP(C1165,'Dom Enrolled Accounts'!$A:$C,3,0))=TRUE,0,VLOOKUP(C1165,'Dom Enrolled Accounts'!$A:$C,3,0))</f>
        <v>0</v>
      </c>
      <c r="M1165" s="2">
        <f t="shared" si="142"/>
        <v>0</v>
      </c>
      <c r="N1165" s="11">
        <f t="shared" si="143"/>
        <v>0</v>
      </c>
    </row>
    <row r="1166" spans="1:14" x14ac:dyDescent="0.25">
      <c r="A1166" s="13"/>
      <c r="B1166" s="13"/>
      <c r="C1166" s="13"/>
      <c r="D1166" s="14"/>
      <c r="E1166" s="14"/>
      <c r="F1166" s="2">
        <f t="shared" si="139"/>
        <v>87.051499999999947</v>
      </c>
      <c r="G1166" s="2">
        <f t="shared" si="140"/>
        <v>20.720000000000002</v>
      </c>
      <c r="H1166" s="11">
        <f t="shared" si="137"/>
        <v>66.331499999999949</v>
      </c>
      <c r="I1166" s="11">
        <f t="shared" si="138"/>
        <v>-66.331499999999949</v>
      </c>
      <c r="J1166" s="2">
        <f>IF(ISNA(VLOOKUP(C1166,'Dom Enrolled Accounts'!$A:$B,2,0))=TRUE,0,VLOOKUP(C1166,'Dom Enrolled Accounts'!$A:$B,2,0))</f>
        <v>0</v>
      </c>
      <c r="K1166" s="11">
        <f t="shared" si="141"/>
        <v>0</v>
      </c>
      <c r="L1166" s="2">
        <f>IF(ISNA(VLOOKUP(C1166,'Dom Enrolled Accounts'!$A:$C,3,0))=TRUE,0,VLOOKUP(C1166,'Dom Enrolled Accounts'!$A:$C,3,0))</f>
        <v>0</v>
      </c>
      <c r="M1166" s="2">
        <f t="shared" si="142"/>
        <v>0</v>
      </c>
      <c r="N1166" s="11">
        <f t="shared" si="143"/>
        <v>0</v>
      </c>
    </row>
    <row r="1167" spans="1:14" x14ac:dyDescent="0.25">
      <c r="A1167" s="13"/>
      <c r="B1167" s="13"/>
      <c r="C1167" s="13"/>
      <c r="D1167" s="14"/>
      <c r="E1167" s="14"/>
      <c r="F1167" s="2">
        <f t="shared" si="139"/>
        <v>87.051499999999947</v>
      </c>
      <c r="G1167" s="2">
        <f t="shared" si="140"/>
        <v>20.720000000000002</v>
      </c>
      <c r="H1167" s="11">
        <f t="shared" si="137"/>
        <v>66.331499999999949</v>
      </c>
      <c r="I1167" s="11">
        <f t="shared" si="138"/>
        <v>-66.331499999999949</v>
      </c>
      <c r="J1167" s="2">
        <f>IF(ISNA(VLOOKUP(C1167,'Dom Enrolled Accounts'!$A:$B,2,0))=TRUE,0,VLOOKUP(C1167,'Dom Enrolled Accounts'!$A:$B,2,0))</f>
        <v>0</v>
      </c>
      <c r="K1167" s="11">
        <f t="shared" si="141"/>
        <v>0</v>
      </c>
      <c r="L1167" s="2">
        <f>IF(ISNA(VLOOKUP(C1167,'Dom Enrolled Accounts'!$A:$C,3,0))=TRUE,0,VLOOKUP(C1167,'Dom Enrolled Accounts'!$A:$C,3,0))</f>
        <v>0</v>
      </c>
      <c r="M1167" s="2">
        <f t="shared" si="142"/>
        <v>0</v>
      </c>
      <c r="N1167" s="11">
        <f t="shared" si="143"/>
        <v>0</v>
      </c>
    </row>
    <row r="1168" spans="1:14" x14ac:dyDescent="0.25">
      <c r="A1168" s="13"/>
      <c r="B1168" s="13"/>
      <c r="C1168" s="13"/>
      <c r="D1168" s="14"/>
      <c r="E1168" s="14"/>
      <c r="F1168" s="2">
        <f t="shared" si="139"/>
        <v>87.051499999999947</v>
      </c>
      <c r="G1168" s="2">
        <f t="shared" si="140"/>
        <v>20.720000000000002</v>
      </c>
      <c r="H1168" s="11">
        <f t="shared" si="137"/>
        <v>66.331499999999949</v>
      </c>
      <c r="I1168" s="11">
        <f t="shared" si="138"/>
        <v>-66.331499999999949</v>
      </c>
      <c r="J1168" s="2">
        <f>IF(ISNA(VLOOKUP(C1168,'Dom Enrolled Accounts'!$A:$B,2,0))=TRUE,0,VLOOKUP(C1168,'Dom Enrolled Accounts'!$A:$B,2,0))</f>
        <v>0</v>
      </c>
      <c r="K1168" s="11">
        <f t="shared" si="141"/>
        <v>0</v>
      </c>
      <c r="L1168" s="2">
        <f>IF(ISNA(VLOOKUP(C1168,'Dom Enrolled Accounts'!$A:$C,3,0))=TRUE,0,VLOOKUP(C1168,'Dom Enrolled Accounts'!$A:$C,3,0))</f>
        <v>0</v>
      </c>
      <c r="M1168" s="2">
        <f t="shared" si="142"/>
        <v>0</v>
      </c>
      <c r="N1168" s="11">
        <f t="shared" si="143"/>
        <v>0</v>
      </c>
    </row>
    <row r="1169" spans="1:14" x14ac:dyDescent="0.25">
      <c r="A1169" s="13"/>
      <c r="B1169" s="13"/>
      <c r="C1169" s="13"/>
      <c r="D1169" s="14"/>
      <c r="E1169" s="14"/>
      <c r="F1169" s="2">
        <f t="shared" si="139"/>
        <v>87.051499999999947</v>
      </c>
      <c r="G1169" s="2">
        <f t="shared" si="140"/>
        <v>20.720000000000002</v>
      </c>
      <c r="H1169" s="11">
        <f t="shared" si="137"/>
        <v>66.331499999999949</v>
      </c>
      <c r="I1169" s="11">
        <f t="shared" si="138"/>
        <v>-66.331499999999949</v>
      </c>
      <c r="J1169" s="2">
        <f>IF(ISNA(VLOOKUP(C1169,'Dom Enrolled Accounts'!$A:$B,2,0))=TRUE,0,VLOOKUP(C1169,'Dom Enrolled Accounts'!$A:$B,2,0))</f>
        <v>0</v>
      </c>
      <c r="K1169" s="11">
        <f t="shared" si="141"/>
        <v>0</v>
      </c>
      <c r="L1169" s="2">
        <f>IF(ISNA(VLOOKUP(C1169,'Dom Enrolled Accounts'!$A:$C,3,0))=TRUE,0,VLOOKUP(C1169,'Dom Enrolled Accounts'!$A:$C,3,0))</f>
        <v>0</v>
      </c>
      <c r="M1169" s="2">
        <f t="shared" si="142"/>
        <v>0</v>
      </c>
      <c r="N1169" s="11">
        <f t="shared" si="143"/>
        <v>0</v>
      </c>
    </row>
    <row r="1170" spans="1:14" x14ac:dyDescent="0.25">
      <c r="A1170" s="13"/>
      <c r="B1170" s="13"/>
      <c r="C1170" s="13"/>
      <c r="D1170" s="14"/>
      <c r="E1170" s="14"/>
      <c r="F1170" s="2">
        <f t="shared" si="139"/>
        <v>87.051499999999947</v>
      </c>
      <c r="G1170" s="2">
        <f t="shared" si="140"/>
        <v>20.720000000000002</v>
      </c>
      <c r="H1170" s="11">
        <f t="shared" si="137"/>
        <v>66.331499999999949</v>
      </c>
      <c r="I1170" s="11">
        <f t="shared" si="138"/>
        <v>-66.331499999999949</v>
      </c>
      <c r="J1170" s="2">
        <f>IF(ISNA(VLOOKUP(C1170,'Dom Enrolled Accounts'!$A:$B,2,0))=TRUE,0,VLOOKUP(C1170,'Dom Enrolled Accounts'!$A:$B,2,0))</f>
        <v>0</v>
      </c>
      <c r="K1170" s="11">
        <f t="shared" si="141"/>
        <v>0</v>
      </c>
      <c r="L1170" s="2">
        <f>IF(ISNA(VLOOKUP(C1170,'Dom Enrolled Accounts'!$A:$C,3,0))=TRUE,0,VLOOKUP(C1170,'Dom Enrolled Accounts'!$A:$C,3,0))</f>
        <v>0</v>
      </c>
      <c r="M1170" s="2">
        <f t="shared" si="142"/>
        <v>0</v>
      </c>
      <c r="N1170" s="11">
        <f t="shared" si="143"/>
        <v>0</v>
      </c>
    </row>
    <row r="1171" spans="1:14" x14ac:dyDescent="0.25">
      <c r="A1171" s="13"/>
      <c r="B1171" s="13"/>
      <c r="C1171" s="13"/>
      <c r="D1171" s="14"/>
      <c r="E1171" s="14"/>
      <c r="F1171" s="2">
        <f t="shared" si="139"/>
        <v>87.051499999999947</v>
      </c>
      <c r="G1171" s="2">
        <f t="shared" si="140"/>
        <v>20.720000000000002</v>
      </c>
      <c r="H1171" s="11">
        <f t="shared" si="137"/>
        <v>66.331499999999949</v>
      </c>
      <c r="I1171" s="11">
        <f t="shared" si="138"/>
        <v>-66.331499999999949</v>
      </c>
      <c r="J1171" s="2">
        <f>IF(ISNA(VLOOKUP(C1171,'Dom Enrolled Accounts'!$A:$B,2,0))=TRUE,0,VLOOKUP(C1171,'Dom Enrolled Accounts'!$A:$B,2,0))</f>
        <v>0</v>
      </c>
      <c r="K1171" s="11">
        <f t="shared" si="141"/>
        <v>0</v>
      </c>
      <c r="L1171" s="2">
        <f>IF(ISNA(VLOOKUP(C1171,'Dom Enrolled Accounts'!$A:$C,3,0))=TRUE,0,VLOOKUP(C1171,'Dom Enrolled Accounts'!$A:$C,3,0))</f>
        <v>0</v>
      </c>
      <c r="M1171" s="2">
        <f t="shared" si="142"/>
        <v>0</v>
      </c>
      <c r="N1171" s="11">
        <f t="shared" si="143"/>
        <v>0</v>
      </c>
    </row>
    <row r="1172" spans="1:14" x14ac:dyDescent="0.25">
      <c r="A1172" s="13"/>
      <c r="B1172" s="13"/>
      <c r="C1172" s="13"/>
      <c r="D1172" s="14"/>
      <c r="E1172" s="14"/>
      <c r="F1172" s="2">
        <f t="shared" si="139"/>
        <v>87.051499999999947</v>
      </c>
      <c r="G1172" s="2">
        <f t="shared" si="140"/>
        <v>20.720000000000002</v>
      </c>
      <c r="H1172" s="11">
        <f t="shared" si="137"/>
        <v>66.331499999999949</v>
      </c>
      <c r="I1172" s="11">
        <f t="shared" si="138"/>
        <v>-66.331499999999949</v>
      </c>
      <c r="J1172" s="2">
        <f>IF(ISNA(VLOOKUP(C1172,'Dom Enrolled Accounts'!$A:$B,2,0))=TRUE,0,VLOOKUP(C1172,'Dom Enrolled Accounts'!$A:$B,2,0))</f>
        <v>0</v>
      </c>
      <c r="K1172" s="11">
        <f t="shared" si="141"/>
        <v>0</v>
      </c>
      <c r="L1172" s="2">
        <f>IF(ISNA(VLOOKUP(C1172,'Dom Enrolled Accounts'!$A:$C,3,0))=TRUE,0,VLOOKUP(C1172,'Dom Enrolled Accounts'!$A:$C,3,0))</f>
        <v>0</v>
      </c>
      <c r="M1172" s="2">
        <f t="shared" si="142"/>
        <v>0</v>
      </c>
      <c r="N1172" s="11">
        <f t="shared" si="143"/>
        <v>0</v>
      </c>
    </row>
    <row r="1173" spans="1:14" x14ac:dyDescent="0.25">
      <c r="A1173" s="13"/>
      <c r="B1173" s="13"/>
      <c r="C1173" s="13"/>
      <c r="D1173" s="14"/>
      <c r="E1173" s="14"/>
      <c r="F1173" s="2">
        <f t="shared" si="139"/>
        <v>87.051499999999947</v>
      </c>
      <c r="G1173" s="2">
        <f t="shared" si="140"/>
        <v>20.720000000000002</v>
      </c>
      <c r="H1173" s="11">
        <f t="shared" si="137"/>
        <v>66.331499999999949</v>
      </c>
      <c r="I1173" s="11">
        <f t="shared" si="138"/>
        <v>-66.331499999999949</v>
      </c>
      <c r="J1173" s="2">
        <f>IF(ISNA(VLOOKUP(C1173,'Dom Enrolled Accounts'!$A:$B,2,0))=TRUE,0,VLOOKUP(C1173,'Dom Enrolled Accounts'!$A:$B,2,0))</f>
        <v>0</v>
      </c>
      <c r="K1173" s="11">
        <f t="shared" si="141"/>
        <v>0</v>
      </c>
      <c r="L1173" s="2">
        <f>IF(ISNA(VLOOKUP(C1173,'Dom Enrolled Accounts'!$A:$C,3,0))=TRUE,0,VLOOKUP(C1173,'Dom Enrolled Accounts'!$A:$C,3,0))</f>
        <v>0</v>
      </c>
      <c r="M1173" s="2">
        <f t="shared" si="142"/>
        <v>0</v>
      </c>
      <c r="N1173" s="11">
        <f t="shared" si="143"/>
        <v>0</v>
      </c>
    </row>
    <row r="1174" spans="1:14" x14ac:dyDescent="0.25">
      <c r="A1174" s="13"/>
      <c r="B1174" s="13"/>
      <c r="C1174" s="13"/>
      <c r="D1174" s="14"/>
      <c r="E1174" s="14"/>
      <c r="F1174" s="2">
        <f t="shared" si="139"/>
        <v>87.051499999999947</v>
      </c>
      <c r="G1174" s="2">
        <f t="shared" si="140"/>
        <v>20.720000000000002</v>
      </c>
      <c r="H1174" s="11">
        <f t="shared" si="137"/>
        <v>66.331499999999949</v>
      </c>
      <c r="I1174" s="11">
        <f t="shared" si="138"/>
        <v>-66.331499999999949</v>
      </c>
      <c r="J1174" s="2">
        <f>IF(ISNA(VLOOKUP(C1174,'Dom Enrolled Accounts'!$A:$B,2,0))=TRUE,0,VLOOKUP(C1174,'Dom Enrolled Accounts'!$A:$B,2,0))</f>
        <v>0</v>
      </c>
      <c r="K1174" s="11">
        <f t="shared" si="141"/>
        <v>0</v>
      </c>
      <c r="L1174" s="2">
        <f>IF(ISNA(VLOOKUP(C1174,'Dom Enrolled Accounts'!$A:$C,3,0))=TRUE,0,VLOOKUP(C1174,'Dom Enrolled Accounts'!$A:$C,3,0))</f>
        <v>0</v>
      </c>
      <c r="M1174" s="2">
        <f t="shared" si="142"/>
        <v>0</v>
      </c>
      <c r="N1174" s="11">
        <f t="shared" si="143"/>
        <v>0</v>
      </c>
    </row>
    <row r="1175" spans="1:14" x14ac:dyDescent="0.25">
      <c r="A1175" s="13"/>
      <c r="B1175" s="13"/>
      <c r="C1175" s="13"/>
      <c r="D1175" s="14"/>
      <c r="E1175" s="14"/>
      <c r="F1175" s="2">
        <f t="shared" si="139"/>
        <v>87.051499999999947</v>
      </c>
      <c r="G1175" s="2">
        <f t="shared" si="140"/>
        <v>20.720000000000002</v>
      </c>
      <c r="H1175" s="11">
        <f t="shared" si="137"/>
        <v>66.331499999999949</v>
      </c>
      <c r="I1175" s="11">
        <f t="shared" si="138"/>
        <v>-66.331499999999949</v>
      </c>
      <c r="J1175" s="2">
        <f>IF(ISNA(VLOOKUP(C1175,'Dom Enrolled Accounts'!$A:$B,2,0))=TRUE,0,VLOOKUP(C1175,'Dom Enrolled Accounts'!$A:$B,2,0))</f>
        <v>0</v>
      </c>
      <c r="K1175" s="11">
        <f t="shared" si="141"/>
        <v>0</v>
      </c>
      <c r="L1175" s="2">
        <f>IF(ISNA(VLOOKUP(C1175,'Dom Enrolled Accounts'!$A:$C,3,0))=TRUE,0,VLOOKUP(C1175,'Dom Enrolled Accounts'!$A:$C,3,0))</f>
        <v>0</v>
      </c>
      <c r="M1175" s="2">
        <f t="shared" si="142"/>
        <v>0</v>
      </c>
      <c r="N1175" s="11">
        <f t="shared" si="143"/>
        <v>0</v>
      </c>
    </row>
    <row r="1176" spans="1:14" x14ac:dyDescent="0.25">
      <c r="A1176" s="13"/>
      <c r="B1176" s="13"/>
      <c r="C1176" s="13"/>
      <c r="D1176" s="14"/>
      <c r="E1176" s="14"/>
      <c r="F1176" s="2">
        <f t="shared" si="139"/>
        <v>87.051499999999947</v>
      </c>
      <c r="G1176" s="2">
        <f t="shared" si="140"/>
        <v>20.720000000000002</v>
      </c>
      <c r="H1176" s="11">
        <f t="shared" si="137"/>
        <v>66.331499999999949</v>
      </c>
      <c r="I1176" s="11">
        <f t="shared" si="138"/>
        <v>-66.331499999999949</v>
      </c>
      <c r="J1176" s="2">
        <f>IF(ISNA(VLOOKUP(C1176,'Dom Enrolled Accounts'!$A:$B,2,0))=TRUE,0,VLOOKUP(C1176,'Dom Enrolled Accounts'!$A:$B,2,0))</f>
        <v>0</v>
      </c>
      <c r="K1176" s="11">
        <f t="shared" si="141"/>
        <v>0</v>
      </c>
      <c r="L1176" s="2">
        <f>IF(ISNA(VLOOKUP(C1176,'Dom Enrolled Accounts'!$A:$C,3,0))=TRUE,0,VLOOKUP(C1176,'Dom Enrolled Accounts'!$A:$C,3,0))</f>
        <v>0</v>
      </c>
      <c r="M1176" s="2">
        <f t="shared" si="142"/>
        <v>0</v>
      </c>
      <c r="N1176" s="11">
        <f t="shared" si="143"/>
        <v>0</v>
      </c>
    </row>
    <row r="1177" spans="1:14" x14ac:dyDescent="0.25">
      <c r="A1177" s="13"/>
      <c r="B1177" s="13"/>
      <c r="C1177" s="13"/>
      <c r="D1177" s="14"/>
      <c r="E1177" s="14"/>
      <c r="F1177" s="2">
        <f t="shared" si="139"/>
        <v>87.051499999999947</v>
      </c>
      <c r="G1177" s="2">
        <f t="shared" si="140"/>
        <v>20.720000000000002</v>
      </c>
      <c r="H1177" s="11">
        <f t="shared" si="137"/>
        <v>66.331499999999949</v>
      </c>
      <c r="I1177" s="11">
        <f t="shared" si="138"/>
        <v>-66.331499999999949</v>
      </c>
      <c r="J1177" s="2">
        <f>IF(ISNA(VLOOKUP(C1177,'Dom Enrolled Accounts'!$A:$B,2,0))=TRUE,0,VLOOKUP(C1177,'Dom Enrolled Accounts'!$A:$B,2,0))</f>
        <v>0</v>
      </c>
      <c r="K1177" s="11">
        <f t="shared" si="141"/>
        <v>0</v>
      </c>
      <c r="L1177" s="2">
        <f>IF(ISNA(VLOOKUP(C1177,'Dom Enrolled Accounts'!$A:$C,3,0))=TRUE,0,VLOOKUP(C1177,'Dom Enrolled Accounts'!$A:$C,3,0))</f>
        <v>0</v>
      </c>
      <c r="M1177" s="2">
        <f t="shared" si="142"/>
        <v>0</v>
      </c>
      <c r="N1177" s="11">
        <f t="shared" si="143"/>
        <v>0</v>
      </c>
    </row>
    <row r="1178" spans="1:14" x14ac:dyDescent="0.25">
      <c r="A1178" s="13"/>
      <c r="B1178" s="13"/>
      <c r="C1178" s="13"/>
      <c r="D1178" s="14"/>
      <c r="E1178" s="14"/>
      <c r="F1178" s="2">
        <f t="shared" si="139"/>
        <v>87.051499999999947</v>
      </c>
      <c r="G1178" s="2">
        <f t="shared" si="140"/>
        <v>20.720000000000002</v>
      </c>
      <c r="H1178" s="11">
        <f t="shared" si="137"/>
        <v>66.331499999999949</v>
      </c>
      <c r="I1178" s="11">
        <f t="shared" si="138"/>
        <v>-66.331499999999949</v>
      </c>
      <c r="J1178" s="2">
        <f>IF(ISNA(VLOOKUP(C1178,'Dom Enrolled Accounts'!$A:$B,2,0))=TRUE,0,VLOOKUP(C1178,'Dom Enrolled Accounts'!$A:$B,2,0))</f>
        <v>0</v>
      </c>
      <c r="K1178" s="11">
        <f t="shared" si="141"/>
        <v>0</v>
      </c>
      <c r="L1178" s="2">
        <f>IF(ISNA(VLOOKUP(C1178,'Dom Enrolled Accounts'!$A:$C,3,0))=TRUE,0,VLOOKUP(C1178,'Dom Enrolled Accounts'!$A:$C,3,0))</f>
        <v>0</v>
      </c>
      <c r="M1178" s="2">
        <f t="shared" si="142"/>
        <v>0</v>
      </c>
      <c r="N1178" s="11">
        <f t="shared" si="143"/>
        <v>0</v>
      </c>
    </row>
    <row r="1179" spans="1:14" x14ac:dyDescent="0.25">
      <c r="A1179" s="13"/>
      <c r="B1179" s="13"/>
      <c r="C1179" s="13"/>
      <c r="D1179" s="14"/>
      <c r="E1179" s="14"/>
      <c r="F1179" s="2">
        <f t="shared" si="139"/>
        <v>87.051499999999947</v>
      </c>
      <c r="G1179" s="2">
        <f t="shared" si="140"/>
        <v>20.720000000000002</v>
      </c>
      <c r="H1179" s="11">
        <f t="shared" si="137"/>
        <v>66.331499999999949</v>
      </c>
      <c r="I1179" s="11">
        <f t="shared" si="138"/>
        <v>-66.331499999999949</v>
      </c>
      <c r="J1179" s="2">
        <f>IF(ISNA(VLOOKUP(C1179,'Dom Enrolled Accounts'!$A:$B,2,0))=TRUE,0,VLOOKUP(C1179,'Dom Enrolled Accounts'!$A:$B,2,0))</f>
        <v>0</v>
      </c>
      <c r="K1179" s="11">
        <f t="shared" si="141"/>
        <v>0</v>
      </c>
      <c r="L1179" s="2">
        <f>IF(ISNA(VLOOKUP(C1179,'Dom Enrolled Accounts'!$A:$C,3,0))=TRUE,0,VLOOKUP(C1179,'Dom Enrolled Accounts'!$A:$C,3,0))</f>
        <v>0</v>
      </c>
      <c r="M1179" s="2">
        <f t="shared" si="142"/>
        <v>0</v>
      </c>
      <c r="N1179" s="11">
        <f t="shared" si="143"/>
        <v>0</v>
      </c>
    </row>
    <row r="1180" spans="1:14" x14ac:dyDescent="0.25">
      <c r="A1180" s="13"/>
      <c r="B1180" s="13"/>
      <c r="C1180" s="13"/>
      <c r="D1180" s="14"/>
      <c r="E1180" s="14"/>
      <c r="F1180" s="2">
        <f t="shared" si="139"/>
        <v>87.051499999999947</v>
      </c>
      <c r="G1180" s="2">
        <f t="shared" si="140"/>
        <v>20.720000000000002</v>
      </c>
      <c r="H1180" s="11">
        <f t="shared" si="137"/>
        <v>66.331499999999949</v>
      </c>
      <c r="I1180" s="11">
        <f t="shared" si="138"/>
        <v>-66.331499999999949</v>
      </c>
      <c r="J1180" s="2">
        <f>IF(ISNA(VLOOKUP(C1180,'Dom Enrolled Accounts'!$A:$B,2,0))=TRUE,0,VLOOKUP(C1180,'Dom Enrolled Accounts'!$A:$B,2,0))</f>
        <v>0</v>
      </c>
      <c r="K1180" s="11">
        <f t="shared" si="141"/>
        <v>0</v>
      </c>
      <c r="L1180" s="2">
        <f>IF(ISNA(VLOOKUP(C1180,'Dom Enrolled Accounts'!$A:$C,3,0))=TRUE,0,VLOOKUP(C1180,'Dom Enrolled Accounts'!$A:$C,3,0))</f>
        <v>0</v>
      </c>
      <c r="M1180" s="2">
        <f t="shared" si="142"/>
        <v>0</v>
      </c>
      <c r="N1180" s="11">
        <f t="shared" si="143"/>
        <v>0</v>
      </c>
    </row>
    <row r="1181" spans="1:14" x14ac:dyDescent="0.25">
      <c r="A1181" s="13"/>
      <c r="B1181" s="13"/>
      <c r="C1181" s="13"/>
      <c r="D1181" s="14"/>
      <c r="E1181" s="14"/>
      <c r="F1181" s="2">
        <f t="shared" si="139"/>
        <v>87.051499999999947</v>
      </c>
      <c r="G1181" s="2">
        <f t="shared" si="140"/>
        <v>20.720000000000002</v>
      </c>
      <c r="H1181" s="11">
        <f t="shared" si="137"/>
        <v>66.331499999999949</v>
      </c>
      <c r="I1181" s="11">
        <f t="shared" si="138"/>
        <v>-66.331499999999949</v>
      </c>
      <c r="J1181" s="2">
        <f>IF(ISNA(VLOOKUP(C1181,'Dom Enrolled Accounts'!$A:$B,2,0))=TRUE,0,VLOOKUP(C1181,'Dom Enrolled Accounts'!$A:$B,2,0))</f>
        <v>0</v>
      </c>
      <c r="K1181" s="11">
        <f t="shared" si="141"/>
        <v>0</v>
      </c>
      <c r="L1181" s="2">
        <f>IF(ISNA(VLOOKUP(C1181,'Dom Enrolled Accounts'!$A:$C,3,0))=TRUE,0,VLOOKUP(C1181,'Dom Enrolled Accounts'!$A:$C,3,0))</f>
        <v>0</v>
      </c>
      <c r="M1181" s="2">
        <f t="shared" si="142"/>
        <v>0</v>
      </c>
      <c r="N1181" s="11">
        <f t="shared" si="143"/>
        <v>0</v>
      </c>
    </row>
    <row r="1182" spans="1:14" x14ac:dyDescent="0.25">
      <c r="A1182" s="13"/>
      <c r="B1182" s="13"/>
      <c r="C1182" s="13"/>
      <c r="D1182" s="14"/>
      <c r="E1182" s="14"/>
      <c r="F1182" s="2">
        <f t="shared" si="139"/>
        <v>87.051499999999947</v>
      </c>
      <c r="G1182" s="2">
        <f t="shared" si="140"/>
        <v>20.720000000000002</v>
      </c>
      <c r="H1182" s="11">
        <f t="shared" si="137"/>
        <v>66.331499999999949</v>
      </c>
      <c r="I1182" s="11">
        <f t="shared" si="138"/>
        <v>-66.331499999999949</v>
      </c>
      <c r="J1182" s="2">
        <f>IF(ISNA(VLOOKUP(C1182,'Dom Enrolled Accounts'!$A:$B,2,0))=TRUE,0,VLOOKUP(C1182,'Dom Enrolled Accounts'!$A:$B,2,0))</f>
        <v>0</v>
      </c>
      <c r="K1182" s="11">
        <f t="shared" si="141"/>
        <v>0</v>
      </c>
      <c r="L1182" s="2">
        <f>IF(ISNA(VLOOKUP(C1182,'Dom Enrolled Accounts'!$A:$C,3,0))=TRUE,0,VLOOKUP(C1182,'Dom Enrolled Accounts'!$A:$C,3,0))</f>
        <v>0</v>
      </c>
      <c r="M1182" s="2">
        <f t="shared" si="142"/>
        <v>0</v>
      </c>
      <c r="N1182" s="11">
        <f t="shared" si="143"/>
        <v>0</v>
      </c>
    </row>
    <row r="1183" spans="1:14" x14ac:dyDescent="0.25">
      <c r="A1183" s="13"/>
      <c r="B1183" s="13"/>
      <c r="C1183" s="13"/>
      <c r="D1183" s="14"/>
      <c r="E1183" s="14"/>
      <c r="F1183" s="2">
        <f t="shared" si="139"/>
        <v>87.051499999999947</v>
      </c>
      <c r="G1183" s="2">
        <f t="shared" si="140"/>
        <v>20.720000000000002</v>
      </c>
      <c r="H1183" s="11">
        <f t="shared" si="137"/>
        <v>66.331499999999949</v>
      </c>
      <c r="I1183" s="11">
        <f t="shared" si="138"/>
        <v>-66.331499999999949</v>
      </c>
      <c r="J1183" s="2">
        <f>IF(ISNA(VLOOKUP(C1183,'Dom Enrolled Accounts'!$A:$B,2,0))=TRUE,0,VLOOKUP(C1183,'Dom Enrolled Accounts'!$A:$B,2,0))</f>
        <v>0</v>
      </c>
      <c r="K1183" s="11">
        <f t="shared" si="141"/>
        <v>0</v>
      </c>
      <c r="L1183" s="2">
        <f>IF(ISNA(VLOOKUP(C1183,'Dom Enrolled Accounts'!$A:$C,3,0))=TRUE,0,VLOOKUP(C1183,'Dom Enrolled Accounts'!$A:$C,3,0))</f>
        <v>0</v>
      </c>
      <c r="M1183" s="2">
        <f t="shared" si="142"/>
        <v>0</v>
      </c>
      <c r="N1183" s="11">
        <f t="shared" si="143"/>
        <v>0</v>
      </c>
    </row>
    <row r="1184" spans="1:14" x14ac:dyDescent="0.25">
      <c r="A1184" s="13"/>
      <c r="B1184" s="13"/>
      <c r="C1184" s="13"/>
      <c r="D1184" s="14"/>
      <c r="E1184" s="14"/>
      <c r="F1184" s="2">
        <f t="shared" si="139"/>
        <v>87.051499999999947</v>
      </c>
      <c r="G1184" s="2">
        <f t="shared" si="140"/>
        <v>20.720000000000002</v>
      </c>
      <c r="H1184" s="11">
        <f t="shared" si="137"/>
        <v>66.331499999999949</v>
      </c>
      <c r="I1184" s="11">
        <f t="shared" si="138"/>
        <v>-66.331499999999949</v>
      </c>
      <c r="J1184" s="2">
        <f>IF(ISNA(VLOOKUP(C1184,'Dom Enrolled Accounts'!$A:$B,2,0))=TRUE,0,VLOOKUP(C1184,'Dom Enrolled Accounts'!$A:$B,2,0))</f>
        <v>0</v>
      </c>
      <c r="K1184" s="11">
        <f t="shared" si="141"/>
        <v>0</v>
      </c>
      <c r="L1184" s="2">
        <f>IF(ISNA(VLOOKUP(C1184,'Dom Enrolled Accounts'!$A:$C,3,0))=TRUE,0,VLOOKUP(C1184,'Dom Enrolled Accounts'!$A:$C,3,0))</f>
        <v>0</v>
      </c>
      <c r="M1184" s="2">
        <f t="shared" si="142"/>
        <v>0</v>
      </c>
      <c r="N1184" s="11">
        <f t="shared" si="143"/>
        <v>0</v>
      </c>
    </row>
    <row r="1185" spans="1:14" x14ac:dyDescent="0.25">
      <c r="A1185" s="13"/>
      <c r="B1185" s="13"/>
      <c r="C1185" s="13"/>
      <c r="D1185" s="14"/>
      <c r="E1185" s="14"/>
      <c r="F1185" s="2">
        <f t="shared" si="139"/>
        <v>87.051499999999947</v>
      </c>
      <c r="G1185" s="2">
        <f t="shared" si="140"/>
        <v>20.720000000000002</v>
      </c>
      <c r="H1185" s="11">
        <f t="shared" si="137"/>
        <v>66.331499999999949</v>
      </c>
      <c r="I1185" s="11">
        <f t="shared" si="138"/>
        <v>-66.331499999999949</v>
      </c>
      <c r="J1185" s="2">
        <f>IF(ISNA(VLOOKUP(C1185,'Dom Enrolled Accounts'!$A:$B,2,0))=TRUE,0,VLOOKUP(C1185,'Dom Enrolled Accounts'!$A:$B,2,0))</f>
        <v>0</v>
      </c>
      <c r="K1185" s="11">
        <f t="shared" si="141"/>
        <v>0</v>
      </c>
      <c r="L1185" s="2">
        <f>IF(ISNA(VLOOKUP(C1185,'Dom Enrolled Accounts'!$A:$C,3,0))=TRUE,0,VLOOKUP(C1185,'Dom Enrolled Accounts'!$A:$C,3,0))</f>
        <v>0</v>
      </c>
      <c r="M1185" s="2">
        <f t="shared" si="142"/>
        <v>0</v>
      </c>
      <c r="N1185" s="11">
        <f t="shared" si="143"/>
        <v>0</v>
      </c>
    </row>
    <row r="1186" spans="1:14" x14ac:dyDescent="0.25">
      <c r="A1186" s="13"/>
      <c r="B1186" s="13"/>
      <c r="C1186" s="13"/>
      <c r="D1186" s="14"/>
      <c r="E1186" s="14"/>
      <c r="F1186" s="2">
        <f t="shared" si="139"/>
        <v>87.051499999999947</v>
      </c>
      <c r="G1186" s="2">
        <f t="shared" si="140"/>
        <v>20.720000000000002</v>
      </c>
      <c r="H1186" s="11">
        <f t="shared" si="137"/>
        <v>66.331499999999949</v>
      </c>
      <c r="I1186" s="11">
        <f t="shared" si="138"/>
        <v>-66.331499999999949</v>
      </c>
      <c r="J1186" s="2">
        <f>IF(ISNA(VLOOKUP(C1186,'Dom Enrolled Accounts'!$A:$B,2,0))=TRUE,0,VLOOKUP(C1186,'Dom Enrolled Accounts'!$A:$B,2,0))</f>
        <v>0</v>
      </c>
      <c r="K1186" s="11">
        <f t="shared" si="141"/>
        <v>0</v>
      </c>
      <c r="L1186" s="2">
        <f>IF(ISNA(VLOOKUP(C1186,'Dom Enrolled Accounts'!$A:$C,3,0))=TRUE,0,VLOOKUP(C1186,'Dom Enrolled Accounts'!$A:$C,3,0))</f>
        <v>0</v>
      </c>
      <c r="M1186" s="2">
        <f t="shared" si="142"/>
        <v>0</v>
      </c>
      <c r="N1186" s="11">
        <f t="shared" si="143"/>
        <v>0</v>
      </c>
    </row>
    <row r="1187" spans="1:14" x14ac:dyDescent="0.25">
      <c r="A1187" s="13"/>
      <c r="B1187" s="13"/>
      <c r="C1187" s="13"/>
      <c r="D1187" s="14"/>
      <c r="E1187" s="14"/>
      <c r="F1187" s="2">
        <f t="shared" si="139"/>
        <v>87.051499999999947</v>
      </c>
      <c r="G1187" s="2">
        <f t="shared" si="140"/>
        <v>20.720000000000002</v>
      </c>
      <c r="H1187" s="11">
        <f t="shared" si="137"/>
        <v>66.331499999999949</v>
      </c>
      <c r="I1187" s="11">
        <f t="shared" si="138"/>
        <v>-66.331499999999949</v>
      </c>
      <c r="J1187" s="2">
        <f>IF(ISNA(VLOOKUP(C1187,'Dom Enrolled Accounts'!$A:$B,2,0))=TRUE,0,VLOOKUP(C1187,'Dom Enrolled Accounts'!$A:$B,2,0))</f>
        <v>0</v>
      </c>
      <c r="K1187" s="11">
        <f t="shared" si="141"/>
        <v>0</v>
      </c>
      <c r="L1187" s="2">
        <f>IF(ISNA(VLOOKUP(C1187,'Dom Enrolled Accounts'!$A:$C,3,0))=TRUE,0,VLOOKUP(C1187,'Dom Enrolled Accounts'!$A:$C,3,0))</f>
        <v>0</v>
      </c>
      <c r="M1187" s="2">
        <f t="shared" si="142"/>
        <v>0</v>
      </c>
      <c r="N1187" s="11">
        <f t="shared" si="143"/>
        <v>0</v>
      </c>
    </row>
    <row r="1188" spans="1:14" x14ac:dyDescent="0.25">
      <c r="A1188" s="13"/>
      <c r="B1188" s="13"/>
      <c r="C1188" s="13"/>
      <c r="D1188" s="14"/>
      <c r="E1188" s="14"/>
      <c r="F1188" s="2">
        <f t="shared" si="139"/>
        <v>87.051499999999947</v>
      </c>
      <c r="G1188" s="2">
        <f t="shared" si="140"/>
        <v>20.720000000000002</v>
      </c>
      <c r="H1188" s="11">
        <f t="shared" si="137"/>
        <v>66.331499999999949</v>
      </c>
      <c r="I1188" s="11">
        <f t="shared" si="138"/>
        <v>-66.331499999999949</v>
      </c>
      <c r="J1188" s="2">
        <f>IF(ISNA(VLOOKUP(C1188,'Dom Enrolled Accounts'!$A:$B,2,0))=TRUE,0,VLOOKUP(C1188,'Dom Enrolled Accounts'!$A:$B,2,0))</f>
        <v>0</v>
      </c>
      <c r="K1188" s="11">
        <f t="shared" si="141"/>
        <v>0</v>
      </c>
      <c r="L1188" s="2">
        <f>IF(ISNA(VLOOKUP(C1188,'Dom Enrolled Accounts'!$A:$C,3,0))=TRUE,0,VLOOKUP(C1188,'Dom Enrolled Accounts'!$A:$C,3,0))</f>
        <v>0</v>
      </c>
      <c r="M1188" s="2">
        <f t="shared" si="142"/>
        <v>0</v>
      </c>
      <c r="N1188" s="11">
        <f t="shared" si="143"/>
        <v>0</v>
      </c>
    </row>
    <row r="1189" spans="1:14" x14ac:dyDescent="0.25">
      <c r="A1189" s="13"/>
      <c r="B1189" s="13"/>
      <c r="C1189" s="13"/>
      <c r="D1189" s="14"/>
      <c r="E1189" s="14"/>
      <c r="F1189" s="2">
        <f t="shared" si="139"/>
        <v>87.051499999999947</v>
      </c>
      <c r="G1189" s="2">
        <f t="shared" si="140"/>
        <v>20.720000000000002</v>
      </c>
      <c r="H1189" s="11">
        <f t="shared" ref="H1189:H1252" si="144">F1189-G1189</f>
        <v>66.331499999999949</v>
      </c>
      <c r="I1189" s="11">
        <f t="shared" ref="I1189:I1252" si="145">E1189-H1189</f>
        <v>-66.331499999999949</v>
      </c>
      <c r="J1189" s="2">
        <f>IF(ISNA(VLOOKUP(C1189,'Dom Enrolled Accounts'!$A:$B,2,0))=TRUE,0,VLOOKUP(C1189,'Dom Enrolled Accounts'!$A:$B,2,0))</f>
        <v>0</v>
      </c>
      <c r="K1189" s="11">
        <f t="shared" si="141"/>
        <v>0</v>
      </c>
      <c r="L1189" s="2">
        <f>IF(ISNA(VLOOKUP(C1189,'Dom Enrolled Accounts'!$A:$C,3,0))=TRUE,0,VLOOKUP(C1189,'Dom Enrolled Accounts'!$A:$C,3,0))</f>
        <v>0</v>
      </c>
      <c r="M1189" s="2">
        <f t="shared" si="142"/>
        <v>0</v>
      </c>
      <c r="N1189" s="11">
        <f t="shared" si="143"/>
        <v>0</v>
      </c>
    </row>
    <row r="1190" spans="1:14" x14ac:dyDescent="0.25">
      <c r="A1190" s="13"/>
      <c r="B1190" s="13"/>
      <c r="C1190" s="13"/>
      <c r="D1190" s="14"/>
      <c r="E1190" s="14"/>
      <c r="F1190" s="2">
        <f t="shared" si="139"/>
        <v>87.051499999999947</v>
      </c>
      <c r="G1190" s="2">
        <f t="shared" si="140"/>
        <v>20.720000000000002</v>
      </c>
      <c r="H1190" s="11">
        <f t="shared" si="144"/>
        <v>66.331499999999949</v>
      </c>
      <c r="I1190" s="11">
        <f t="shared" si="145"/>
        <v>-66.331499999999949</v>
      </c>
      <c r="J1190" s="2">
        <f>IF(ISNA(VLOOKUP(C1190,'Dom Enrolled Accounts'!$A:$B,2,0))=TRUE,0,VLOOKUP(C1190,'Dom Enrolled Accounts'!$A:$B,2,0))</f>
        <v>0</v>
      </c>
      <c r="K1190" s="11">
        <f t="shared" si="141"/>
        <v>0</v>
      </c>
      <c r="L1190" s="2">
        <f>IF(ISNA(VLOOKUP(C1190,'Dom Enrolled Accounts'!$A:$C,3,0))=TRUE,0,VLOOKUP(C1190,'Dom Enrolled Accounts'!$A:$C,3,0))</f>
        <v>0</v>
      </c>
      <c r="M1190" s="2">
        <f t="shared" si="142"/>
        <v>0</v>
      </c>
      <c r="N1190" s="11">
        <f t="shared" si="143"/>
        <v>0</v>
      </c>
    </row>
    <row r="1191" spans="1:14" x14ac:dyDescent="0.25">
      <c r="A1191" s="13"/>
      <c r="B1191" s="13"/>
      <c r="C1191" s="13"/>
      <c r="D1191" s="14"/>
      <c r="E1191" s="14"/>
      <c r="F1191" s="2">
        <f t="shared" si="139"/>
        <v>87.051499999999947</v>
      </c>
      <c r="G1191" s="2">
        <f t="shared" si="140"/>
        <v>20.720000000000002</v>
      </c>
      <c r="H1191" s="11">
        <f t="shared" si="144"/>
        <v>66.331499999999949</v>
      </c>
      <c r="I1191" s="11">
        <f t="shared" si="145"/>
        <v>-66.331499999999949</v>
      </c>
      <c r="J1191" s="2">
        <f>IF(ISNA(VLOOKUP(C1191,'Dom Enrolled Accounts'!$A:$B,2,0))=TRUE,0,VLOOKUP(C1191,'Dom Enrolled Accounts'!$A:$B,2,0))</f>
        <v>0</v>
      </c>
      <c r="K1191" s="11">
        <f t="shared" si="141"/>
        <v>0</v>
      </c>
      <c r="L1191" s="2">
        <f>IF(ISNA(VLOOKUP(C1191,'Dom Enrolled Accounts'!$A:$C,3,0))=TRUE,0,VLOOKUP(C1191,'Dom Enrolled Accounts'!$A:$C,3,0))</f>
        <v>0</v>
      </c>
      <c r="M1191" s="2">
        <f t="shared" si="142"/>
        <v>0</v>
      </c>
      <c r="N1191" s="11">
        <f t="shared" si="143"/>
        <v>0</v>
      </c>
    </row>
    <row r="1192" spans="1:14" x14ac:dyDescent="0.25">
      <c r="A1192" s="13"/>
      <c r="B1192" s="13"/>
      <c r="C1192" s="13"/>
      <c r="D1192" s="14"/>
      <c r="E1192" s="14"/>
      <c r="F1192" s="2">
        <f t="shared" si="139"/>
        <v>87.051499999999947</v>
      </c>
      <c r="G1192" s="2">
        <f t="shared" si="140"/>
        <v>20.720000000000002</v>
      </c>
      <c r="H1192" s="11">
        <f t="shared" si="144"/>
        <v>66.331499999999949</v>
      </c>
      <c r="I1192" s="11">
        <f t="shared" si="145"/>
        <v>-66.331499999999949</v>
      </c>
      <c r="J1192" s="2">
        <f>IF(ISNA(VLOOKUP(C1192,'Dom Enrolled Accounts'!$A:$B,2,0))=TRUE,0,VLOOKUP(C1192,'Dom Enrolled Accounts'!$A:$B,2,0))</f>
        <v>0</v>
      </c>
      <c r="K1192" s="11">
        <f t="shared" si="141"/>
        <v>0</v>
      </c>
      <c r="L1192" s="2">
        <f>IF(ISNA(VLOOKUP(C1192,'Dom Enrolled Accounts'!$A:$C,3,0))=TRUE,0,VLOOKUP(C1192,'Dom Enrolled Accounts'!$A:$C,3,0))</f>
        <v>0</v>
      </c>
      <c r="M1192" s="2">
        <f t="shared" si="142"/>
        <v>0</v>
      </c>
      <c r="N1192" s="11">
        <f t="shared" si="143"/>
        <v>0</v>
      </c>
    </row>
    <row r="1193" spans="1:14" x14ac:dyDescent="0.25">
      <c r="A1193" s="13"/>
      <c r="B1193" s="13"/>
      <c r="C1193" s="13"/>
      <c r="D1193" s="14"/>
      <c r="E1193" s="14"/>
      <c r="F1193" s="2">
        <f t="shared" si="139"/>
        <v>87.051499999999947</v>
      </c>
      <c r="G1193" s="2">
        <f t="shared" si="140"/>
        <v>20.720000000000002</v>
      </c>
      <c r="H1193" s="11">
        <f t="shared" si="144"/>
        <v>66.331499999999949</v>
      </c>
      <c r="I1193" s="11">
        <f t="shared" si="145"/>
        <v>-66.331499999999949</v>
      </c>
      <c r="J1193" s="2">
        <f>IF(ISNA(VLOOKUP(C1193,'Dom Enrolled Accounts'!$A:$B,2,0))=TRUE,0,VLOOKUP(C1193,'Dom Enrolled Accounts'!$A:$B,2,0))</f>
        <v>0</v>
      </c>
      <c r="K1193" s="11">
        <f t="shared" si="141"/>
        <v>0</v>
      </c>
      <c r="L1193" s="2">
        <f>IF(ISNA(VLOOKUP(C1193,'Dom Enrolled Accounts'!$A:$C,3,0))=TRUE,0,VLOOKUP(C1193,'Dom Enrolled Accounts'!$A:$C,3,0))</f>
        <v>0</v>
      </c>
      <c r="M1193" s="2">
        <f t="shared" si="142"/>
        <v>0</v>
      </c>
      <c r="N1193" s="11">
        <f t="shared" si="143"/>
        <v>0</v>
      </c>
    </row>
    <row r="1194" spans="1:14" x14ac:dyDescent="0.25">
      <c r="A1194" s="13"/>
      <c r="B1194" s="13"/>
      <c r="C1194" s="13"/>
      <c r="D1194" s="14"/>
      <c r="E1194" s="14"/>
      <c r="F1194" s="2">
        <f t="shared" si="139"/>
        <v>87.051499999999947</v>
      </c>
      <c r="G1194" s="2">
        <f t="shared" si="140"/>
        <v>20.720000000000002</v>
      </c>
      <c r="H1194" s="11">
        <f t="shared" si="144"/>
        <v>66.331499999999949</v>
      </c>
      <c r="I1194" s="11">
        <f t="shared" si="145"/>
        <v>-66.331499999999949</v>
      </c>
      <c r="J1194" s="2">
        <f>IF(ISNA(VLOOKUP(C1194,'Dom Enrolled Accounts'!$A:$B,2,0))=TRUE,0,VLOOKUP(C1194,'Dom Enrolled Accounts'!$A:$B,2,0))</f>
        <v>0</v>
      </c>
      <c r="K1194" s="11">
        <f t="shared" si="141"/>
        <v>0</v>
      </c>
      <c r="L1194" s="2">
        <f>IF(ISNA(VLOOKUP(C1194,'Dom Enrolled Accounts'!$A:$C,3,0))=TRUE,0,VLOOKUP(C1194,'Dom Enrolled Accounts'!$A:$C,3,0))</f>
        <v>0</v>
      </c>
      <c r="M1194" s="2">
        <f t="shared" si="142"/>
        <v>0</v>
      </c>
      <c r="N1194" s="11">
        <f t="shared" si="143"/>
        <v>0</v>
      </c>
    </row>
    <row r="1195" spans="1:14" x14ac:dyDescent="0.25">
      <c r="A1195" s="13"/>
      <c r="B1195" s="13"/>
      <c r="C1195" s="13"/>
      <c r="D1195" s="14"/>
      <c r="E1195" s="14"/>
      <c r="F1195" s="2">
        <f t="shared" si="139"/>
        <v>87.051499999999947</v>
      </c>
      <c r="G1195" s="2">
        <f t="shared" si="140"/>
        <v>20.720000000000002</v>
      </c>
      <c r="H1195" s="11">
        <f t="shared" si="144"/>
        <v>66.331499999999949</v>
      </c>
      <c r="I1195" s="11">
        <f t="shared" si="145"/>
        <v>-66.331499999999949</v>
      </c>
      <c r="J1195" s="2">
        <f>IF(ISNA(VLOOKUP(C1195,'Dom Enrolled Accounts'!$A:$B,2,0))=TRUE,0,VLOOKUP(C1195,'Dom Enrolled Accounts'!$A:$B,2,0))</f>
        <v>0</v>
      </c>
      <c r="K1195" s="11">
        <f t="shared" si="141"/>
        <v>0</v>
      </c>
      <c r="L1195" s="2">
        <f>IF(ISNA(VLOOKUP(C1195,'Dom Enrolled Accounts'!$A:$C,3,0))=TRUE,0,VLOOKUP(C1195,'Dom Enrolled Accounts'!$A:$C,3,0))</f>
        <v>0</v>
      </c>
      <c r="M1195" s="2">
        <f t="shared" si="142"/>
        <v>0</v>
      </c>
      <c r="N1195" s="11">
        <f t="shared" si="143"/>
        <v>0</v>
      </c>
    </row>
    <row r="1196" spans="1:14" x14ac:dyDescent="0.25">
      <c r="A1196" s="13"/>
      <c r="B1196" s="13"/>
      <c r="C1196" s="13"/>
      <c r="D1196" s="14"/>
      <c r="E1196" s="14"/>
      <c r="F1196" s="2">
        <f t="shared" si="139"/>
        <v>87.051499999999947</v>
      </c>
      <c r="G1196" s="2">
        <f t="shared" si="140"/>
        <v>20.720000000000002</v>
      </c>
      <c r="H1196" s="11">
        <f t="shared" si="144"/>
        <v>66.331499999999949</v>
      </c>
      <c r="I1196" s="11">
        <f t="shared" si="145"/>
        <v>-66.331499999999949</v>
      </c>
      <c r="J1196" s="2">
        <f>IF(ISNA(VLOOKUP(C1196,'Dom Enrolled Accounts'!$A:$B,2,0))=TRUE,0,VLOOKUP(C1196,'Dom Enrolled Accounts'!$A:$B,2,0))</f>
        <v>0</v>
      </c>
      <c r="K1196" s="11">
        <f t="shared" si="141"/>
        <v>0</v>
      </c>
      <c r="L1196" s="2">
        <f>IF(ISNA(VLOOKUP(C1196,'Dom Enrolled Accounts'!$A:$C,3,0))=TRUE,0,VLOOKUP(C1196,'Dom Enrolled Accounts'!$A:$C,3,0))</f>
        <v>0</v>
      </c>
      <c r="M1196" s="2">
        <f t="shared" si="142"/>
        <v>0</v>
      </c>
      <c r="N1196" s="11">
        <f t="shared" si="143"/>
        <v>0</v>
      </c>
    </row>
    <row r="1197" spans="1:14" x14ac:dyDescent="0.25">
      <c r="A1197" s="13"/>
      <c r="B1197" s="13"/>
      <c r="C1197" s="13"/>
      <c r="D1197" s="14"/>
      <c r="E1197" s="14"/>
      <c r="F1197" s="2">
        <f t="shared" si="139"/>
        <v>87.051499999999947</v>
      </c>
      <c r="G1197" s="2">
        <f t="shared" si="140"/>
        <v>20.720000000000002</v>
      </c>
      <c r="H1197" s="11">
        <f t="shared" si="144"/>
        <v>66.331499999999949</v>
      </c>
      <c r="I1197" s="11">
        <f t="shared" si="145"/>
        <v>-66.331499999999949</v>
      </c>
      <c r="J1197" s="2">
        <f>IF(ISNA(VLOOKUP(C1197,'Dom Enrolled Accounts'!$A:$B,2,0))=TRUE,0,VLOOKUP(C1197,'Dom Enrolled Accounts'!$A:$B,2,0))</f>
        <v>0</v>
      </c>
      <c r="K1197" s="11">
        <f t="shared" si="141"/>
        <v>0</v>
      </c>
      <c r="L1197" s="2">
        <f>IF(ISNA(VLOOKUP(C1197,'Dom Enrolled Accounts'!$A:$C,3,0))=TRUE,0,VLOOKUP(C1197,'Dom Enrolled Accounts'!$A:$C,3,0))</f>
        <v>0</v>
      </c>
      <c r="M1197" s="2">
        <f t="shared" si="142"/>
        <v>0</v>
      </c>
      <c r="N1197" s="11">
        <f t="shared" si="143"/>
        <v>0</v>
      </c>
    </row>
    <row r="1198" spans="1:14" x14ac:dyDescent="0.25">
      <c r="A1198" s="13"/>
      <c r="B1198" s="13"/>
      <c r="C1198" s="13"/>
      <c r="D1198" s="14"/>
      <c r="E1198" s="14"/>
      <c r="F1198" s="2">
        <f t="shared" si="139"/>
        <v>87.051499999999947</v>
      </c>
      <c r="G1198" s="2">
        <f t="shared" si="140"/>
        <v>20.720000000000002</v>
      </c>
      <c r="H1198" s="11">
        <f t="shared" si="144"/>
        <v>66.331499999999949</v>
      </c>
      <c r="I1198" s="11">
        <f t="shared" si="145"/>
        <v>-66.331499999999949</v>
      </c>
      <c r="J1198" s="2">
        <f>IF(ISNA(VLOOKUP(C1198,'Dom Enrolled Accounts'!$A:$B,2,0))=TRUE,0,VLOOKUP(C1198,'Dom Enrolled Accounts'!$A:$B,2,0))</f>
        <v>0</v>
      </c>
      <c r="K1198" s="11">
        <f t="shared" si="141"/>
        <v>0</v>
      </c>
      <c r="L1198" s="2">
        <f>IF(ISNA(VLOOKUP(C1198,'Dom Enrolled Accounts'!$A:$C,3,0))=TRUE,0,VLOOKUP(C1198,'Dom Enrolled Accounts'!$A:$C,3,0))</f>
        <v>0</v>
      </c>
      <c r="M1198" s="2">
        <f t="shared" si="142"/>
        <v>0</v>
      </c>
      <c r="N1198" s="11">
        <f t="shared" si="143"/>
        <v>0</v>
      </c>
    </row>
    <row r="1199" spans="1:14" x14ac:dyDescent="0.25">
      <c r="A1199" s="13"/>
      <c r="B1199" s="13"/>
      <c r="C1199" s="13"/>
      <c r="D1199" s="14"/>
      <c r="E1199" s="14"/>
      <c r="F1199" s="2">
        <f t="shared" si="139"/>
        <v>87.051499999999947</v>
      </c>
      <c r="G1199" s="2">
        <f t="shared" si="140"/>
        <v>20.720000000000002</v>
      </c>
      <c r="H1199" s="11">
        <f t="shared" si="144"/>
        <v>66.331499999999949</v>
      </c>
      <c r="I1199" s="11">
        <f t="shared" si="145"/>
        <v>-66.331499999999949</v>
      </c>
      <c r="J1199" s="2">
        <f>IF(ISNA(VLOOKUP(C1199,'Dom Enrolled Accounts'!$A:$B,2,0))=TRUE,0,VLOOKUP(C1199,'Dom Enrolled Accounts'!$A:$B,2,0))</f>
        <v>0</v>
      </c>
      <c r="K1199" s="11">
        <f t="shared" si="141"/>
        <v>0</v>
      </c>
      <c r="L1199" s="2">
        <f>IF(ISNA(VLOOKUP(C1199,'Dom Enrolled Accounts'!$A:$C,3,0))=TRUE,0,VLOOKUP(C1199,'Dom Enrolled Accounts'!$A:$C,3,0))</f>
        <v>0</v>
      </c>
      <c r="M1199" s="2">
        <f t="shared" si="142"/>
        <v>0</v>
      </c>
      <c r="N1199" s="11">
        <f t="shared" si="143"/>
        <v>0</v>
      </c>
    </row>
    <row r="1200" spans="1:14" x14ac:dyDescent="0.25">
      <c r="A1200" s="13"/>
      <c r="B1200" s="13"/>
      <c r="C1200" s="13"/>
      <c r="D1200" s="14"/>
      <c r="E1200" s="14"/>
      <c r="F1200" s="2">
        <f t="shared" si="139"/>
        <v>87.051499999999947</v>
      </c>
      <c r="G1200" s="2">
        <f t="shared" si="140"/>
        <v>20.720000000000002</v>
      </c>
      <c r="H1200" s="11">
        <f t="shared" si="144"/>
        <v>66.331499999999949</v>
      </c>
      <c r="I1200" s="11">
        <f t="shared" si="145"/>
        <v>-66.331499999999949</v>
      </c>
      <c r="J1200" s="2">
        <f>IF(ISNA(VLOOKUP(C1200,'Dom Enrolled Accounts'!$A:$B,2,0))=TRUE,0,VLOOKUP(C1200,'Dom Enrolled Accounts'!$A:$B,2,0))</f>
        <v>0</v>
      </c>
      <c r="K1200" s="11">
        <f t="shared" si="141"/>
        <v>0</v>
      </c>
      <c r="L1200" s="2">
        <f>IF(ISNA(VLOOKUP(C1200,'Dom Enrolled Accounts'!$A:$C,3,0))=TRUE,0,VLOOKUP(C1200,'Dom Enrolled Accounts'!$A:$C,3,0))</f>
        <v>0</v>
      </c>
      <c r="M1200" s="2">
        <f t="shared" si="142"/>
        <v>0</v>
      </c>
      <c r="N1200" s="11">
        <f t="shared" si="143"/>
        <v>0</v>
      </c>
    </row>
    <row r="1201" spans="1:14" x14ac:dyDescent="0.25">
      <c r="A1201" s="13"/>
      <c r="B1201" s="13"/>
      <c r="C1201" s="13"/>
      <c r="D1201" s="14"/>
      <c r="E1201" s="14"/>
      <c r="F1201" s="2">
        <f t="shared" si="139"/>
        <v>87.051499999999947</v>
      </c>
      <c r="G1201" s="2">
        <f t="shared" si="140"/>
        <v>20.720000000000002</v>
      </c>
      <c r="H1201" s="11">
        <f t="shared" si="144"/>
        <v>66.331499999999949</v>
      </c>
      <c r="I1201" s="11">
        <f t="shared" si="145"/>
        <v>-66.331499999999949</v>
      </c>
      <c r="J1201" s="2">
        <f>IF(ISNA(VLOOKUP(C1201,'Dom Enrolled Accounts'!$A:$B,2,0))=TRUE,0,VLOOKUP(C1201,'Dom Enrolled Accounts'!$A:$B,2,0))</f>
        <v>0</v>
      </c>
      <c r="K1201" s="11">
        <f t="shared" si="141"/>
        <v>0</v>
      </c>
      <c r="L1201" s="2">
        <f>IF(ISNA(VLOOKUP(C1201,'Dom Enrolled Accounts'!$A:$C,3,0))=TRUE,0,VLOOKUP(C1201,'Dom Enrolled Accounts'!$A:$C,3,0))</f>
        <v>0</v>
      </c>
      <c r="M1201" s="2">
        <f t="shared" si="142"/>
        <v>0</v>
      </c>
      <c r="N1201" s="11">
        <f t="shared" si="143"/>
        <v>0</v>
      </c>
    </row>
    <row r="1202" spans="1:14" x14ac:dyDescent="0.25">
      <c r="A1202" s="13"/>
      <c r="B1202" s="13"/>
      <c r="C1202" s="13"/>
      <c r="D1202" s="14"/>
      <c r="E1202" s="14"/>
      <c r="F1202" s="2">
        <f t="shared" si="139"/>
        <v>87.051499999999947</v>
      </c>
      <c r="G1202" s="2">
        <f t="shared" si="140"/>
        <v>20.720000000000002</v>
      </c>
      <c r="H1202" s="11">
        <f t="shared" si="144"/>
        <v>66.331499999999949</v>
      </c>
      <c r="I1202" s="11">
        <f t="shared" si="145"/>
        <v>-66.331499999999949</v>
      </c>
      <c r="J1202" s="2">
        <f>IF(ISNA(VLOOKUP(C1202,'Dom Enrolled Accounts'!$A:$B,2,0))=TRUE,0,VLOOKUP(C1202,'Dom Enrolled Accounts'!$A:$B,2,0))</f>
        <v>0</v>
      </c>
      <c r="K1202" s="11">
        <f t="shared" si="141"/>
        <v>0</v>
      </c>
      <c r="L1202" s="2">
        <f>IF(ISNA(VLOOKUP(C1202,'Dom Enrolled Accounts'!$A:$C,3,0))=TRUE,0,VLOOKUP(C1202,'Dom Enrolled Accounts'!$A:$C,3,0))</f>
        <v>0</v>
      </c>
      <c r="M1202" s="2">
        <f t="shared" si="142"/>
        <v>0</v>
      </c>
      <c r="N1202" s="11">
        <f t="shared" si="143"/>
        <v>0</v>
      </c>
    </row>
    <row r="1203" spans="1:14" x14ac:dyDescent="0.25">
      <c r="A1203" s="13"/>
      <c r="B1203" s="13"/>
      <c r="C1203" s="13"/>
      <c r="D1203" s="14"/>
      <c r="E1203" s="14"/>
      <c r="F1203" s="2">
        <f t="shared" si="139"/>
        <v>87.051499999999947</v>
      </c>
      <c r="G1203" s="2">
        <f t="shared" si="140"/>
        <v>20.720000000000002</v>
      </c>
      <c r="H1203" s="11">
        <f t="shared" si="144"/>
        <v>66.331499999999949</v>
      </c>
      <c r="I1203" s="11">
        <f t="shared" si="145"/>
        <v>-66.331499999999949</v>
      </c>
      <c r="J1203" s="2">
        <f>IF(ISNA(VLOOKUP(C1203,'Dom Enrolled Accounts'!$A:$B,2,0))=TRUE,0,VLOOKUP(C1203,'Dom Enrolled Accounts'!$A:$B,2,0))</f>
        <v>0</v>
      </c>
      <c r="K1203" s="11">
        <f t="shared" si="141"/>
        <v>0</v>
      </c>
      <c r="L1203" s="2">
        <f>IF(ISNA(VLOOKUP(C1203,'Dom Enrolled Accounts'!$A:$C,3,0))=TRUE,0,VLOOKUP(C1203,'Dom Enrolled Accounts'!$A:$C,3,0))</f>
        <v>0</v>
      </c>
      <c r="M1203" s="2">
        <f t="shared" si="142"/>
        <v>0</v>
      </c>
      <c r="N1203" s="11">
        <f t="shared" si="143"/>
        <v>0</v>
      </c>
    </row>
    <row r="1204" spans="1:14" x14ac:dyDescent="0.25">
      <c r="A1204" s="13"/>
      <c r="B1204" s="13"/>
      <c r="C1204" s="13"/>
      <c r="D1204" s="14"/>
      <c r="E1204" s="14"/>
      <c r="F1204" s="2">
        <f t="shared" si="139"/>
        <v>87.051499999999947</v>
      </c>
      <c r="G1204" s="2">
        <f t="shared" si="140"/>
        <v>20.720000000000002</v>
      </c>
      <c r="H1204" s="11">
        <f t="shared" si="144"/>
        <v>66.331499999999949</v>
      </c>
      <c r="I1204" s="11">
        <f t="shared" si="145"/>
        <v>-66.331499999999949</v>
      </c>
      <c r="J1204" s="2">
        <f>IF(ISNA(VLOOKUP(C1204,'Dom Enrolled Accounts'!$A:$B,2,0))=TRUE,0,VLOOKUP(C1204,'Dom Enrolled Accounts'!$A:$B,2,0))</f>
        <v>0</v>
      </c>
      <c r="K1204" s="11">
        <f t="shared" si="141"/>
        <v>0</v>
      </c>
      <c r="L1204" s="2">
        <f>IF(ISNA(VLOOKUP(C1204,'Dom Enrolled Accounts'!$A:$C,3,0))=TRUE,0,VLOOKUP(C1204,'Dom Enrolled Accounts'!$A:$C,3,0))</f>
        <v>0</v>
      </c>
      <c r="M1204" s="2">
        <f t="shared" si="142"/>
        <v>0</v>
      </c>
      <c r="N1204" s="11">
        <f t="shared" si="143"/>
        <v>0</v>
      </c>
    </row>
    <row r="1205" spans="1:14" x14ac:dyDescent="0.25">
      <c r="A1205" s="13"/>
      <c r="B1205" s="13"/>
      <c r="C1205" s="13"/>
      <c r="D1205" s="14"/>
      <c r="E1205" s="14"/>
      <c r="F1205" s="2">
        <f t="shared" si="139"/>
        <v>87.051499999999947</v>
      </c>
      <c r="G1205" s="2">
        <f t="shared" si="140"/>
        <v>20.720000000000002</v>
      </c>
      <c r="H1205" s="11">
        <f t="shared" si="144"/>
        <v>66.331499999999949</v>
      </c>
      <c r="I1205" s="11">
        <f t="shared" si="145"/>
        <v>-66.331499999999949</v>
      </c>
      <c r="J1205" s="2">
        <f>IF(ISNA(VLOOKUP(C1205,'Dom Enrolled Accounts'!$A:$B,2,0))=TRUE,0,VLOOKUP(C1205,'Dom Enrolled Accounts'!$A:$B,2,0))</f>
        <v>0</v>
      </c>
      <c r="K1205" s="11">
        <f t="shared" si="141"/>
        <v>0</v>
      </c>
      <c r="L1205" s="2">
        <f>IF(ISNA(VLOOKUP(C1205,'Dom Enrolled Accounts'!$A:$C,3,0))=TRUE,0,VLOOKUP(C1205,'Dom Enrolled Accounts'!$A:$C,3,0))</f>
        <v>0</v>
      </c>
      <c r="M1205" s="2">
        <f t="shared" si="142"/>
        <v>0</v>
      </c>
      <c r="N1205" s="11">
        <f t="shared" si="143"/>
        <v>0</v>
      </c>
    </row>
    <row r="1206" spans="1:14" x14ac:dyDescent="0.25">
      <c r="A1206" s="13"/>
      <c r="B1206" s="13"/>
      <c r="C1206" s="13"/>
      <c r="D1206" s="14"/>
      <c r="E1206" s="14"/>
      <c r="F1206" s="2">
        <f t="shared" si="139"/>
        <v>87.051499999999947</v>
      </c>
      <c r="G1206" s="2">
        <f t="shared" si="140"/>
        <v>20.720000000000002</v>
      </c>
      <c r="H1206" s="11">
        <f t="shared" si="144"/>
        <v>66.331499999999949</v>
      </c>
      <c r="I1206" s="11">
        <f t="shared" si="145"/>
        <v>-66.331499999999949</v>
      </c>
      <c r="J1206" s="2">
        <f>IF(ISNA(VLOOKUP(C1206,'Dom Enrolled Accounts'!$A:$B,2,0))=TRUE,0,VLOOKUP(C1206,'Dom Enrolled Accounts'!$A:$B,2,0))</f>
        <v>0</v>
      </c>
      <c r="K1206" s="11">
        <f t="shared" si="141"/>
        <v>0</v>
      </c>
      <c r="L1206" s="2">
        <f>IF(ISNA(VLOOKUP(C1206,'Dom Enrolled Accounts'!$A:$C,3,0))=TRUE,0,VLOOKUP(C1206,'Dom Enrolled Accounts'!$A:$C,3,0))</f>
        <v>0</v>
      </c>
      <c r="M1206" s="2">
        <f t="shared" si="142"/>
        <v>0</v>
      </c>
      <c r="N1206" s="11">
        <f t="shared" si="143"/>
        <v>0</v>
      </c>
    </row>
    <row r="1207" spans="1:14" x14ac:dyDescent="0.25">
      <c r="A1207" s="13"/>
      <c r="B1207" s="13"/>
      <c r="C1207" s="13"/>
      <c r="D1207" s="14"/>
      <c r="E1207" s="14"/>
      <c r="F1207" s="2">
        <f t="shared" si="139"/>
        <v>87.051499999999947</v>
      </c>
      <c r="G1207" s="2">
        <f t="shared" si="140"/>
        <v>20.720000000000002</v>
      </c>
      <c r="H1207" s="11">
        <f t="shared" si="144"/>
        <v>66.331499999999949</v>
      </c>
      <c r="I1207" s="11">
        <f t="shared" si="145"/>
        <v>-66.331499999999949</v>
      </c>
      <c r="J1207" s="2">
        <f>IF(ISNA(VLOOKUP(C1207,'Dom Enrolled Accounts'!$A:$B,2,0))=TRUE,0,VLOOKUP(C1207,'Dom Enrolled Accounts'!$A:$B,2,0))</f>
        <v>0</v>
      </c>
      <c r="K1207" s="11">
        <f t="shared" si="141"/>
        <v>0</v>
      </c>
      <c r="L1207" s="2">
        <f>IF(ISNA(VLOOKUP(C1207,'Dom Enrolled Accounts'!$A:$C,3,0))=TRUE,0,VLOOKUP(C1207,'Dom Enrolled Accounts'!$A:$C,3,0))</f>
        <v>0</v>
      </c>
      <c r="M1207" s="2">
        <f t="shared" si="142"/>
        <v>0</v>
      </c>
      <c r="N1207" s="11">
        <f t="shared" si="143"/>
        <v>0</v>
      </c>
    </row>
    <row r="1208" spans="1:14" x14ac:dyDescent="0.25">
      <c r="A1208" s="13"/>
      <c r="B1208" s="13"/>
      <c r="C1208" s="13"/>
      <c r="D1208" s="14"/>
      <c r="E1208" s="14"/>
      <c r="F1208" s="2">
        <f t="shared" si="139"/>
        <v>87.051499999999947</v>
      </c>
      <c r="G1208" s="2">
        <f t="shared" si="140"/>
        <v>20.720000000000002</v>
      </c>
      <c r="H1208" s="11">
        <f t="shared" si="144"/>
        <v>66.331499999999949</v>
      </c>
      <c r="I1208" s="11">
        <f t="shared" si="145"/>
        <v>-66.331499999999949</v>
      </c>
      <c r="J1208" s="2">
        <f>IF(ISNA(VLOOKUP(C1208,'Dom Enrolled Accounts'!$A:$B,2,0))=TRUE,0,VLOOKUP(C1208,'Dom Enrolled Accounts'!$A:$B,2,0))</f>
        <v>0</v>
      </c>
      <c r="K1208" s="11">
        <f t="shared" si="141"/>
        <v>0</v>
      </c>
      <c r="L1208" s="2">
        <f>IF(ISNA(VLOOKUP(C1208,'Dom Enrolled Accounts'!$A:$C,3,0))=TRUE,0,VLOOKUP(C1208,'Dom Enrolled Accounts'!$A:$C,3,0))</f>
        <v>0</v>
      </c>
      <c r="M1208" s="2">
        <f t="shared" si="142"/>
        <v>0</v>
      </c>
      <c r="N1208" s="11">
        <f t="shared" si="143"/>
        <v>0</v>
      </c>
    </row>
    <row r="1209" spans="1:14" x14ac:dyDescent="0.25">
      <c r="A1209" s="13"/>
      <c r="B1209" s="13"/>
      <c r="C1209" s="13"/>
      <c r="D1209" s="14"/>
      <c r="E1209" s="14"/>
      <c r="F1209" s="2">
        <f t="shared" si="139"/>
        <v>87.051499999999947</v>
      </c>
      <c r="G1209" s="2">
        <f t="shared" si="140"/>
        <v>20.720000000000002</v>
      </c>
      <c r="H1209" s="11">
        <f t="shared" si="144"/>
        <v>66.331499999999949</v>
      </c>
      <c r="I1209" s="11">
        <f t="shared" si="145"/>
        <v>-66.331499999999949</v>
      </c>
      <c r="J1209" s="2">
        <f>IF(ISNA(VLOOKUP(C1209,'Dom Enrolled Accounts'!$A:$B,2,0))=TRUE,0,VLOOKUP(C1209,'Dom Enrolled Accounts'!$A:$B,2,0))</f>
        <v>0</v>
      </c>
      <c r="K1209" s="11">
        <f t="shared" si="141"/>
        <v>0</v>
      </c>
      <c r="L1209" s="2">
        <f>IF(ISNA(VLOOKUP(C1209,'Dom Enrolled Accounts'!$A:$C,3,0))=TRUE,0,VLOOKUP(C1209,'Dom Enrolled Accounts'!$A:$C,3,0))</f>
        <v>0</v>
      </c>
      <c r="M1209" s="2">
        <f t="shared" si="142"/>
        <v>0</v>
      </c>
      <c r="N1209" s="11">
        <f t="shared" si="143"/>
        <v>0</v>
      </c>
    </row>
    <row r="1210" spans="1:14" x14ac:dyDescent="0.25">
      <c r="A1210" s="13"/>
      <c r="B1210" s="13"/>
      <c r="C1210" s="13"/>
      <c r="D1210" s="14"/>
      <c r="E1210" s="14"/>
      <c r="F1210" s="2">
        <f t="shared" si="139"/>
        <v>87.051499999999947</v>
      </c>
      <c r="G1210" s="2">
        <f t="shared" si="140"/>
        <v>20.720000000000002</v>
      </c>
      <c r="H1210" s="11">
        <f t="shared" si="144"/>
        <v>66.331499999999949</v>
      </c>
      <c r="I1210" s="11">
        <f t="shared" si="145"/>
        <v>-66.331499999999949</v>
      </c>
      <c r="J1210" s="2">
        <f>IF(ISNA(VLOOKUP(C1210,'Dom Enrolled Accounts'!$A:$B,2,0))=TRUE,0,VLOOKUP(C1210,'Dom Enrolled Accounts'!$A:$B,2,0))</f>
        <v>0</v>
      </c>
      <c r="K1210" s="11">
        <f t="shared" si="141"/>
        <v>0</v>
      </c>
      <c r="L1210" s="2">
        <f>IF(ISNA(VLOOKUP(C1210,'Dom Enrolled Accounts'!$A:$C,3,0))=TRUE,0,VLOOKUP(C1210,'Dom Enrolled Accounts'!$A:$C,3,0))</f>
        <v>0</v>
      </c>
      <c r="M1210" s="2">
        <f t="shared" si="142"/>
        <v>0</v>
      </c>
      <c r="N1210" s="11">
        <f t="shared" si="143"/>
        <v>0</v>
      </c>
    </row>
    <row r="1211" spans="1:14" x14ac:dyDescent="0.25">
      <c r="A1211" s="13"/>
      <c r="B1211" s="13"/>
      <c r="C1211" s="13"/>
      <c r="D1211" s="14"/>
      <c r="E1211" s="14"/>
      <c r="F1211" s="2">
        <f t="shared" si="139"/>
        <v>87.051499999999947</v>
      </c>
      <c r="G1211" s="2">
        <f t="shared" si="140"/>
        <v>20.720000000000002</v>
      </c>
      <c r="H1211" s="11">
        <f t="shared" si="144"/>
        <v>66.331499999999949</v>
      </c>
      <c r="I1211" s="11">
        <f t="shared" si="145"/>
        <v>-66.331499999999949</v>
      </c>
      <c r="J1211" s="2">
        <f>IF(ISNA(VLOOKUP(C1211,'Dom Enrolled Accounts'!$A:$B,2,0))=TRUE,0,VLOOKUP(C1211,'Dom Enrolled Accounts'!$A:$B,2,0))</f>
        <v>0</v>
      </c>
      <c r="K1211" s="11">
        <f t="shared" si="141"/>
        <v>0</v>
      </c>
      <c r="L1211" s="2">
        <f>IF(ISNA(VLOOKUP(C1211,'Dom Enrolled Accounts'!$A:$C,3,0))=TRUE,0,VLOOKUP(C1211,'Dom Enrolled Accounts'!$A:$C,3,0))</f>
        <v>0</v>
      </c>
      <c r="M1211" s="2">
        <f t="shared" si="142"/>
        <v>0</v>
      </c>
      <c r="N1211" s="11">
        <f t="shared" si="143"/>
        <v>0</v>
      </c>
    </row>
    <row r="1212" spans="1:14" x14ac:dyDescent="0.25">
      <c r="A1212" s="13"/>
      <c r="B1212" s="13"/>
      <c r="C1212" s="13"/>
      <c r="D1212" s="14"/>
      <c r="E1212" s="14"/>
      <c r="F1212" s="2">
        <f t="shared" si="139"/>
        <v>87.051499999999947</v>
      </c>
      <c r="G1212" s="2">
        <f t="shared" si="140"/>
        <v>20.720000000000002</v>
      </c>
      <c r="H1212" s="11">
        <f t="shared" si="144"/>
        <v>66.331499999999949</v>
      </c>
      <c r="I1212" s="11">
        <f t="shared" si="145"/>
        <v>-66.331499999999949</v>
      </c>
      <c r="J1212" s="2">
        <f>IF(ISNA(VLOOKUP(C1212,'Dom Enrolled Accounts'!$A:$B,2,0))=TRUE,0,VLOOKUP(C1212,'Dom Enrolled Accounts'!$A:$B,2,0))</f>
        <v>0</v>
      </c>
      <c r="K1212" s="11">
        <f t="shared" si="141"/>
        <v>0</v>
      </c>
      <c r="L1212" s="2">
        <f>IF(ISNA(VLOOKUP(C1212,'Dom Enrolled Accounts'!$A:$C,3,0))=TRUE,0,VLOOKUP(C1212,'Dom Enrolled Accounts'!$A:$C,3,0))</f>
        <v>0</v>
      </c>
      <c r="M1212" s="2">
        <f t="shared" si="142"/>
        <v>0</v>
      </c>
      <c r="N1212" s="11">
        <f t="shared" si="143"/>
        <v>0</v>
      </c>
    </row>
    <row r="1213" spans="1:14" x14ac:dyDescent="0.25">
      <c r="A1213" s="13"/>
      <c r="B1213" s="13"/>
      <c r="C1213" s="13"/>
      <c r="D1213" s="14"/>
      <c r="E1213" s="14"/>
      <c r="F1213" s="2">
        <f t="shared" si="139"/>
        <v>87.051499999999947</v>
      </c>
      <c r="G1213" s="2">
        <f t="shared" si="140"/>
        <v>20.720000000000002</v>
      </c>
      <c r="H1213" s="11">
        <f t="shared" si="144"/>
        <v>66.331499999999949</v>
      </c>
      <c r="I1213" s="11">
        <f t="shared" si="145"/>
        <v>-66.331499999999949</v>
      </c>
      <c r="J1213" s="2">
        <f>IF(ISNA(VLOOKUP(C1213,'Dom Enrolled Accounts'!$A:$B,2,0))=TRUE,0,VLOOKUP(C1213,'Dom Enrolled Accounts'!$A:$B,2,0))</f>
        <v>0</v>
      </c>
      <c r="K1213" s="11">
        <f t="shared" si="141"/>
        <v>0</v>
      </c>
      <c r="L1213" s="2">
        <f>IF(ISNA(VLOOKUP(C1213,'Dom Enrolled Accounts'!$A:$C,3,0))=TRUE,0,VLOOKUP(C1213,'Dom Enrolled Accounts'!$A:$C,3,0))</f>
        <v>0</v>
      </c>
      <c r="M1213" s="2">
        <f t="shared" si="142"/>
        <v>0</v>
      </c>
      <c r="N1213" s="11">
        <f t="shared" si="143"/>
        <v>0</v>
      </c>
    </row>
    <row r="1214" spans="1:14" x14ac:dyDescent="0.25">
      <c r="A1214" s="13"/>
      <c r="B1214" s="13"/>
      <c r="C1214" s="13"/>
      <c r="D1214" s="14"/>
      <c r="E1214" s="14"/>
      <c r="F1214" s="2">
        <f t="shared" si="139"/>
        <v>87.051499999999947</v>
      </c>
      <c r="G1214" s="2">
        <f t="shared" si="140"/>
        <v>20.720000000000002</v>
      </c>
      <c r="H1214" s="11">
        <f t="shared" si="144"/>
        <v>66.331499999999949</v>
      </c>
      <c r="I1214" s="11">
        <f t="shared" si="145"/>
        <v>-66.331499999999949</v>
      </c>
      <c r="J1214" s="2">
        <f>IF(ISNA(VLOOKUP(C1214,'Dom Enrolled Accounts'!$A:$B,2,0))=TRUE,0,VLOOKUP(C1214,'Dom Enrolled Accounts'!$A:$B,2,0))</f>
        <v>0</v>
      </c>
      <c r="K1214" s="11">
        <f t="shared" si="141"/>
        <v>0</v>
      </c>
      <c r="L1214" s="2">
        <f>IF(ISNA(VLOOKUP(C1214,'Dom Enrolled Accounts'!$A:$C,3,0))=TRUE,0,VLOOKUP(C1214,'Dom Enrolled Accounts'!$A:$C,3,0))</f>
        <v>0</v>
      </c>
      <c r="M1214" s="2">
        <f t="shared" si="142"/>
        <v>0</v>
      </c>
      <c r="N1214" s="11">
        <f t="shared" si="143"/>
        <v>0</v>
      </c>
    </row>
    <row r="1215" spans="1:14" x14ac:dyDescent="0.25">
      <c r="A1215" s="13"/>
      <c r="B1215" s="13"/>
      <c r="C1215" s="13"/>
      <c r="D1215" s="14"/>
      <c r="E1215" s="14"/>
      <c r="F1215" s="2">
        <f t="shared" si="139"/>
        <v>87.051499999999947</v>
      </c>
      <c r="G1215" s="2">
        <f t="shared" si="140"/>
        <v>20.720000000000002</v>
      </c>
      <c r="H1215" s="11">
        <f t="shared" si="144"/>
        <v>66.331499999999949</v>
      </c>
      <c r="I1215" s="11">
        <f t="shared" si="145"/>
        <v>-66.331499999999949</v>
      </c>
      <c r="J1215" s="2">
        <f>IF(ISNA(VLOOKUP(C1215,'Dom Enrolled Accounts'!$A:$B,2,0))=TRUE,0,VLOOKUP(C1215,'Dom Enrolled Accounts'!$A:$B,2,0))</f>
        <v>0</v>
      </c>
      <c r="K1215" s="11">
        <f t="shared" si="141"/>
        <v>0</v>
      </c>
      <c r="L1215" s="2">
        <f>IF(ISNA(VLOOKUP(C1215,'Dom Enrolled Accounts'!$A:$C,3,0))=TRUE,0,VLOOKUP(C1215,'Dom Enrolled Accounts'!$A:$C,3,0))</f>
        <v>0</v>
      </c>
      <c r="M1215" s="2">
        <f t="shared" si="142"/>
        <v>0</v>
      </c>
      <c r="N1215" s="11">
        <f t="shared" si="143"/>
        <v>0</v>
      </c>
    </row>
    <row r="1216" spans="1:14" x14ac:dyDescent="0.25">
      <c r="A1216" s="13"/>
      <c r="B1216" s="13"/>
      <c r="C1216" s="13"/>
      <c r="D1216" s="14"/>
      <c r="E1216" s="14"/>
      <c r="F1216" s="2">
        <f t="shared" si="139"/>
        <v>87.051499999999947</v>
      </c>
      <c r="G1216" s="2">
        <f t="shared" si="140"/>
        <v>20.720000000000002</v>
      </c>
      <c r="H1216" s="11">
        <f t="shared" si="144"/>
        <v>66.331499999999949</v>
      </c>
      <c r="I1216" s="11">
        <f t="shared" si="145"/>
        <v>-66.331499999999949</v>
      </c>
      <c r="J1216" s="2">
        <f>IF(ISNA(VLOOKUP(C1216,'Dom Enrolled Accounts'!$A:$B,2,0))=TRUE,0,VLOOKUP(C1216,'Dom Enrolled Accounts'!$A:$B,2,0))</f>
        <v>0</v>
      </c>
      <c r="K1216" s="11">
        <f t="shared" si="141"/>
        <v>0</v>
      </c>
      <c r="L1216" s="2">
        <f>IF(ISNA(VLOOKUP(C1216,'Dom Enrolled Accounts'!$A:$C,3,0))=TRUE,0,VLOOKUP(C1216,'Dom Enrolled Accounts'!$A:$C,3,0))</f>
        <v>0</v>
      </c>
      <c r="M1216" s="2">
        <f t="shared" si="142"/>
        <v>0</v>
      </c>
      <c r="N1216" s="11">
        <f t="shared" si="143"/>
        <v>0</v>
      </c>
    </row>
    <row r="1217" spans="1:14" x14ac:dyDescent="0.25">
      <c r="A1217" s="13"/>
      <c r="B1217" s="13"/>
      <c r="C1217" s="13"/>
      <c r="D1217" s="14"/>
      <c r="E1217" s="14"/>
      <c r="F1217" s="2">
        <f t="shared" si="139"/>
        <v>87.051499999999947</v>
      </c>
      <c r="G1217" s="2">
        <f t="shared" si="140"/>
        <v>20.720000000000002</v>
      </c>
      <c r="H1217" s="11">
        <f t="shared" si="144"/>
        <v>66.331499999999949</v>
      </c>
      <c r="I1217" s="11">
        <f t="shared" si="145"/>
        <v>-66.331499999999949</v>
      </c>
      <c r="J1217" s="2">
        <f>IF(ISNA(VLOOKUP(C1217,'Dom Enrolled Accounts'!$A:$B,2,0))=TRUE,0,VLOOKUP(C1217,'Dom Enrolled Accounts'!$A:$B,2,0))</f>
        <v>0</v>
      </c>
      <c r="K1217" s="11">
        <f t="shared" si="141"/>
        <v>0</v>
      </c>
      <c r="L1217" s="2">
        <f>IF(ISNA(VLOOKUP(C1217,'Dom Enrolled Accounts'!$A:$C,3,0))=TRUE,0,VLOOKUP(C1217,'Dom Enrolled Accounts'!$A:$C,3,0))</f>
        <v>0</v>
      </c>
      <c r="M1217" s="2">
        <f t="shared" si="142"/>
        <v>0</v>
      </c>
      <c r="N1217" s="11">
        <f t="shared" si="143"/>
        <v>0</v>
      </c>
    </row>
    <row r="1218" spans="1:14" x14ac:dyDescent="0.25">
      <c r="A1218" s="13"/>
      <c r="B1218" s="13"/>
      <c r="C1218" s="13"/>
      <c r="D1218" s="14"/>
      <c r="E1218" s="14"/>
      <c r="F1218" s="2">
        <f t="shared" si="139"/>
        <v>87.051499999999947</v>
      </c>
      <c r="G1218" s="2">
        <f t="shared" si="140"/>
        <v>20.720000000000002</v>
      </c>
      <c r="H1218" s="11">
        <f t="shared" si="144"/>
        <v>66.331499999999949</v>
      </c>
      <c r="I1218" s="11">
        <f t="shared" si="145"/>
        <v>-66.331499999999949</v>
      </c>
      <c r="J1218" s="2">
        <f>IF(ISNA(VLOOKUP(C1218,'Dom Enrolled Accounts'!$A:$B,2,0))=TRUE,0,VLOOKUP(C1218,'Dom Enrolled Accounts'!$A:$B,2,0))</f>
        <v>0</v>
      </c>
      <c r="K1218" s="11">
        <f t="shared" si="141"/>
        <v>0</v>
      </c>
      <c r="L1218" s="2">
        <f>IF(ISNA(VLOOKUP(C1218,'Dom Enrolled Accounts'!$A:$C,3,0))=TRUE,0,VLOOKUP(C1218,'Dom Enrolled Accounts'!$A:$C,3,0))</f>
        <v>0</v>
      </c>
      <c r="M1218" s="2">
        <f t="shared" si="142"/>
        <v>0</v>
      </c>
      <c r="N1218" s="11">
        <f t="shared" si="143"/>
        <v>0</v>
      </c>
    </row>
    <row r="1219" spans="1:14" x14ac:dyDescent="0.25">
      <c r="A1219" s="13"/>
      <c r="B1219" s="13"/>
      <c r="C1219" s="13"/>
      <c r="D1219" s="14"/>
      <c r="E1219" s="14"/>
      <c r="F1219" s="2">
        <f t="shared" si="139"/>
        <v>87.051499999999947</v>
      </c>
      <c r="G1219" s="2">
        <f t="shared" si="140"/>
        <v>20.720000000000002</v>
      </c>
      <c r="H1219" s="11">
        <f t="shared" si="144"/>
        <v>66.331499999999949</v>
      </c>
      <c r="I1219" s="11">
        <f t="shared" si="145"/>
        <v>-66.331499999999949</v>
      </c>
      <c r="J1219" s="2">
        <f>IF(ISNA(VLOOKUP(C1219,'Dom Enrolled Accounts'!$A:$B,2,0))=TRUE,0,VLOOKUP(C1219,'Dom Enrolled Accounts'!$A:$B,2,0))</f>
        <v>0</v>
      </c>
      <c r="K1219" s="11">
        <f t="shared" si="141"/>
        <v>0</v>
      </c>
      <c r="L1219" s="2">
        <f>IF(ISNA(VLOOKUP(C1219,'Dom Enrolled Accounts'!$A:$C,3,0))=TRUE,0,VLOOKUP(C1219,'Dom Enrolled Accounts'!$A:$C,3,0))</f>
        <v>0</v>
      </c>
      <c r="M1219" s="2">
        <f t="shared" si="142"/>
        <v>0</v>
      </c>
      <c r="N1219" s="11">
        <f t="shared" si="143"/>
        <v>0</v>
      </c>
    </row>
    <row r="1220" spans="1:14" x14ac:dyDescent="0.25">
      <c r="A1220" s="13"/>
      <c r="B1220" s="13"/>
      <c r="C1220" s="13"/>
      <c r="D1220" s="14"/>
      <c r="E1220" s="14"/>
      <c r="F1220" s="2">
        <f t="shared" si="139"/>
        <v>87.051499999999947</v>
      </c>
      <c r="G1220" s="2">
        <f t="shared" si="140"/>
        <v>20.720000000000002</v>
      </c>
      <c r="H1220" s="11">
        <f t="shared" si="144"/>
        <v>66.331499999999949</v>
      </c>
      <c r="I1220" s="11">
        <f t="shared" si="145"/>
        <v>-66.331499999999949</v>
      </c>
      <c r="J1220" s="2">
        <f>IF(ISNA(VLOOKUP(C1220,'Dom Enrolled Accounts'!$A:$B,2,0))=TRUE,0,VLOOKUP(C1220,'Dom Enrolled Accounts'!$A:$B,2,0))</f>
        <v>0</v>
      </c>
      <c r="K1220" s="11">
        <f t="shared" si="141"/>
        <v>0</v>
      </c>
      <c r="L1220" s="2">
        <f>IF(ISNA(VLOOKUP(C1220,'Dom Enrolled Accounts'!$A:$C,3,0))=TRUE,0,VLOOKUP(C1220,'Dom Enrolled Accounts'!$A:$C,3,0))</f>
        <v>0</v>
      </c>
      <c r="M1220" s="2">
        <f t="shared" si="142"/>
        <v>0</v>
      </c>
      <c r="N1220" s="11">
        <f t="shared" si="143"/>
        <v>0</v>
      </c>
    </row>
    <row r="1221" spans="1:14" x14ac:dyDescent="0.25">
      <c r="A1221" s="13"/>
      <c r="B1221" s="13"/>
      <c r="C1221" s="13"/>
      <c r="D1221" s="14"/>
      <c r="E1221" s="14"/>
      <c r="F1221" s="2">
        <f t="shared" si="139"/>
        <v>87.051499999999947</v>
      </c>
      <c r="G1221" s="2">
        <f t="shared" si="140"/>
        <v>20.720000000000002</v>
      </c>
      <c r="H1221" s="11">
        <f t="shared" si="144"/>
        <v>66.331499999999949</v>
      </c>
      <c r="I1221" s="11">
        <f t="shared" si="145"/>
        <v>-66.331499999999949</v>
      </c>
      <c r="J1221" s="2">
        <f>IF(ISNA(VLOOKUP(C1221,'Dom Enrolled Accounts'!$A:$B,2,0))=TRUE,0,VLOOKUP(C1221,'Dom Enrolled Accounts'!$A:$B,2,0))</f>
        <v>0</v>
      </c>
      <c r="K1221" s="11">
        <f t="shared" si="141"/>
        <v>0</v>
      </c>
      <c r="L1221" s="2">
        <f>IF(ISNA(VLOOKUP(C1221,'Dom Enrolled Accounts'!$A:$C,3,0))=TRUE,0,VLOOKUP(C1221,'Dom Enrolled Accounts'!$A:$C,3,0))</f>
        <v>0</v>
      </c>
      <c r="M1221" s="2">
        <f t="shared" si="142"/>
        <v>0</v>
      </c>
      <c r="N1221" s="11">
        <f t="shared" si="143"/>
        <v>0</v>
      </c>
    </row>
    <row r="1222" spans="1:14" x14ac:dyDescent="0.25">
      <c r="A1222" s="13"/>
      <c r="B1222" s="13"/>
      <c r="C1222" s="13"/>
      <c r="D1222" s="14"/>
      <c r="E1222" s="14"/>
      <c r="F1222" s="2">
        <f t="shared" si="139"/>
        <v>87.051499999999947</v>
      </c>
      <c r="G1222" s="2">
        <f t="shared" si="140"/>
        <v>20.720000000000002</v>
      </c>
      <c r="H1222" s="11">
        <f t="shared" si="144"/>
        <v>66.331499999999949</v>
      </c>
      <c r="I1222" s="11">
        <f t="shared" si="145"/>
        <v>-66.331499999999949</v>
      </c>
      <c r="J1222" s="2">
        <f>IF(ISNA(VLOOKUP(C1222,'Dom Enrolled Accounts'!$A:$B,2,0))=TRUE,0,VLOOKUP(C1222,'Dom Enrolled Accounts'!$A:$B,2,0))</f>
        <v>0</v>
      </c>
      <c r="K1222" s="11">
        <f t="shared" si="141"/>
        <v>0</v>
      </c>
      <c r="L1222" s="2">
        <f>IF(ISNA(VLOOKUP(C1222,'Dom Enrolled Accounts'!$A:$C,3,0))=TRUE,0,VLOOKUP(C1222,'Dom Enrolled Accounts'!$A:$C,3,0))</f>
        <v>0</v>
      </c>
      <c r="M1222" s="2">
        <f t="shared" si="142"/>
        <v>0</v>
      </c>
      <c r="N1222" s="11">
        <f t="shared" si="143"/>
        <v>0</v>
      </c>
    </row>
    <row r="1223" spans="1:14" x14ac:dyDescent="0.25">
      <c r="A1223" s="13"/>
      <c r="B1223" s="13"/>
      <c r="C1223" s="13"/>
      <c r="D1223" s="14"/>
      <c r="E1223" s="14"/>
      <c r="F1223" s="2">
        <f t="shared" si="139"/>
        <v>87.051499999999947</v>
      </c>
      <c r="G1223" s="2">
        <f t="shared" si="140"/>
        <v>20.720000000000002</v>
      </c>
      <c r="H1223" s="11">
        <f t="shared" si="144"/>
        <v>66.331499999999949</v>
      </c>
      <c r="I1223" s="11">
        <f t="shared" si="145"/>
        <v>-66.331499999999949</v>
      </c>
      <c r="J1223" s="2">
        <f>IF(ISNA(VLOOKUP(C1223,'Dom Enrolled Accounts'!$A:$B,2,0))=TRUE,0,VLOOKUP(C1223,'Dom Enrolled Accounts'!$A:$B,2,0))</f>
        <v>0</v>
      </c>
      <c r="K1223" s="11">
        <f t="shared" si="141"/>
        <v>0</v>
      </c>
      <c r="L1223" s="2">
        <f>IF(ISNA(VLOOKUP(C1223,'Dom Enrolled Accounts'!$A:$C,3,0))=TRUE,0,VLOOKUP(C1223,'Dom Enrolled Accounts'!$A:$C,3,0))</f>
        <v>0</v>
      </c>
      <c r="M1223" s="2">
        <f t="shared" si="142"/>
        <v>0</v>
      </c>
      <c r="N1223" s="11">
        <f t="shared" si="143"/>
        <v>0</v>
      </c>
    </row>
    <row r="1224" spans="1:14" x14ac:dyDescent="0.25">
      <c r="A1224" s="13"/>
      <c r="B1224" s="13"/>
      <c r="C1224" s="13"/>
      <c r="D1224" s="14"/>
      <c r="E1224" s="14"/>
      <c r="F1224" s="2">
        <f t="shared" si="139"/>
        <v>87.051499999999947</v>
      </c>
      <c r="G1224" s="2">
        <f t="shared" si="140"/>
        <v>20.720000000000002</v>
      </c>
      <c r="H1224" s="11">
        <f t="shared" si="144"/>
        <v>66.331499999999949</v>
      </c>
      <c r="I1224" s="11">
        <f t="shared" si="145"/>
        <v>-66.331499999999949</v>
      </c>
      <c r="J1224" s="2">
        <f>IF(ISNA(VLOOKUP(C1224,'Dom Enrolled Accounts'!$A:$B,2,0))=TRUE,0,VLOOKUP(C1224,'Dom Enrolled Accounts'!$A:$B,2,0))</f>
        <v>0</v>
      </c>
      <c r="K1224" s="11">
        <f t="shared" si="141"/>
        <v>0</v>
      </c>
      <c r="L1224" s="2">
        <f>IF(ISNA(VLOOKUP(C1224,'Dom Enrolled Accounts'!$A:$C,3,0))=TRUE,0,VLOOKUP(C1224,'Dom Enrolled Accounts'!$A:$C,3,0))</f>
        <v>0</v>
      </c>
      <c r="M1224" s="2">
        <f t="shared" si="142"/>
        <v>0</v>
      </c>
      <c r="N1224" s="11">
        <f t="shared" si="143"/>
        <v>0</v>
      </c>
    </row>
    <row r="1225" spans="1:14" x14ac:dyDescent="0.25">
      <c r="A1225" s="13"/>
      <c r="B1225" s="13"/>
      <c r="C1225" s="13"/>
      <c r="D1225" s="14"/>
      <c r="E1225" s="14"/>
      <c r="F1225" s="2">
        <f t="shared" ref="F1225:F1288" si="146">WPPDom</f>
        <v>87.051499999999947</v>
      </c>
      <c r="G1225" s="2">
        <f t="shared" ref="G1225:G1288" si="147">TSDom</f>
        <v>20.720000000000002</v>
      </c>
      <c r="H1225" s="11">
        <f t="shared" si="144"/>
        <v>66.331499999999949</v>
      </c>
      <c r="I1225" s="11">
        <f t="shared" si="145"/>
        <v>-66.331499999999949</v>
      </c>
      <c r="J1225" s="2">
        <f>IF(ISNA(VLOOKUP(C1225,'Dom Enrolled Accounts'!$A:$B,2,0))=TRUE,0,VLOOKUP(C1225,'Dom Enrolled Accounts'!$A:$B,2,0))</f>
        <v>0</v>
      </c>
      <c r="K1225" s="11">
        <f t="shared" si="141"/>
        <v>0</v>
      </c>
      <c r="L1225" s="2">
        <f>IF(ISNA(VLOOKUP(C1225,'Dom Enrolled Accounts'!$A:$C,3,0))=TRUE,0,VLOOKUP(C1225,'Dom Enrolled Accounts'!$A:$C,3,0))</f>
        <v>0</v>
      </c>
      <c r="M1225" s="2">
        <f t="shared" si="142"/>
        <v>0</v>
      </c>
      <c r="N1225" s="11">
        <f t="shared" si="143"/>
        <v>0</v>
      </c>
    </row>
    <row r="1226" spans="1:14" x14ac:dyDescent="0.25">
      <c r="A1226" s="13"/>
      <c r="B1226" s="13"/>
      <c r="C1226" s="13"/>
      <c r="D1226" s="14"/>
      <c r="E1226" s="14"/>
      <c r="F1226" s="2">
        <f t="shared" si="146"/>
        <v>87.051499999999947</v>
      </c>
      <c r="G1226" s="2">
        <f t="shared" si="147"/>
        <v>20.720000000000002</v>
      </c>
      <c r="H1226" s="11">
        <f t="shared" si="144"/>
        <v>66.331499999999949</v>
      </c>
      <c r="I1226" s="11">
        <f t="shared" si="145"/>
        <v>-66.331499999999949</v>
      </c>
      <c r="J1226" s="2">
        <f>IF(ISNA(VLOOKUP(C1226,'Dom Enrolled Accounts'!$A:$B,2,0))=TRUE,0,VLOOKUP(C1226,'Dom Enrolled Accounts'!$A:$B,2,0))</f>
        <v>0</v>
      </c>
      <c r="K1226" s="11">
        <f t="shared" ref="K1226:K1289" si="148">IF(J1226=0,0,J1226-I1226)</f>
        <v>0</v>
      </c>
      <c r="L1226" s="2">
        <f>IF(ISNA(VLOOKUP(C1226,'Dom Enrolled Accounts'!$A:$C,3,0))=TRUE,0,VLOOKUP(C1226,'Dom Enrolled Accounts'!$A:$C,3,0))</f>
        <v>0</v>
      </c>
      <c r="M1226" s="2">
        <f t="shared" ref="M1226:M1289" si="149">IF(L1226&gt;K1226,K1226,L1226)</f>
        <v>0</v>
      </c>
      <c r="N1226" s="11">
        <f t="shared" ref="N1226:N1289" si="150">IF(M1226&lt;0,0,M1226*D1226)</f>
        <v>0</v>
      </c>
    </row>
    <row r="1227" spans="1:14" x14ac:dyDescent="0.25">
      <c r="A1227" s="13"/>
      <c r="B1227" s="13"/>
      <c r="C1227" s="13"/>
      <c r="D1227" s="14"/>
      <c r="E1227" s="14"/>
      <c r="F1227" s="2">
        <f t="shared" si="146"/>
        <v>87.051499999999947</v>
      </c>
      <c r="G1227" s="2">
        <f t="shared" si="147"/>
        <v>20.720000000000002</v>
      </c>
      <c r="H1227" s="11">
        <f t="shared" si="144"/>
        <v>66.331499999999949</v>
      </c>
      <c r="I1227" s="11">
        <f t="shared" si="145"/>
        <v>-66.331499999999949</v>
      </c>
      <c r="J1227" s="2">
        <f>IF(ISNA(VLOOKUP(C1227,'Dom Enrolled Accounts'!$A:$B,2,0))=TRUE,0,VLOOKUP(C1227,'Dom Enrolled Accounts'!$A:$B,2,0))</f>
        <v>0</v>
      </c>
      <c r="K1227" s="11">
        <f t="shared" si="148"/>
        <v>0</v>
      </c>
      <c r="L1227" s="2">
        <f>IF(ISNA(VLOOKUP(C1227,'Dom Enrolled Accounts'!$A:$C,3,0))=TRUE,0,VLOOKUP(C1227,'Dom Enrolled Accounts'!$A:$C,3,0))</f>
        <v>0</v>
      </c>
      <c r="M1227" s="2">
        <f t="shared" si="149"/>
        <v>0</v>
      </c>
      <c r="N1227" s="11">
        <f t="shared" si="150"/>
        <v>0</v>
      </c>
    </row>
    <row r="1228" spans="1:14" x14ac:dyDescent="0.25">
      <c r="A1228" s="13"/>
      <c r="B1228" s="13"/>
      <c r="C1228" s="13"/>
      <c r="D1228" s="14"/>
      <c r="E1228" s="14"/>
      <c r="F1228" s="2">
        <f t="shared" si="146"/>
        <v>87.051499999999947</v>
      </c>
      <c r="G1228" s="2">
        <f t="shared" si="147"/>
        <v>20.720000000000002</v>
      </c>
      <c r="H1228" s="11">
        <f t="shared" si="144"/>
        <v>66.331499999999949</v>
      </c>
      <c r="I1228" s="11">
        <f t="shared" si="145"/>
        <v>-66.331499999999949</v>
      </c>
      <c r="J1228" s="2">
        <f>IF(ISNA(VLOOKUP(C1228,'Dom Enrolled Accounts'!$A:$B,2,0))=TRUE,0,VLOOKUP(C1228,'Dom Enrolled Accounts'!$A:$B,2,0))</f>
        <v>0</v>
      </c>
      <c r="K1228" s="11">
        <f t="shared" si="148"/>
        <v>0</v>
      </c>
      <c r="L1228" s="2">
        <f>IF(ISNA(VLOOKUP(C1228,'Dom Enrolled Accounts'!$A:$C,3,0))=TRUE,0,VLOOKUP(C1228,'Dom Enrolled Accounts'!$A:$C,3,0))</f>
        <v>0</v>
      </c>
      <c r="M1228" s="2">
        <f t="shared" si="149"/>
        <v>0</v>
      </c>
      <c r="N1228" s="11">
        <f t="shared" si="150"/>
        <v>0</v>
      </c>
    </row>
    <row r="1229" spans="1:14" x14ac:dyDescent="0.25">
      <c r="A1229" s="13"/>
      <c r="B1229" s="13"/>
      <c r="C1229" s="13"/>
      <c r="D1229" s="14"/>
      <c r="E1229" s="14"/>
      <c r="F1229" s="2">
        <f t="shared" si="146"/>
        <v>87.051499999999947</v>
      </c>
      <c r="G1229" s="2">
        <f t="shared" si="147"/>
        <v>20.720000000000002</v>
      </c>
      <c r="H1229" s="11">
        <f t="shared" si="144"/>
        <v>66.331499999999949</v>
      </c>
      <c r="I1229" s="11">
        <f t="shared" si="145"/>
        <v>-66.331499999999949</v>
      </c>
      <c r="J1229" s="2">
        <f>IF(ISNA(VLOOKUP(C1229,'Dom Enrolled Accounts'!$A:$B,2,0))=TRUE,0,VLOOKUP(C1229,'Dom Enrolled Accounts'!$A:$B,2,0))</f>
        <v>0</v>
      </c>
      <c r="K1229" s="11">
        <f t="shared" si="148"/>
        <v>0</v>
      </c>
      <c r="L1229" s="2">
        <f>IF(ISNA(VLOOKUP(C1229,'Dom Enrolled Accounts'!$A:$C,3,0))=TRUE,0,VLOOKUP(C1229,'Dom Enrolled Accounts'!$A:$C,3,0))</f>
        <v>0</v>
      </c>
      <c r="M1229" s="2">
        <f t="shared" si="149"/>
        <v>0</v>
      </c>
      <c r="N1229" s="11">
        <f t="shared" si="150"/>
        <v>0</v>
      </c>
    </row>
    <row r="1230" spans="1:14" x14ac:dyDescent="0.25">
      <c r="A1230" s="13"/>
      <c r="B1230" s="13"/>
      <c r="C1230" s="13"/>
      <c r="D1230" s="14"/>
      <c r="E1230" s="14"/>
      <c r="F1230" s="2">
        <f t="shared" si="146"/>
        <v>87.051499999999947</v>
      </c>
      <c r="G1230" s="2">
        <f t="shared" si="147"/>
        <v>20.720000000000002</v>
      </c>
      <c r="H1230" s="11">
        <f t="shared" si="144"/>
        <v>66.331499999999949</v>
      </c>
      <c r="I1230" s="11">
        <f t="shared" si="145"/>
        <v>-66.331499999999949</v>
      </c>
      <c r="J1230" s="2">
        <f>IF(ISNA(VLOOKUP(C1230,'Dom Enrolled Accounts'!$A:$B,2,0))=TRUE,0,VLOOKUP(C1230,'Dom Enrolled Accounts'!$A:$B,2,0))</f>
        <v>0</v>
      </c>
      <c r="K1230" s="11">
        <f t="shared" si="148"/>
        <v>0</v>
      </c>
      <c r="L1230" s="2">
        <f>IF(ISNA(VLOOKUP(C1230,'Dom Enrolled Accounts'!$A:$C,3,0))=TRUE,0,VLOOKUP(C1230,'Dom Enrolled Accounts'!$A:$C,3,0))</f>
        <v>0</v>
      </c>
      <c r="M1230" s="2">
        <f t="shared" si="149"/>
        <v>0</v>
      </c>
      <c r="N1230" s="11">
        <f t="shared" si="150"/>
        <v>0</v>
      </c>
    </row>
    <row r="1231" spans="1:14" x14ac:dyDescent="0.25">
      <c r="A1231" s="13"/>
      <c r="B1231" s="13"/>
      <c r="C1231" s="13"/>
      <c r="D1231" s="14"/>
      <c r="E1231" s="14"/>
      <c r="F1231" s="2">
        <f t="shared" si="146"/>
        <v>87.051499999999947</v>
      </c>
      <c r="G1231" s="2">
        <f t="shared" si="147"/>
        <v>20.720000000000002</v>
      </c>
      <c r="H1231" s="11">
        <f t="shared" si="144"/>
        <v>66.331499999999949</v>
      </c>
      <c r="I1231" s="11">
        <f t="shared" si="145"/>
        <v>-66.331499999999949</v>
      </c>
      <c r="J1231" s="2">
        <f>IF(ISNA(VLOOKUP(C1231,'Dom Enrolled Accounts'!$A:$B,2,0))=TRUE,0,VLOOKUP(C1231,'Dom Enrolled Accounts'!$A:$B,2,0))</f>
        <v>0</v>
      </c>
      <c r="K1231" s="11">
        <f t="shared" si="148"/>
        <v>0</v>
      </c>
      <c r="L1231" s="2">
        <f>IF(ISNA(VLOOKUP(C1231,'Dom Enrolled Accounts'!$A:$C,3,0))=TRUE,0,VLOOKUP(C1231,'Dom Enrolled Accounts'!$A:$C,3,0))</f>
        <v>0</v>
      </c>
      <c r="M1231" s="2">
        <f t="shared" si="149"/>
        <v>0</v>
      </c>
      <c r="N1231" s="11">
        <f t="shared" si="150"/>
        <v>0</v>
      </c>
    </row>
    <row r="1232" spans="1:14" x14ac:dyDescent="0.25">
      <c r="A1232" s="13"/>
      <c r="B1232" s="13"/>
      <c r="C1232" s="13"/>
      <c r="D1232" s="14"/>
      <c r="E1232" s="14"/>
      <c r="F1232" s="2">
        <f t="shared" si="146"/>
        <v>87.051499999999947</v>
      </c>
      <c r="G1232" s="2">
        <f t="shared" si="147"/>
        <v>20.720000000000002</v>
      </c>
      <c r="H1232" s="11">
        <f t="shared" si="144"/>
        <v>66.331499999999949</v>
      </c>
      <c r="I1232" s="11">
        <f t="shared" si="145"/>
        <v>-66.331499999999949</v>
      </c>
      <c r="J1232" s="2">
        <f>IF(ISNA(VLOOKUP(C1232,'Dom Enrolled Accounts'!$A:$B,2,0))=TRUE,0,VLOOKUP(C1232,'Dom Enrolled Accounts'!$A:$B,2,0))</f>
        <v>0</v>
      </c>
      <c r="K1232" s="11">
        <f t="shared" si="148"/>
        <v>0</v>
      </c>
      <c r="L1232" s="2">
        <f>IF(ISNA(VLOOKUP(C1232,'Dom Enrolled Accounts'!$A:$C,3,0))=TRUE,0,VLOOKUP(C1232,'Dom Enrolled Accounts'!$A:$C,3,0))</f>
        <v>0</v>
      </c>
      <c r="M1232" s="2">
        <f t="shared" si="149"/>
        <v>0</v>
      </c>
      <c r="N1232" s="11">
        <f t="shared" si="150"/>
        <v>0</v>
      </c>
    </row>
    <row r="1233" spans="1:14" x14ac:dyDescent="0.25">
      <c r="A1233" s="13"/>
      <c r="B1233" s="13"/>
      <c r="C1233" s="13"/>
      <c r="D1233" s="14"/>
      <c r="E1233" s="14"/>
      <c r="F1233" s="2">
        <f t="shared" si="146"/>
        <v>87.051499999999947</v>
      </c>
      <c r="G1233" s="2">
        <f t="shared" si="147"/>
        <v>20.720000000000002</v>
      </c>
      <c r="H1233" s="11">
        <f t="shared" si="144"/>
        <v>66.331499999999949</v>
      </c>
      <c r="I1233" s="11">
        <f t="shared" si="145"/>
        <v>-66.331499999999949</v>
      </c>
      <c r="J1233" s="2">
        <f>IF(ISNA(VLOOKUP(C1233,'Dom Enrolled Accounts'!$A:$B,2,0))=TRUE,0,VLOOKUP(C1233,'Dom Enrolled Accounts'!$A:$B,2,0))</f>
        <v>0</v>
      </c>
      <c r="K1233" s="11">
        <f t="shared" si="148"/>
        <v>0</v>
      </c>
      <c r="L1233" s="2">
        <f>IF(ISNA(VLOOKUP(C1233,'Dom Enrolled Accounts'!$A:$C,3,0))=TRUE,0,VLOOKUP(C1233,'Dom Enrolled Accounts'!$A:$C,3,0))</f>
        <v>0</v>
      </c>
      <c r="M1233" s="2">
        <f t="shared" si="149"/>
        <v>0</v>
      </c>
      <c r="N1233" s="11">
        <f t="shared" si="150"/>
        <v>0</v>
      </c>
    </row>
    <row r="1234" spans="1:14" x14ac:dyDescent="0.25">
      <c r="A1234" s="13"/>
      <c r="B1234" s="13"/>
      <c r="C1234" s="13"/>
      <c r="D1234" s="14"/>
      <c r="E1234" s="14"/>
      <c r="F1234" s="2">
        <f t="shared" si="146"/>
        <v>87.051499999999947</v>
      </c>
      <c r="G1234" s="2">
        <f t="shared" si="147"/>
        <v>20.720000000000002</v>
      </c>
      <c r="H1234" s="11">
        <f t="shared" si="144"/>
        <v>66.331499999999949</v>
      </c>
      <c r="I1234" s="11">
        <f t="shared" si="145"/>
        <v>-66.331499999999949</v>
      </c>
      <c r="J1234" s="2">
        <f>IF(ISNA(VLOOKUP(C1234,'Dom Enrolled Accounts'!$A:$B,2,0))=TRUE,0,VLOOKUP(C1234,'Dom Enrolled Accounts'!$A:$B,2,0))</f>
        <v>0</v>
      </c>
      <c r="K1234" s="11">
        <f t="shared" si="148"/>
        <v>0</v>
      </c>
      <c r="L1234" s="2">
        <f>IF(ISNA(VLOOKUP(C1234,'Dom Enrolled Accounts'!$A:$C,3,0))=TRUE,0,VLOOKUP(C1234,'Dom Enrolled Accounts'!$A:$C,3,0))</f>
        <v>0</v>
      </c>
      <c r="M1234" s="2">
        <f t="shared" si="149"/>
        <v>0</v>
      </c>
      <c r="N1234" s="11">
        <f t="shared" si="150"/>
        <v>0</v>
      </c>
    </row>
    <row r="1235" spans="1:14" x14ac:dyDescent="0.25">
      <c r="A1235" s="13"/>
      <c r="B1235" s="13"/>
      <c r="C1235" s="13"/>
      <c r="D1235" s="14"/>
      <c r="E1235" s="14"/>
      <c r="F1235" s="2">
        <f t="shared" si="146"/>
        <v>87.051499999999947</v>
      </c>
      <c r="G1235" s="2">
        <f t="shared" si="147"/>
        <v>20.720000000000002</v>
      </c>
      <c r="H1235" s="11">
        <f t="shared" si="144"/>
        <v>66.331499999999949</v>
      </c>
      <c r="I1235" s="11">
        <f t="shared" si="145"/>
        <v>-66.331499999999949</v>
      </c>
      <c r="J1235" s="2">
        <f>IF(ISNA(VLOOKUP(C1235,'Dom Enrolled Accounts'!$A:$B,2,0))=TRUE,0,VLOOKUP(C1235,'Dom Enrolled Accounts'!$A:$B,2,0))</f>
        <v>0</v>
      </c>
      <c r="K1235" s="11">
        <f t="shared" si="148"/>
        <v>0</v>
      </c>
      <c r="L1235" s="2">
        <f>IF(ISNA(VLOOKUP(C1235,'Dom Enrolled Accounts'!$A:$C,3,0))=TRUE,0,VLOOKUP(C1235,'Dom Enrolled Accounts'!$A:$C,3,0))</f>
        <v>0</v>
      </c>
      <c r="M1235" s="2">
        <f t="shared" si="149"/>
        <v>0</v>
      </c>
      <c r="N1235" s="11">
        <f t="shared" si="150"/>
        <v>0</v>
      </c>
    </row>
    <row r="1236" spans="1:14" x14ac:dyDescent="0.25">
      <c r="A1236" s="13"/>
      <c r="B1236" s="13"/>
      <c r="C1236" s="13"/>
      <c r="D1236" s="14"/>
      <c r="E1236" s="14"/>
      <c r="F1236" s="2">
        <f t="shared" si="146"/>
        <v>87.051499999999947</v>
      </c>
      <c r="G1236" s="2">
        <f t="shared" si="147"/>
        <v>20.720000000000002</v>
      </c>
      <c r="H1236" s="11">
        <f t="shared" si="144"/>
        <v>66.331499999999949</v>
      </c>
      <c r="I1236" s="11">
        <f t="shared" si="145"/>
        <v>-66.331499999999949</v>
      </c>
      <c r="J1236" s="2">
        <f>IF(ISNA(VLOOKUP(C1236,'Dom Enrolled Accounts'!$A:$B,2,0))=TRUE,0,VLOOKUP(C1236,'Dom Enrolled Accounts'!$A:$B,2,0))</f>
        <v>0</v>
      </c>
      <c r="K1236" s="11">
        <f t="shared" si="148"/>
        <v>0</v>
      </c>
      <c r="L1236" s="2">
        <f>IF(ISNA(VLOOKUP(C1236,'Dom Enrolled Accounts'!$A:$C,3,0))=TRUE,0,VLOOKUP(C1236,'Dom Enrolled Accounts'!$A:$C,3,0))</f>
        <v>0</v>
      </c>
      <c r="M1236" s="2">
        <f t="shared" si="149"/>
        <v>0</v>
      </c>
      <c r="N1236" s="11">
        <f t="shared" si="150"/>
        <v>0</v>
      </c>
    </row>
    <row r="1237" spans="1:14" x14ac:dyDescent="0.25">
      <c r="A1237" s="13"/>
      <c r="B1237" s="13"/>
      <c r="C1237" s="13"/>
      <c r="D1237" s="14"/>
      <c r="E1237" s="14"/>
      <c r="F1237" s="2">
        <f t="shared" si="146"/>
        <v>87.051499999999947</v>
      </c>
      <c r="G1237" s="2">
        <f t="shared" si="147"/>
        <v>20.720000000000002</v>
      </c>
      <c r="H1237" s="11">
        <f t="shared" si="144"/>
        <v>66.331499999999949</v>
      </c>
      <c r="I1237" s="11">
        <f t="shared" si="145"/>
        <v>-66.331499999999949</v>
      </c>
      <c r="J1237" s="2">
        <f>IF(ISNA(VLOOKUP(C1237,'Dom Enrolled Accounts'!$A:$B,2,0))=TRUE,0,VLOOKUP(C1237,'Dom Enrolled Accounts'!$A:$B,2,0))</f>
        <v>0</v>
      </c>
      <c r="K1237" s="11">
        <f t="shared" si="148"/>
        <v>0</v>
      </c>
      <c r="L1237" s="2">
        <f>IF(ISNA(VLOOKUP(C1237,'Dom Enrolled Accounts'!$A:$C,3,0))=TRUE,0,VLOOKUP(C1237,'Dom Enrolled Accounts'!$A:$C,3,0))</f>
        <v>0</v>
      </c>
      <c r="M1237" s="2">
        <f t="shared" si="149"/>
        <v>0</v>
      </c>
      <c r="N1237" s="11">
        <f t="shared" si="150"/>
        <v>0</v>
      </c>
    </row>
    <row r="1238" spans="1:14" x14ac:dyDescent="0.25">
      <c r="A1238" s="13"/>
      <c r="B1238" s="13"/>
      <c r="C1238" s="13"/>
      <c r="D1238" s="14"/>
      <c r="E1238" s="14"/>
      <c r="F1238" s="2">
        <f t="shared" si="146"/>
        <v>87.051499999999947</v>
      </c>
      <c r="G1238" s="2">
        <f t="shared" si="147"/>
        <v>20.720000000000002</v>
      </c>
      <c r="H1238" s="11">
        <f t="shared" si="144"/>
        <v>66.331499999999949</v>
      </c>
      <c r="I1238" s="11">
        <f t="shared" si="145"/>
        <v>-66.331499999999949</v>
      </c>
      <c r="J1238" s="2">
        <f>IF(ISNA(VLOOKUP(C1238,'Dom Enrolled Accounts'!$A:$B,2,0))=TRUE,0,VLOOKUP(C1238,'Dom Enrolled Accounts'!$A:$B,2,0))</f>
        <v>0</v>
      </c>
      <c r="K1238" s="11">
        <f t="shared" si="148"/>
        <v>0</v>
      </c>
      <c r="L1238" s="2">
        <f>IF(ISNA(VLOOKUP(C1238,'Dom Enrolled Accounts'!$A:$C,3,0))=TRUE,0,VLOOKUP(C1238,'Dom Enrolled Accounts'!$A:$C,3,0))</f>
        <v>0</v>
      </c>
      <c r="M1238" s="2">
        <f t="shared" si="149"/>
        <v>0</v>
      </c>
      <c r="N1238" s="11">
        <f t="shared" si="150"/>
        <v>0</v>
      </c>
    </row>
    <row r="1239" spans="1:14" x14ac:dyDescent="0.25">
      <c r="A1239" s="13"/>
      <c r="B1239" s="13"/>
      <c r="C1239" s="13"/>
      <c r="D1239" s="14"/>
      <c r="E1239" s="14"/>
      <c r="F1239" s="2">
        <f t="shared" si="146"/>
        <v>87.051499999999947</v>
      </c>
      <c r="G1239" s="2">
        <f t="shared" si="147"/>
        <v>20.720000000000002</v>
      </c>
      <c r="H1239" s="11">
        <f t="shared" si="144"/>
        <v>66.331499999999949</v>
      </c>
      <c r="I1239" s="11">
        <f t="shared" si="145"/>
        <v>-66.331499999999949</v>
      </c>
      <c r="J1239" s="2">
        <f>IF(ISNA(VLOOKUP(C1239,'Dom Enrolled Accounts'!$A:$B,2,0))=TRUE,0,VLOOKUP(C1239,'Dom Enrolled Accounts'!$A:$B,2,0))</f>
        <v>0</v>
      </c>
      <c r="K1239" s="11">
        <f t="shared" si="148"/>
        <v>0</v>
      </c>
      <c r="L1239" s="2">
        <f>IF(ISNA(VLOOKUP(C1239,'Dom Enrolled Accounts'!$A:$C,3,0))=TRUE,0,VLOOKUP(C1239,'Dom Enrolled Accounts'!$A:$C,3,0))</f>
        <v>0</v>
      </c>
      <c r="M1239" s="2">
        <f t="shared" si="149"/>
        <v>0</v>
      </c>
      <c r="N1239" s="11">
        <f t="shared" si="150"/>
        <v>0</v>
      </c>
    </row>
    <row r="1240" spans="1:14" x14ac:dyDescent="0.25">
      <c r="A1240" s="13"/>
      <c r="B1240" s="13"/>
      <c r="C1240" s="13"/>
      <c r="D1240" s="14"/>
      <c r="E1240" s="14"/>
      <c r="F1240" s="2">
        <f t="shared" si="146"/>
        <v>87.051499999999947</v>
      </c>
      <c r="G1240" s="2">
        <f t="shared" si="147"/>
        <v>20.720000000000002</v>
      </c>
      <c r="H1240" s="11">
        <f t="shared" si="144"/>
        <v>66.331499999999949</v>
      </c>
      <c r="I1240" s="11">
        <f t="shared" si="145"/>
        <v>-66.331499999999949</v>
      </c>
      <c r="J1240" s="2">
        <f>IF(ISNA(VLOOKUP(C1240,'Dom Enrolled Accounts'!$A:$B,2,0))=TRUE,0,VLOOKUP(C1240,'Dom Enrolled Accounts'!$A:$B,2,0))</f>
        <v>0</v>
      </c>
      <c r="K1240" s="11">
        <f t="shared" si="148"/>
        <v>0</v>
      </c>
      <c r="L1240" s="2">
        <f>IF(ISNA(VLOOKUP(C1240,'Dom Enrolled Accounts'!$A:$C,3,0))=TRUE,0,VLOOKUP(C1240,'Dom Enrolled Accounts'!$A:$C,3,0))</f>
        <v>0</v>
      </c>
      <c r="M1240" s="2">
        <f t="shared" si="149"/>
        <v>0</v>
      </c>
      <c r="N1240" s="11">
        <f t="shared" si="150"/>
        <v>0</v>
      </c>
    </row>
    <row r="1241" spans="1:14" x14ac:dyDescent="0.25">
      <c r="A1241" s="13"/>
      <c r="B1241" s="13"/>
      <c r="C1241" s="13"/>
      <c r="D1241" s="14"/>
      <c r="E1241" s="14"/>
      <c r="F1241" s="2">
        <f t="shared" si="146"/>
        <v>87.051499999999947</v>
      </c>
      <c r="G1241" s="2">
        <f t="shared" si="147"/>
        <v>20.720000000000002</v>
      </c>
      <c r="H1241" s="11">
        <f t="shared" si="144"/>
        <v>66.331499999999949</v>
      </c>
      <c r="I1241" s="11">
        <f t="shared" si="145"/>
        <v>-66.331499999999949</v>
      </c>
      <c r="J1241" s="2">
        <f>IF(ISNA(VLOOKUP(C1241,'Dom Enrolled Accounts'!$A:$B,2,0))=TRUE,0,VLOOKUP(C1241,'Dom Enrolled Accounts'!$A:$B,2,0))</f>
        <v>0</v>
      </c>
      <c r="K1241" s="11">
        <f t="shared" si="148"/>
        <v>0</v>
      </c>
      <c r="L1241" s="2">
        <f>IF(ISNA(VLOOKUP(C1241,'Dom Enrolled Accounts'!$A:$C,3,0))=TRUE,0,VLOOKUP(C1241,'Dom Enrolled Accounts'!$A:$C,3,0))</f>
        <v>0</v>
      </c>
      <c r="M1241" s="2">
        <f t="shared" si="149"/>
        <v>0</v>
      </c>
      <c r="N1241" s="11">
        <f t="shared" si="150"/>
        <v>0</v>
      </c>
    </row>
    <row r="1242" spans="1:14" x14ac:dyDescent="0.25">
      <c r="A1242" s="13"/>
      <c r="B1242" s="13"/>
      <c r="C1242" s="13"/>
      <c r="D1242" s="14"/>
      <c r="E1242" s="14"/>
      <c r="F1242" s="2">
        <f t="shared" si="146"/>
        <v>87.051499999999947</v>
      </c>
      <c r="G1242" s="2">
        <f t="shared" si="147"/>
        <v>20.720000000000002</v>
      </c>
      <c r="H1242" s="11">
        <f t="shared" si="144"/>
        <v>66.331499999999949</v>
      </c>
      <c r="I1242" s="11">
        <f t="shared" si="145"/>
        <v>-66.331499999999949</v>
      </c>
      <c r="J1242" s="2">
        <f>IF(ISNA(VLOOKUP(C1242,'Dom Enrolled Accounts'!$A:$B,2,0))=TRUE,0,VLOOKUP(C1242,'Dom Enrolled Accounts'!$A:$B,2,0))</f>
        <v>0</v>
      </c>
      <c r="K1242" s="11">
        <f t="shared" si="148"/>
        <v>0</v>
      </c>
      <c r="L1242" s="2">
        <f>IF(ISNA(VLOOKUP(C1242,'Dom Enrolled Accounts'!$A:$C,3,0))=TRUE,0,VLOOKUP(C1242,'Dom Enrolled Accounts'!$A:$C,3,0))</f>
        <v>0</v>
      </c>
      <c r="M1242" s="2">
        <f t="shared" si="149"/>
        <v>0</v>
      </c>
      <c r="N1242" s="11">
        <f t="shared" si="150"/>
        <v>0</v>
      </c>
    </row>
    <row r="1243" spans="1:14" x14ac:dyDescent="0.25">
      <c r="A1243" s="13"/>
      <c r="B1243" s="13"/>
      <c r="C1243" s="13"/>
      <c r="D1243" s="14"/>
      <c r="E1243" s="14"/>
      <c r="F1243" s="2">
        <f t="shared" si="146"/>
        <v>87.051499999999947</v>
      </c>
      <c r="G1243" s="2">
        <f t="shared" si="147"/>
        <v>20.720000000000002</v>
      </c>
      <c r="H1243" s="11">
        <f t="shared" si="144"/>
        <v>66.331499999999949</v>
      </c>
      <c r="I1243" s="11">
        <f t="shared" si="145"/>
        <v>-66.331499999999949</v>
      </c>
      <c r="J1243" s="2">
        <f>IF(ISNA(VLOOKUP(C1243,'Dom Enrolled Accounts'!$A:$B,2,0))=TRUE,0,VLOOKUP(C1243,'Dom Enrolled Accounts'!$A:$B,2,0))</f>
        <v>0</v>
      </c>
      <c r="K1243" s="11">
        <f t="shared" si="148"/>
        <v>0</v>
      </c>
      <c r="L1243" s="2">
        <f>IF(ISNA(VLOOKUP(C1243,'Dom Enrolled Accounts'!$A:$C,3,0))=TRUE,0,VLOOKUP(C1243,'Dom Enrolled Accounts'!$A:$C,3,0))</f>
        <v>0</v>
      </c>
      <c r="M1243" s="2">
        <f t="shared" si="149"/>
        <v>0</v>
      </c>
      <c r="N1243" s="11">
        <f t="shared" si="150"/>
        <v>0</v>
      </c>
    </row>
    <row r="1244" spans="1:14" x14ac:dyDescent="0.25">
      <c r="A1244" s="13"/>
      <c r="B1244" s="13"/>
      <c r="C1244" s="13"/>
      <c r="D1244" s="14"/>
      <c r="E1244" s="14"/>
      <c r="F1244" s="2">
        <f t="shared" si="146"/>
        <v>87.051499999999947</v>
      </c>
      <c r="G1244" s="2">
        <f t="shared" si="147"/>
        <v>20.720000000000002</v>
      </c>
      <c r="H1244" s="11">
        <f t="shared" si="144"/>
        <v>66.331499999999949</v>
      </c>
      <c r="I1244" s="11">
        <f t="shared" si="145"/>
        <v>-66.331499999999949</v>
      </c>
      <c r="J1244" s="2">
        <f>IF(ISNA(VLOOKUP(C1244,'Dom Enrolled Accounts'!$A:$B,2,0))=TRUE,0,VLOOKUP(C1244,'Dom Enrolled Accounts'!$A:$B,2,0))</f>
        <v>0</v>
      </c>
      <c r="K1244" s="11">
        <f t="shared" si="148"/>
        <v>0</v>
      </c>
      <c r="L1244" s="2">
        <f>IF(ISNA(VLOOKUP(C1244,'Dom Enrolled Accounts'!$A:$C,3,0))=TRUE,0,VLOOKUP(C1244,'Dom Enrolled Accounts'!$A:$C,3,0))</f>
        <v>0</v>
      </c>
      <c r="M1244" s="2">
        <f t="shared" si="149"/>
        <v>0</v>
      </c>
      <c r="N1244" s="11">
        <f t="shared" si="150"/>
        <v>0</v>
      </c>
    </row>
    <row r="1245" spans="1:14" x14ac:dyDescent="0.25">
      <c r="A1245" s="13"/>
      <c r="B1245" s="13"/>
      <c r="C1245" s="13"/>
      <c r="D1245" s="14"/>
      <c r="E1245" s="14"/>
      <c r="F1245" s="2">
        <f t="shared" si="146"/>
        <v>87.051499999999947</v>
      </c>
      <c r="G1245" s="2">
        <f t="shared" si="147"/>
        <v>20.720000000000002</v>
      </c>
      <c r="H1245" s="11">
        <f t="shared" si="144"/>
        <v>66.331499999999949</v>
      </c>
      <c r="I1245" s="11">
        <f t="shared" si="145"/>
        <v>-66.331499999999949</v>
      </c>
      <c r="J1245" s="2">
        <f>IF(ISNA(VLOOKUP(C1245,'Dom Enrolled Accounts'!$A:$B,2,0))=TRUE,0,VLOOKUP(C1245,'Dom Enrolled Accounts'!$A:$B,2,0))</f>
        <v>0</v>
      </c>
      <c r="K1245" s="11">
        <f t="shared" si="148"/>
        <v>0</v>
      </c>
      <c r="L1245" s="2">
        <f>IF(ISNA(VLOOKUP(C1245,'Dom Enrolled Accounts'!$A:$C,3,0))=TRUE,0,VLOOKUP(C1245,'Dom Enrolled Accounts'!$A:$C,3,0))</f>
        <v>0</v>
      </c>
      <c r="M1245" s="2">
        <f t="shared" si="149"/>
        <v>0</v>
      </c>
      <c r="N1245" s="11">
        <f t="shared" si="150"/>
        <v>0</v>
      </c>
    </row>
    <row r="1246" spans="1:14" x14ac:dyDescent="0.25">
      <c r="A1246" s="13"/>
      <c r="B1246" s="13"/>
      <c r="C1246" s="13"/>
      <c r="D1246" s="14"/>
      <c r="E1246" s="14"/>
      <c r="F1246" s="2">
        <f t="shared" si="146"/>
        <v>87.051499999999947</v>
      </c>
      <c r="G1246" s="2">
        <f t="shared" si="147"/>
        <v>20.720000000000002</v>
      </c>
      <c r="H1246" s="11">
        <f t="shared" si="144"/>
        <v>66.331499999999949</v>
      </c>
      <c r="I1246" s="11">
        <f t="shared" si="145"/>
        <v>-66.331499999999949</v>
      </c>
      <c r="J1246" s="2">
        <f>IF(ISNA(VLOOKUP(C1246,'Dom Enrolled Accounts'!$A:$B,2,0))=TRUE,0,VLOOKUP(C1246,'Dom Enrolled Accounts'!$A:$B,2,0))</f>
        <v>0</v>
      </c>
      <c r="K1246" s="11">
        <f t="shared" si="148"/>
        <v>0</v>
      </c>
      <c r="L1246" s="2">
        <f>IF(ISNA(VLOOKUP(C1246,'Dom Enrolled Accounts'!$A:$C,3,0))=TRUE,0,VLOOKUP(C1246,'Dom Enrolled Accounts'!$A:$C,3,0))</f>
        <v>0</v>
      </c>
      <c r="M1246" s="2">
        <f t="shared" si="149"/>
        <v>0</v>
      </c>
      <c r="N1246" s="11">
        <f t="shared" si="150"/>
        <v>0</v>
      </c>
    </row>
    <row r="1247" spans="1:14" x14ac:dyDescent="0.25">
      <c r="A1247" s="13"/>
      <c r="B1247" s="13"/>
      <c r="C1247" s="13"/>
      <c r="D1247" s="14"/>
      <c r="E1247" s="14"/>
      <c r="F1247" s="2">
        <f t="shared" si="146"/>
        <v>87.051499999999947</v>
      </c>
      <c r="G1247" s="2">
        <f t="shared" si="147"/>
        <v>20.720000000000002</v>
      </c>
      <c r="H1247" s="11">
        <f t="shared" si="144"/>
        <v>66.331499999999949</v>
      </c>
      <c r="I1247" s="11">
        <f t="shared" si="145"/>
        <v>-66.331499999999949</v>
      </c>
      <c r="J1247" s="2">
        <f>IF(ISNA(VLOOKUP(C1247,'Dom Enrolled Accounts'!$A:$B,2,0))=TRUE,0,VLOOKUP(C1247,'Dom Enrolled Accounts'!$A:$B,2,0))</f>
        <v>0</v>
      </c>
      <c r="K1247" s="11">
        <f t="shared" si="148"/>
        <v>0</v>
      </c>
      <c r="L1247" s="2">
        <f>IF(ISNA(VLOOKUP(C1247,'Dom Enrolled Accounts'!$A:$C,3,0))=TRUE,0,VLOOKUP(C1247,'Dom Enrolled Accounts'!$A:$C,3,0))</f>
        <v>0</v>
      </c>
      <c r="M1247" s="2">
        <f t="shared" si="149"/>
        <v>0</v>
      </c>
      <c r="N1247" s="11">
        <f t="shared" si="150"/>
        <v>0</v>
      </c>
    </row>
    <row r="1248" spans="1:14" x14ac:dyDescent="0.25">
      <c r="A1248" s="13"/>
      <c r="B1248" s="13"/>
      <c r="C1248" s="13"/>
      <c r="D1248" s="14"/>
      <c r="E1248" s="14"/>
      <c r="F1248" s="2">
        <f t="shared" si="146"/>
        <v>87.051499999999947</v>
      </c>
      <c r="G1248" s="2">
        <f t="shared" si="147"/>
        <v>20.720000000000002</v>
      </c>
      <c r="H1248" s="11">
        <f t="shared" si="144"/>
        <v>66.331499999999949</v>
      </c>
      <c r="I1248" s="11">
        <f t="shared" si="145"/>
        <v>-66.331499999999949</v>
      </c>
      <c r="J1248" s="2">
        <f>IF(ISNA(VLOOKUP(C1248,'Dom Enrolled Accounts'!$A:$B,2,0))=TRUE,0,VLOOKUP(C1248,'Dom Enrolled Accounts'!$A:$B,2,0))</f>
        <v>0</v>
      </c>
      <c r="K1248" s="11">
        <f t="shared" si="148"/>
        <v>0</v>
      </c>
      <c r="L1248" s="2">
        <f>IF(ISNA(VLOOKUP(C1248,'Dom Enrolled Accounts'!$A:$C,3,0))=TRUE,0,VLOOKUP(C1248,'Dom Enrolled Accounts'!$A:$C,3,0))</f>
        <v>0</v>
      </c>
      <c r="M1248" s="2">
        <f t="shared" si="149"/>
        <v>0</v>
      </c>
      <c r="N1248" s="11">
        <f t="shared" si="150"/>
        <v>0</v>
      </c>
    </row>
    <row r="1249" spans="1:14" x14ac:dyDescent="0.25">
      <c r="A1249" s="13"/>
      <c r="B1249" s="13"/>
      <c r="C1249" s="13"/>
      <c r="D1249" s="14"/>
      <c r="E1249" s="14"/>
      <c r="F1249" s="2">
        <f t="shared" si="146"/>
        <v>87.051499999999947</v>
      </c>
      <c r="G1249" s="2">
        <f t="shared" si="147"/>
        <v>20.720000000000002</v>
      </c>
      <c r="H1249" s="11">
        <f t="shared" si="144"/>
        <v>66.331499999999949</v>
      </c>
      <c r="I1249" s="11">
        <f t="shared" si="145"/>
        <v>-66.331499999999949</v>
      </c>
      <c r="J1249" s="2">
        <f>IF(ISNA(VLOOKUP(C1249,'Dom Enrolled Accounts'!$A:$B,2,0))=TRUE,0,VLOOKUP(C1249,'Dom Enrolled Accounts'!$A:$B,2,0))</f>
        <v>0</v>
      </c>
      <c r="K1249" s="11">
        <f t="shared" si="148"/>
        <v>0</v>
      </c>
      <c r="L1249" s="2">
        <f>IF(ISNA(VLOOKUP(C1249,'Dom Enrolled Accounts'!$A:$C,3,0))=TRUE,0,VLOOKUP(C1249,'Dom Enrolled Accounts'!$A:$C,3,0))</f>
        <v>0</v>
      </c>
      <c r="M1249" s="2">
        <f t="shared" si="149"/>
        <v>0</v>
      </c>
      <c r="N1249" s="11">
        <f t="shared" si="150"/>
        <v>0</v>
      </c>
    </row>
    <row r="1250" spans="1:14" x14ac:dyDescent="0.25">
      <c r="A1250" s="13"/>
      <c r="B1250" s="13"/>
      <c r="C1250" s="13"/>
      <c r="D1250" s="14"/>
      <c r="E1250" s="14"/>
      <c r="F1250" s="2">
        <f t="shared" si="146"/>
        <v>87.051499999999947</v>
      </c>
      <c r="G1250" s="2">
        <f t="shared" si="147"/>
        <v>20.720000000000002</v>
      </c>
      <c r="H1250" s="11">
        <f t="shared" si="144"/>
        <v>66.331499999999949</v>
      </c>
      <c r="I1250" s="11">
        <f t="shared" si="145"/>
        <v>-66.331499999999949</v>
      </c>
      <c r="J1250" s="2">
        <f>IF(ISNA(VLOOKUP(C1250,'Dom Enrolled Accounts'!$A:$B,2,0))=TRUE,0,VLOOKUP(C1250,'Dom Enrolled Accounts'!$A:$B,2,0))</f>
        <v>0</v>
      </c>
      <c r="K1250" s="11">
        <f t="shared" si="148"/>
        <v>0</v>
      </c>
      <c r="L1250" s="2">
        <f>IF(ISNA(VLOOKUP(C1250,'Dom Enrolled Accounts'!$A:$C,3,0))=TRUE,0,VLOOKUP(C1250,'Dom Enrolled Accounts'!$A:$C,3,0))</f>
        <v>0</v>
      </c>
      <c r="M1250" s="2">
        <f t="shared" si="149"/>
        <v>0</v>
      </c>
      <c r="N1250" s="11">
        <f t="shared" si="150"/>
        <v>0</v>
      </c>
    </row>
    <row r="1251" spans="1:14" x14ac:dyDescent="0.25">
      <c r="A1251" s="13"/>
      <c r="B1251" s="13"/>
      <c r="C1251" s="13"/>
      <c r="D1251" s="14"/>
      <c r="E1251" s="14"/>
      <c r="F1251" s="2">
        <f t="shared" si="146"/>
        <v>87.051499999999947</v>
      </c>
      <c r="G1251" s="2">
        <f t="shared" si="147"/>
        <v>20.720000000000002</v>
      </c>
      <c r="H1251" s="11">
        <f t="shared" si="144"/>
        <v>66.331499999999949</v>
      </c>
      <c r="I1251" s="11">
        <f t="shared" si="145"/>
        <v>-66.331499999999949</v>
      </c>
      <c r="J1251" s="2">
        <f>IF(ISNA(VLOOKUP(C1251,'Dom Enrolled Accounts'!$A:$B,2,0))=TRUE,0,VLOOKUP(C1251,'Dom Enrolled Accounts'!$A:$B,2,0))</f>
        <v>0</v>
      </c>
      <c r="K1251" s="11">
        <f t="shared" si="148"/>
        <v>0</v>
      </c>
      <c r="L1251" s="2">
        <f>IF(ISNA(VLOOKUP(C1251,'Dom Enrolled Accounts'!$A:$C,3,0))=TRUE,0,VLOOKUP(C1251,'Dom Enrolled Accounts'!$A:$C,3,0))</f>
        <v>0</v>
      </c>
      <c r="M1251" s="2">
        <f t="shared" si="149"/>
        <v>0</v>
      </c>
      <c r="N1251" s="11">
        <f t="shared" si="150"/>
        <v>0</v>
      </c>
    </row>
    <row r="1252" spans="1:14" x14ac:dyDescent="0.25">
      <c r="A1252" s="13"/>
      <c r="B1252" s="13"/>
      <c r="C1252" s="13"/>
      <c r="D1252" s="14"/>
      <c r="E1252" s="14"/>
      <c r="F1252" s="2">
        <f t="shared" si="146"/>
        <v>87.051499999999947</v>
      </c>
      <c r="G1252" s="2">
        <f t="shared" si="147"/>
        <v>20.720000000000002</v>
      </c>
      <c r="H1252" s="11">
        <f t="shared" si="144"/>
        <v>66.331499999999949</v>
      </c>
      <c r="I1252" s="11">
        <f t="shared" si="145"/>
        <v>-66.331499999999949</v>
      </c>
      <c r="J1252" s="2">
        <f>IF(ISNA(VLOOKUP(C1252,'Dom Enrolled Accounts'!$A:$B,2,0))=TRUE,0,VLOOKUP(C1252,'Dom Enrolled Accounts'!$A:$B,2,0))</f>
        <v>0</v>
      </c>
      <c r="K1252" s="11">
        <f t="shared" si="148"/>
        <v>0</v>
      </c>
      <c r="L1252" s="2">
        <f>IF(ISNA(VLOOKUP(C1252,'Dom Enrolled Accounts'!$A:$C,3,0))=TRUE,0,VLOOKUP(C1252,'Dom Enrolled Accounts'!$A:$C,3,0))</f>
        <v>0</v>
      </c>
      <c r="M1252" s="2">
        <f t="shared" si="149"/>
        <v>0</v>
      </c>
      <c r="N1252" s="11">
        <f t="shared" si="150"/>
        <v>0</v>
      </c>
    </row>
    <row r="1253" spans="1:14" x14ac:dyDescent="0.25">
      <c r="A1253" s="13"/>
      <c r="B1253" s="13"/>
      <c r="C1253" s="13"/>
      <c r="D1253" s="14"/>
      <c r="E1253" s="14"/>
      <c r="F1253" s="2">
        <f t="shared" si="146"/>
        <v>87.051499999999947</v>
      </c>
      <c r="G1253" s="2">
        <f t="shared" si="147"/>
        <v>20.720000000000002</v>
      </c>
      <c r="H1253" s="11">
        <f t="shared" ref="H1253:H1316" si="151">F1253-G1253</f>
        <v>66.331499999999949</v>
      </c>
      <c r="I1253" s="11">
        <f t="shared" ref="I1253:I1316" si="152">E1253-H1253</f>
        <v>-66.331499999999949</v>
      </c>
      <c r="J1253" s="2">
        <f>IF(ISNA(VLOOKUP(C1253,'Dom Enrolled Accounts'!$A:$B,2,0))=TRUE,0,VLOOKUP(C1253,'Dom Enrolled Accounts'!$A:$B,2,0))</f>
        <v>0</v>
      </c>
      <c r="K1253" s="11">
        <f t="shared" si="148"/>
        <v>0</v>
      </c>
      <c r="L1253" s="2">
        <f>IF(ISNA(VLOOKUP(C1253,'Dom Enrolled Accounts'!$A:$C,3,0))=TRUE,0,VLOOKUP(C1253,'Dom Enrolled Accounts'!$A:$C,3,0))</f>
        <v>0</v>
      </c>
      <c r="M1253" s="2">
        <f t="shared" si="149"/>
        <v>0</v>
      </c>
      <c r="N1253" s="11">
        <f t="shared" si="150"/>
        <v>0</v>
      </c>
    </row>
    <row r="1254" spans="1:14" x14ac:dyDescent="0.25">
      <c r="A1254" s="13"/>
      <c r="B1254" s="13"/>
      <c r="C1254" s="13"/>
      <c r="D1254" s="14"/>
      <c r="E1254" s="14"/>
      <c r="F1254" s="2">
        <f t="shared" si="146"/>
        <v>87.051499999999947</v>
      </c>
      <c r="G1254" s="2">
        <f t="shared" si="147"/>
        <v>20.720000000000002</v>
      </c>
      <c r="H1254" s="11">
        <f t="shared" si="151"/>
        <v>66.331499999999949</v>
      </c>
      <c r="I1254" s="11">
        <f t="shared" si="152"/>
        <v>-66.331499999999949</v>
      </c>
      <c r="J1254" s="2">
        <f>IF(ISNA(VLOOKUP(C1254,'Dom Enrolled Accounts'!$A:$B,2,0))=TRUE,0,VLOOKUP(C1254,'Dom Enrolled Accounts'!$A:$B,2,0))</f>
        <v>0</v>
      </c>
      <c r="K1254" s="11">
        <f t="shared" si="148"/>
        <v>0</v>
      </c>
      <c r="L1254" s="2">
        <f>IF(ISNA(VLOOKUP(C1254,'Dom Enrolled Accounts'!$A:$C,3,0))=TRUE,0,VLOOKUP(C1254,'Dom Enrolled Accounts'!$A:$C,3,0))</f>
        <v>0</v>
      </c>
      <c r="M1254" s="2">
        <f t="shared" si="149"/>
        <v>0</v>
      </c>
      <c r="N1254" s="11">
        <f t="shared" si="150"/>
        <v>0</v>
      </c>
    </row>
    <row r="1255" spans="1:14" x14ac:dyDescent="0.25">
      <c r="A1255" s="13"/>
      <c r="B1255" s="13"/>
      <c r="C1255" s="13"/>
      <c r="D1255" s="14"/>
      <c r="E1255" s="14"/>
      <c r="F1255" s="2">
        <f t="shared" si="146"/>
        <v>87.051499999999947</v>
      </c>
      <c r="G1255" s="2">
        <f t="shared" si="147"/>
        <v>20.720000000000002</v>
      </c>
      <c r="H1255" s="11">
        <f t="shared" si="151"/>
        <v>66.331499999999949</v>
      </c>
      <c r="I1255" s="11">
        <f t="shared" si="152"/>
        <v>-66.331499999999949</v>
      </c>
      <c r="J1255" s="2">
        <f>IF(ISNA(VLOOKUP(C1255,'Dom Enrolled Accounts'!$A:$B,2,0))=TRUE,0,VLOOKUP(C1255,'Dom Enrolled Accounts'!$A:$B,2,0))</f>
        <v>0</v>
      </c>
      <c r="K1255" s="11">
        <f t="shared" si="148"/>
        <v>0</v>
      </c>
      <c r="L1255" s="2">
        <f>IF(ISNA(VLOOKUP(C1255,'Dom Enrolled Accounts'!$A:$C,3,0))=TRUE,0,VLOOKUP(C1255,'Dom Enrolled Accounts'!$A:$C,3,0))</f>
        <v>0</v>
      </c>
      <c r="M1255" s="2">
        <f t="shared" si="149"/>
        <v>0</v>
      </c>
      <c r="N1255" s="11">
        <f t="shared" si="150"/>
        <v>0</v>
      </c>
    </row>
    <row r="1256" spans="1:14" x14ac:dyDescent="0.25">
      <c r="A1256" s="13"/>
      <c r="B1256" s="13"/>
      <c r="C1256" s="13"/>
      <c r="D1256" s="14"/>
      <c r="E1256" s="14"/>
      <c r="F1256" s="2">
        <f t="shared" si="146"/>
        <v>87.051499999999947</v>
      </c>
      <c r="G1256" s="2">
        <f t="shared" si="147"/>
        <v>20.720000000000002</v>
      </c>
      <c r="H1256" s="11">
        <f t="shared" si="151"/>
        <v>66.331499999999949</v>
      </c>
      <c r="I1256" s="11">
        <f t="shared" si="152"/>
        <v>-66.331499999999949</v>
      </c>
      <c r="J1256" s="2">
        <f>IF(ISNA(VLOOKUP(C1256,'Dom Enrolled Accounts'!$A:$B,2,0))=TRUE,0,VLOOKUP(C1256,'Dom Enrolled Accounts'!$A:$B,2,0))</f>
        <v>0</v>
      </c>
      <c r="K1256" s="11">
        <f t="shared" si="148"/>
        <v>0</v>
      </c>
      <c r="L1256" s="2">
        <f>IF(ISNA(VLOOKUP(C1256,'Dom Enrolled Accounts'!$A:$C,3,0))=TRUE,0,VLOOKUP(C1256,'Dom Enrolled Accounts'!$A:$C,3,0))</f>
        <v>0</v>
      </c>
      <c r="M1256" s="2">
        <f t="shared" si="149"/>
        <v>0</v>
      </c>
      <c r="N1256" s="11">
        <f t="shared" si="150"/>
        <v>0</v>
      </c>
    </row>
    <row r="1257" spans="1:14" x14ac:dyDescent="0.25">
      <c r="A1257" s="13"/>
      <c r="B1257" s="13"/>
      <c r="C1257" s="13"/>
      <c r="D1257" s="14"/>
      <c r="E1257" s="14"/>
      <c r="F1257" s="2">
        <f t="shared" si="146"/>
        <v>87.051499999999947</v>
      </c>
      <c r="G1257" s="2">
        <f t="shared" si="147"/>
        <v>20.720000000000002</v>
      </c>
      <c r="H1257" s="11">
        <f t="shared" si="151"/>
        <v>66.331499999999949</v>
      </c>
      <c r="I1257" s="11">
        <f t="shared" si="152"/>
        <v>-66.331499999999949</v>
      </c>
      <c r="J1257" s="2">
        <f>IF(ISNA(VLOOKUP(C1257,'Dom Enrolled Accounts'!$A:$B,2,0))=TRUE,0,VLOOKUP(C1257,'Dom Enrolled Accounts'!$A:$B,2,0))</f>
        <v>0</v>
      </c>
      <c r="K1257" s="11">
        <f t="shared" si="148"/>
        <v>0</v>
      </c>
      <c r="L1257" s="2">
        <f>IF(ISNA(VLOOKUP(C1257,'Dom Enrolled Accounts'!$A:$C,3,0))=TRUE,0,VLOOKUP(C1257,'Dom Enrolled Accounts'!$A:$C,3,0))</f>
        <v>0</v>
      </c>
      <c r="M1257" s="2">
        <f t="shared" si="149"/>
        <v>0</v>
      </c>
      <c r="N1257" s="11">
        <f t="shared" si="150"/>
        <v>0</v>
      </c>
    </row>
    <row r="1258" spans="1:14" x14ac:dyDescent="0.25">
      <c r="A1258" s="13"/>
      <c r="B1258" s="13"/>
      <c r="C1258" s="13"/>
      <c r="D1258" s="14"/>
      <c r="E1258" s="14"/>
      <c r="F1258" s="2">
        <f t="shared" si="146"/>
        <v>87.051499999999947</v>
      </c>
      <c r="G1258" s="2">
        <f t="shared" si="147"/>
        <v>20.720000000000002</v>
      </c>
      <c r="H1258" s="11">
        <f t="shared" si="151"/>
        <v>66.331499999999949</v>
      </c>
      <c r="I1258" s="11">
        <f t="shared" si="152"/>
        <v>-66.331499999999949</v>
      </c>
      <c r="J1258" s="2">
        <f>IF(ISNA(VLOOKUP(C1258,'Dom Enrolled Accounts'!$A:$B,2,0))=TRUE,0,VLOOKUP(C1258,'Dom Enrolled Accounts'!$A:$B,2,0))</f>
        <v>0</v>
      </c>
      <c r="K1258" s="11">
        <f t="shared" si="148"/>
        <v>0</v>
      </c>
      <c r="L1258" s="2">
        <f>IF(ISNA(VLOOKUP(C1258,'Dom Enrolled Accounts'!$A:$C,3,0))=TRUE,0,VLOOKUP(C1258,'Dom Enrolled Accounts'!$A:$C,3,0))</f>
        <v>0</v>
      </c>
      <c r="M1258" s="2">
        <f t="shared" si="149"/>
        <v>0</v>
      </c>
      <c r="N1258" s="11">
        <f t="shared" si="150"/>
        <v>0</v>
      </c>
    </row>
    <row r="1259" spans="1:14" x14ac:dyDescent="0.25">
      <c r="A1259" s="13"/>
      <c r="B1259" s="13"/>
      <c r="C1259" s="13"/>
      <c r="D1259" s="14"/>
      <c r="E1259" s="14"/>
      <c r="F1259" s="2">
        <f t="shared" si="146"/>
        <v>87.051499999999947</v>
      </c>
      <c r="G1259" s="2">
        <f t="shared" si="147"/>
        <v>20.720000000000002</v>
      </c>
      <c r="H1259" s="11">
        <f t="shared" si="151"/>
        <v>66.331499999999949</v>
      </c>
      <c r="I1259" s="11">
        <f t="shared" si="152"/>
        <v>-66.331499999999949</v>
      </c>
      <c r="J1259" s="2">
        <f>IF(ISNA(VLOOKUP(C1259,'Dom Enrolled Accounts'!$A:$B,2,0))=TRUE,0,VLOOKUP(C1259,'Dom Enrolled Accounts'!$A:$B,2,0))</f>
        <v>0</v>
      </c>
      <c r="K1259" s="11">
        <f t="shared" si="148"/>
        <v>0</v>
      </c>
      <c r="L1259" s="2">
        <f>IF(ISNA(VLOOKUP(C1259,'Dom Enrolled Accounts'!$A:$C,3,0))=TRUE,0,VLOOKUP(C1259,'Dom Enrolled Accounts'!$A:$C,3,0))</f>
        <v>0</v>
      </c>
      <c r="M1259" s="2">
        <f t="shared" si="149"/>
        <v>0</v>
      </c>
      <c r="N1259" s="11">
        <f t="shared" si="150"/>
        <v>0</v>
      </c>
    </row>
    <row r="1260" spans="1:14" x14ac:dyDescent="0.25">
      <c r="A1260" s="13"/>
      <c r="B1260" s="13"/>
      <c r="C1260" s="13"/>
      <c r="D1260" s="14"/>
      <c r="E1260" s="14"/>
      <c r="F1260" s="2">
        <f t="shared" si="146"/>
        <v>87.051499999999947</v>
      </c>
      <c r="G1260" s="2">
        <f t="shared" si="147"/>
        <v>20.720000000000002</v>
      </c>
      <c r="H1260" s="11">
        <f t="shared" si="151"/>
        <v>66.331499999999949</v>
      </c>
      <c r="I1260" s="11">
        <f t="shared" si="152"/>
        <v>-66.331499999999949</v>
      </c>
      <c r="J1260" s="2">
        <f>IF(ISNA(VLOOKUP(C1260,'Dom Enrolled Accounts'!$A:$B,2,0))=TRUE,0,VLOOKUP(C1260,'Dom Enrolled Accounts'!$A:$B,2,0))</f>
        <v>0</v>
      </c>
      <c r="K1260" s="11">
        <f t="shared" si="148"/>
        <v>0</v>
      </c>
      <c r="L1260" s="2">
        <f>IF(ISNA(VLOOKUP(C1260,'Dom Enrolled Accounts'!$A:$C,3,0))=TRUE,0,VLOOKUP(C1260,'Dom Enrolled Accounts'!$A:$C,3,0))</f>
        <v>0</v>
      </c>
      <c r="M1260" s="2">
        <f t="shared" si="149"/>
        <v>0</v>
      </c>
      <c r="N1260" s="11">
        <f t="shared" si="150"/>
        <v>0</v>
      </c>
    </row>
    <row r="1261" spans="1:14" x14ac:dyDescent="0.25">
      <c r="A1261" s="13"/>
      <c r="B1261" s="13"/>
      <c r="C1261" s="13"/>
      <c r="D1261" s="14"/>
      <c r="E1261" s="14"/>
      <c r="F1261" s="2">
        <f t="shared" si="146"/>
        <v>87.051499999999947</v>
      </c>
      <c r="G1261" s="2">
        <f t="shared" si="147"/>
        <v>20.720000000000002</v>
      </c>
      <c r="H1261" s="11">
        <f t="shared" si="151"/>
        <v>66.331499999999949</v>
      </c>
      <c r="I1261" s="11">
        <f t="shared" si="152"/>
        <v>-66.331499999999949</v>
      </c>
      <c r="J1261" s="2">
        <f>IF(ISNA(VLOOKUP(C1261,'Dom Enrolled Accounts'!$A:$B,2,0))=TRUE,0,VLOOKUP(C1261,'Dom Enrolled Accounts'!$A:$B,2,0))</f>
        <v>0</v>
      </c>
      <c r="K1261" s="11">
        <f t="shared" si="148"/>
        <v>0</v>
      </c>
      <c r="L1261" s="2">
        <f>IF(ISNA(VLOOKUP(C1261,'Dom Enrolled Accounts'!$A:$C,3,0))=TRUE,0,VLOOKUP(C1261,'Dom Enrolled Accounts'!$A:$C,3,0))</f>
        <v>0</v>
      </c>
      <c r="M1261" s="2">
        <f t="shared" si="149"/>
        <v>0</v>
      </c>
      <c r="N1261" s="11">
        <f t="shared" si="150"/>
        <v>0</v>
      </c>
    </row>
    <row r="1262" spans="1:14" x14ac:dyDescent="0.25">
      <c r="A1262" s="13"/>
      <c r="B1262" s="13"/>
      <c r="C1262" s="13"/>
      <c r="D1262" s="14"/>
      <c r="E1262" s="14"/>
      <c r="F1262" s="2">
        <f t="shared" si="146"/>
        <v>87.051499999999947</v>
      </c>
      <c r="G1262" s="2">
        <f t="shared" si="147"/>
        <v>20.720000000000002</v>
      </c>
      <c r="H1262" s="11">
        <f t="shared" si="151"/>
        <v>66.331499999999949</v>
      </c>
      <c r="I1262" s="11">
        <f t="shared" si="152"/>
        <v>-66.331499999999949</v>
      </c>
      <c r="J1262" s="2">
        <f>IF(ISNA(VLOOKUP(C1262,'Dom Enrolled Accounts'!$A:$B,2,0))=TRUE,0,VLOOKUP(C1262,'Dom Enrolled Accounts'!$A:$B,2,0))</f>
        <v>0</v>
      </c>
      <c r="K1262" s="11">
        <f t="shared" si="148"/>
        <v>0</v>
      </c>
      <c r="L1262" s="2">
        <f>IF(ISNA(VLOOKUP(C1262,'Dom Enrolled Accounts'!$A:$C,3,0))=TRUE,0,VLOOKUP(C1262,'Dom Enrolled Accounts'!$A:$C,3,0))</f>
        <v>0</v>
      </c>
      <c r="M1262" s="2">
        <f t="shared" si="149"/>
        <v>0</v>
      </c>
      <c r="N1262" s="11">
        <f t="shared" si="150"/>
        <v>0</v>
      </c>
    </row>
    <row r="1263" spans="1:14" x14ac:dyDescent="0.25">
      <c r="A1263" s="13"/>
      <c r="B1263" s="13"/>
      <c r="C1263" s="13"/>
      <c r="D1263" s="14"/>
      <c r="E1263" s="14"/>
      <c r="F1263" s="2">
        <f t="shared" si="146"/>
        <v>87.051499999999947</v>
      </c>
      <c r="G1263" s="2">
        <f t="shared" si="147"/>
        <v>20.720000000000002</v>
      </c>
      <c r="H1263" s="11">
        <f t="shared" si="151"/>
        <v>66.331499999999949</v>
      </c>
      <c r="I1263" s="11">
        <f t="shared" si="152"/>
        <v>-66.331499999999949</v>
      </c>
      <c r="J1263" s="2">
        <f>IF(ISNA(VLOOKUP(C1263,'Dom Enrolled Accounts'!$A:$B,2,0))=TRUE,0,VLOOKUP(C1263,'Dom Enrolled Accounts'!$A:$B,2,0))</f>
        <v>0</v>
      </c>
      <c r="K1263" s="11">
        <f t="shared" si="148"/>
        <v>0</v>
      </c>
      <c r="L1263" s="2">
        <f>IF(ISNA(VLOOKUP(C1263,'Dom Enrolled Accounts'!$A:$C,3,0))=TRUE,0,VLOOKUP(C1263,'Dom Enrolled Accounts'!$A:$C,3,0))</f>
        <v>0</v>
      </c>
      <c r="M1263" s="2">
        <f t="shared" si="149"/>
        <v>0</v>
      </c>
      <c r="N1263" s="11">
        <f t="shared" si="150"/>
        <v>0</v>
      </c>
    </row>
    <row r="1264" spans="1:14" x14ac:dyDescent="0.25">
      <c r="A1264" s="13"/>
      <c r="B1264" s="13"/>
      <c r="C1264" s="13"/>
      <c r="D1264" s="14"/>
      <c r="E1264" s="14"/>
      <c r="F1264" s="2">
        <f t="shared" si="146"/>
        <v>87.051499999999947</v>
      </c>
      <c r="G1264" s="2">
        <f t="shared" si="147"/>
        <v>20.720000000000002</v>
      </c>
      <c r="H1264" s="11">
        <f t="shared" si="151"/>
        <v>66.331499999999949</v>
      </c>
      <c r="I1264" s="11">
        <f t="shared" si="152"/>
        <v>-66.331499999999949</v>
      </c>
      <c r="J1264" s="2">
        <f>IF(ISNA(VLOOKUP(C1264,'Dom Enrolled Accounts'!$A:$B,2,0))=TRUE,0,VLOOKUP(C1264,'Dom Enrolled Accounts'!$A:$B,2,0))</f>
        <v>0</v>
      </c>
      <c r="K1264" s="11">
        <f t="shared" si="148"/>
        <v>0</v>
      </c>
      <c r="L1264" s="2">
        <f>IF(ISNA(VLOOKUP(C1264,'Dom Enrolled Accounts'!$A:$C,3,0))=TRUE,0,VLOOKUP(C1264,'Dom Enrolled Accounts'!$A:$C,3,0))</f>
        <v>0</v>
      </c>
      <c r="M1264" s="2">
        <f t="shared" si="149"/>
        <v>0</v>
      </c>
      <c r="N1264" s="11">
        <f t="shared" si="150"/>
        <v>0</v>
      </c>
    </row>
    <row r="1265" spans="1:14" x14ac:dyDescent="0.25">
      <c r="A1265" s="13"/>
      <c r="B1265" s="13"/>
      <c r="C1265" s="13"/>
      <c r="D1265" s="14"/>
      <c r="E1265" s="14"/>
      <c r="F1265" s="2">
        <f t="shared" si="146"/>
        <v>87.051499999999947</v>
      </c>
      <c r="G1265" s="2">
        <f t="shared" si="147"/>
        <v>20.720000000000002</v>
      </c>
      <c r="H1265" s="11">
        <f t="shared" si="151"/>
        <v>66.331499999999949</v>
      </c>
      <c r="I1265" s="11">
        <f t="shared" si="152"/>
        <v>-66.331499999999949</v>
      </c>
      <c r="J1265" s="2">
        <f>IF(ISNA(VLOOKUP(C1265,'Dom Enrolled Accounts'!$A:$B,2,0))=TRUE,0,VLOOKUP(C1265,'Dom Enrolled Accounts'!$A:$B,2,0))</f>
        <v>0</v>
      </c>
      <c r="K1265" s="11">
        <f t="shared" si="148"/>
        <v>0</v>
      </c>
      <c r="L1265" s="2">
        <f>IF(ISNA(VLOOKUP(C1265,'Dom Enrolled Accounts'!$A:$C,3,0))=TRUE,0,VLOOKUP(C1265,'Dom Enrolled Accounts'!$A:$C,3,0))</f>
        <v>0</v>
      </c>
      <c r="M1265" s="2">
        <f t="shared" si="149"/>
        <v>0</v>
      </c>
      <c r="N1265" s="11">
        <f t="shared" si="150"/>
        <v>0</v>
      </c>
    </row>
    <row r="1266" spans="1:14" x14ac:dyDescent="0.25">
      <c r="A1266" s="13"/>
      <c r="B1266" s="13"/>
      <c r="C1266" s="13"/>
      <c r="D1266" s="14"/>
      <c r="E1266" s="14"/>
      <c r="F1266" s="2">
        <f t="shared" si="146"/>
        <v>87.051499999999947</v>
      </c>
      <c r="G1266" s="2">
        <f t="shared" si="147"/>
        <v>20.720000000000002</v>
      </c>
      <c r="H1266" s="11">
        <f t="shared" si="151"/>
        <v>66.331499999999949</v>
      </c>
      <c r="I1266" s="11">
        <f t="shared" si="152"/>
        <v>-66.331499999999949</v>
      </c>
      <c r="J1266" s="2">
        <f>IF(ISNA(VLOOKUP(C1266,'Dom Enrolled Accounts'!$A:$B,2,0))=TRUE,0,VLOOKUP(C1266,'Dom Enrolled Accounts'!$A:$B,2,0))</f>
        <v>0</v>
      </c>
      <c r="K1266" s="11">
        <f t="shared" si="148"/>
        <v>0</v>
      </c>
      <c r="L1266" s="2">
        <f>IF(ISNA(VLOOKUP(C1266,'Dom Enrolled Accounts'!$A:$C,3,0))=TRUE,0,VLOOKUP(C1266,'Dom Enrolled Accounts'!$A:$C,3,0))</f>
        <v>0</v>
      </c>
      <c r="M1266" s="2">
        <f t="shared" si="149"/>
        <v>0</v>
      </c>
      <c r="N1266" s="11">
        <f t="shared" si="150"/>
        <v>0</v>
      </c>
    </row>
    <row r="1267" spans="1:14" x14ac:dyDescent="0.25">
      <c r="A1267" s="13"/>
      <c r="B1267" s="13"/>
      <c r="C1267" s="13"/>
      <c r="D1267" s="14"/>
      <c r="E1267" s="14"/>
      <c r="F1267" s="2">
        <f t="shared" si="146"/>
        <v>87.051499999999947</v>
      </c>
      <c r="G1267" s="2">
        <f t="shared" si="147"/>
        <v>20.720000000000002</v>
      </c>
      <c r="H1267" s="11">
        <f t="shared" si="151"/>
        <v>66.331499999999949</v>
      </c>
      <c r="I1267" s="11">
        <f t="shared" si="152"/>
        <v>-66.331499999999949</v>
      </c>
      <c r="J1267" s="2">
        <f>IF(ISNA(VLOOKUP(C1267,'Dom Enrolled Accounts'!$A:$B,2,0))=TRUE,0,VLOOKUP(C1267,'Dom Enrolled Accounts'!$A:$B,2,0))</f>
        <v>0</v>
      </c>
      <c r="K1267" s="11">
        <f t="shared" si="148"/>
        <v>0</v>
      </c>
      <c r="L1267" s="2">
        <f>IF(ISNA(VLOOKUP(C1267,'Dom Enrolled Accounts'!$A:$C,3,0))=TRUE,0,VLOOKUP(C1267,'Dom Enrolled Accounts'!$A:$C,3,0))</f>
        <v>0</v>
      </c>
      <c r="M1267" s="2">
        <f t="shared" si="149"/>
        <v>0</v>
      </c>
      <c r="N1267" s="11">
        <f t="shared" si="150"/>
        <v>0</v>
      </c>
    </row>
    <row r="1268" spans="1:14" x14ac:dyDescent="0.25">
      <c r="A1268" s="13"/>
      <c r="B1268" s="13"/>
      <c r="C1268" s="13"/>
      <c r="D1268" s="14"/>
      <c r="E1268" s="14"/>
      <c r="F1268" s="2">
        <f t="shared" si="146"/>
        <v>87.051499999999947</v>
      </c>
      <c r="G1268" s="2">
        <f t="shared" si="147"/>
        <v>20.720000000000002</v>
      </c>
      <c r="H1268" s="11">
        <f t="shared" si="151"/>
        <v>66.331499999999949</v>
      </c>
      <c r="I1268" s="11">
        <f t="shared" si="152"/>
        <v>-66.331499999999949</v>
      </c>
      <c r="J1268" s="2">
        <f>IF(ISNA(VLOOKUP(C1268,'Dom Enrolled Accounts'!$A:$B,2,0))=TRUE,0,VLOOKUP(C1268,'Dom Enrolled Accounts'!$A:$B,2,0))</f>
        <v>0</v>
      </c>
      <c r="K1268" s="11">
        <f t="shared" si="148"/>
        <v>0</v>
      </c>
      <c r="L1268" s="2">
        <f>IF(ISNA(VLOOKUP(C1268,'Dom Enrolled Accounts'!$A:$C,3,0))=TRUE,0,VLOOKUP(C1268,'Dom Enrolled Accounts'!$A:$C,3,0))</f>
        <v>0</v>
      </c>
      <c r="M1268" s="2">
        <f t="shared" si="149"/>
        <v>0</v>
      </c>
      <c r="N1268" s="11">
        <f t="shared" si="150"/>
        <v>0</v>
      </c>
    </row>
    <row r="1269" spans="1:14" x14ac:dyDescent="0.25">
      <c r="A1269" s="13"/>
      <c r="B1269" s="13"/>
      <c r="C1269" s="13"/>
      <c r="D1269" s="14"/>
      <c r="E1269" s="14"/>
      <c r="F1269" s="2">
        <f t="shared" si="146"/>
        <v>87.051499999999947</v>
      </c>
      <c r="G1269" s="2">
        <f t="shared" si="147"/>
        <v>20.720000000000002</v>
      </c>
      <c r="H1269" s="11">
        <f t="shared" si="151"/>
        <v>66.331499999999949</v>
      </c>
      <c r="I1269" s="11">
        <f t="shared" si="152"/>
        <v>-66.331499999999949</v>
      </c>
      <c r="J1269" s="2">
        <f>IF(ISNA(VLOOKUP(C1269,'Dom Enrolled Accounts'!$A:$B,2,0))=TRUE,0,VLOOKUP(C1269,'Dom Enrolled Accounts'!$A:$B,2,0))</f>
        <v>0</v>
      </c>
      <c r="K1269" s="11">
        <f t="shared" si="148"/>
        <v>0</v>
      </c>
      <c r="L1269" s="2">
        <f>IF(ISNA(VLOOKUP(C1269,'Dom Enrolled Accounts'!$A:$C,3,0))=TRUE,0,VLOOKUP(C1269,'Dom Enrolled Accounts'!$A:$C,3,0))</f>
        <v>0</v>
      </c>
      <c r="M1269" s="2">
        <f t="shared" si="149"/>
        <v>0</v>
      </c>
      <c r="N1269" s="11">
        <f t="shared" si="150"/>
        <v>0</v>
      </c>
    </row>
    <row r="1270" spans="1:14" x14ac:dyDescent="0.25">
      <c r="A1270" s="13"/>
      <c r="B1270" s="13"/>
      <c r="C1270" s="13"/>
      <c r="D1270" s="14"/>
      <c r="E1270" s="14"/>
      <c r="F1270" s="2">
        <f t="shared" si="146"/>
        <v>87.051499999999947</v>
      </c>
      <c r="G1270" s="2">
        <f t="shared" si="147"/>
        <v>20.720000000000002</v>
      </c>
      <c r="H1270" s="11">
        <f t="shared" si="151"/>
        <v>66.331499999999949</v>
      </c>
      <c r="I1270" s="11">
        <f t="shared" si="152"/>
        <v>-66.331499999999949</v>
      </c>
      <c r="J1270" s="2">
        <f>IF(ISNA(VLOOKUP(C1270,'Dom Enrolled Accounts'!$A:$B,2,0))=TRUE,0,VLOOKUP(C1270,'Dom Enrolled Accounts'!$A:$B,2,0))</f>
        <v>0</v>
      </c>
      <c r="K1270" s="11">
        <f t="shared" si="148"/>
        <v>0</v>
      </c>
      <c r="L1270" s="2">
        <f>IF(ISNA(VLOOKUP(C1270,'Dom Enrolled Accounts'!$A:$C,3,0))=TRUE,0,VLOOKUP(C1270,'Dom Enrolled Accounts'!$A:$C,3,0))</f>
        <v>0</v>
      </c>
      <c r="M1270" s="2">
        <f t="shared" si="149"/>
        <v>0</v>
      </c>
      <c r="N1270" s="11">
        <f t="shared" si="150"/>
        <v>0</v>
      </c>
    </row>
    <row r="1271" spans="1:14" x14ac:dyDescent="0.25">
      <c r="A1271" s="13"/>
      <c r="B1271" s="13"/>
      <c r="C1271" s="13"/>
      <c r="D1271" s="14"/>
      <c r="E1271" s="14"/>
      <c r="F1271" s="2">
        <f t="shared" si="146"/>
        <v>87.051499999999947</v>
      </c>
      <c r="G1271" s="2">
        <f t="shared" si="147"/>
        <v>20.720000000000002</v>
      </c>
      <c r="H1271" s="11">
        <f t="shared" si="151"/>
        <v>66.331499999999949</v>
      </c>
      <c r="I1271" s="11">
        <f t="shared" si="152"/>
        <v>-66.331499999999949</v>
      </c>
      <c r="J1271" s="2">
        <f>IF(ISNA(VLOOKUP(C1271,'Dom Enrolled Accounts'!$A:$B,2,0))=TRUE,0,VLOOKUP(C1271,'Dom Enrolled Accounts'!$A:$B,2,0))</f>
        <v>0</v>
      </c>
      <c r="K1271" s="11">
        <f t="shared" si="148"/>
        <v>0</v>
      </c>
      <c r="L1271" s="2">
        <f>IF(ISNA(VLOOKUP(C1271,'Dom Enrolled Accounts'!$A:$C,3,0))=TRUE,0,VLOOKUP(C1271,'Dom Enrolled Accounts'!$A:$C,3,0))</f>
        <v>0</v>
      </c>
      <c r="M1271" s="2">
        <f t="shared" si="149"/>
        <v>0</v>
      </c>
      <c r="N1271" s="11">
        <f t="shared" si="150"/>
        <v>0</v>
      </c>
    </row>
    <row r="1272" spans="1:14" x14ac:dyDescent="0.25">
      <c r="A1272" s="13"/>
      <c r="B1272" s="13"/>
      <c r="C1272" s="13"/>
      <c r="D1272" s="14"/>
      <c r="E1272" s="14"/>
      <c r="F1272" s="2">
        <f t="shared" si="146"/>
        <v>87.051499999999947</v>
      </c>
      <c r="G1272" s="2">
        <f t="shared" si="147"/>
        <v>20.720000000000002</v>
      </c>
      <c r="H1272" s="11">
        <f t="shared" si="151"/>
        <v>66.331499999999949</v>
      </c>
      <c r="I1272" s="11">
        <f t="shared" si="152"/>
        <v>-66.331499999999949</v>
      </c>
      <c r="J1272" s="2">
        <f>IF(ISNA(VLOOKUP(C1272,'Dom Enrolled Accounts'!$A:$B,2,0))=TRUE,0,VLOOKUP(C1272,'Dom Enrolled Accounts'!$A:$B,2,0))</f>
        <v>0</v>
      </c>
      <c r="K1272" s="11">
        <f t="shared" si="148"/>
        <v>0</v>
      </c>
      <c r="L1272" s="2">
        <f>IF(ISNA(VLOOKUP(C1272,'Dom Enrolled Accounts'!$A:$C,3,0))=TRUE,0,VLOOKUP(C1272,'Dom Enrolled Accounts'!$A:$C,3,0))</f>
        <v>0</v>
      </c>
      <c r="M1272" s="2">
        <f t="shared" si="149"/>
        <v>0</v>
      </c>
      <c r="N1272" s="11">
        <f t="shared" si="150"/>
        <v>0</v>
      </c>
    </row>
    <row r="1273" spans="1:14" x14ac:dyDescent="0.25">
      <c r="A1273" s="13"/>
      <c r="B1273" s="13"/>
      <c r="C1273" s="13"/>
      <c r="D1273" s="14"/>
      <c r="E1273" s="14"/>
      <c r="F1273" s="2">
        <f t="shared" si="146"/>
        <v>87.051499999999947</v>
      </c>
      <c r="G1273" s="2">
        <f t="shared" si="147"/>
        <v>20.720000000000002</v>
      </c>
      <c r="H1273" s="11">
        <f t="shared" si="151"/>
        <v>66.331499999999949</v>
      </c>
      <c r="I1273" s="11">
        <f t="shared" si="152"/>
        <v>-66.331499999999949</v>
      </c>
      <c r="J1273" s="2">
        <f>IF(ISNA(VLOOKUP(C1273,'Dom Enrolled Accounts'!$A:$B,2,0))=TRUE,0,VLOOKUP(C1273,'Dom Enrolled Accounts'!$A:$B,2,0))</f>
        <v>0</v>
      </c>
      <c r="K1273" s="11">
        <f t="shared" si="148"/>
        <v>0</v>
      </c>
      <c r="L1273" s="2">
        <f>IF(ISNA(VLOOKUP(C1273,'Dom Enrolled Accounts'!$A:$C,3,0))=TRUE,0,VLOOKUP(C1273,'Dom Enrolled Accounts'!$A:$C,3,0))</f>
        <v>0</v>
      </c>
      <c r="M1273" s="2">
        <f t="shared" si="149"/>
        <v>0</v>
      </c>
      <c r="N1273" s="11">
        <f t="shared" si="150"/>
        <v>0</v>
      </c>
    </row>
    <row r="1274" spans="1:14" x14ac:dyDescent="0.25">
      <c r="A1274" s="13"/>
      <c r="B1274" s="13"/>
      <c r="C1274" s="13"/>
      <c r="D1274" s="14"/>
      <c r="E1274" s="14"/>
      <c r="F1274" s="2">
        <f t="shared" si="146"/>
        <v>87.051499999999947</v>
      </c>
      <c r="G1274" s="2">
        <f t="shared" si="147"/>
        <v>20.720000000000002</v>
      </c>
      <c r="H1274" s="11">
        <f t="shared" si="151"/>
        <v>66.331499999999949</v>
      </c>
      <c r="I1274" s="11">
        <f t="shared" si="152"/>
        <v>-66.331499999999949</v>
      </c>
      <c r="J1274" s="2">
        <f>IF(ISNA(VLOOKUP(C1274,'Dom Enrolled Accounts'!$A:$B,2,0))=TRUE,0,VLOOKUP(C1274,'Dom Enrolled Accounts'!$A:$B,2,0))</f>
        <v>0</v>
      </c>
      <c r="K1274" s="11">
        <f t="shared" si="148"/>
        <v>0</v>
      </c>
      <c r="L1274" s="2">
        <f>IF(ISNA(VLOOKUP(C1274,'Dom Enrolled Accounts'!$A:$C,3,0))=TRUE,0,VLOOKUP(C1274,'Dom Enrolled Accounts'!$A:$C,3,0))</f>
        <v>0</v>
      </c>
      <c r="M1274" s="2">
        <f t="shared" si="149"/>
        <v>0</v>
      </c>
      <c r="N1274" s="11">
        <f t="shared" si="150"/>
        <v>0</v>
      </c>
    </row>
    <row r="1275" spans="1:14" x14ac:dyDescent="0.25">
      <c r="A1275" s="13"/>
      <c r="B1275" s="13"/>
      <c r="C1275" s="13"/>
      <c r="D1275" s="14"/>
      <c r="E1275" s="14"/>
      <c r="F1275" s="2">
        <f t="shared" si="146"/>
        <v>87.051499999999947</v>
      </c>
      <c r="G1275" s="2">
        <f t="shared" si="147"/>
        <v>20.720000000000002</v>
      </c>
      <c r="H1275" s="11">
        <f t="shared" si="151"/>
        <v>66.331499999999949</v>
      </c>
      <c r="I1275" s="11">
        <f t="shared" si="152"/>
        <v>-66.331499999999949</v>
      </c>
      <c r="J1275" s="2">
        <f>IF(ISNA(VLOOKUP(C1275,'Dom Enrolled Accounts'!$A:$B,2,0))=TRUE,0,VLOOKUP(C1275,'Dom Enrolled Accounts'!$A:$B,2,0))</f>
        <v>0</v>
      </c>
      <c r="K1275" s="11">
        <f t="shared" si="148"/>
        <v>0</v>
      </c>
      <c r="L1275" s="2">
        <f>IF(ISNA(VLOOKUP(C1275,'Dom Enrolled Accounts'!$A:$C,3,0))=TRUE,0,VLOOKUP(C1275,'Dom Enrolled Accounts'!$A:$C,3,0))</f>
        <v>0</v>
      </c>
      <c r="M1275" s="2">
        <f t="shared" si="149"/>
        <v>0</v>
      </c>
      <c r="N1275" s="11">
        <f t="shared" si="150"/>
        <v>0</v>
      </c>
    </row>
    <row r="1276" spans="1:14" x14ac:dyDescent="0.25">
      <c r="A1276" s="13"/>
      <c r="B1276" s="13"/>
      <c r="C1276" s="13"/>
      <c r="D1276" s="14"/>
      <c r="E1276" s="14"/>
      <c r="F1276" s="2">
        <f t="shared" si="146"/>
        <v>87.051499999999947</v>
      </c>
      <c r="G1276" s="2">
        <f t="shared" si="147"/>
        <v>20.720000000000002</v>
      </c>
      <c r="H1276" s="11">
        <f t="shared" si="151"/>
        <v>66.331499999999949</v>
      </c>
      <c r="I1276" s="11">
        <f t="shared" si="152"/>
        <v>-66.331499999999949</v>
      </c>
      <c r="J1276" s="2">
        <f>IF(ISNA(VLOOKUP(C1276,'Dom Enrolled Accounts'!$A:$B,2,0))=TRUE,0,VLOOKUP(C1276,'Dom Enrolled Accounts'!$A:$B,2,0))</f>
        <v>0</v>
      </c>
      <c r="K1276" s="11">
        <f t="shared" si="148"/>
        <v>0</v>
      </c>
      <c r="L1276" s="2">
        <f>IF(ISNA(VLOOKUP(C1276,'Dom Enrolled Accounts'!$A:$C,3,0))=TRUE,0,VLOOKUP(C1276,'Dom Enrolled Accounts'!$A:$C,3,0))</f>
        <v>0</v>
      </c>
      <c r="M1276" s="2">
        <f t="shared" si="149"/>
        <v>0</v>
      </c>
      <c r="N1276" s="11">
        <f t="shared" si="150"/>
        <v>0</v>
      </c>
    </row>
    <row r="1277" spans="1:14" x14ac:dyDescent="0.25">
      <c r="A1277" s="13"/>
      <c r="B1277" s="13"/>
      <c r="C1277" s="13"/>
      <c r="D1277" s="14"/>
      <c r="E1277" s="14"/>
      <c r="F1277" s="2">
        <f t="shared" si="146"/>
        <v>87.051499999999947</v>
      </c>
      <c r="G1277" s="2">
        <f t="shared" si="147"/>
        <v>20.720000000000002</v>
      </c>
      <c r="H1277" s="11">
        <f t="shared" si="151"/>
        <v>66.331499999999949</v>
      </c>
      <c r="I1277" s="11">
        <f t="shared" si="152"/>
        <v>-66.331499999999949</v>
      </c>
      <c r="J1277" s="2">
        <f>IF(ISNA(VLOOKUP(C1277,'Dom Enrolled Accounts'!$A:$B,2,0))=TRUE,0,VLOOKUP(C1277,'Dom Enrolled Accounts'!$A:$B,2,0))</f>
        <v>0</v>
      </c>
      <c r="K1277" s="11">
        <f t="shared" si="148"/>
        <v>0</v>
      </c>
      <c r="L1277" s="2">
        <f>IF(ISNA(VLOOKUP(C1277,'Dom Enrolled Accounts'!$A:$C,3,0))=TRUE,0,VLOOKUP(C1277,'Dom Enrolled Accounts'!$A:$C,3,0))</f>
        <v>0</v>
      </c>
      <c r="M1277" s="2">
        <f t="shared" si="149"/>
        <v>0</v>
      </c>
      <c r="N1277" s="11">
        <f t="shared" si="150"/>
        <v>0</v>
      </c>
    </row>
    <row r="1278" spans="1:14" x14ac:dyDescent="0.25">
      <c r="A1278" s="13"/>
      <c r="B1278" s="13"/>
      <c r="C1278" s="13"/>
      <c r="D1278" s="14"/>
      <c r="E1278" s="14"/>
      <c r="F1278" s="2">
        <f t="shared" si="146"/>
        <v>87.051499999999947</v>
      </c>
      <c r="G1278" s="2">
        <f t="shared" si="147"/>
        <v>20.720000000000002</v>
      </c>
      <c r="H1278" s="11">
        <f t="shared" si="151"/>
        <v>66.331499999999949</v>
      </c>
      <c r="I1278" s="11">
        <f t="shared" si="152"/>
        <v>-66.331499999999949</v>
      </c>
      <c r="J1278" s="2">
        <f>IF(ISNA(VLOOKUP(C1278,'Dom Enrolled Accounts'!$A:$B,2,0))=TRUE,0,VLOOKUP(C1278,'Dom Enrolled Accounts'!$A:$B,2,0))</f>
        <v>0</v>
      </c>
      <c r="K1278" s="11">
        <f t="shared" si="148"/>
        <v>0</v>
      </c>
      <c r="L1278" s="2">
        <f>IF(ISNA(VLOOKUP(C1278,'Dom Enrolled Accounts'!$A:$C,3,0))=TRUE,0,VLOOKUP(C1278,'Dom Enrolled Accounts'!$A:$C,3,0))</f>
        <v>0</v>
      </c>
      <c r="M1278" s="2">
        <f t="shared" si="149"/>
        <v>0</v>
      </c>
      <c r="N1278" s="11">
        <f t="shared" si="150"/>
        <v>0</v>
      </c>
    </row>
    <row r="1279" spans="1:14" x14ac:dyDescent="0.25">
      <c r="A1279" s="13"/>
      <c r="B1279" s="13"/>
      <c r="C1279" s="13"/>
      <c r="D1279" s="14"/>
      <c r="E1279" s="14"/>
      <c r="F1279" s="2">
        <f t="shared" si="146"/>
        <v>87.051499999999947</v>
      </c>
      <c r="G1279" s="2">
        <f t="shared" si="147"/>
        <v>20.720000000000002</v>
      </c>
      <c r="H1279" s="11">
        <f t="shared" si="151"/>
        <v>66.331499999999949</v>
      </c>
      <c r="I1279" s="11">
        <f t="shared" si="152"/>
        <v>-66.331499999999949</v>
      </c>
      <c r="J1279" s="2">
        <f>IF(ISNA(VLOOKUP(C1279,'Dom Enrolled Accounts'!$A:$B,2,0))=TRUE,0,VLOOKUP(C1279,'Dom Enrolled Accounts'!$A:$B,2,0))</f>
        <v>0</v>
      </c>
      <c r="K1279" s="11">
        <f t="shared" si="148"/>
        <v>0</v>
      </c>
      <c r="L1279" s="2">
        <f>IF(ISNA(VLOOKUP(C1279,'Dom Enrolled Accounts'!$A:$C,3,0))=TRUE,0,VLOOKUP(C1279,'Dom Enrolled Accounts'!$A:$C,3,0))</f>
        <v>0</v>
      </c>
      <c r="M1279" s="2">
        <f t="shared" si="149"/>
        <v>0</v>
      </c>
      <c r="N1279" s="11">
        <f t="shared" si="150"/>
        <v>0</v>
      </c>
    </row>
    <row r="1280" spans="1:14" x14ac:dyDescent="0.25">
      <c r="A1280" s="13"/>
      <c r="B1280" s="13"/>
      <c r="C1280" s="13"/>
      <c r="D1280" s="14"/>
      <c r="E1280" s="14"/>
      <c r="F1280" s="2">
        <f t="shared" si="146"/>
        <v>87.051499999999947</v>
      </c>
      <c r="G1280" s="2">
        <f t="shared" si="147"/>
        <v>20.720000000000002</v>
      </c>
      <c r="H1280" s="11">
        <f t="shared" si="151"/>
        <v>66.331499999999949</v>
      </c>
      <c r="I1280" s="11">
        <f t="shared" si="152"/>
        <v>-66.331499999999949</v>
      </c>
      <c r="J1280" s="2">
        <f>IF(ISNA(VLOOKUP(C1280,'Dom Enrolled Accounts'!$A:$B,2,0))=TRUE,0,VLOOKUP(C1280,'Dom Enrolled Accounts'!$A:$B,2,0))</f>
        <v>0</v>
      </c>
      <c r="K1280" s="11">
        <f t="shared" si="148"/>
        <v>0</v>
      </c>
      <c r="L1280" s="2">
        <f>IF(ISNA(VLOOKUP(C1280,'Dom Enrolled Accounts'!$A:$C,3,0))=TRUE,0,VLOOKUP(C1280,'Dom Enrolled Accounts'!$A:$C,3,0))</f>
        <v>0</v>
      </c>
      <c r="M1280" s="2">
        <f t="shared" si="149"/>
        <v>0</v>
      </c>
      <c r="N1280" s="11">
        <f t="shared" si="150"/>
        <v>0</v>
      </c>
    </row>
    <row r="1281" spans="1:14" x14ac:dyDescent="0.25">
      <c r="A1281" s="13"/>
      <c r="B1281" s="13"/>
      <c r="C1281" s="13"/>
      <c r="D1281" s="14"/>
      <c r="E1281" s="14"/>
      <c r="F1281" s="2">
        <f t="shared" si="146"/>
        <v>87.051499999999947</v>
      </c>
      <c r="G1281" s="2">
        <f t="shared" si="147"/>
        <v>20.720000000000002</v>
      </c>
      <c r="H1281" s="11">
        <f t="shared" si="151"/>
        <v>66.331499999999949</v>
      </c>
      <c r="I1281" s="11">
        <f t="shared" si="152"/>
        <v>-66.331499999999949</v>
      </c>
      <c r="J1281" s="2">
        <f>IF(ISNA(VLOOKUP(C1281,'Dom Enrolled Accounts'!$A:$B,2,0))=TRUE,0,VLOOKUP(C1281,'Dom Enrolled Accounts'!$A:$B,2,0))</f>
        <v>0</v>
      </c>
      <c r="K1281" s="11">
        <f t="shared" si="148"/>
        <v>0</v>
      </c>
      <c r="L1281" s="2">
        <f>IF(ISNA(VLOOKUP(C1281,'Dom Enrolled Accounts'!$A:$C,3,0))=TRUE,0,VLOOKUP(C1281,'Dom Enrolled Accounts'!$A:$C,3,0))</f>
        <v>0</v>
      </c>
      <c r="M1281" s="2">
        <f t="shared" si="149"/>
        <v>0</v>
      </c>
      <c r="N1281" s="11">
        <f t="shared" si="150"/>
        <v>0</v>
      </c>
    </row>
    <row r="1282" spans="1:14" x14ac:dyDescent="0.25">
      <c r="A1282" s="13"/>
      <c r="B1282" s="13"/>
      <c r="C1282" s="13"/>
      <c r="D1282" s="14"/>
      <c r="E1282" s="14"/>
      <c r="F1282" s="2">
        <f t="shared" si="146"/>
        <v>87.051499999999947</v>
      </c>
      <c r="G1282" s="2">
        <f t="shared" si="147"/>
        <v>20.720000000000002</v>
      </c>
      <c r="H1282" s="11">
        <f t="shared" si="151"/>
        <v>66.331499999999949</v>
      </c>
      <c r="I1282" s="11">
        <f t="shared" si="152"/>
        <v>-66.331499999999949</v>
      </c>
      <c r="J1282" s="2">
        <f>IF(ISNA(VLOOKUP(C1282,'Dom Enrolled Accounts'!$A:$B,2,0))=TRUE,0,VLOOKUP(C1282,'Dom Enrolled Accounts'!$A:$B,2,0))</f>
        <v>0</v>
      </c>
      <c r="K1282" s="11">
        <f t="shared" si="148"/>
        <v>0</v>
      </c>
      <c r="L1282" s="2">
        <f>IF(ISNA(VLOOKUP(C1282,'Dom Enrolled Accounts'!$A:$C,3,0))=TRUE,0,VLOOKUP(C1282,'Dom Enrolled Accounts'!$A:$C,3,0))</f>
        <v>0</v>
      </c>
      <c r="M1282" s="2">
        <f t="shared" si="149"/>
        <v>0</v>
      </c>
      <c r="N1282" s="11">
        <f t="shared" si="150"/>
        <v>0</v>
      </c>
    </row>
    <row r="1283" spans="1:14" x14ac:dyDescent="0.25">
      <c r="A1283" s="13"/>
      <c r="B1283" s="13"/>
      <c r="C1283" s="13"/>
      <c r="D1283" s="14"/>
      <c r="E1283" s="14"/>
      <c r="F1283" s="2">
        <f t="shared" si="146"/>
        <v>87.051499999999947</v>
      </c>
      <c r="G1283" s="2">
        <f t="shared" si="147"/>
        <v>20.720000000000002</v>
      </c>
      <c r="H1283" s="11">
        <f t="shared" si="151"/>
        <v>66.331499999999949</v>
      </c>
      <c r="I1283" s="11">
        <f t="shared" si="152"/>
        <v>-66.331499999999949</v>
      </c>
      <c r="J1283" s="2">
        <f>IF(ISNA(VLOOKUP(C1283,'Dom Enrolled Accounts'!$A:$B,2,0))=TRUE,0,VLOOKUP(C1283,'Dom Enrolled Accounts'!$A:$B,2,0))</f>
        <v>0</v>
      </c>
      <c r="K1283" s="11">
        <f t="shared" si="148"/>
        <v>0</v>
      </c>
      <c r="L1283" s="2">
        <f>IF(ISNA(VLOOKUP(C1283,'Dom Enrolled Accounts'!$A:$C,3,0))=TRUE,0,VLOOKUP(C1283,'Dom Enrolled Accounts'!$A:$C,3,0))</f>
        <v>0</v>
      </c>
      <c r="M1283" s="2">
        <f t="shared" si="149"/>
        <v>0</v>
      </c>
      <c r="N1283" s="11">
        <f t="shared" si="150"/>
        <v>0</v>
      </c>
    </row>
    <row r="1284" spans="1:14" x14ac:dyDescent="0.25">
      <c r="A1284" s="13"/>
      <c r="B1284" s="13"/>
      <c r="C1284" s="13"/>
      <c r="D1284" s="14"/>
      <c r="E1284" s="14"/>
      <c r="F1284" s="2">
        <f t="shared" si="146"/>
        <v>87.051499999999947</v>
      </c>
      <c r="G1284" s="2">
        <f t="shared" si="147"/>
        <v>20.720000000000002</v>
      </c>
      <c r="H1284" s="11">
        <f t="shared" si="151"/>
        <v>66.331499999999949</v>
      </c>
      <c r="I1284" s="11">
        <f t="shared" si="152"/>
        <v>-66.331499999999949</v>
      </c>
      <c r="J1284" s="2">
        <f>IF(ISNA(VLOOKUP(C1284,'Dom Enrolled Accounts'!$A:$B,2,0))=TRUE,0,VLOOKUP(C1284,'Dom Enrolled Accounts'!$A:$B,2,0))</f>
        <v>0</v>
      </c>
      <c r="K1284" s="11">
        <f t="shared" si="148"/>
        <v>0</v>
      </c>
      <c r="L1284" s="2">
        <f>IF(ISNA(VLOOKUP(C1284,'Dom Enrolled Accounts'!$A:$C,3,0))=TRUE,0,VLOOKUP(C1284,'Dom Enrolled Accounts'!$A:$C,3,0))</f>
        <v>0</v>
      </c>
      <c r="M1284" s="2">
        <f t="shared" si="149"/>
        <v>0</v>
      </c>
      <c r="N1284" s="11">
        <f t="shared" si="150"/>
        <v>0</v>
      </c>
    </row>
    <row r="1285" spans="1:14" x14ac:dyDescent="0.25">
      <c r="A1285" s="13"/>
      <c r="B1285" s="13"/>
      <c r="C1285" s="13"/>
      <c r="D1285" s="14"/>
      <c r="E1285" s="14"/>
      <c r="F1285" s="2">
        <f t="shared" si="146"/>
        <v>87.051499999999947</v>
      </c>
      <c r="G1285" s="2">
        <f t="shared" si="147"/>
        <v>20.720000000000002</v>
      </c>
      <c r="H1285" s="11">
        <f t="shared" si="151"/>
        <v>66.331499999999949</v>
      </c>
      <c r="I1285" s="11">
        <f t="shared" si="152"/>
        <v>-66.331499999999949</v>
      </c>
      <c r="J1285" s="2">
        <f>IF(ISNA(VLOOKUP(C1285,'Dom Enrolled Accounts'!$A:$B,2,0))=TRUE,0,VLOOKUP(C1285,'Dom Enrolled Accounts'!$A:$B,2,0))</f>
        <v>0</v>
      </c>
      <c r="K1285" s="11">
        <f t="shared" si="148"/>
        <v>0</v>
      </c>
      <c r="L1285" s="2">
        <f>IF(ISNA(VLOOKUP(C1285,'Dom Enrolled Accounts'!$A:$C,3,0))=TRUE,0,VLOOKUP(C1285,'Dom Enrolled Accounts'!$A:$C,3,0))</f>
        <v>0</v>
      </c>
      <c r="M1285" s="2">
        <f t="shared" si="149"/>
        <v>0</v>
      </c>
      <c r="N1285" s="11">
        <f t="shared" si="150"/>
        <v>0</v>
      </c>
    </row>
    <row r="1286" spans="1:14" x14ac:dyDescent="0.25">
      <c r="A1286" s="13"/>
      <c r="B1286" s="13"/>
      <c r="C1286" s="13"/>
      <c r="D1286" s="14"/>
      <c r="E1286" s="14"/>
      <c r="F1286" s="2">
        <f t="shared" si="146"/>
        <v>87.051499999999947</v>
      </c>
      <c r="G1286" s="2">
        <f t="shared" si="147"/>
        <v>20.720000000000002</v>
      </c>
      <c r="H1286" s="11">
        <f t="shared" si="151"/>
        <v>66.331499999999949</v>
      </c>
      <c r="I1286" s="11">
        <f t="shared" si="152"/>
        <v>-66.331499999999949</v>
      </c>
      <c r="J1286" s="2">
        <f>IF(ISNA(VLOOKUP(C1286,'Dom Enrolled Accounts'!$A:$B,2,0))=TRUE,0,VLOOKUP(C1286,'Dom Enrolled Accounts'!$A:$B,2,0))</f>
        <v>0</v>
      </c>
      <c r="K1286" s="11">
        <f t="shared" si="148"/>
        <v>0</v>
      </c>
      <c r="L1286" s="2">
        <f>IF(ISNA(VLOOKUP(C1286,'Dom Enrolled Accounts'!$A:$C,3,0))=TRUE,0,VLOOKUP(C1286,'Dom Enrolled Accounts'!$A:$C,3,0))</f>
        <v>0</v>
      </c>
      <c r="M1286" s="2">
        <f t="shared" si="149"/>
        <v>0</v>
      </c>
      <c r="N1286" s="11">
        <f t="shared" si="150"/>
        <v>0</v>
      </c>
    </row>
    <row r="1287" spans="1:14" x14ac:dyDescent="0.25">
      <c r="A1287" s="13"/>
      <c r="B1287" s="13"/>
      <c r="C1287" s="13"/>
      <c r="D1287" s="14"/>
      <c r="E1287" s="14"/>
      <c r="F1287" s="2">
        <f t="shared" si="146"/>
        <v>87.051499999999947</v>
      </c>
      <c r="G1287" s="2">
        <f t="shared" si="147"/>
        <v>20.720000000000002</v>
      </c>
      <c r="H1287" s="11">
        <f t="shared" si="151"/>
        <v>66.331499999999949</v>
      </c>
      <c r="I1287" s="11">
        <f t="shared" si="152"/>
        <v>-66.331499999999949</v>
      </c>
      <c r="J1287" s="2">
        <f>IF(ISNA(VLOOKUP(C1287,'Dom Enrolled Accounts'!$A:$B,2,0))=TRUE,0,VLOOKUP(C1287,'Dom Enrolled Accounts'!$A:$B,2,0))</f>
        <v>0</v>
      </c>
      <c r="K1287" s="11">
        <f t="shared" si="148"/>
        <v>0</v>
      </c>
      <c r="L1287" s="2">
        <f>IF(ISNA(VLOOKUP(C1287,'Dom Enrolled Accounts'!$A:$C,3,0))=TRUE,0,VLOOKUP(C1287,'Dom Enrolled Accounts'!$A:$C,3,0))</f>
        <v>0</v>
      </c>
      <c r="M1287" s="2">
        <f t="shared" si="149"/>
        <v>0</v>
      </c>
      <c r="N1287" s="11">
        <f t="shared" si="150"/>
        <v>0</v>
      </c>
    </row>
    <row r="1288" spans="1:14" x14ac:dyDescent="0.25">
      <c r="A1288" s="13"/>
      <c r="B1288" s="13"/>
      <c r="C1288" s="13"/>
      <c r="D1288" s="14"/>
      <c r="E1288" s="14"/>
      <c r="F1288" s="2">
        <f t="shared" si="146"/>
        <v>87.051499999999947</v>
      </c>
      <c r="G1288" s="2">
        <f t="shared" si="147"/>
        <v>20.720000000000002</v>
      </c>
      <c r="H1288" s="11">
        <f t="shared" si="151"/>
        <v>66.331499999999949</v>
      </c>
      <c r="I1288" s="11">
        <f t="shared" si="152"/>
        <v>-66.331499999999949</v>
      </c>
      <c r="J1288" s="2">
        <f>IF(ISNA(VLOOKUP(C1288,'Dom Enrolled Accounts'!$A:$B,2,0))=TRUE,0,VLOOKUP(C1288,'Dom Enrolled Accounts'!$A:$B,2,0))</f>
        <v>0</v>
      </c>
      <c r="K1288" s="11">
        <f t="shared" si="148"/>
        <v>0</v>
      </c>
      <c r="L1288" s="2">
        <f>IF(ISNA(VLOOKUP(C1288,'Dom Enrolled Accounts'!$A:$C,3,0))=TRUE,0,VLOOKUP(C1288,'Dom Enrolled Accounts'!$A:$C,3,0))</f>
        <v>0</v>
      </c>
      <c r="M1288" s="2">
        <f t="shared" si="149"/>
        <v>0</v>
      </c>
      <c r="N1288" s="11">
        <f t="shared" si="150"/>
        <v>0</v>
      </c>
    </row>
    <row r="1289" spans="1:14" x14ac:dyDescent="0.25">
      <c r="A1289" s="13"/>
      <c r="B1289" s="13"/>
      <c r="C1289" s="13"/>
      <c r="D1289" s="14"/>
      <c r="E1289" s="14"/>
      <c r="F1289" s="2">
        <f t="shared" ref="F1289:F1352" si="153">WPPDom</f>
        <v>87.051499999999947</v>
      </c>
      <c r="G1289" s="2">
        <f t="shared" ref="G1289:G1352" si="154">TSDom</f>
        <v>20.720000000000002</v>
      </c>
      <c r="H1289" s="11">
        <f t="shared" si="151"/>
        <v>66.331499999999949</v>
      </c>
      <c r="I1289" s="11">
        <f t="shared" si="152"/>
        <v>-66.331499999999949</v>
      </c>
      <c r="J1289" s="2">
        <f>IF(ISNA(VLOOKUP(C1289,'Dom Enrolled Accounts'!$A:$B,2,0))=TRUE,0,VLOOKUP(C1289,'Dom Enrolled Accounts'!$A:$B,2,0))</f>
        <v>0</v>
      </c>
      <c r="K1289" s="11">
        <f t="shared" si="148"/>
        <v>0</v>
      </c>
      <c r="L1289" s="2">
        <f>IF(ISNA(VLOOKUP(C1289,'Dom Enrolled Accounts'!$A:$C,3,0))=TRUE,0,VLOOKUP(C1289,'Dom Enrolled Accounts'!$A:$C,3,0))</f>
        <v>0</v>
      </c>
      <c r="M1289" s="2">
        <f t="shared" si="149"/>
        <v>0</v>
      </c>
      <c r="N1289" s="11">
        <f t="shared" si="150"/>
        <v>0</v>
      </c>
    </row>
    <row r="1290" spans="1:14" x14ac:dyDescent="0.25">
      <c r="A1290" s="13"/>
      <c r="B1290" s="13"/>
      <c r="C1290" s="13"/>
      <c r="D1290" s="14"/>
      <c r="E1290" s="14"/>
      <c r="F1290" s="2">
        <f t="shared" si="153"/>
        <v>87.051499999999947</v>
      </c>
      <c r="G1290" s="2">
        <f t="shared" si="154"/>
        <v>20.720000000000002</v>
      </c>
      <c r="H1290" s="11">
        <f t="shared" si="151"/>
        <v>66.331499999999949</v>
      </c>
      <c r="I1290" s="11">
        <f t="shared" si="152"/>
        <v>-66.331499999999949</v>
      </c>
      <c r="J1290" s="2">
        <f>IF(ISNA(VLOOKUP(C1290,'Dom Enrolled Accounts'!$A:$B,2,0))=TRUE,0,VLOOKUP(C1290,'Dom Enrolled Accounts'!$A:$B,2,0))</f>
        <v>0</v>
      </c>
      <c r="K1290" s="11">
        <f t="shared" ref="K1290:K1353" si="155">IF(J1290=0,0,J1290-I1290)</f>
        <v>0</v>
      </c>
      <c r="L1290" s="2">
        <f>IF(ISNA(VLOOKUP(C1290,'Dom Enrolled Accounts'!$A:$C,3,0))=TRUE,0,VLOOKUP(C1290,'Dom Enrolled Accounts'!$A:$C,3,0))</f>
        <v>0</v>
      </c>
      <c r="M1290" s="2">
        <f t="shared" ref="M1290:M1353" si="156">IF(L1290&gt;K1290,K1290,L1290)</f>
        <v>0</v>
      </c>
      <c r="N1290" s="11">
        <f t="shared" ref="N1290:N1353" si="157">IF(M1290&lt;0,0,M1290*D1290)</f>
        <v>0</v>
      </c>
    </row>
    <row r="1291" spans="1:14" x14ac:dyDescent="0.25">
      <c r="A1291" s="13"/>
      <c r="B1291" s="13"/>
      <c r="C1291" s="13"/>
      <c r="D1291" s="14"/>
      <c r="E1291" s="14"/>
      <c r="F1291" s="2">
        <f t="shared" si="153"/>
        <v>87.051499999999947</v>
      </c>
      <c r="G1291" s="2">
        <f t="shared" si="154"/>
        <v>20.720000000000002</v>
      </c>
      <c r="H1291" s="11">
        <f t="shared" si="151"/>
        <v>66.331499999999949</v>
      </c>
      <c r="I1291" s="11">
        <f t="shared" si="152"/>
        <v>-66.331499999999949</v>
      </c>
      <c r="J1291" s="2">
        <f>IF(ISNA(VLOOKUP(C1291,'Dom Enrolled Accounts'!$A:$B,2,0))=TRUE,0,VLOOKUP(C1291,'Dom Enrolled Accounts'!$A:$B,2,0))</f>
        <v>0</v>
      </c>
      <c r="K1291" s="11">
        <f t="shared" si="155"/>
        <v>0</v>
      </c>
      <c r="L1291" s="2">
        <f>IF(ISNA(VLOOKUP(C1291,'Dom Enrolled Accounts'!$A:$C,3,0))=TRUE,0,VLOOKUP(C1291,'Dom Enrolled Accounts'!$A:$C,3,0))</f>
        <v>0</v>
      </c>
      <c r="M1291" s="2">
        <f t="shared" si="156"/>
        <v>0</v>
      </c>
      <c r="N1291" s="11">
        <f t="shared" si="157"/>
        <v>0</v>
      </c>
    </row>
    <row r="1292" spans="1:14" x14ac:dyDescent="0.25">
      <c r="A1292" s="13"/>
      <c r="B1292" s="13"/>
      <c r="C1292" s="13"/>
      <c r="D1292" s="14"/>
      <c r="E1292" s="14"/>
      <c r="F1292" s="2">
        <f t="shared" si="153"/>
        <v>87.051499999999947</v>
      </c>
      <c r="G1292" s="2">
        <f t="shared" si="154"/>
        <v>20.720000000000002</v>
      </c>
      <c r="H1292" s="11">
        <f t="shared" si="151"/>
        <v>66.331499999999949</v>
      </c>
      <c r="I1292" s="11">
        <f t="shared" si="152"/>
        <v>-66.331499999999949</v>
      </c>
      <c r="J1292" s="2">
        <f>IF(ISNA(VLOOKUP(C1292,'Dom Enrolled Accounts'!$A:$B,2,0))=TRUE,0,VLOOKUP(C1292,'Dom Enrolled Accounts'!$A:$B,2,0))</f>
        <v>0</v>
      </c>
      <c r="K1292" s="11">
        <f t="shared" si="155"/>
        <v>0</v>
      </c>
      <c r="L1292" s="2">
        <f>IF(ISNA(VLOOKUP(C1292,'Dom Enrolled Accounts'!$A:$C,3,0))=TRUE,0,VLOOKUP(C1292,'Dom Enrolled Accounts'!$A:$C,3,0))</f>
        <v>0</v>
      </c>
      <c r="M1292" s="2">
        <f t="shared" si="156"/>
        <v>0</v>
      </c>
      <c r="N1292" s="11">
        <f t="shared" si="157"/>
        <v>0</v>
      </c>
    </row>
    <row r="1293" spans="1:14" x14ac:dyDescent="0.25">
      <c r="A1293" s="13"/>
      <c r="B1293" s="13"/>
      <c r="C1293" s="13"/>
      <c r="D1293" s="14"/>
      <c r="E1293" s="14"/>
      <c r="F1293" s="2">
        <f t="shared" si="153"/>
        <v>87.051499999999947</v>
      </c>
      <c r="G1293" s="2">
        <f t="shared" si="154"/>
        <v>20.720000000000002</v>
      </c>
      <c r="H1293" s="11">
        <f t="shared" si="151"/>
        <v>66.331499999999949</v>
      </c>
      <c r="I1293" s="11">
        <f t="shared" si="152"/>
        <v>-66.331499999999949</v>
      </c>
      <c r="J1293" s="2">
        <f>IF(ISNA(VLOOKUP(C1293,'Dom Enrolled Accounts'!$A:$B,2,0))=TRUE,0,VLOOKUP(C1293,'Dom Enrolled Accounts'!$A:$B,2,0))</f>
        <v>0</v>
      </c>
      <c r="K1293" s="11">
        <f t="shared" si="155"/>
        <v>0</v>
      </c>
      <c r="L1293" s="2">
        <f>IF(ISNA(VLOOKUP(C1293,'Dom Enrolled Accounts'!$A:$C,3,0))=TRUE,0,VLOOKUP(C1293,'Dom Enrolled Accounts'!$A:$C,3,0))</f>
        <v>0</v>
      </c>
      <c r="M1293" s="2">
        <f t="shared" si="156"/>
        <v>0</v>
      </c>
      <c r="N1293" s="11">
        <f t="shared" si="157"/>
        <v>0</v>
      </c>
    </row>
    <row r="1294" spans="1:14" x14ac:dyDescent="0.25">
      <c r="A1294" s="13"/>
      <c r="B1294" s="13"/>
      <c r="C1294" s="13"/>
      <c r="D1294" s="14"/>
      <c r="E1294" s="14"/>
      <c r="F1294" s="2">
        <f t="shared" si="153"/>
        <v>87.051499999999947</v>
      </c>
      <c r="G1294" s="2">
        <f t="shared" si="154"/>
        <v>20.720000000000002</v>
      </c>
      <c r="H1294" s="11">
        <f t="shared" si="151"/>
        <v>66.331499999999949</v>
      </c>
      <c r="I1294" s="11">
        <f t="shared" si="152"/>
        <v>-66.331499999999949</v>
      </c>
      <c r="J1294" s="2">
        <f>IF(ISNA(VLOOKUP(C1294,'Dom Enrolled Accounts'!$A:$B,2,0))=TRUE,0,VLOOKUP(C1294,'Dom Enrolled Accounts'!$A:$B,2,0))</f>
        <v>0</v>
      </c>
      <c r="K1294" s="11">
        <f t="shared" si="155"/>
        <v>0</v>
      </c>
      <c r="L1294" s="2">
        <f>IF(ISNA(VLOOKUP(C1294,'Dom Enrolled Accounts'!$A:$C,3,0))=TRUE,0,VLOOKUP(C1294,'Dom Enrolled Accounts'!$A:$C,3,0))</f>
        <v>0</v>
      </c>
      <c r="M1294" s="2">
        <f t="shared" si="156"/>
        <v>0</v>
      </c>
      <c r="N1294" s="11">
        <f t="shared" si="157"/>
        <v>0</v>
      </c>
    </row>
    <row r="1295" spans="1:14" x14ac:dyDescent="0.25">
      <c r="A1295" s="13"/>
      <c r="B1295" s="13"/>
      <c r="C1295" s="13"/>
      <c r="D1295" s="14"/>
      <c r="E1295" s="14"/>
      <c r="F1295" s="2">
        <f t="shared" si="153"/>
        <v>87.051499999999947</v>
      </c>
      <c r="G1295" s="2">
        <f t="shared" si="154"/>
        <v>20.720000000000002</v>
      </c>
      <c r="H1295" s="11">
        <f t="shared" si="151"/>
        <v>66.331499999999949</v>
      </c>
      <c r="I1295" s="11">
        <f t="shared" si="152"/>
        <v>-66.331499999999949</v>
      </c>
      <c r="J1295" s="2">
        <f>IF(ISNA(VLOOKUP(C1295,'Dom Enrolled Accounts'!$A:$B,2,0))=TRUE,0,VLOOKUP(C1295,'Dom Enrolled Accounts'!$A:$B,2,0))</f>
        <v>0</v>
      </c>
      <c r="K1295" s="11">
        <f t="shared" si="155"/>
        <v>0</v>
      </c>
      <c r="L1295" s="2">
        <f>IF(ISNA(VLOOKUP(C1295,'Dom Enrolled Accounts'!$A:$C,3,0))=TRUE,0,VLOOKUP(C1295,'Dom Enrolled Accounts'!$A:$C,3,0))</f>
        <v>0</v>
      </c>
      <c r="M1295" s="2">
        <f t="shared" si="156"/>
        <v>0</v>
      </c>
      <c r="N1295" s="11">
        <f t="shared" si="157"/>
        <v>0</v>
      </c>
    </row>
    <row r="1296" spans="1:14" x14ac:dyDescent="0.25">
      <c r="A1296" s="13"/>
      <c r="B1296" s="13"/>
      <c r="C1296" s="13"/>
      <c r="D1296" s="14"/>
      <c r="E1296" s="14"/>
      <c r="F1296" s="2">
        <f t="shared" si="153"/>
        <v>87.051499999999947</v>
      </c>
      <c r="G1296" s="2">
        <f t="shared" si="154"/>
        <v>20.720000000000002</v>
      </c>
      <c r="H1296" s="11">
        <f t="shared" si="151"/>
        <v>66.331499999999949</v>
      </c>
      <c r="I1296" s="11">
        <f t="shared" si="152"/>
        <v>-66.331499999999949</v>
      </c>
      <c r="J1296" s="2">
        <f>IF(ISNA(VLOOKUP(C1296,'Dom Enrolled Accounts'!$A:$B,2,0))=TRUE,0,VLOOKUP(C1296,'Dom Enrolled Accounts'!$A:$B,2,0))</f>
        <v>0</v>
      </c>
      <c r="K1296" s="11">
        <f t="shared" si="155"/>
        <v>0</v>
      </c>
      <c r="L1296" s="2">
        <f>IF(ISNA(VLOOKUP(C1296,'Dom Enrolled Accounts'!$A:$C,3,0))=TRUE,0,VLOOKUP(C1296,'Dom Enrolled Accounts'!$A:$C,3,0))</f>
        <v>0</v>
      </c>
      <c r="M1296" s="2">
        <f t="shared" si="156"/>
        <v>0</v>
      </c>
      <c r="N1296" s="11">
        <f t="shared" si="157"/>
        <v>0</v>
      </c>
    </row>
    <row r="1297" spans="1:14" x14ac:dyDescent="0.25">
      <c r="A1297" s="13"/>
      <c r="B1297" s="13"/>
      <c r="C1297" s="13"/>
      <c r="D1297" s="14"/>
      <c r="E1297" s="14"/>
      <c r="F1297" s="2">
        <f t="shared" si="153"/>
        <v>87.051499999999947</v>
      </c>
      <c r="G1297" s="2">
        <f t="shared" si="154"/>
        <v>20.720000000000002</v>
      </c>
      <c r="H1297" s="11">
        <f t="shared" si="151"/>
        <v>66.331499999999949</v>
      </c>
      <c r="I1297" s="11">
        <f t="shared" si="152"/>
        <v>-66.331499999999949</v>
      </c>
      <c r="J1297" s="2">
        <f>IF(ISNA(VLOOKUP(C1297,'Dom Enrolled Accounts'!$A:$B,2,0))=TRUE,0,VLOOKUP(C1297,'Dom Enrolled Accounts'!$A:$B,2,0))</f>
        <v>0</v>
      </c>
      <c r="K1297" s="11">
        <f t="shared" si="155"/>
        <v>0</v>
      </c>
      <c r="L1297" s="2">
        <f>IF(ISNA(VLOOKUP(C1297,'Dom Enrolled Accounts'!$A:$C,3,0))=TRUE,0,VLOOKUP(C1297,'Dom Enrolled Accounts'!$A:$C,3,0))</f>
        <v>0</v>
      </c>
      <c r="M1297" s="2">
        <f t="shared" si="156"/>
        <v>0</v>
      </c>
      <c r="N1297" s="11">
        <f t="shared" si="157"/>
        <v>0</v>
      </c>
    </row>
    <row r="1298" spans="1:14" x14ac:dyDescent="0.25">
      <c r="A1298" s="13"/>
      <c r="B1298" s="13"/>
      <c r="C1298" s="13"/>
      <c r="D1298" s="14"/>
      <c r="E1298" s="14"/>
      <c r="F1298" s="2">
        <f t="shared" si="153"/>
        <v>87.051499999999947</v>
      </c>
      <c r="G1298" s="2">
        <f t="shared" si="154"/>
        <v>20.720000000000002</v>
      </c>
      <c r="H1298" s="11">
        <f t="shared" si="151"/>
        <v>66.331499999999949</v>
      </c>
      <c r="I1298" s="11">
        <f t="shared" si="152"/>
        <v>-66.331499999999949</v>
      </c>
      <c r="J1298" s="2">
        <f>IF(ISNA(VLOOKUP(C1298,'Dom Enrolled Accounts'!$A:$B,2,0))=TRUE,0,VLOOKUP(C1298,'Dom Enrolled Accounts'!$A:$B,2,0))</f>
        <v>0</v>
      </c>
      <c r="K1298" s="11">
        <f t="shared" si="155"/>
        <v>0</v>
      </c>
      <c r="L1298" s="2">
        <f>IF(ISNA(VLOOKUP(C1298,'Dom Enrolled Accounts'!$A:$C,3,0))=TRUE,0,VLOOKUP(C1298,'Dom Enrolled Accounts'!$A:$C,3,0))</f>
        <v>0</v>
      </c>
      <c r="M1298" s="2">
        <f t="shared" si="156"/>
        <v>0</v>
      </c>
      <c r="N1298" s="11">
        <f t="shared" si="157"/>
        <v>0</v>
      </c>
    </row>
    <row r="1299" spans="1:14" x14ac:dyDescent="0.25">
      <c r="A1299" s="13"/>
      <c r="B1299" s="13"/>
      <c r="C1299" s="13"/>
      <c r="D1299" s="14"/>
      <c r="E1299" s="14"/>
      <c r="F1299" s="2">
        <f t="shared" si="153"/>
        <v>87.051499999999947</v>
      </c>
      <c r="G1299" s="2">
        <f t="shared" si="154"/>
        <v>20.720000000000002</v>
      </c>
      <c r="H1299" s="11">
        <f t="shared" si="151"/>
        <v>66.331499999999949</v>
      </c>
      <c r="I1299" s="11">
        <f t="shared" si="152"/>
        <v>-66.331499999999949</v>
      </c>
      <c r="J1299" s="2">
        <f>IF(ISNA(VLOOKUP(C1299,'Dom Enrolled Accounts'!$A:$B,2,0))=TRUE,0,VLOOKUP(C1299,'Dom Enrolled Accounts'!$A:$B,2,0))</f>
        <v>0</v>
      </c>
      <c r="K1299" s="11">
        <f t="shared" si="155"/>
        <v>0</v>
      </c>
      <c r="L1299" s="2">
        <f>IF(ISNA(VLOOKUP(C1299,'Dom Enrolled Accounts'!$A:$C,3,0))=TRUE,0,VLOOKUP(C1299,'Dom Enrolled Accounts'!$A:$C,3,0))</f>
        <v>0</v>
      </c>
      <c r="M1299" s="2">
        <f t="shared" si="156"/>
        <v>0</v>
      </c>
      <c r="N1299" s="11">
        <f t="shared" si="157"/>
        <v>0</v>
      </c>
    </row>
    <row r="1300" spans="1:14" x14ac:dyDescent="0.25">
      <c r="A1300" s="13"/>
      <c r="B1300" s="13"/>
      <c r="C1300" s="13"/>
      <c r="D1300" s="14"/>
      <c r="E1300" s="14"/>
      <c r="F1300" s="2">
        <f t="shared" si="153"/>
        <v>87.051499999999947</v>
      </c>
      <c r="G1300" s="2">
        <f t="shared" si="154"/>
        <v>20.720000000000002</v>
      </c>
      <c r="H1300" s="11">
        <f t="shared" si="151"/>
        <v>66.331499999999949</v>
      </c>
      <c r="I1300" s="11">
        <f t="shared" si="152"/>
        <v>-66.331499999999949</v>
      </c>
      <c r="J1300" s="2">
        <f>IF(ISNA(VLOOKUP(C1300,'Dom Enrolled Accounts'!$A:$B,2,0))=TRUE,0,VLOOKUP(C1300,'Dom Enrolled Accounts'!$A:$B,2,0))</f>
        <v>0</v>
      </c>
      <c r="K1300" s="11">
        <f t="shared" si="155"/>
        <v>0</v>
      </c>
      <c r="L1300" s="2">
        <f>IF(ISNA(VLOOKUP(C1300,'Dom Enrolled Accounts'!$A:$C,3,0))=TRUE,0,VLOOKUP(C1300,'Dom Enrolled Accounts'!$A:$C,3,0))</f>
        <v>0</v>
      </c>
      <c r="M1300" s="2">
        <f t="shared" si="156"/>
        <v>0</v>
      </c>
      <c r="N1300" s="11">
        <f t="shared" si="157"/>
        <v>0</v>
      </c>
    </row>
    <row r="1301" spans="1:14" x14ac:dyDescent="0.25">
      <c r="A1301" s="13"/>
      <c r="B1301" s="13"/>
      <c r="C1301" s="13"/>
      <c r="D1301" s="14"/>
      <c r="E1301" s="14"/>
      <c r="F1301" s="2">
        <f t="shared" si="153"/>
        <v>87.051499999999947</v>
      </c>
      <c r="G1301" s="2">
        <f t="shared" si="154"/>
        <v>20.720000000000002</v>
      </c>
      <c r="H1301" s="11">
        <f t="shared" si="151"/>
        <v>66.331499999999949</v>
      </c>
      <c r="I1301" s="11">
        <f t="shared" si="152"/>
        <v>-66.331499999999949</v>
      </c>
      <c r="J1301" s="2">
        <f>IF(ISNA(VLOOKUP(C1301,'Dom Enrolled Accounts'!$A:$B,2,0))=TRUE,0,VLOOKUP(C1301,'Dom Enrolled Accounts'!$A:$B,2,0))</f>
        <v>0</v>
      </c>
      <c r="K1301" s="11">
        <f t="shared" si="155"/>
        <v>0</v>
      </c>
      <c r="L1301" s="2">
        <f>IF(ISNA(VLOOKUP(C1301,'Dom Enrolled Accounts'!$A:$C,3,0))=TRUE,0,VLOOKUP(C1301,'Dom Enrolled Accounts'!$A:$C,3,0))</f>
        <v>0</v>
      </c>
      <c r="M1301" s="2">
        <f t="shared" si="156"/>
        <v>0</v>
      </c>
      <c r="N1301" s="11">
        <f t="shared" si="157"/>
        <v>0</v>
      </c>
    </row>
    <row r="1302" spans="1:14" x14ac:dyDescent="0.25">
      <c r="A1302" s="13"/>
      <c r="B1302" s="13"/>
      <c r="C1302" s="13"/>
      <c r="D1302" s="14"/>
      <c r="E1302" s="14"/>
      <c r="F1302" s="2">
        <f t="shared" si="153"/>
        <v>87.051499999999947</v>
      </c>
      <c r="G1302" s="2">
        <f t="shared" si="154"/>
        <v>20.720000000000002</v>
      </c>
      <c r="H1302" s="11">
        <f t="shared" si="151"/>
        <v>66.331499999999949</v>
      </c>
      <c r="I1302" s="11">
        <f t="shared" si="152"/>
        <v>-66.331499999999949</v>
      </c>
      <c r="J1302" s="2">
        <f>IF(ISNA(VLOOKUP(C1302,'Dom Enrolled Accounts'!$A:$B,2,0))=TRUE,0,VLOOKUP(C1302,'Dom Enrolled Accounts'!$A:$B,2,0))</f>
        <v>0</v>
      </c>
      <c r="K1302" s="11">
        <f t="shared" si="155"/>
        <v>0</v>
      </c>
      <c r="L1302" s="2">
        <f>IF(ISNA(VLOOKUP(C1302,'Dom Enrolled Accounts'!$A:$C,3,0))=TRUE,0,VLOOKUP(C1302,'Dom Enrolled Accounts'!$A:$C,3,0))</f>
        <v>0</v>
      </c>
      <c r="M1302" s="2">
        <f t="shared" si="156"/>
        <v>0</v>
      </c>
      <c r="N1302" s="11">
        <f t="shared" si="157"/>
        <v>0</v>
      </c>
    </row>
    <row r="1303" spans="1:14" x14ac:dyDescent="0.25">
      <c r="A1303" s="13"/>
      <c r="B1303" s="13"/>
      <c r="C1303" s="13"/>
      <c r="D1303" s="14"/>
      <c r="E1303" s="14"/>
      <c r="F1303" s="2">
        <f t="shared" si="153"/>
        <v>87.051499999999947</v>
      </c>
      <c r="G1303" s="2">
        <f t="shared" si="154"/>
        <v>20.720000000000002</v>
      </c>
      <c r="H1303" s="11">
        <f t="shared" si="151"/>
        <v>66.331499999999949</v>
      </c>
      <c r="I1303" s="11">
        <f t="shared" si="152"/>
        <v>-66.331499999999949</v>
      </c>
      <c r="J1303" s="2">
        <f>IF(ISNA(VLOOKUP(C1303,'Dom Enrolled Accounts'!$A:$B,2,0))=TRUE,0,VLOOKUP(C1303,'Dom Enrolled Accounts'!$A:$B,2,0))</f>
        <v>0</v>
      </c>
      <c r="K1303" s="11">
        <f t="shared" si="155"/>
        <v>0</v>
      </c>
      <c r="L1303" s="2">
        <f>IF(ISNA(VLOOKUP(C1303,'Dom Enrolled Accounts'!$A:$C,3,0))=TRUE,0,VLOOKUP(C1303,'Dom Enrolled Accounts'!$A:$C,3,0))</f>
        <v>0</v>
      </c>
      <c r="M1303" s="2">
        <f t="shared" si="156"/>
        <v>0</v>
      </c>
      <c r="N1303" s="11">
        <f t="shared" si="157"/>
        <v>0</v>
      </c>
    </row>
    <row r="1304" spans="1:14" x14ac:dyDescent="0.25">
      <c r="A1304" s="13"/>
      <c r="B1304" s="13"/>
      <c r="C1304" s="13"/>
      <c r="D1304" s="14"/>
      <c r="E1304" s="14"/>
      <c r="F1304" s="2">
        <f t="shared" si="153"/>
        <v>87.051499999999947</v>
      </c>
      <c r="G1304" s="2">
        <f t="shared" si="154"/>
        <v>20.720000000000002</v>
      </c>
      <c r="H1304" s="11">
        <f t="shared" si="151"/>
        <v>66.331499999999949</v>
      </c>
      <c r="I1304" s="11">
        <f t="shared" si="152"/>
        <v>-66.331499999999949</v>
      </c>
      <c r="J1304" s="2">
        <f>IF(ISNA(VLOOKUP(C1304,'Dom Enrolled Accounts'!$A:$B,2,0))=TRUE,0,VLOOKUP(C1304,'Dom Enrolled Accounts'!$A:$B,2,0))</f>
        <v>0</v>
      </c>
      <c r="K1304" s="11">
        <f t="shared" si="155"/>
        <v>0</v>
      </c>
      <c r="L1304" s="2">
        <f>IF(ISNA(VLOOKUP(C1304,'Dom Enrolled Accounts'!$A:$C,3,0))=TRUE,0,VLOOKUP(C1304,'Dom Enrolled Accounts'!$A:$C,3,0))</f>
        <v>0</v>
      </c>
      <c r="M1304" s="2">
        <f t="shared" si="156"/>
        <v>0</v>
      </c>
      <c r="N1304" s="11">
        <f t="shared" si="157"/>
        <v>0</v>
      </c>
    </row>
    <row r="1305" spans="1:14" x14ac:dyDescent="0.25">
      <c r="A1305" s="13"/>
      <c r="B1305" s="13"/>
      <c r="C1305" s="13"/>
      <c r="D1305" s="14"/>
      <c r="E1305" s="14"/>
      <c r="F1305" s="2">
        <f t="shared" si="153"/>
        <v>87.051499999999947</v>
      </c>
      <c r="G1305" s="2">
        <f t="shared" si="154"/>
        <v>20.720000000000002</v>
      </c>
      <c r="H1305" s="11">
        <f t="shared" si="151"/>
        <v>66.331499999999949</v>
      </c>
      <c r="I1305" s="11">
        <f t="shared" si="152"/>
        <v>-66.331499999999949</v>
      </c>
      <c r="J1305" s="2">
        <f>IF(ISNA(VLOOKUP(C1305,'Dom Enrolled Accounts'!$A:$B,2,0))=TRUE,0,VLOOKUP(C1305,'Dom Enrolled Accounts'!$A:$B,2,0))</f>
        <v>0</v>
      </c>
      <c r="K1305" s="11">
        <f t="shared" si="155"/>
        <v>0</v>
      </c>
      <c r="L1305" s="2">
        <f>IF(ISNA(VLOOKUP(C1305,'Dom Enrolled Accounts'!$A:$C,3,0))=TRUE,0,VLOOKUP(C1305,'Dom Enrolled Accounts'!$A:$C,3,0))</f>
        <v>0</v>
      </c>
      <c r="M1305" s="2">
        <f t="shared" si="156"/>
        <v>0</v>
      </c>
      <c r="N1305" s="11">
        <f t="shared" si="157"/>
        <v>0</v>
      </c>
    </row>
    <row r="1306" spans="1:14" x14ac:dyDescent="0.25">
      <c r="A1306" s="13"/>
      <c r="B1306" s="13"/>
      <c r="C1306" s="13"/>
      <c r="D1306" s="14"/>
      <c r="E1306" s="14"/>
      <c r="F1306" s="2">
        <f t="shared" si="153"/>
        <v>87.051499999999947</v>
      </c>
      <c r="G1306" s="2">
        <f t="shared" si="154"/>
        <v>20.720000000000002</v>
      </c>
      <c r="H1306" s="11">
        <f t="shared" si="151"/>
        <v>66.331499999999949</v>
      </c>
      <c r="I1306" s="11">
        <f t="shared" si="152"/>
        <v>-66.331499999999949</v>
      </c>
      <c r="J1306" s="2">
        <f>IF(ISNA(VLOOKUP(C1306,'Dom Enrolled Accounts'!$A:$B,2,0))=TRUE,0,VLOOKUP(C1306,'Dom Enrolled Accounts'!$A:$B,2,0))</f>
        <v>0</v>
      </c>
      <c r="K1306" s="11">
        <f t="shared" si="155"/>
        <v>0</v>
      </c>
      <c r="L1306" s="2">
        <f>IF(ISNA(VLOOKUP(C1306,'Dom Enrolled Accounts'!$A:$C,3,0))=TRUE,0,VLOOKUP(C1306,'Dom Enrolled Accounts'!$A:$C,3,0))</f>
        <v>0</v>
      </c>
      <c r="M1306" s="2">
        <f t="shared" si="156"/>
        <v>0</v>
      </c>
      <c r="N1306" s="11">
        <f t="shared" si="157"/>
        <v>0</v>
      </c>
    </row>
    <row r="1307" spans="1:14" x14ac:dyDescent="0.25">
      <c r="A1307" s="13"/>
      <c r="B1307" s="13"/>
      <c r="C1307" s="13"/>
      <c r="D1307" s="14"/>
      <c r="E1307" s="14"/>
      <c r="F1307" s="2">
        <f t="shared" si="153"/>
        <v>87.051499999999947</v>
      </c>
      <c r="G1307" s="2">
        <f t="shared" si="154"/>
        <v>20.720000000000002</v>
      </c>
      <c r="H1307" s="11">
        <f t="shared" si="151"/>
        <v>66.331499999999949</v>
      </c>
      <c r="I1307" s="11">
        <f t="shared" si="152"/>
        <v>-66.331499999999949</v>
      </c>
      <c r="J1307" s="2">
        <f>IF(ISNA(VLOOKUP(C1307,'Dom Enrolled Accounts'!$A:$B,2,0))=TRUE,0,VLOOKUP(C1307,'Dom Enrolled Accounts'!$A:$B,2,0))</f>
        <v>0</v>
      </c>
      <c r="K1307" s="11">
        <f t="shared" si="155"/>
        <v>0</v>
      </c>
      <c r="L1307" s="2">
        <f>IF(ISNA(VLOOKUP(C1307,'Dom Enrolled Accounts'!$A:$C,3,0))=TRUE,0,VLOOKUP(C1307,'Dom Enrolled Accounts'!$A:$C,3,0))</f>
        <v>0</v>
      </c>
      <c r="M1307" s="2">
        <f t="shared" si="156"/>
        <v>0</v>
      </c>
      <c r="N1307" s="11">
        <f t="shared" si="157"/>
        <v>0</v>
      </c>
    </row>
    <row r="1308" spans="1:14" x14ac:dyDescent="0.25">
      <c r="A1308" s="13"/>
      <c r="B1308" s="13"/>
      <c r="C1308" s="13"/>
      <c r="D1308" s="14"/>
      <c r="E1308" s="14"/>
      <c r="F1308" s="2">
        <f t="shared" si="153"/>
        <v>87.051499999999947</v>
      </c>
      <c r="G1308" s="2">
        <f t="shared" si="154"/>
        <v>20.720000000000002</v>
      </c>
      <c r="H1308" s="11">
        <f t="shared" si="151"/>
        <v>66.331499999999949</v>
      </c>
      <c r="I1308" s="11">
        <f t="shared" si="152"/>
        <v>-66.331499999999949</v>
      </c>
      <c r="J1308" s="2">
        <f>IF(ISNA(VLOOKUP(C1308,'Dom Enrolled Accounts'!$A:$B,2,0))=TRUE,0,VLOOKUP(C1308,'Dom Enrolled Accounts'!$A:$B,2,0))</f>
        <v>0</v>
      </c>
      <c r="K1308" s="11">
        <f t="shared" si="155"/>
        <v>0</v>
      </c>
      <c r="L1308" s="2">
        <f>IF(ISNA(VLOOKUP(C1308,'Dom Enrolled Accounts'!$A:$C,3,0))=TRUE,0,VLOOKUP(C1308,'Dom Enrolled Accounts'!$A:$C,3,0))</f>
        <v>0</v>
      </c>
      <c r="M1308" s="2">
        <f t="shared" si="156"/>
        <v>0</v>
      </c>
      <c r="N1308" s="11">
        <f t="shared" si="157"/>
        <v>0</v>
      </c>
    </row>
    <row r="1309" spans="1:14" x14ac:dyDescent="0.25">
      <c r="A1309" s="13"/>
      <c r="B1309" s="13"/>
      <c r="C1309" s="13"/>
      <c r="D1309" s="14"/>
      <c r="E1309" s="14"/>
      <c r="F1309" s="2">
        <f t="shared" si="153"/>
        <v>87.051499999999947</v>
      </c>
      <c r="G1309" s="2">
        <f t="shared" si="154"/>
        <v>20.720000000000002</v>
      </c>
      <c r="H1309" s="11">
        <f t="shared" si="151"/>
        <v>66.331499999999949</v>
      </c>
      <c r="I1309" s="11">
        <f t="shared" si="152"/>
        <v>-66.331499999999949</v>
      </c>
      <c r="J1309" s="2">
        <f>IF(ISNA(VLOOKUP(C1309,'Dom Enrolled Accounts'!$A:$B,2,0))=TRUE,0,VLOOKUP(C1309,'Dom Enrolled Accounts'!$A:$B,2,0))</f>
        <v>0</v>
      </c>
      <c r="K1309" s="11">
        <f t="shared" si="155"/>
        <v>0</v>
      </c>
      <c r="L1309" s="2">
        <f>IF(ISNA(VLOOKUP(C1309,'Dom Enrolled Accounts'!$A:$C,3,0))=TRUE,0,VLOOKUP(C1309,'Dom Enrolled Accounts'!$A:$C,3,0))</f>
        <v>0</v>
      </c>
      <c r="M1309" s="2">
        <f t="shared" si="156"/>
        <v>0</v>
      </c>
      <c r="N1309" s="11">
        <f t="shared" si="157"/>
        <v>0</v>
      </c>
    </row>
    <row r="1310" spans="1:14" x14ac:dyDescent="0.25">
      <c r="A1310" s="13"/>
      <c r="B1310" s="13"/>
      <c r="C1310" s="13"/>
      <c r="D1310" s="14"/>
      <c r="E1310" s="14"/>
      <c r="F1310" s="2">
        <f t="shared" si="153"/>
        <v>87.051499999999947</v>
      </c>
      <c r="G1310" s="2">
        <f t="shared" si="154"/>
        <v>20.720000000000002</v>
      </c>
      <c r="H1310" s="11">
        <f t="shared" si="151"/>
        <v>66.331499999999949</v>
      </c>
      <c r="I1310" s="11">
        <f t="shared" si="152"/>
        <v>-66.331499999999949</v>
      </c>
      <c r="J1310" s="2">
        <f>IF(ISNA(VLOOKUP(C1310,'Dom Enrolled Accounts'!$A:$B,2,0))=TRUE,0,VLOOKUP(C1310,'Dom Enrolled Accounts'!$A:$B,2,0))</f>
        <v>0</v>
      </c>
      <c r="K1310" s="11">
        <f t="shared" si="155"/>
        <v>0</v>
      </c>
      <c r="L1310" s="2">
        <f>IF(ISNA(VLOOKUP(C1310,'Dom Enrolled Accounts'!$A:$C,3,0))=TRUE,0,VLOOKUP(C1310,'Dom Enrolled Accounts'!$A:$C,3,0))</f>
        <v>0</v>
      </c>
      <c r="M1310" s="2">
        <f t="shared" si="156"/>
        <v>0</v>
      </c>
      <c r="N1310" s="11">
        <f t="shared" si="157"/>
        <v>0</v>
      </c>
    </row>
    <row r="1311" spans="1:14" x14ac:dyDescent="0.25">
      <c r="A1311" s="13"/>
      <c r="B1311" s="13"/>
      <c r="C1311" s="13"/>
      <c r="D1311" s="14"/>
      <c r="E1311" s="14"/>
      <c r="F1311" s="2">
        <f t="shared" si="153"/>
        <v>87.051499999999947</v>
      </c>
      <c r="G1311" s="2">
        <f t="shared" si="154"/>
        <v>20.720000000000002</v>
      </c>
      <c r="H1311" s="11">
        <f t="shared" si="151"/>
        <v>66.331499999999949</v>
      </c>
      <c r="I1311" s="11">
        <f t="shared" si="152"/>
        <v>-66.331499999999949</v>
      </c>
      <c r="J1311" s="2">
        <f>IF(ISNA(VLOOKUP(C1311,'Dom Enrolled Accounts'!$A:$B,2,0))=TRUE,0,VLOOKUP(C1311,'Dom Enrolled Accounts'!$A:$B,2,0))</f>
        <v>0</v>
      </c>
      <c r="K1311" s="11">
        <f t="shared" si="155"/>
        <v>0</v>
      </c>
      <c r="L1311" s="2">
        <f>IF(ISNA(VLOOKUP(C1311,'Dom Enrolled Accounts'!$A:$C,3,0))=TRUE,0,VLOOKUP(C1311,'Dom Enrolled Accounts'!$A:$C,3,0))</f>
        <v>0</v>
      </c>
      <c r="M1311" s="2">
        <f t="shared" si="156"/>
        <v>0</v>
      </c>
      <c r="N1311" s="11">
        <f t="shared" si="157"/>
        <v>0</v>
      </c>
    </row>
    <row r="1312" spans="1:14" x14ac:dyDescent="0.25">
      <c r="A1312" s="13"/>
      <c r="B1312" s="13"/>
      <c r="C1312" s="13"/>
      <c r="D1312" s="14"/>
      <c r="E1312" s="14"/>
      <c r="F1312" s="2">
        <f t="shared" si="153"/>
        <v>87.051499999999947</v>
      </c>
      <c r="G1312" s="2">
        <f t="shared" si="154"/>
        <v>20.720000000000002</v>
      </c>
      <c r="H1312" s="11">
        <f t="shared" si="151"/>
        <v>66.331499999999949</v>
      </c>
      <c r="I1312" s="11">
        <f t="shared" si="152"/>
        <v>-66.331499999999949</v>
      </c>
      <c r="J1312" s="2">
        <f>IF(ISNA(VLOOKUP(C1312,'Dom Enrolled Accounts'!$A:$B,2,0))=TRUE,0,VLOOKUP(C1312,'Dom Enrolled Accounts'!$A:$B,2,0))</f>
        <v>0</v>
      </c>
      <c r="K1312" s="11">
        <f t="shared" si="155"/>
        <v>0</v>
      </c>
      <c r="L1312" s="2">
        <f>IF(ISNA(VLOOKUP(C1312,'Dom Enrolled Accounts'!$A:$C,3,0))=TRUE,0,VLOOKUP(C1312,'Dom Enrolled Accounts'!$A:$C,3,0))</f>
        <v>0</v>
      </c>
      <c r="M1312" s="2">
        <f t="shared" si="156"/>
        <v>0</v>
      </c>
      <c r="N1312" s="11">
        <f t="shared" si="157"/>
        <v>0</v>
      </c>
    </row>
    <row r="1313" spans="1:14" x14ac:dyDescent="0.25">
      <c r="A1313" s="13"/>
      <c r="B1313" s="13"/>
      <c r="C1313" s="13"/>
      <c r="D1313" s="14"/>
      <c r="E1313" s="14"/>
      <c r="F1313" s="2">
        <f t="shared" si="153"/>
        <v>87.051499999999947</v>
      </c>
      <c r="G1313" s="2">
        <f t="shared" si="154"/>
        <v>20.720000000000002</v>
      </c>
      <c r="H1313" s="11">
        <f t="shared" si="151"/>
        <v>66.331499999999949</v>
      </c>
      <c r="I1313" s="11">
        <f t="shared" si="152"/>
        <v>-66.331499999999949</v>
      </c>
      <c r="J1313" s="2">
        <f>IF(ISNA(VLOOKUP(C1313,'Dom Enrolled Accounts'!$A:$B,2,0))=TRUE,0,VLOOKUP(C1313,'Dom Enrolled Accounts'!$A:$B,2,0))</f>
        <v>0</v>
      </c>
      <c r="K1313" s="11">
        <f t="shared" si="155"/>
        <v>0</v>
      </c>
      <c r="L1313" s="2">
        <f>IF(ISNA(VLOOKUP(C1313,'Dom Enrolled Accounts'!$A:$C,3,0))=TRUE,0,VLOOKUP(C1313,'Dom Enrolled Accounts'!$A:$C,3,0))</f>
        <v>0</v>
      </c>
      <c r="M1313" s="2">
        <f t="shared" si="156"/>
        <v>0</v>
      </c>
      <c r="N1313" s="11">
        <f t="shared" si="157"/>
        <v>0</v>
      </c>
    </row>
    <row r="1314" spans="1:14" x14ac:dyDescent="0.25">
      <c r="A1314" s="13"/>
      <c r="B1314" s="13"/>
      <c r="C1314" s="13"/>
      <c r="D1314" s="14"/>
      <c r="E1314" s="14"/>
      <c r="F1314" s="2">
        <f t="shared" si="153"/>
        <v>87.051499999999947</v>
      </c>
      <c r="G1314" s="2">
        <f t="shared" si="154"/>
        <v>20.720000000000002</v>
      </c>
      <c r="H1314" s="11">
        <f t="shared" si="151"/>
        <v>66.331499999999949</v>
      </c>
      <c r="I1314" s="11">
        <f t="shared" si="152"/>
        <v>-66.331499999999949</v>
      </c>
      <c r="J1314" s="2">
        <f>IF(ISNA(VLOOKUP(C1314,'Dom Enrolled Accounts'!$A:$B,2,0))=TRUE,0,VLOOKUP(C1314,'Dom Enrolled Accounts'!$A:$B,2,0))</f>
        <v>0</v>
      </c>
      <c r="K1314" s="11">
        <f t="shared" si="155"/>
        <v>0</v>
      </c>
      <c r="L1314" s="2">
        <f>IF(ISNA(VLOOKUP(C1314,'Dom Enrolled Accounts'!$A:$C,3,0))=TRUE,0,VLOOKUP(C1314,'Dom Enrolled Accounts'!$A:$C,3,0))</f>
        <v>0</v>
      </c>
      <c r="M1314" s="2">
        <f t="shared" si="156"/>
        <v>0</v>
      </c>
      <c r="N1314" s="11">
        <f t="shared" si="157"/>
        <v>0</v>
      </c>
    </row>
    <row r="1315" spans="1:14" x14ac:dyDescent="0.25">
      <c r="A1315" s="13"/>
      <c r="B1315" s="13"/>
      <c r="C1315" s="13"/>
      <c r="D1315" s="14"/>
      <c r="E1315" s="14"/>
      <c r="F1315" s="2">
        <f t="shared" si="153"/>
        <v>87.051499999999947</v>
      </c>
      <c r="G1315" s="2">
        <f t="shared" si="154"/>
        <v>20.720000000000002</v>
      </c>
      <c r="H1315" s="11">
        <f t="shared" si="151"/>
        <v>66.331499999999949</v>
      </c>
      <c r="I1315" s="11">
        <f t="shared" si="152"/>
        <v>-66.331499999999949</v>
      </c>
      <c r="J1315" s="2">
        <f>IF(ISNA(VLOOKUP(C1315,'Dom Enrolled Accounts'!$A:$B,2,0))=TRUE,0,VLOOKUP(C1315,'Dom Enrolled Accounts'!$A:$B,2,0))</f>
        <v>0</v>
      </c>
      <c r="K1315" s="11">
        <f t="shared" si="155"/>
        <v>0</v>
      </c>
      <c r="L1315" s="2">
        <f>IF(ISNA(VLOOKUP(C1315,'Dom Enrolled Accounts'!$A:$C,3,0))=TRUE,0,VLOOKUP(C1315,'Dom Enrolled Accounts'!$A:$C,3,0))</f>
        <v>0</v>
      </c>
      <c r="M1315" s="2">
        <f t="shared" si="156"/>
        <v>0</v>
      </c>
      <c r="N1315" s="11">
        <f t="shared" si="157"/>
        <v>0</v>
      </c>
    </row>
    <row r="1316" spans="1:14" x14ac:dyDescent="0.25">
      <c r="A1316" s="13"/>
      <c r="B1316" s="13"/>
      <c r="C1316" s="13"/>
      <c r="D1316" s="14"/>
      <c r="E1316" s="14"/>
      <c r="F1316" s="2">
        <f t="shared" si="153"/>
        <v>87.051499999999947</v>
      </c>
      <c r="G1316" s="2">
        <f t="shared" si="154"/>
        <v>20.720000000000002</v>
      </c>
      <c r="H1316" s="11">
        <f t="shared" si="151"/>
        <v>66.331499999999949</v>
      </c>
      <c r="I1316" s="11">
        <f t="shared" si="152"/>
        <v>-66.331499999999949</v>
      </c>
      <c r="J1316" s="2">
        <f>IF(ISNA(VLOOKUP(C1316,'Dom Enrolled Accounts'!$A:$B,2,0))=TRUE,0,VLOOKUP(C1316,'Dom Enrolled Accounts'!$A:$B,2,0))</f>
        <v>0</v>
      </c>
      <c r="K1316" s="11">
        <f t="shared" si="155"/>
        <v>0</v>
      </c>
      <c r="L1316" s="2">
        <f>IF(ISNA(VLOOKUP(C1316,'Dom Enrolled Accounts'!$A:$C,3,0))=TRUE,0,VLOOKUP(C1316,'Dom Enrolled Accounts'!$A:$C,3,0))</f>
        <v>0</v>
      </c>
      <c r="M1316" s="2">
        <f t="shared" si="156"/>
        <v>0</v>
      </c>
      <c r="N1316" s="11">
        <f t="shared" si="157"/>
        <v>0</v>
      </c>
    </row>
    <row r="1317" spans="1:14" x14ac:dyDescent="0.25">
      <c r="A1317" s="13"/>
      <c r="B1317" s="13"/>
      <c r="C1317" s="13"/>
      <c r="D1317" s="14"/>
      <c r="E1317" s="14"/>
      <c r="F1317" s="2">
        <f t="shared" si="153"/>
        <v>87.051499999999947</v>
      </c>
      <c r="G1317" s="2">
        <f t="shared" si="154"/>
        <v>20.720000000000002</v>
      </c>
      <c r="H1317" s="11">
        <f t="shared" ref="H1317:H1380" si="158">F1317-G1317</f>
        <v>66.331499999999949</v>
      </c>
      <c r="I1317" s="11">
        <f t="shared" ref="I1317:I1380" si="159">E1317-H1317</f>
        <v>-66.331499999999949</v>
      </c>
      <c r="J1317" s="2">
        <f>IF(ISNA(VLOOKUP(C1317,'Dom Enrolled Accounts'!$A:$B,2,0))=TRUE,0,VLOOKUP(C1317,'Dom Enrolled Accounts'!$A:$B,2,0))</f>
        <v>0</v>
      </c>
      <c r="K1317" s="11">
        <f t="shared" si="155"/>
        <v>0</v>
      </c>
      <c r="L1317" s="2">
        <f>IF(ISNA(VLOOKUP(C1317,'Dom Enrolled Accounts'!$A:$C,3,0))=TRUE,0,VLOOKUP(C1317,'Dom Enrolled Accounts'!$A:$C,3,0))</f>
        <v>0</v>
      </c>
      <c r="M1317" s="2">
        <f t="shared" si="156"/>
        <v>0</v>
      </c>
      <c r="N1317" s="11">
        <f t="shared" si="157"/>
        <v>0</v>
      </c>
    </row>
    <row r="1318" spans="1:14" x14ac:dyDescent="0.25">
      <c r="A1318" s="13"/>
      <c r="B1318" s="13"/>
      <c r="C1318" s="13"/>
      <c r="D1318" s="14"/>
      <c r="E1318" s="14"/>
      <c r="F1318" s="2">
        <f t="shared" si="153"/>
        <v>87.051499999999947</v>
      </c>
      <c r="G1318" s="2">
        <f t="shared" si="154"/>
        <v>20.720000000000002</v>
      </c>
      <c r="H1318" s="11">
        <f t="shared" si="158"/>
        <v>66.331499999999949</v>
      </c>
      <c r="I1318" s="11">
        <f t="shared" si="159"/>
        <v>-66.331499999999949</v>
      </c>
      <c r="J1318" s="2">
        <f>IF(ISNA(VLOOKUP(C1318,'Dom Enrolled Accounts'!$A:$B,2,0))=TRUE,0,VLOOKUP(C1318,'Dom Enrolled Accounts'!$A:$B,2,0))</f>
        <v>0</v>
      </c>
      <c r="K1318" s="11">
        <f t="shared" si="155"/>
        <v>0</v>
      </c>
      <c r="L1318" s="2">
        <f>IF(ISNA(VLOOKUP(C1318,'Dom Enrolled Accounts'!$A:$C,3,0))=TRUE,0,VLOOKUP(C1318,'Dom Enrolled Accounts'!$A:$C,3,0))</f>
        <v>0</v>
      </c>
      <c r="M1318" s="2">
        <f t="shared" si="156"/>
        <v>0</v>
      </c>
      <c r="N1318" s="11">
        <f t="shared" si="157"/>
        <v>0</v>
      </c>
    </row>
    <row r="1319" spans="1:14" x14ac:dyDescent="0.25">
      <c r="A1319" s="13"/>
      <c r="B1319" s="13"/>
      <c r="C1319" s="13"/>
      <c r="D1319" s="14"/>
      <c r="E1319" s="14"/>
      <c r="F1319" s="2">
        <f t="shared" si="153"/>
        <v>87.051499999999947</v>
      </c>
      <c r="G1319" s="2">
        <f t="shared" si="154"/>
        <v>20.720000000000002</v>
      </c>
      <c r="H1319" s="11">
        <f t="shared" si="158"/>
        <v>66.331499999999949</v>
      </c>
      <c r="I1319" s="11">
        <f t="shared" si="159"/>
        <v>-66.331499999999949</v>
      </c>
      <c r="J1319" s="2">
        <f>IF(ISNA(VLOOKUP(C1319,'Dom Enrolled Accounts'!$A:$B,2,0))=TRUE,0,VLOOKUP(C1319,'Dom Enrolled Accounts'!$A:$B,2,0))</f>
        <v>0</v>
      </c>
      <c r="K1319" s="11">
        <f t="shared" si="155"/>
        <v>0</v>
      </c>
      <c r="L1319" s="2">
        <f>IF(ISNA(VLOOKUP(C1319,'Dom Enrolled Accounts'!$A:$C,3,0))=TRUE,0,VLOOKUP(C1319,'Dom Enrolled Accounts'!$A:$C,3,0))</f>
        <v>0</v>
      </c>
      <c r="M1319" s="2">
        <f t="shared" si="156"/>
        <v>0</v>
      </c>
      <c r="N1319" s="11">
        <f t="shared" si="157"/>
        <v>0</v>
      </c>
    </row>
    <row r="1320" spans="1:14" x14ac:dyDescent="0.25">
      <c r="A1320" s="13"/>
      <c r="B1320" s="13"/>
      <c r="C1320" s="13"/>
      <c r="D1320" s="14"/>
      <c r="E1320" s="14"/>
      <c r="F1320" s="2">
        <f t="shared" si="153"/>
        <v>87.051499999999947</v>
      </c>
      <c r="G1320" s="2">
        <f t="shared" si="154"/>
        <v>20.720000000000002</v>
      </c>
      <c r="H1320" s="11">
        <f t="shared" si="158"/>
        <v>66.331499999999949</v>
      </c>
      <c r="I1320" s="11">
        <f t="shared" si="159"/>
        <v>-66.331499999999949</v>
      </c>
      <c r="J1320" s="2">
        <f>IF(ISNA(VLOOKUP(C1320,'Dom Enrolled Accounts'!$A:$B,2,0))=TRUE,0,VLOOKUP(C1320,'Dom Enrolled Accounts'!$A:$B,2,0))</f>
        <v>0</v>
      </c>
      <c r="K1320" s="11">
        <f t="shared" si="155"/>
        <v>0</v>
      </c>
      <c r="L1320" s="2">
        <f>IF(ISNA(VLOOKUP(C1320,'Dom Enrolled Accounts'!$A:$C,3,0))=TRUE,0,VLOOKUP(C1320,'Dom Enrolled Accounts'!$A:$C,3,0))</f>
        <v>0</v>
      </c>
      <c r="M1320" s="2">
        <f t="shared" si="156"/>
        <v>0</v>
      </c>
      <c r="N1320" s="11">
        <f t="shared" si="157"/>
        <v>0</v>
      </c>
    </row>
    <row r="1321" spans="1:14" x14ac:dyDescent="0.25">
      <c r="A1321" s="13"/>
      <c r="B1321" s="13"/>
      <c r="C1321" s="13"/>
      <c r="D1321" s="14"/>
      <c r="E1321" s="14"/>
      <c r="F1321" s="2">
        <f t="shared" si="153"/>
        <v>87.051499999999947</v>
      </c>
      <c r="G1321" s="2">
        <f t="shared" si="154"/>
        <v>20.720000000000002</v>
      </c>
      <c r="H1321" s="11">
        <f t="shared" si="158"/>
        <v>66.331499999999949</v>
      </c>
      <c r="I1321" s="11">
        <f t="shared" si="159"/>
        <v>-66.331499999999949</v>
      </c>
      <c r="J1321" s="2">
        <f>IF(ISNA(VLOOKUP(C1321,'Dom Enrolled Accounts'!$A:$B,2,0))=TRUE,0,VLOOKUP(C1321,'Dom Enrolled Accounts'!$A:$B,2,0))</f>
        <v>0</v>
      </c>
      <c r="K1321" s="11">
        <f t="shared" si="155"/>
        <v>0</v>
      </c>
      <c r="L1321" s="2">
        <f>IF(ISNA(VLOOKUP(C1321,'Dom Enrolled Accounts'!$A:$C,3,0))=TRUE,0,VLOOKUP(C1321,'Dom Enrolled Accounts'!$A:$C,3,0))</f>
        <v>0</v>
      </c>
      <c r="M1321" s="2">
        <f t="shared" si="156"/>
        <v>0</v>
      </c>
      <c r="N1321" s="11">
        <f t="shared" si="157"/>
        <v>0</v>
      </c>
    </row>
    <row r="1322" spans="1:14" x14ac:dyDescent="0.25">
      <c r="A1322" s="13"/>
      <c r="B1322" s="13"/>
      <c r="C1322" s="13"/>
      <c r="D1322" s="14"/>
      <c r="E1322" s="14"/>
      <c r="F1322" s="2">
        <f t="shared" si="153"/>
        <v>87.051499999999947</v>
      </c>
      <c r="G1322" s="2">
        <f t="shared" si="154"/>
        <v>20.720000000000002</v>
      </c>
      <c r="H1322" s="11">
        <f t="shared" si="158"/>
        <v>66.331499999999949</v>
      </c>
      <c r="I1322" s="11">
        <f t="shared" si="159"/>
        <v>-66.331499999999949</v>
      </c>
      <c r="J1322" s="2">
        <f>IF(ISNA(VLOOKUP(C1322,'Dom Enrolled Accounts'!$A:$B,2,0))=TRUE,0,VLOOKUP(C1322,'Dom Enrolled Accounts'!$A:$B,2,0))</f>
        <v>0</v>
      </c>
      <c r="K1322" s="11">
        <f t="shared" si="155"/>
        <v>0</v>
      </c>
      <c r="L1322" s="2">
        <f>IF(ISNA(VLOOKUP(C1322,'Dom Enrolled Accounts'!$A:$C,3,0))=TRUE,0,VLOOKUP(C1322,'Dom Enrolled Accounts'!$A:$C,3,0))</f>
        <v>0</v>
      </c>
      <c r="M1322" s="2">
        <f t="shared" si="156"/>
        <v>0</v>
      </c>
      <c r="N1322" s="11">
        <f t="shared" si="157"/>
        <v>0</v>
      </c>
    </row>
    <row r="1323" spans="1:14" x14ac:dyDescent="0.25">
      <c r="A1323" s="13"/>
      <c r="B1323" s="13"/>
      <c r="C1323" s="13"/>
      <c r="D1323" s="14"/>
      <c r="E1323" s="14"/>
      <c r="F1323" s="2">
        <f t="shared" si="153"/>
        <v>87.051499999999947</v>
      </c>
      <c r="G1323" s="2">
        <f t="shared" si="154"/>
        <v>20.720000000000002</v>
      </c>
      <c r="H1323" s="11">
        <f t="shared" si="158"/>
        <v>66.331499999999949</v>
      </c>
      <c r="I1323" s="11">
        <f t="shared" si="159"/>
        <v>-66.331499999999949</v>
      </c>
      <c r="J1323" s="2">
        <f>IF(ISNA(VLOOKUP(C1323,'Dom Enrolled Accounts'!$A:$B,2,0))=TRUE,0,VLOOKUP(C1323,'Dom Enrolled Accounts'!$A:$B,2,0))</f>
        <v>0</v>
      </c>
      <c r="K1323" s="11">
        <f t="shared" si="155"/>
        <v>0</v>
      </c>
      <c r="L1323" s="2">
        <f>IF(ISNA(VLOOKUP(C1323,'Dom Enrolled Accounts'!$A:$C,3,0))=TRUE,0,VLOOKUP(C1323,'Dom Enrolled Accounts'!$A:$C,3,0))</f>
        <v>0</v>
      </c>
      <c r="M1323" s="2">
        <f t="shared" si="156"/>
        <v>0</v>
      </c>
      <c r="N1323" s="11">
        <f t="shared" si="157"/>
        <v>0</v>
      </c>
    </row>
    <row r="1324" spans="1:14" x14ac:dyDescent="0.25">
      <c r="A1324" s="13"/>
      <c r="B1324" s="13"/>
      <c r="C1324" s="13"/>
      <c r="D1324" s="14"/>
      <c r="E1324" s="14"/>
      <c r="F1324" s="2">
        <f t="shared" si="153"/>
        <v>87.051499999999947</v>
      </c>
      <c r="G1324" s="2">
        <f t="shared" si="154"/>
        <v>20.720000000000002</v>
      </c>
      <c r="H1324" s="11">
        <f t="shared" si="158"/>
        <v>66.331499999999949</v>
      </c>
      <c r="I1324" s="11">
        <f t="shared" si="159"/>
        <v>-66.331499999999949</v>
      </c>
      <c r="J1324" s="2">
        <f>IF(ISNA(VLOOKUP(C1324,'Dom Enrolled Accounts'!$A:$B,2,0))=TRUE,0,VLOOKUP(C1324,'Dom Enrolled Accounts'!$A:$B,2,0))</f>
        <v>0</v>
      </c>
      <c r="K1324" s="11">
        <f t="shared" si="155"/>
        <v>0</v>
      </c>
      <c r="L1324" s="2">
        <f>IF(ISNA(VLOOKUP(C1324,'Dom Enrolled Accounts'!$A:$C,3,0))=TRUE,0,VLOOKUP(C1324,'Dom Enrolled Accounts'!$A:$C,3,0))</f>
        <v>0</v>
      </c>
      <c r="M1324" s="2">
        <f t="shared" si="156"/>
        <v>0</v>
      </c>
      <c r="N1324" s="11">
        <f t="shared" si="157"/>
        <v>0</v>
      </c>
    </row>
    <row r="1325" spans="1:14" x14ac:dyDescent="0.25">
      <c r="A1325" s="13"/>
      <c r="B1325" s="13"/>
      <c r="C1325" s="13"/>
      <c r="D1325" s="14"/>
      <c r="E1325" s="14"/>
      <c r="F1325" s="2">
        <f t="shared" si="153"/>
        <v>87.051499999999947</v>
      </c>
      <c r="G1325" s="2">
        <f t="shared" si="154"/>
        <v>20.720000000000002</v>
      </c>
      <c r="H1325" s="11">
        <f t="shared" si="158"/>
        <v>66.331499999999949</v>
      </c>
      <c r="I1325" s="11">
        <f t="shared" si="159"/>
        <v>-66.331499999999949</v>
      </c>
      <c r="J1325" s="2">
        <f>IF(ISNA(VLOOKUP(C1325,'Dom Enrolled Accounts'!$A:$B,2,0))=TRUE,0,VLOOKUP(C1325,'Dom Enrolled Accounts'!$A:$B,2,0))</f>
        <v>0</v>
      </c>
      <c r="K1325" s="11">
        <f t="shared" si="155"/>
        <v>0</v>
      </c>
      <c r="L1325" s="2">
        <f>IF(ISNA(VLOOKUP(C1325,'Dom Enrolled Accounts'!$A:$C,3,0))=TRUE,0,VLOOKUP(C1325,'Dom Enrolled Accounts'!$A:$C,3,0))</f>
        <v>0</v>
      </c>
      <c r="M1325" s="2">
        <f t="shared" si="156"/>
        <v>0</v>
      </c>
      <c r="N1325" s="11">
        <f t="shared" si="157"/>
        <v>0</v>
      </c>
    </row>
    <row r="1326" spans="1:14" x14ac:dyDescent="0.25">
      <c r="A1326" s="13"/>
      <c r="B1326" s="13"/>
      <c r="C1326" s="13"/>
      <c r="D1326" s="14"/>
      <c r="E1326" s="14"/>
      <c r="F1326" s="2">
        <f t="shared" si="153"/>
        <v>87.051499999999947</v>
      </c>
      <c r="G1326" s="2">
        <f t="shared" si="154"/>
        <v>20.720000000000002</v>
      </c>
      <c r="H1326" s="11">
        <f t="shared" si="158"/>
        <v>66.331499999999949</v>
      </c>
      <c r="I1326" s="11">
        <f t="shared" si="159"/>
        <v>-66.331499999999949</v>
      </c>
      <c r="J1326" s="2">
        <f>IF(ISNA(VLOOKUP(C1326,'Dom Enrolled Accounts'!$A:$B,2,0))=TRUE,0,VLOOKUP(C1326,'Dom Enrolled Accounts'!$A:$B,2,0))</f>
        <v>0</v>
      </c>
      <c r="K1326" s="11">
        <f t="shared" si="155"/>
        <v>0</v>
      </c>
      <c r="L1326" s="2">
        <f>IF(ISNA(VLOOKUP(C1326,'Dom Enrolled Accounts'!$A:$C,3,0))=TRUE,0,VLOOKUP(C1326,'Dom Enrolled Accounts'!$A:$C,3,0))</f>
        <v>0</v>
      </c>
      <c r="M1326" s="2">
        <f t="shared" si="156"/>
        <v>0</v>
      </c>
      <c r="N1326" s="11">
        <f t="shared" si="157"/>
        <v>0</v>
      </c>
    </row>
    <row r="1327" spans="1:14" x14ac:dyDescent="0.25">
      <c r="A1327" s="13"/>
      <c r="B1327" s="13"/>
      <c r="C1327" s="13"/>
      <c r="D1327" s="14"/>
      <c r="E1327" s="14"/>
      <c r="F1327" s="2">
        <f t="shared" si="153"/>
        <v>87.051499999999947</v>
      </c>
      <c r="G1327" s="2">
        <f t="shared" si="154"/>
        <v>20.720000000000002</v>
      </c>
      <c r="H1327" s="11">
        <f t="shared" si="158"/>
        <v>66.331499999999949</v>
      </c>
      <c r="I1327" s="11">
        <f t="shared" si="159"/>
        <v>-66.331499999999949</v>
      </c>
      <c r="J1327" s="2">
        <f>IF(ISNA(VLOOKUP(C1327,'Dom Enrolled Accounts'!$A:$B,2,0))=TRUE,0,VLOOKUP(C1327,'Dom Enrolled Accounts'!$A:$B,2,0))</f>
        <v>0</v>
      </c>
      <c r="K1327" s="11">
        <f t="shared" si="155"/>
        <v>0</v>
      </c>
      <c r="L1327" s="2">
        <f>IF(ISNA(VLOOKUP(C1327,'Dom Enrolled Accounts'!$A:$C,3,0))=TRUE,0,VLOOKUP(C1327,'Dom Enrolled Accounts'!$A:$C,3,0))</f>
        <v>0</v>
      </c>
      <c r="M1327" s="2">
        <f t="shared" si="156"/>
        <v>0</v>
      </c>
      <c r="N1327" s="11">
        <f t="shared" si="157"/>
        <v>0</v>
      </c>
    </row>
    <row r="1328" spans="1:14" x14ac:dyDescent="0.25">
      <c r="A1328" s="13"/>
      <c r="B1328" s="13"/>
      <c r="C1328" s="13"/>
      <c r="D1328" s="14"/>
      <c r="E1328" s="14"/>
      <c r="F1328" s="2">
        <f t="shared" si="153"/>
        <v>87.051499999999947</v>
      </c>
      <c r="G1328" s="2">
        <f t="shared" si="154"/>
        <v>20.720000000000002</v>
      </c>
      <c r="H1328" s="11">
        <f t="shared" si="158"/>
        <v>66.331499999999949</v>
      </c>
      <c r="I1328" s="11">
        <f t="shared" si="159"/>
        <v>-66.331499999999949</v>
      </c>
      <c r="J1328" s="2">
        <f>IF(ISNA(VLOOKUP(C1328,'Dom Enrolled Accounts'!$A:$B,2,0))=TRUE,0,VLOOKUP(C1328,'Dom Enrolled Accounts'!$A:$B,2,0))</f>
        <v>0</v>
      </c>
      <c r="K1328" s="11">
        <f t="shared" si="155"/>
        <v>0</v>
      </c>
      <c r="L1328" s="2">
        <f>IF(ISNA(VLOOKUP(C1328,'Dom Enrolled Accounts'!$A:$C,3,0))=TRUE,0,VLOOKUP(C1328,'Dom Enrolled Accounts'!$A:$C,3,0))</f>
        <v>0</v>
      </c>
      <c r="M1328" s="2">
        <f t="shared" si="156"/>
        <v>0</v>
      </c>
      <c r="N1328" s="11">
        <f t="shared" si="157"/>
        <v>0</v>
      </c>
    </row>
    <row r="1329" spans="1:14" x14ac:dyDescent="0.25">
      <c r="A1329" s="13"/>
      <c r="B1329" s="13"/>
      <c r="C1329" s="13"/>
      <c r="D1329" s="14"/>
      <c r="E1329" s="14"/>
      <c r="F1329" s="2">
        <f t="shared" si="153"/>
        <v>87.051499999999947</v>
      </c>
      <c r="G1329" s="2">
        <f t="shared" si="154"/>
        <v>20.720000000000002</v>
      </c>
      <c r="H1329" s="11">
        <f t="shared" si="158"/>
        <v>66.331499999999949</v>
      </c>
      <c r="I1329" s="11">
        <f t="shared" si="159"/>
        <v>-66.331499999999949</v>
      </c>
      <c r="J1329" s="2">
        <f>IF(ISNA(VLOOKUP(C1329,'Dom Enrolled Accounts'!$A:$B,2,0))=TRUE,0,VLOOKUP(C1329,'Dom Enrolled Accounts'!$A:$B,2,0))</f>
        <v>0</v>
      </c>
      <c r="K1329" s="11">
        <f t="shared" si="155"/>
        <v>0</v>
      </c>
      <c r="L1329" s="2">
        <f>IF(ISNA(VLOOKUP(C1329,'Dom Enrolled Accounts'!$A:$C,3,0))=TRUE,0,VLOOKUP(C1329,'Dom Enrolled Accounts'!$A:$C,3,0))</f>
        <v>0</v>
      </c>
      <c r="M1329" s="2">
        <f t="shared" si="156"/>
        <v>0</v>
      </c>
      <c r="N1329" s="11">
        <f t="shared" si="157"/>
        <v>0</v>
      </c>
    </row>
    <row r="1330" spans="1:14" x14ac:dyDescent="0.25">
      <c r="A1330" s="13"/>
      <c r="B1330" s="13"/>
      <c r="C1330" s="13"/>
      <c r="D1330" s="14"/>
      <c r="E1330" s="14"/>
      <c r="F1330" s="2">
        <f t="shared" si="153"/>
        <v>87.051499999999947</v>
      </c>
      <c r="G1330" s="2">
        <f t="shared" si="154"/>
        <v>20.720000000000002</v>
      </c>
      <c r="H1330" s="11">
        <f t="shared" si="158"/>
        <v>66.331499999999949</v>
      </c>
      <c r="I1330" s="11">
        <f t="shared" si="159"/>
        <v>-66.331499999999949</v>
      </c>
      <c r="J1330" s="2">
        <f>IF(ISNA(VLOOKUP(C1330,'Dom Enrolled Accounts'!$A:$B,2,0))=TRUE,0,VLOOKUP(C1330,'Dom Enrolled Accounts'!$A:$B,2,0))</f>
        <v>0</v>
      </c>
      <c r="K1330" s="11">
        <f t="shared" si="155"/>
        <v>0</v>
      </c>
      <c r="L1330" s="2">
        <f>IF(ISNA(VLOOKUP(C1330,'Dom Enrolled Accounts'!$A:$C,3,0))=TRUE,0,VLOOKUP(C1330,'Dom Enrolled Accounts'!$A:$C,3,0))</f>
        <v>0</v>
      </c>
      <c r="M1330" s="2">
        <f t="shared" si="156"/>
        <v>0</v>
      </c>
      <c r="N1330" s="11">
        <f t="shared" si="157"/>
        <v>0</v>
      </c>
    </row>
    <row r="1331" spans="1:14" x14ac:dyDescent="0.25">
      <c r="A1331" s="13"/>
      <c r="B1331" s="13"/>
      <c r="C1331" s="13"/>
      <c r="D1331" s="14"/>
      <c r="E1331" s="14"/>
      <c r="F1331" s="2">
        <f t="shared" si="153"/>
        <v>87.051499999999947</v>
      </c>
      <c r="G1331" s="2">
        <f t="shared" si="154"/>
        <v>20.720000000000002</v>
      </c>
      <c r="H1331" s="11">
        <f t="shared" si="158"/>
        <v>66.331499999999949</v>
      </c>
      <c r="I1331" s="11">
        <f t="shared" si="159"/>
        <v>-66.331499999999949</v>
      </c>
      <c r="J1331" s="2">
        <f>IF(ISNA(VLOOKUP(C1331,'Dom Enrolled Accounts'!$A:$B,2,0))=TRUE,0,VLOOKUP(C1331,'Dom Enrolled Accounts'!$A:$B,2,0))</f>
        <v>0</v>
      </c>
      <c r="K1331" s="11">
        <f t="shared" si="155"/>
        <v>0</v>
      </c>
      <c r="L1331" s="2">
        <f>IF(ISNA(VLOOKUP(C1331,'Dom Enrolled Accounts'!$A:$C,3,0))=TRUE,0,VLOOKUP(C1331,'Dom Enrolled Accounts'!$A:$C,3,0))</f>
        <v>0</v>
      </c>
      <c r="M1331" s="2">
        <f t="shared" si="156"/>
        <v>0</v>
      </c>
      <c r="N1331" s="11">
        <f t="shared" si="157"/>
        <v>0</v>
      </c>
    </row>
    <row r="1332" spans="1:14" x14ac:dyDescent="0.25">
      <c r="A1332" s="13"/>
      <c r="B1332" s="13"/>
      <c r="C1332" s="13"/>
      <c r="D1332" s="14"/>
      <c r="E1332" s="14"/>
      <c r="F1332" s="2">
        <f t="shared" si="153"/>
        <v>87.051499999999947</v>
      </c>
      <c r="G1332" s="2">
        <f t="shared" si="154"/>
        <v>20.720000000000002</v>
      </c>
      <c r="H1332" s="11">
        <f t="shared" si="158"/>
        <v>66.331499999999949</v>
      </c>
      <c r="I1332" s="11">
        <f t="shared" si="159"/>
        <v>-66.331499999999949</v>
      </c>
      <c r="J1332" s="2">
        <f>IF(ISNA(VLOOKUP(C1332,'Dom Enrolled Accounts'!$A:$B,2,0))=TRUE,0,VLOOKUP(C1332,'Dom Enrolled Accounts'!$A:$B,2,0))</f>
        <v>0</v>
      </c>
      <c r="K1332" s="11">
        <f t="shared" si="155"/>
        <v>0</v>
      </c>
      <c r="L1332" s="2">
        <f>IF(ISNA(VLOOKUP(C1332,'Dom Enrolled Accounts'!$A:$C,3,0))=TRUE,0,VLOOKUP(C1332,'Dom Enrolled Accounts'!$A:$C,3,0))</f>
        <v>0</v>
      </c>
      <c r="M1332" s="2">
        <f t="shared" si="156"/>
        <v>0</v>
      </c>
      <c r="N1332" s="11">
        <f t="shared" si="157"/>
        <v>0</v>
      </c>
    </row>
    <row r="1333" spans="1:14" x14ac:dyDescent="0.25">
      <c r="A1333" s="13"/>
      <c r="B1333" s="13"/>
      <c r="C1333" s="13"/>
      <c r="D1333" s="14"/>
      <c r="E1333" s="14"/>
      <c r="F1333" s="2">
        <f t="shared" si="153"/>
        <v>87.051499999999947</v>
      </c>
      <c r="G1333" s="2">
        <f t="shared" si="154"/>
        <v>20.720000000000002</v>
      </c>
      <c r="H1333" s="11">
        <f t="shared" si="158"/>
        <v>66.331499999999949</v>
      </c>
      <c r="I1333" s="11">
        <f t="shared" si="159"/>
        <v>-66.331499999999949</v>
      </c>
      <c r="J1333" s="2">
        <f>IF(ISNA(VLOOKUP(C1333,'Dom Enrolled Accounts'!$A:$B,2,0))=TRUE,0,VLOOKUP(C1333,'Dom Enrolled Accounts'!$A:$B,2,0))</f>
        <v>0</v>
      </c>
      <c r="K1333" s="11">
        <f t="shared" si="155"/>
        <v>0</v>
      </c>
      <c r="L1333" s="2">
        <f>IF(ISNA(VLOOKUP(C1333,'Dom Enrolled Accounts'!$A:$C,3,0))=TRUE,0,VLOOKUP(C1333,'Dom Enrolled Accounts'!$A:$C,3,0))</f>
        <v>0</v>
      </c>
      <c r="M1333" s="2">
        <f t="shared" si="156"/>
        <v>0</v>
      </c>
      <c r="N1333" s="11">
        <f t="shared" si="157"/>
        <v>0</v>
      </c>
    </row>
    <row r="1334" spans="1:14" x14ac:dyDescent="0.25">
      <c r="A1334" s="13"/>
      <c r="B1334" s="13"/>
      <c r="C1334" s="13"/>
      <c r="D1334" s="14"/>
      <c r="E1334" s="14"/>
      <c r="F1334" s="2">
        <f t="shared" si="153"/>
        <v>87.051499999999947</v>
      </c>
      <c r="G1334" s="2">
        <f t="shared" si="154"/>
        <v>20.720000000000002</v>
      </c>
      <c r="H1334" s="11">
        <f t="shared" si="158"/>
        <v>66.331499999999949</v>
      </c>
      <c r="I1334" s="11">
        <f t="shared" si="159"/>
        <v>-66.331499999999949</v>
      </c>
      <c r="J1334" s="2">
        <f>IF(ISNA(VLOOKUP(C1334,'Dom Enrolled Accounts'!$A:$B,2,0))=TRUE,0,VLOOKUP(C1334,'Dom Enrolled Accounts'!$A:$B,2,0))</f>
        <v>0</v>
      </c>
      <c r="K1334" s="11">
        <f t="shared" si="155"/>
        <v>0</v>
      </c>
      <c r="L1334" s="2">
        <f>IF(ISNA(VLOOKUP(C1334,'Dom Enrolled Accounts'!$A:$C,3,0))=TRUE,0,VLOOKUP(C1334,'Dom Enrolled Accounts'!$A:$C,3,0))</f>
        <v>0</v>
      </c>
      <c r="M1334" s="2">
        <f t="shared" si="156"/>
        <v>0</v>
      </c>
      <c r="N1334" s="11">
        <f t="shared" si="157"/>
        <v>0</v>
      </c>
    </row>
    <row r="1335" spans="1:14" x14ac:dyDescent="0.25">
      <c r="A1335" s="13"/>
      <c r="B1335" s="13"/>
      <c r="C1335" s="13"/>
      <c r="D1335" s="14"/>
      <c r="E1335" s="14"/>
      <c r="F1335" s="2">
        <f t="shared" si="153"/>
        <v>87.051499999999947</v>
      </c>
      <c r="G1335" s="2">
        <f t="shared" si="154"/>
        <v>20.720000000000002</v>
      </c>
      <c r="H1335" s="11">
        <f t="shared" si="158"/>
        <v>66.331499999999949</v>
      </c>
      <c r="I1335" s="11">
        <f t="shared" si="159"/>
        <v>-66.331499999999949</v>
      </c>
      <c r="J1335" s="2">
        <f>IF(ISNA(VLOOKUP(C1335,'Dom Enrolled Accounts'!$A:$B,2,0))=TRUE,0,VLOOKUP(C1335,'Dom Enrolled Accounts'!$A:$B,2,0))</f>
        <v>0</v>
      </c>
      <c r="K1335" s="11">
        <f t="shared" si="155"/>
        <v>0</v>
      </c>
      <c r="L1335" s="2">
        <f>IF(ISNA(VLOOKUP(C1335,'Dom Enrolled Accounts'!$A:$C,3,0))=TRUE,0,VLOOKUP(C1335,'Dom Enrolled Accounts'!$A:$C,3,0))</f>
        <v>0</v>
      </c>
      <c r="M1335" s="2">
        <f t="shared" si="156"/>
        <v>0</v>
      </c>
      <c r="N1335" s="11">
        <f t="shared" si="157"/>
        <v>0</v>
      </c>
    </row>
    <row r="1336" spans="1:14" x14ac:dyDescent="0.25">
      <c r="A1336" s="13"/>
      <c r="B1336" s="13"/>
      <c r="C1336" s="13"/>
      <c r="D1336" s="14"/>
      <c r="E1336" s="14"/>
      <c r="F1336" s="2">
        <f t="shared" si="153"/>
        <v>87.051499999999947</v>
      </c>
      <c r="G1336" s="2">
        <f t="shared" si="154"/>
        <v>20.720000000000002</v>
      </c>
      <c r="H1336" s="11">
        <f t="shared" si="158"/>
        <v>66.331499999999949</v>
      </c>
      <c r="I1336" s="11">
        <f t="shared" si="159"/>
        <v>-66.331499999999949</v>
      </c>
      <c r="J1336" s="2">
        <f>IF(ISNA(VLOOKUP(C1336,'Dom Enrolled Accounts'!$A:$B,2,0))=TRUE,0,VLOOKUP(C1336,'Dom Enrolled Accounts'!$A:$B,2,0))</f>
        <v>0</v>
      </c>
      <c r="K1336" s="11">
        <f t="shared" si="155"/>
        <v>0</v>
      </c>
      <c r="L1336" s="2">
        <f>IF(ISNA(VLOOKUP(C1336,'Dom Enrolled Accounts'!$A:$C,3,0))=TRUE,0,VLOOKUP(C1336,'Dom Enrolled Accounts'!$A:$C,3,0))</f>
        <v>0</v>
      </c>
      <c r="M1336" s="2">
        <f t="shared" si="156"/>
        <v>0</v>
      </c>
      <c r="N1336" s="11">
        <f t="shared" si="157"/>
        <v>0</v>
      </c>
    </row>
    <row r="1337" spans="1:14" x14ac:dyDescent="0.25">
      <c r="A1337" s="13"/>
      <c r="B1337" s="13"/>
      <c r="C1337" s="13"/>
      <c r="D1337" s="14"/>
      <c r="E1337" s="14"/>
      <c r="F1337" s="2">
        <f t="shared" si="153"/>
        <v>87.051499999999947</v>
      </c>
      <c r="G1337" s="2">
        <f t="shared" si="154"/>
        <v>20.720000000000002</v>
      </c>
      <c r="H1337" s="11">
        <f t="shared" si="158"/>
        <v>66.331499999999949</v>
      </c>
      <c r="I1337" s="11">
        <f t="shared" si="159"/>
        <v>-66.331499999999949</v>
      </c>
      <c r="J1337" s="2">
        <f>IF(ISNA(VLOOKUP(C1337,'Dom Enrolled Accounts'!$A:$B,2,0))=TRUE,0,VLOOKUP(C1337,'Dom Enrolled Accounts'!$A:$B,2,0))</f>
        <v>0</v>
      </c>
      <c r="K1337" s="11">
        <f t="shared" si="155"/>
        <v>0</v>
      </c>
      <c r="L1337" s="2">
        <f>IF(ISNA(VLOOKUP(C1337,'Dom Enrolled Accounts'!$A:$C,3,0))=TRUE,0,VLOOKUP(C1337,'Dom Enrolled Accounts'!$A:$C,3,0))</f>
        <v>0</v>
      </c>
      <c r="M1337" s="2">
        <f t="shared" si="156"/>
        <v>0</v>
      </c>
      <c r="N1337" s="11">
        <f t="shared" si="157"/>
        <v>0</v>
      </c>
    </row>
    <row r="1338" spans="1:14" x14ac:dyDescent="0.25">
      <c r="A1338" s="13"/>
      <c r="B1338" s="13"/>
      <c r="C1338" s="13"/>
      <c r="D1338" s="14"/>
      <c r="E1338" s="14"/>
      <c r="F1338" s="2">
        <f t="shared" si="153"/>
        <v>87.051499999999947</v>
      </c>
      <c r="G1338" s="2">
        <f t="shared" si="154"/>
        <v>20.720000000000002</v>
      </c>
      <c r="H1338" s="11">
        <f t="shared" si="158"/>
        <v>66.331499999999949</v>
      </c>
      <c r="I1338" s="11">
        <f t="shared" si="159"/>
        <v>-66.331499999999949</v>
      </c>
      <c r="J1338" s="2">
        <f>IF(ISNA(VLOOKUP(C1338,'Dom Enrolled Accounts'!$A:$B,2,0))=TRUE,0,VLOOKUP(C1338,'Dom Enrolled Accounts'!$A:$B,2,0))</f>
        <v>0</v>
      </c>
      <c r="K1338" s="11">
        <f t="shared" si="155"/>
        <v>0</v>
      </c>
      <c r="L1338" s="2">
        <f>IF(ISNA(VLOOKUP(C1338,'Dom Enrolled Accounts'!$A:$C,3,0))=TRUE,0,VLOOKUP(C1338,'Dom Enrolled Accounts'!$A:$C,3,0))</f>
        <v>0</v>
      </c>
      <c r="M1338" s="2">
        <f t="shared" si="156"/>
        <v>0</v>
      </c>
      <c r="N1338" s="11">
        <f t="shared" si="157"/>
        <v>0</v>
      </c>
    </row>
    <row r="1339" spans="1:14" x14ac:dyDescent="0.25">
      <c r="A1339" s="13"/>
      <c r="B1339" s="13"/>
      <c r="C1339" s="13"/>
      <c r="D1339" s="14"/>
      <c r="E1339" s="14"/>
      <c r="F1339" s="2">
        <f t="shared" si="153"/>
        <v>87.051499999999947</v>
      </c>
      <c r="G1339" s="2">
        <f t="shared" si="154"/>
        <v>20.720000000000002</v>
      </c>
      <c r="H1339" s="11">
        <f t="shared" si="158"/>
        <v>66.331499999999949</v>
      </c>
      <c r="I1339" s="11">
        <f t="shared" si="159"/>
        <v>-66.331499999999949</v>
      </c>
      <c r="J1339" s="2">
        <f>IF(ISNA(VLOOKUP(C1339,'Dom Enrolled Accounts'!$A:$B,2,0))=TRUE,0,VLOOKUP(C1339,'Dom Enrolled Accounts'!$A:$B,2,0))</f>
        <v>0</v>
      </c>
      <c r="K1339" s="11">
        <f t="shared" si="155"/>
        <v>0</v>
      </c>
      <c r="L1339" s="2">
        <f>IF(ISNA(VLOOKUP(C1339,'Dom Enrolled Accounts'!$A:$C,3,0))=TRUE,0,VLOOKUP(C1339,'Dom Enrolled Accounts'!$A:$C,3,0))</f>
        <v>0</v>
      </c>
      <c r="M1339" s="2">
        <f t="shared" si="156"/>
        <v>0</v>
      </c>
      <c r="N1339" s="11">
        <f t="shared" si="157"/>
        <v>0</v>
      </c>
    </row>
    <row r="1340" spans="1:14" x14ac:dyDescent="0.25">
      <c r="A1340" s="13"/>
      <c r="B1340" s="13"/>
      <c r="C1340" s="13"/>
      <c r="D1340" s="14"/>
      <c r="E1340" s="14"/>
      <c r="F1340" s="2">
        <f t="shared" si="153"/>
        <v>87.051499999999947</v>
      </c>
      <c r="G1340" s="2">
        <f t="shared" si="154"/>
        <v>20.720000000000002</v>
      </c>
      <c r="H1340" s="11">
        <f t="shared" si="158"/>
        <v>66.331499999999949</v>
      </c>
      <c r="I1340" s="11">
        <f t="shared" si="159"/>
        <v>-66.331499999999949</v>
      </c>
      <c r="J1340" s="2">
        <f>IF(ISNA(VLOOKUP(C1340,'Dom Enrolled Accounts'!$A:$B,2,0))=TRUE,0,VLOOKUP(C1340,'Dom Enrolled Accounts'!$A:$B,2,0))</f>
        <v>0</v>
      </c>
      <c r="K1340" s="11">
        <f t="shared" si="155"/>
        <v>0</v>
      </c>
      <c r="L1340" s="2">
        <f>IF(ISNA(VLOOKUP(C1340,'Dom Enrolled Accounts'!$A:$C,3,0))=TRUE,0,VLOOKUP(C1340,'Dom Enrolled Accounts'!$A:$C,3,0))</f>
        <v>0</v>
      </c>
      <c r="M1340" s="2">
        <f t="shared" si="156"/>
        <v>0</v>
      </c>
      <c r="N1340" s="11">
        <f t="shared" si="157"/>
        <v>0</v>
      </c>
    </row>
    <row r="1341" spans="1:14" x14ac:dyDescent="0.25">
      <c r="A1341" s="13"/>
      <c r="B1341" s="13"/>
      <c r="C1341" s="13"/>
      <c r="D1341" s="14"/>
      <c r="E1341" s="14"/>
      <c r="F1341" s="2">
        <f t="shared" si="153"/>
        <v>87.051499999999947</v>
      </c>
      <c r="G1341" s="2">
        <f t="shared" si="154"/>
        <v>20.720000000000002</v>
      </c>
      <c r="H1341" s="11">
        <f t="shared" si="158"/>
        <v>66.331499999999949</v>
      </c>
      <c r="I1341" s="11">
        <f t="shared" si="159"/>
        <v>-66.331499999999949</v>
      </c>
      <c r="J1341" s="2">
        <f>IF(ISNA(VLOOKUP(C1341,'Dom Enrolled Accounts'!$A:$B,2,0))=TRUE,0,VLOOKUP(C1341,'Dom Enrolled Accounts'!$A:$B,2,0))</f>
        <v>0</v>
      </c>
      <c r="K1341" s="11">
        <f t="shared" si="155"/>
        <v>0</v>
      </c>
      <c r="L1341" s="2">
        <f>IF(ISNA(VLOOKUP(C1341,'Dom Enrolled Accounts'!$A:$C,3,0))=TRUE,0,VLOOKUP(C1341,'Dom Enrolled Accounts'!$A:$C,3,0))</f>
        <v>0</v>
      </c>
      <c r="M1341" s="2">
        <f t="shared" si="156"/>
        <v>0</v>
      </c>
      <c r="N1341" s="11">
        <f t="shared" si="157"/>
        <v>0</v>
      </c>
    </row>
    <row r="1342" spans="1:14" x14ac:dyDescent="0.25">
      <c r="A1342" s="13"/>
      <c r="B1342" s="13"/>
      <c r="C1342" s="13"/>
      <c r="D1342" s="14"/>
      <c r="E1342" s="14"/>
      <c r="F1342" s="2">
        <f t="shared" si="153"/>
        <v>87.051499999999947</v>
      </c>
      <c r="G1342" s="2">
        <f t="shared" si="154"/>
        <v>20.720000000000002</v>
      </c>
      <c r="H1342" s="11">
        <f t="shared" si="158"/>
        <v>66.331499999999949</v>
      </c>
      <c r="I1342" s="11">
        <f t="shared" si="159"/>
        <v>-66.331499999999949</v>
      </c>
      <c r="J1342" s="2">
        <f>IF(ISNA(VLOOKUP(C1342,'Dom Enrolled Accounts'!$A:$B,2,0))=TRUE,0,VLOOKUP(C1342,'Dom Enrolled Accounts'!$A:$B,2,0))</f>
        <v>0</v>
      </c>
      <c r="K1342" s="11">
        <f t="shared" si="155"/>
        <v>0</v>
      </c>
      <c r="L1342" s="2">
        <f>IF(ISNA(VLOOKUP(C1342,'Dom Enrolled Accounts'!$A:$C,3,0))=TRUE,0,VLOOKUP(C1342,'Dom Enrolled Accounts'!$A:$C,3,0))</f>
        <v>0</v>
      </c>
      <c r="M1342" s="2">
        <f t="shared" si="156"/>
        <v>0</v>
      </c>
      <c r="N1342" s="11">
        <f t="shared" si="157"/>
        <v>0</v>
      </c>
    </row>
    <row r="1343" spans="1:14" x14ac:dyDescent="0.25">
      <c r="A1343" s="13"/>
      <c r="B1343" s="13"/>
      <c r="C1343" s="13"/>
      <c r="D1343" s="14"/>
      <c r="E1343" s="14"/>
      <c r="F1343" s="2">
        <f t="shared" si="153"/>
        <v>87.051499999999947</v>
      </c>
      <c r="G1343" s="2">
        <f t="shared" si="154"/>
        <v>20.720000000000002</v>
      </c>
      <c r="H1343" s="11">
        <f t="shared" si="158"/>
        <v>66.331499999999949</v>
      </c>
      <c r="I1343" s="11">
        <f t="shared" si="159"/>
        <v>-66.331499999999949</v>
      </c>
      <c r="J1343" s="2">
        <f>IF(ISNA(VLOOKUP(C1343,'Dom Enrolled Accounts'!$A:$B,2,0))=TRUE,0,VLOOKUP(C1343,'Dom Enrolled Accounts'!$A:$B,2,0))</f>
        <v>0</v>
      </c>
      <c r="K1343" s="11">
        <f t="shared" si="155"/>
        <v>0</v>
      </c>
      <c r="L1343" s="2">
        <f>IF(ISNA(VLOOKUP(C1343,'Dom Enrolled Accounts'!$A:$C,3,0))=TRUE,0,VLOOKUP(C1343,'Dom Enrolled Accounts'!$A:$C,3,0))</f>
        <v>0</v>
      </c>
      <c r="M1343" s="2">
        <f t="shared" si="156"/>
        <v>0</v>
      </c>
      <c r="N1343" s="11">
        <f t="shared" si="157"/>
        <v>0</v>
      </c>
    </row>
    <row r="1344" spans="1:14" x14ac:dyDescent="0.25">
      <c r="A1344" s="13"/>
      <c r="B1344" s="13"/>
      <c r="C1344" s="13"/>
      <c r="D1344" s="14"/>
      <c r="E1344" s="14"/>
      <c r="F1344" s="2">
        <f t="shared" si="153"/>
        <v>87.051499999999947</v>
      </c>
      <c r="G1344" s="2">
        <f t="shared" si="154"/>
        <v>20.720000000000002</v>
      </c>
      <c r="H1344" s="11">
        <f t="shared" si="158"/>
        <v>66.331499999999949</v>
      </c>
      <c r="I1344" s="11">
        <f t="shared" si="159"/>
        <v>-66.331499999999949</v>
      </c>
      <c r="J1344" s="2">
        <f>IF(ISNA(VLOOKUP(C1344,'Dom Enrolled Accounts'!$A:$B,2,0))=TRUE,0,VLOOKUP(C1344,'Dom Enrolled Accounts'!$A:$B,2,0))</f>
        <v>0</v>
      </c>
      <c r="K1344" s="11">
        <f t="shared" si="155"/>
        <v>0</v>
      </c>
      <c r="L1344" s="2">
        <f>IF(ISNA(VLOOKUP(C1344,'Dom Enrolled Accounts'!$A:$C,3,0))=TRUE,0,VLOOKUP(C1344,'Dom Enrolled Accounts'!$A:$C,3,0))</f>
        <v>0</v>
      </c>
      <c r="M1344" s="2">
        <f t="shared" si="156"/>
        <v>0</v>
      </c>
      <c r="N1344" s="11">
        <f t="shared" si="157"/>
        <v>0</v>
      </c>
    </row>
    <row r="1345" spans="1:14" x14ac:dyDescent="0.25">
      <c r="A1345" s="13"/>
      <c r="B1345" s="13"/>
      <c r="C1345" s="13"/>
      <c r="D1345" s="14"/>
      <c r="E1345" s="14"/>
      <c r="F1345" s="2">
        <f t="shared" si="153"/>
        <v>87.051499999999947</v>
      </c>
      <c r="G1345" s="2">
        <f t="shared" si="154"/>
        <v>20.720000000000002</v>
      </c>
      <c r="H1345" s="11">
        <f t="shared" si="158"/>
        <v>66.331499999999949</v>
      </c>
      <c r="I1345" s="11">
        <f t="shared" si="159"/>
        <v>-66.331499999999949</v>
      </c>
      <c r="J1345" s="2">
        <f>IF(ISNA(VLOOKUP(C1345,'Dom Enrolled Accounts'!$A:$B,2,0))=TRUE,0,VLOOKUP(C1345,'Dom Enrolled Accounts'!$A:$B,2,0))</f>
        <v>0</v>
      </c>
      <c r="K1345" s="11">
        <f t="shared" si="155"/>
        <v>0</v>
      </c>
      <c r="L1345" s="2">
        <f>IF(ISNA(VLOOKUP(C1345,'Dom Enrolled Accounts'!$A:$C,3,0))=TRUE,0,VLOOKUP(C1345,'Dom Enrolled Accounts'!$A:$C,3,0))</f>
        <v>0</v>
      </c>
      <c r="M1345" s="2">
        <f t="shared" si="156"/>
        <v>0</v>
      </c>
      <c r="N1345" s="11">
        <f t="shared" si="157"/>
        <v>0</v>
      </c>
    </row>
    <row r="1346" spans="1:14" x14ac:dyDescent="0.25">
      <c r="A1346" s="13"/>
      <c r="B1346" s="13"/>
      <c r="C1346" s="13"/>
      <c r="D1346" s="14"/>
      <c r="E1346" s="14"/>
      <c r="F1346" s="2">
        <f t="shared" si="153"/>
        <v>87.051499999999947</v>
      </c>
      <c r="G1346" s="2">
        <f t="shared" si="154"/>
        <v>20.720000000000002</v>
      </c>
      <c r="H1346" s="11">
        <f t="shared" si="158"/>
        <v>66.331499999999949</v>
      </c>
      <c r="I1346" s="11">
        <f t="shared" si="159"/>
        <v>-66.331499999999949</v>
      </c>
      <c r="J1346" s="2">
        <f>IF(ISNA(VLOOKUP(C1346,'Dom Enrolled Accounts'!$A:$B,2,0))=TRUE,0,VLOOKUP(C1346,'Dom Enrolled Accounts'!$A:$B,2,0))</f>
        <v>0</v>
      </c>
      <c r="K1346" s="11">
        <f t="shared" si="155"/>
        <v>0</v>
      </c>
      <c r="L1346" s="2">
        <f>IF(ISNA(VLOOKUP(C1346,'Dom Enrolled Accounts'!$A:$C,3,0))=TRUE,0,VLOOKUP(C1346,'Dom Enrolled Accounts'!$A:$C,3,0))</f>
        <v>0</v>
      </c>
      <c r="M1346" s="2">
        <f t="shared" si="156"/>
        <v>0</v>
      </c>
      <c r="N1346" s="11">
        <f t="shared" si="157"/>
        <v>0</v>
      </c>
    </row>
    <row r="1347" spans="1:14" x14ac:dyDescent="0.25">
      <c r="A1347" s="13"/>
      <c r="B1347" s="13"/>
      <c r="C1347" s="13"/>
      <c r="D1347" s="14"/>
      <c r="E1347" s="14"/>
      <c r="F1347" s="2">
        <f t="shared" si="153"/>
        <v>87.051499999999947</v>
      </c>
      <c r="G1347" s="2">
        <f t="shared" si="154"/>
        <v>20.720000000000002</v>
      </c>
      <c r="H1347" s="11">
        <f t="shared" si="158"/>
        <v>66.331499999999949</v>
      </c>
      <c r="I1347" s="11">
        <f t="shared" si="159"/>
        <v>-66.331499999999949</v>
      </c>
      <c r="J1347" s="2">
        <f>IF(ISNA(VLOOKUP(C1347,'Dom Enrolled Accounts'!$A:$B,2,0))=TRUE,0,VLOOKUP(C1347,'Dom Enrolled Accounts'!$A:$B,2,0))</f>
        <v>0</v>
      </c>
      <c r="K1347" s="11">
        <f t="shared" si="155"/>
        <v>0</v>
      </c>
      <c r="L1347" s="2">
        <f>IF(ISNA(VLOOKUP(C1347,'Dom Enrolled Accounts'!$A:$C,3,0))=TRUE,0,VLOOKUP(C1347,'Dom Enrolled Accounts'!$A:$C,3,0))</f>
        <v>0</v>
      </c>
      <c r="M1347" s="2">
        <f t="shared" si="156"/>
        <v>0</v>
      </c>
      <c r="N1347" s="11">
        <f t="shared" si="157"/>
        <v>0</v>
      </c>
    </row>
    <row r="1348" spans="1:14" x14ac:dyDescent="0.25">
      <c r="A1348" s="13"/>
      <c r="B1348" s="13"/>
      <c r="C1348" s="13"/>
      <c r="D1348" s="14"/>
      <c r="E1348" s="14"/>
      <c r="F1348" s="2">
        <f t="shared" si="153"/>
        <v>87.051499999999947</v>
      </c>
      <c r="G1348" s="2">
        <f t="shared" si="154"/>
        <v>20.720000000000002</v>
      </c>
      <c r="H1348" s="11">
        <f t="shared" si="158"/>
        <v>66.331499999999949</v>
      </c>
      <c r="I1348" s="11">
        <f t="shared" si="159"/>
        <v>-66.331499999999949</v>
      </c>
      <c r="J1348" s="2">
        <f>IF(ISNA(VLOOKUP(C1348,'Dom Enrolled Accounts'!$A:$B,2,0))=TRUE,0,VLOOKUP(C1348,'Dom Enrolled Accounts'!$A:$B,2,0))</f>
        <v>0</v>
      </c>
      <c r="K1348" s="11">
        <f t="shared" si="155"/>
        <v>0</v>
      </c>
      <c r="L1348" s="2">
        <f>IF(ISNA(VLOOKUP(C1348,'Dom Enrolled Accounts'!$A:$C,3,0))=TRUE,0,VLOOKUP(C1348,'Dom Enrolled Accounts'!$A:$C,3,0))</f>
        <v>0</v>
      </c>
      <c r="M1348" s="2">
        <f t="shared" si="156"/>
        <v>0</v>
      </c>
      <c r="N1348" s="11">
        <f t="shared" si="157"/>
        <v>0</v>
      </c>
    </row>
    <row r="1349" spans="1:14" x14ac:dyDescent="0.25">
      <c r="A1349" s="13"/>
      <c r="B1349" s="13"/>
      <c r="C1349" s="13"/>
      <c r="D1349" s="14"/>
      <c r="E1349" s="14"/>
      <c r="F1349" s="2">
        <f t="shared" si="153"/>
        <v>87.051499999999947</v>
      </c>
      <c r="G1349" s="2">
        <f t="shared" si="154"/>
        <v>20.720000000000002</v>
      </c>
      <c r="H1349" s="11">
        <f t="shared" si="158"/>
        <v>66.331499999999949</v>
      </c>
      <c r="I1349" s="11">
        <f t="shared" si="159"/>
        <v>-66.331499999999949</v>
      </c>
      <c r="J1349" s="2">
        <f>IF(ISNA(VLOOKUP(C1349,'Dom Enrolled Accounts'!$A:$B,2,0))=TRUE,0,VLOOKUP(C1349,'Dom Enrolled Accounts'!$A:$B,2,0))</f>
        <v>0</v>
      </c>
      <c r="K1349" s="11">
        <f t="shared" si="155"/>
        <v>0</v>
      </c>
      <c r="L1349" s="2">
        <f>IF(ISNA(VLOOKUP(C1349,'Dom Enrolled Accounts'!$A:$C,3,0))=TRUE,0,VLOOKUP(C1349,'Dom Enrolled Accounts'!$A:$C,3,0))</f>
        <v>0</v>
      </c>
      <c r="M1349" s="2">
        <f t="shared" si="156"/>
        <v>0</v>
      </c>
      <c r="N1349" s="11">
        <f t="shared" si="157"/>
        <v>0</v>
      </c>
    </row>
    <row r="1350" spans="1:14" x14ac:dyDescent="0.25">
      <c r="A1350" s="13"/>
      <c r="B1350" s="13"/>
      <c r="C1350" s="13"/>
      <c r="D1350" s="14"/>
      <c r="E1350" s="14"/>
      <c r="F1350" s="2">
        <f t="shared" si="153"/>
        <v>87.051499999999947</v>
      </c>
      <c r="G1350" s="2">
        <f t="shared" si="154"/>
        <v>20.720000000000002</v>
      </c>
      <c r="H1350" s="11">
        <f t="shared" si="158"/>
        <v>66.331499999999949</v>
      </c>
      <c r="I1350" s="11">
        <f t="shared" si="159"/>
        <v>-66.331499999999949</v>
      </c>
      <c r="J1350" s="2">
        <f>IF(ISNA(VLOOKUP(C1350,'Dom Enrolled Accounts'!$A:$B,2,0))=TRUE,0,VLOOKUP(C1350,'Dom Enrolled Accounts'!$A:$B,2,0))</f>
        <v>0</v>
      </c>
      <c r="K1350" s="11">
        <f t="shared" si="155"/>
        <v>0</v>
      </c>
      <c r="L1350" s="2">
        <f>IF(ISNA(VLOOKUP(C1350,'Dom Enrolled Accounts'!$A:$C,3,0))=TRUE,0,VLOOKUP(C1350,'Dom Enrolled Accounts'!$A:$C,3,0))</f>
        <v>0</v>
      </c>
      <c r="M1350" s="2">
        <f t="shared" si="156"/>
        <v>0</v>
      </c>
      <c r="N1350" s="11">
        <f t="shared" si="157"/>
        <v>0</v>
      </c>
    </row>
    <row r="1351" spans="1:14" x14ac:dyDescent="0.25">
      <c r="A1351" s="13"/>
      <c r="B1351" s="13"/>
      <c r="C1351" s="13"/>
      <c r="D1351" s="14"/>
      <c r="E1351" s="14"/>
      <c r="F1351" s="2">
        <f t="shared" si="153"/>
        <v>87.051499999999947</v>
      </c>
      <c r="G1351" s="2">
        <f t="shared" si="154"/>
        <v>20.720000000000002</v>
      </c>
      <c r="H1351" s="11">
        <f t="shared" si="158"/>
        <v>66.331499999999949</v>
      </c>
      <c r="I1351" s="11">
        <f t="shared" si="159"/>
        <v>-66.331499999999949</v>
      </c>
      <c r="J1351" s="2">
        <f>IF(ISNA(VLOOKUP(C1351,'Dom Enrolled Accounts'!$A:$B,2,0))=TRUE,0,VLOOKUP(C1351,'Dom Enrolled Accounts'!$A:$B,2,0))</f>
        <v>0</v>
      </c>
      <c r="K1351" s="11">
        <f t="shared" si="155"/>
        <v>0</v>
      </c>
      <c r="L1351" s="2">
        <f>IF(ISNA(VLOOKUP(C1351,'Dom Enrolled Accounts'!$A:$C,3,0))=TRUE,0,VLOOKUP(C1351,'Dom Enrolled Accounts'!$A:$C,3,0))</f>
        <v>0</v>
      </c>
      <c r="M1351" s="2">
        <f t="shared" si="156"/>
        <v>0</v>
      </c>
      <c r="N1351" s="11">
        <f t="shared" si="157"/>
        <v>0</v>
      </c>
    </row>
    <row r="1352" spans="1:14" x14ac:dyDescent="0.25">
      <c r="A1352" s="13"/>
      <c r="B1352" s="13"/>
      <c r="C1352" s="13"/>
      <c r="D1352" s="14"/>
      <c r="E1352" s="14"/>
      <c r="F1352" s="2">
        <f t="shared" si="153"/>
        <v>87.051499999999947</v>
      </c>
      <c r="G1352" s="2">
        <f t="shared" si="154"/>
        <v>20.720000000000002</v>
      </c>
      <c r="H1352" s="11">
        <f t="shared" si="158"/>
        <v>66.331499999999949</v>
      </c>
      <c r="I1352" s="11">
        <f t="shared" si="159"/>
        <v>-66.331499999999949</v>
      </c>
      <c r="J1352" s="2">
        <f>IF(ISNA(VLOOKUP(C1352,'Dom Enrolled Accounts'!$A:$B,2,0))=TRUE,0,VLOOKUP(C1352,'Dom Enrolled Accounts'!$A:$B,2,0))</f>
        <v>0</v>
      </c>
      <c r="K1352" s="11">
        <f t="shared" si="155"/>
        <v>0</v>
      </c>
      <c r="L1352" s="2">
        <f>IF(ISNA(VLOOKUP(C1352,'Dom Enrolled Accounts'!$A:$C,3,0))=TRUE,0,VLOOKUP(C1352,'Dom Enrolled Accounts'!$A:$C,3,0))</f>
        <v>0</v>
      </c>
      <c r="M1352" s="2">
        <f t="shared" si="156"/>
        <v>0</v>
      </c>
      <c r="N1352" s="11">
        <f t="shared" si="157"/>
        <v>0</v>
      </c>
    </row>
    <row r="1353" spans="1:14" x14ac:dyDescent="0.25">
      <c r="A1353" s="13"/>
      <c r="B1353" s="13"/>
      <c r="C1353" s="13"/>
      <c r="D1353" s="14"/>
      <c r="E1353" s="14"/>
      <c r="F1353" s="2">
        <f t="shared" ref="F1353:F1416" si="160">WPPDom</f>
        <v>87.051499999999947</v>
      </c>
      <c r="G1353" s="2">
        <f t="shared" ref="G1353:G1416" si="161">TSDom</f>
        <v>20.720000000000002</v>
      </c>
      <c r="H1353" s="11">
        <f t="shared" si="158"/>
        <v>66.331499999999949</v>
      </c>
      <c r="I1353" s="11">
        <f t="shared" si="159"/>
        <v>-66.331499999999949</v>
      </c>
      <c r="J1353" s="2">
        <f>IF(ISNA(VLOOKUP(C1353,'Dom Enrolled Accounts'!$A:$B,2,0))=TRUE,0,VLOOKUP(C1353,'Dom Enrolled Accounts'!$A:$B,2,0))</f>
        <v>0</v>
      </c>
      <c r="K1353" s="11">
        <f t="shared" si="155"/>
        <v>0</v>
      </c>
      <c r="L1353" s="2">
        <f>IF(ISNA(VLOOKUP(C1353,'Dom Enrolled Accounts'!$A:$C,3,0))=TRUE,0,VLOOKUP(C1353,'Dom Enrolled Accounts'!$A:$C,3,0))</f>
        <v>0</v>
      </c>
      <c r="M1353" s="2">
        <f t="shared" si="156"/>
        <v>0</v>
      </c>
      <c r="N1353" s="11">
        <f t="shared" si="157"/>
        <v>0</v>
      </c>
    </row>
    <row r="1354" spans="1:14" x14ac:dyDescent="0.25">
      <c r="A1354" s="13"/>
      <c r="B1354" s="13"/>
      <c r="C1354" s="13"/>
      <c r="D1354" s="14"/>
      <c r="E1354" s="14"/>
      <c r="F1354" s="2">
        <f t="shared" si="160"/>
        <v>87.051499999999947</v>
      </c>
      <c r="G1354" s="2">
        <f t="shared" si="161"/>
        <v>20.720000000000002</v>
      </c>
      <c r="H1354" s="11">
        <f t="shared" si="158"/>
        <v>66.331499999999949</v>
      </c>
      <c r="I1354" s="11">
        <f t="shared" si="159"/>
        <v>-66.331499999999949</v>
      </c>
      <c r="J1354" s="2">
        <f>IF(ISNA(VLOOKUP(C1354,'Dom Enrolled Accounts'!$A:$B,2,0))=TRUE,0,VLOOKUP(C1354,'Dom Enrolled Accounts'!$A:$B,2,0))</f>
        <v>0</v>
      </c>
      <c r="K1354" s="11">
        <f t="shared" ref="K1354:K1417" si="162">IF(J1354=0,0,J1354-I1354)</f>
        <v>0</v>
      </c>
      <c r="L1354" s="2">
        <f>IF(ISNA(VLOOKUP(C1354,'Dom Enrolled Accounts'!$A:$C,3,0))=TRUE,0,VLOOKUP(C1354,'Dom Enrolled Accounts'!$A:$C,3,0))</f>
        <v>0</v>
      </c>
      <c r="M1354" s="2">
        <f t="shared" ref="M1354:M1417" si="163">IF(L1354&gt;K1354,K1354,L1354)</f>
        <v>0</v>
      </c>
      <c r="N1354" s="11">
        <f t="shared" ref="N1354:N1417" si="164">IF(M1354&lt;0,0,M1354*D1354)</f>
        <v>0</v>
      </c>
    </row>
    <row r="1355" spans="1:14" x14ac:dyDescent="0.25">
      <c r="A1355" s="13"/>
      <c r="B1355" s="13"/>
      <c r="C1355" s="13"/>
      <c r="D1355" s="14"/>
      <c r="E1355" s="14"/>
      <c r="F1355" s="2">
        <f t="shared" si="160"/>
        <v>87.051499999999947</v>
      </c>
      <c r="G1355" s="2">
        <f t="shared" si="161"/>
        <v>20.720000000000002</v>
      </c>
      <c r="H1355" s="11">
        <f t="shared" si="158"/>
        <v>66.331499999999949</v>
      </c>
      <c r="I1355" s="11">
        <f t="shared" si="159"/>
        <v>-66.331499999999949</v>
      </c>
      <c r="J1355" s="2">
        <f>IF(ISNA(VLOOKUP(C1355,'Dom Enrolled Accounts'!$A:$B,2,0))=TRUE,0,VLOOKUP(C1355,'Dom Enrolled Accounts'!$A:$B,2,0))</f>
        <v>0</v>
      </c>
      <c r="K1355" s="11">
        <f t="shared" si="162"/>
        <v>0</v>
      </c>
      <c r="L1355" s="2">
        <f>IF(ISNA(VLOOKUP(C1355,'Dom Enrolled Accounts'!$A:$C,3,0))=TRUE,0,VLOOKUP(C1355,'Dom Enrolled Accounts'!$A:$C,3,0))</f>
        <v>0</v>
      </c>
      <c r="M1355" s="2">
        <f t="shared" si="163"/>
        <v>0</v>
      </c>
      <c r="N1355" s="11">
        <f t="shared" si="164"/>
        <v>0</v>
      </c>
    </row>
    <row r="1356" spans="1:14" x14ac:dyDescent="0.25">
      <c r="A1356" s="13"/>
      <c r="B1356" s="13"/>
      <c r="C1356" s="13"/>
      <c r="D1356" s="14"/>
      <c r="E1356" s="14"/>
      <c r="F1356" s="2">
        <f t="shared" si="160"/>
        <v>87.051499999999947</v>
      </c>
      <c r="G1356" s="2">
        <f t="shared" si="161"/>
        <v>20.720000000000002</v>
      </c>
      <c r="H1356" s="11">
        <f t="shared" si="158"/>
        <v>66.331499999999949</v>
      </c>
      <c r="I1356" s="11">
        <f t="shared" si="159"/>
        <v>-66.331499999999949</v>
      </c>
      <c r="J1356" s="2">
        <f>IF(ISNA(VLOOKUP(C1356,'Dom Enrolled Accounts'!$A:$B,2,0))=TRUE,0,VLOOKUP(C1356,'Dom Enrolled Accounts'!$A:$B,2,0))</f>
        <v>0</v>
      </c>
      <c r="K1356" s="11">
        <f t="shared" si="162"/>
        <v>0</v>
      </c>
      <c r="L1356" s="2">
        <f>IF(ISNA(VLOOKUP(C1356,'Dom Enrolled Accounts'!$A:$C,3,0))=TRUE,0,VLOOKUP(C1356,'Dom Enrolled Accounts'!$A:$C,3,0))</f>
        <v>0</v>
      </c>
      <c r="M1356" s="2">
        <f t="shared" si="163"/>
        <v>0</v>
      </c>
      <c r="N1356" s="11">
        <f t="shared" si="164"/>
        <v>0</v>
      </c>
    </row>
    <row r="1357" spans="1:14" x14ac:dyDescent="0.25">
      <c r="A1357" s="13"/>
      <c r="B1357" s="13"/>
      <c r="C1357" s="13"/>
      <c r="D1357" s="14"/>
      <c r="E1357" s="14"/>
      <c r="F1357" s="2">
        <f t="shared" si="160"/>
        <v>87.051499999999947</v>
      </c>
      <c r="G1357" s="2">
        <f t="shared" si="161"/>
        <v>20.720000000000002</v>
      </c>
      <c r="H1357" s="11">
        <f t="shared" si="158"/>
        <v>66.331499999999949</v>
      </c>
      <c r="I1357" s="11">
        <f t="shared" si="159"/>
        <v>-66.331499999999949</v>
      </c>
      <c r="J1357" s="2">
        <f>IF(ISNA(VLOOKUP(C1357,'Dom Enrolled Accounts'!$A:$B,2,0))=TRUE,0,VLOOKUP(C1357,'Dom Enrolled Accounts'!$A:$B,2,0))</f>
        <v>0</v>
      </c>
      <c r="K1357" s="11">
        <f t="shared" si="162"/>
        <v>0</v>
      </c>
      <c r="L1357" s="2">
        <f>IF(ISNA(VLOOKUP(C1357,'Dom Enrolled Accounts'!$A:$C,3,0))=TRUE,0,VLOOKUP(C1357,'Dom Enrolled Accounts'!$A:$C,3,0))</f>
        <v>0</v>
      </c>
      <c r="M1357" s="2">
        <f t="shared" si="163"/>
        <v>0</v>
      </c>
      <c r="N1357" s="11">
        <f t="shared" si="164"/>
        <v>0</v>
      </c>
    </row>
    <row r="1358" spans="1:14" x14ac:dyDescent="0.25">
      <c r="A1358" s="13"/>
      <c r="B1358" s="13"/>
      <c r="C1358" s="13"/>
      <c r="D1358" s="14"/>
      <c r="E1358" s="14"/>
      <c r="F1358" s="2">
        <f t="shared" si="160"/>
        <v>87.051499999999947</v>
      </c>
      <c r="G1358" s="2">
        <f t="shared" si="161"/>
        <v>20.720000000000002</v>
      </c>
      <c r="H1358" s="11">
        <f t="shared" si="158"/>
        <v>66.331499999999949</v>
      </c>
      <c r="I1358" s="11">
        <f t="shared" si="159"/>
        <v>-66.331499999999949</v>
      </c>
      <c r="J1358" s="2">
        <f>IF(ISNA(VLOOKUP(C1358,'Dom Enrolled Accounts'!$A:$B,2,0))=TRUE,0,VLOOKUP(C1358,'Dom Enrolled Accounts'!$A:$B,2,0))</f>
        <v>0</v>
      </c>
      <c r="K1358" s="11">
        <f t="shared" si="162"/>
        <v>0</v>
      </c>
      <c r="L1358" s="2">
        <f>IF(ISNA(VLOOKUP(C1358,'Dom Enrolled Accounts'!$A:$C,3,0))=TRUE,0,VLOOKUP(C1358,'Dom Enrolled Accounts'!$A:$C,3,0))</f>
        <v>0</v>
      </c>
      <c r="M1358" s="2">
        <f t="shared" si="163"/>
        <v>0</v>
      </c>
      <c r="N1358" s="11">
        <f t="shared" si="164"/>
        <v>0</v>
      </c>
    </row>
    <row r="1359" spans="1:14" x14ac:dyDescent="0.25">
      <c r="A1359" s="13"/>
      <c r="B1359" s="13"/>
      <c r="C1359" s="13"/>
      <c r="D1359" s="14"/>
      <c r="E1359" s="14"/>
      <c r="F1359" s="2">
        <f t="shared" si="160"/>
        <v>87.051499999999947</v>
      </c>
      <c r="G1359" s="2">
        <f t="shared" si="161"/>
        <v>20.720000000000002</v>
      </c>
      <c r="H1359" s="11">
        <f t="shared" si="158"/>
        <v>66.331499999999949</v>
      </c>
      <c r="I1359" s="11">
        <f t="shared" si="159"/>
        <v>-66.331499999999949</v>
      </c>
      <c r="J1359" s="2">
        <f>IF(ISNA(VLOOKUP(C1359,'Dom Enrolled Accounts'!$A:$B,2,0))=TRUE,0,VLOOKUP(C1359,'Dom Enrolled Accounts'!$A:$B,2,0))</f>
        <v>0</v>
      </c>
      <c r="K1359" s="11">
        <f t="shared" si="162"/>
        <v>0</v>
      </c>
      <c r="L1359" s="2">
        <f>IF(ISNA(VLOOKUP(C1359,'Dom Enrolled Accounts'!$A:$C,3,0))=TRUE,0,VLOOKUP(C1359,'Dom Enrolled Accounts'!$A:$C,3,0))</f>
        <v>0</v>
      </c>
      <c r="M1359" s="2">
        <f t="shared" si="163"/>
        <v>0</v>
      </c>
      <c r="N1359" s="11">
        <f t="shared" si="164"/>
        <v>0</v>
      </c>
    </row>
    <row r="1360" spans="1:14" x14ac:dyDescent="0.25">
      <c r="A1360" s="13"/>
      <c r="B1360" s="13"/>
      <c r="C1360" s="13"/>
      <c r="D1360" s="14"/>
      <c r="E1360" s="14"/>
      <c r="F1360" s="2">
        <f t="shared" si="160"/>
        <v>87.051499999999947</v>
      </c>
      <c r="G1360" s="2">
        <f t="shared" si="161"/>
        <v>20.720000000000002</v>
      </c>
      <c r="H1360" s="11">
        <f t="shared" si="158"/>
        <v>66.331499999999949</v>
      </c>
      <c r="I1360" s="11">
        <f t="shared" si="159"/>
        <v>-66.331499999999949</v>
      </c>
      <c r="J1360" s="2">
        <f>IF(ISNA(VLOOKUP(C1360,'Dom Enrolled Accounts'!$A:$B,2,0))=TRUE,0,VLOOKUP(C1360,'Dom Enrolled Accounts'!$A:$B,2,0))</f>
        <v>0</v>
      </c>
      <c r="K1360" s="11">
        <f t="shared" si="162"/>
        <v>0</v>
      </c>
      <c r="L1360" s="2">
        <f>IF(ISNA(VLOOKUP(C1360,'Dom Enrolled Accounts'!$A:$C,3,0))=TRUE,0,VLOOKUP(C1360,'Dom Enrolled Accounts'!$A:$C,3,0))</f>
        <v>0</v>
      </c>
      <c r="M1360" s="2">
        <f t="shared" si="163"/>
        <v>0</v>
      </c>
      <c r="N1360" s="11">
        <f t="shared" si="164"/>
        <v>0</v>
      </c>
    </row>
    <row r="1361" spans="1:14" x14ac:dyDescent="0.25">
      <c r="A1361" s="13"/>
      <c r="B1361" s="13"/>
      <c r="C1361" s="13"/>
      <c r="D1361" s="14"/>
      <c r="E1361" s="14"/>
      <c r="F1361" s="2">
        <f t="shared" si="160"/>
        <v>87.051499999999947</v>
      </c>
      <c r="G1361" s="2">
        <f t="shared" si="161"/>
        <v>20.720000000000002</v>
      </c>
      <c r="H1361" s="11">
        <f t="shared" si="158"/>
        <v>66.331499999999949</v>
      </c>
      <c r="I1361" s="11">
        <f t="shared" si="159"/>
        <v>-66.331499999999949</v>
      </c>
      <c r="J1361" s="2">
        <f>IF(ISNA(VLOOKUP(C1361,'Dom Enrolled Accounts'!$A:$B,2,0))=TRUE,0,VLOOKUP(C1361,'Dom Enrolled Accounts'!$A:$B,2,0))</f>
        <v>0</v>
      </c>
      <c r="K1361" s="11">
        <f t="shared" si="162"/>
        <v>0</v>
      </c>
      <c r="L1361" s="2">
        <f>IF(ISNA(VLOOKUP(C1361,'Dom Enrolled Accounts'!$A:$C,3,0))=TRUE,0,VLOOKUP(C1361,'Dom Enrolled Accounts'!$A:$C,3,0))</f>
        <v>0</v>
      </c>
      <c r="M1361" s="2">
        <f t="shared" si="163"/>
        <v>0</v>
      </c>
      <c r="N1361" s="11">
        <f t="shared" si="164"/>
        <v>0</v>
      </c>
    </row>
    <row r="1362" spans="1:14" x14ac:dyDescent="0.25">
      <c r="A1362" s="13"/>
      <c r="B1362" s="13"/>
      <c r="C1362" s="13"/>
      <c r="D1362" s="14"/>
      <c r="E1362" s="14"/>
      <c r="F1362" s="2">
        <f t="shared" si="160"/>
        <v>87.051499999999947</v>
      </c>
      <c r="G1362" s="2">
        <f t="shared" si="161"/>
        <v>20.720000000000002</v>
      </c>
      <c r="H1362" s="11">
        <f t="shared" si="158"/>
        <v>66.331499999999949</v>
      </c>
      <c r="I1362" s="11">
        <f t="shared" si="159"/>
        <v>-66.331499999999949</v>
      </c>
      <c r="J1362" s="2">
        <f>IF(ISNA(VLOOKUP(C1362,'Dom Enrolled Accounts'!$A:$B,2,0))=TRUE,0,VLOOKUP(C1362,'Dom Enrolled Accounts'!$A:$B,2,0))</f>
        <v>0</v>
      </c>
      <c r="K1362" s="11">
        <f t="shared" si="162"/>
        <v>0</v>
      </c>
      <c r="L1362" s="2">
        <f>IF(ISNA(VLOOKUP(C1362,'Dom Enrolled Accounts'!$A:$C,3,0))=TRUE,0,VLOOKUP(C1362,'Dom Enrolled Accounts'!$A:$C,3,0))</f>
        <v>0</v>
      </c>
      <c r="M1362" s="2">
        <f t="shared" si="163"/>
        <v>0</v>
      </c>
      <c r="N1362" s="11">
        <f t="shared" si="164"/>
        <v>0</v>
      </c>
    </row>
    <row r="1363" spans="1:14" x14ac:dyDescent="0.25">
      <c r="A1363" s="13"/>
      <c r="B1363" s="13"/>
      <c r="C1363" s="13"/>
      <c r="D1363" s="14"/>
      <c r="E1363" s="14"/>
      <c r="F1363" s="2">
        <f t="shared" si="160"/>
        <v>87.051499999999947</v>
      </c>
      <c r="G1363" s="2">
        <f t="shared" si="161"/>
        <v>20.720000000000002</v>
      </c>
      <c r="H1363" s="11">
        <f t="shared" si="158"/>
        <v>66.331499999999949</v>
      </c>
      <c r="I1363" s="11">
        <f t="shared" si="159"/>
        <v>-66.331499999999949</v>
      </c>
      <c r="J1363" s="2">
        <f>IF(ISNA(VLOOKUP(C1363,'Dom Enrolled Accounts'!$A:$B,2,0))=TRUE,0,VLOOKUP(C1363,'Dom Enrolled Accounts'!$A:$B,2,0))</f>
        <v>0</v>
      </c>
      <c r="K1363" s="11">
        <f t="shared" si="162"/>
        <v>0</v>
      </c>
      <c r="L1363" s="2">
        <f>IF(ISNA(VLOOKUP(C1363,'Dom Enrolled Accounts'!$A:$C,3,0))=TRUE,0,VLOOKUP(C1363,'Dom Enrolled Accounts'!$A:$C,3,0))</f>
        <v>0</v>
      </c>
      <c r="M1363" s="2">
        <f t="shared" si="163"/>
        <v>0</v>
      </c>
      <c r="N1363" s="11">
        <f t="shared" si="164"/>
        <v>0</v>
      </c>
    </row>
    <row r="1364" spans="1:14" x14ac:dyDescent="0.25">
      <c r="A1364" s="13"/>
      <c r="B1364" s="13"/>
      <c r="C1364" s="13"/>
      <c r="D1364" s="14"/>
      <c r="E1364" s="14"/>
      <c r="F1364" s="2">
        <f t="shared" si="160"/>
        <v>87.051499999999947</v>
      </c>
      <c r="G1364" s="2">
        <f t="shared" si="161"/>
        <v>20.720000000000002</v>
      </c>
      <c r="H1364" s="11">
        <f t="shared" si="158"/>
        <v>66.331499999999949</v>
      </c>
      <c r="I1364" s="11">
        <f t="shared" si="159"/>
        <v>-66.331499999999949</v>
      </c>
      <c r="J1364" s="2">
        <f>IF(ISNA(VLOOKUP(C1364,'Dom Enrolled Accounts'!$A:$B,2,0))=TRUE,0,VLOOKUP(C1364,'Dom Enrolled Accounts'!$A:$B,2,0))</f>
        <v>0</v>
      </c>
      <c r="K1364" s="11">
        <f t="shared" si="162"/>
        <v>0</v>
      </c>
      <c r="L1364" s="2">
        <f>IF(ISNA(VLOOKUP(C1364,'Dom Enrolled Accounts'!$A:$C,3,0))=TRUE,0,VLOOKUP(C1364,'Dom Enrolled Accounts'!$A:$C,3,0))</f>
        <v>0</v>
      </c>
      <c r="M1364" s="2">
        <f t="shared" si="163"/>
        <v>0</v>
      </c>
      <c r="N1364" s="11">
        <f t="shared" si="164"/>
        <v>0</v>
      </c>
    </row>
    <row r="1365" spans="1:14" x14ac:dyDescent="0.25">
      <c r="A1365" s="13"/>
      <c r="B1365" s="13"/>
      <c r="C1365" s="13"/>
      <c r="D1365" s="14"/>
      <c r="E1365" s="14"/>
      <c r="F1365" s="2">
        <f t="shared" si="160"/>
        <v>87.051499999999947</v>
      </c>
      <c r="G1365" s="2">
        <f t="shared" si="161"/>
        <v>20.720000000000002</v>
      </c>
      <c r="H1365" s="11">
        <f t="shared" si="158"/>
        <v>66.331499999999949</v>
      </c>
      <c r="I1365" s="11">
        <f t="shared" si="159"/>
        <v>-66.331499999999949</v>
      </c>
      <c r="J1365" s="2">
        <f>IF(ISNA(VLOOKUP(C1365,'Dom Enrolled Accounts'!$A:$B,2,0))=TRUE,0,VLOOKUP(C1365,'Dom Enrolled Accounts'!$A:$B,2,0))</f>
        <v>0</v>
      </c>
      <c r="K1365" s="11">
        <f t="shared" si="162"/>
        <v>0</v>
      </c>
      <c r="L1365" s="2">
        <f>IF(ISNA(VLOOKUP(C1365,'Dom Enrolled Accounts'!$A:$C,3,0))=TRUE,0,VLOOKUP(C1365,'Dom Enrolled Accounts'!$A:$C,3,0))</f>
        <v>0</v>
      </c>
      <c r="M1365" s="2">
        <f t="shared" si="163"/>
        <v>0</v>
      </c>
      <c r="N1365" s="11">
        <f t="shared" si="164"/>
        <v>0</v>
      </c>
    </row>
    <row r="1366" spans="1:14" x14ac:dyDescent="0.25">
      <c r="A1366" s="13"/>
      <c r="B1366" s="13"/>
      <c r="C1366" s="13"/>
      <c r="D1366" s="14"/>
      <c r="E1366" s="14"/>
      <c r="F1366" s="2">
        <f t="shared" si="160"/>
        <v>87.051499999999947</v>
      </c>
      <c r="G1366" s="2">
        <f t="shared" si="161"/>
        <v>20.720000000000002</v>
      </c>
      <c r="H1366" s="11">
        <f t="shared" si="158"/>
        <v>66.331499999999949</v>
      </c>
      <c r="I1366" s="11">
        <f t="shared" si="159"/>
        <v>-66.331499999999949</v>
      </c>
      <c r="J1366" s="2">
        <f>IF(ISNA(VLOOKUP(C1366,'Dom Enrolled Accounts'!$A:$B,2,0))=TRUE,0,VLOOKUP(C1366,'Dom Enrolled Accounts'!$A:$B,2,0))</f>
        <v>0</v>
      </c>
      <c r="K1366" s="11">
        <f t="shared" si="162"/>
        <v>0</v>
      </c>
      <c r="L1366" s="2">
        <f>IF(ISNA(VLOOKUP(C1366,'Dom Enrolled Accounts'!$A:$C,3,0))=TRUE,0,VLOOKUP(C1366,'Dom Enrolled Accounts'!$A:$C,3,0))</f>
        <v>0</v>
      </c>
      <c r="M1366" s="2">
        <f t="shared" si="163"/>
        <v>0</v>
      </c>
      <c r="N1366" s="11">
        <f t="shared" si="164"/>
        <v>0</v>
      </c>
    </row>
    <row r="1367" spans="1:14" x14ac:dyDescent="0.25">
      <c r="A1367" s="13"/>
      <c r="B1367" s="13"/>
      <c r="C1367" s="13"/>
      <c r="D1367" s="14"/>
      <c r="E1367" s="14"/>
      <c r="F1367" s="2">
        <f t="shared" si="160"/>
        <v>87.051499999999947</v>
      </c>
      <c r="G1367" s="2">
        <f t="shared" si="161"/>
        <v>20.720000000000002</v>
      </c>
      <c r="H1367" s="11">
        <f t="shared" si="158"/>
        <v>66.331499999999949</v>
      </c>
      <c r="I1367" s="11">
        <f t="shared" si="159"/>
        <v>-66.331499999999949</v>
      </c>
      <c r="J1367" s="2">
        <f>IF(ISNA(VLOOKUP(C1367,'Dom Enrolled Accounts'!$A:$B,2,0))=TRUE,0,VLOOKUP(C1367,'Dom Enrolled Accounts'!$A:$B,2,0))</f>
        <v>0</v>
      </c>
      <c r="K1367" s="11">
        <f t="shared" si="162"/>
        <v>0</v>
      </c>
      <c r="L1367" s="2">
        <f>IF(ISNA(VLOOKUP(C1367,'Dom Enrolled Accounts'!$A:$C,3,0))=TRUE,0,VLOOKUP(C1367,'Dom Enrolled Accounts'!$A:$C,3,0))</f>
        <v>0</v>
      </c>
      <c r="M1367" s="2">
        <f t="shared" si="163"/>
        <v>0</v>
      </c>
      <c r="N1367" s="11">
        <f t="shared" si="164"/>
        <v>0</v>
      </c>
    </row>
    <row r="1368" spans="1:14" x14ac:dyDescent="0.25">
      <c r="A1368" s="13"/>
      <c r="B1368" s="13"/>
      <c r="C1368" s="13"/>
      <c r="D1368" s="14"/>
      <c r="E1368" s="14"/>
      <c r="F1368" s="2">
        <f t="shared" si="160"/>
        <v>87.051499999999947</v>
      </c>
      <c r="G1368" s="2">
        <f t="shared" si="161"/>
        <v>20.720000000000002</v>
      </c>
      <c r="H1368" s="11">
        <f t="shared" si="158"/>
        <v>66.331499999999949</v>
      </c>
      <c r="I1368" s="11">
        <f t="shared" si="159"/>
        <v>-66.331499999999949</v>
      </c>
      <c r="J1368" s="2">
        <f>IF(ISNA(VLOOKUP(C1368,'Dom Enrolled Accounts'!$A:$B,2,0))=TRUE,0,VLOOKUP(C1368,'Dom Enrolled Accounts'!$A:$B,2,0))</f>
        <v>0</v>
      </c>
      <c r="K1368" s="11">
        <f t="shared" si="162"/>
        <v>0</v>
      </c>
      <c r="L1368" s="2">
        <f>IF(ISNA(VLOOKUP(C1368,'Dom Enrolled Accounts'!$A:$C,3,0))=TRUE,0,VLOOKUP(C1368,'Dom Enrolled Accounts'!$A:$C,3,0))</f>
        <v>0</v>
      </c>
      <c r="M1368" s="2">
        <f t="shared" si="163"/>
        <v>0</v>
      </c>
      <c r="N1368" s="11">
        <f t="shared" si="164"/>
        <v>0</v>
      </c>
    </row>
    <row r="1369" spans="1:14" x14ac:dyDescent="0.25">
      <c r="A1369" s="13"/>
      <c r="B1369" s="13"/>
      <c r="C1369" s="13"/>
      <c r="D1369" s="14"/>
      <c r="E1369" s="14"/>
      <c r="F1369" s="2">
        <f t="shared" si="160"/>
        <v>87.051499999999947</v>
      </c>
      <c r="G1369" s="2">
        <f t="shared" si="161"/>
        <v>20.720000000000002</v>
      </c>
      <c r="H1369" s="11">
        <f t="shared" si="158"/>
        <v>66.331499999999949</v>
      </c>
      <c r="I1369" s="11">
        <f t="shared" si="159"/>
        <v>-66.331499999999949</v>
      </c>
      <c r="J1369" s="2">
        <f>IF(ISNA(VLOOKUP(C1369,'Dom Enrolled Accounts'!$A:$B,2,0))=TRUE,0,VLOOKUP(C1369,'Dom Enrolled Accounts'!$A:$B,2,0))</f>
        <v>0</v>
      </c>
      <c r="K1369" s="11">
        <f t="shared" si="162"/>
        <v>0</v>
      </c>
      <c r="L1369" s="2">
        <f>IF(ISNA(VLOOKUP(C1369,'Dom Enrolled Accounts'!$A:$C,3,0))=TRUE,0,VLOOKUP(C1369,'Dom Enrolled Accounts'!$A:$C,3,0))</f>
        <v>0</v>
      </c>
      <c r="M1369" s="2">
        <f t="shared" si="163"/>
        <v>0</v>
      </c>
      <c r="N1369" s="11">
        <f t="shared" si="164"/>
        <v>0</v>
      </c>
    </row>
    <row r="1370" spans="1:14" x14ac:dyDescent="0.25">
      <c r="A1370" s="13"/>
      <c r="B1370" s="13"/>
      <c r="C1370" s="13"/>
      <c r="D1370" s="14"/>
      <c r="E1370" s="14"/>
      <c r="F1370" s="2">
        <f t="shared" si="160"/>
        <v>87.051499999999947</v>
      </c>
      <c r="G1370" s="2">
        <f t="shared" si="161"/>
        <v>20.720000000000002</v>
      </c>
      <c r="H1370" s="11">
        <f t="shared" si="158"/>
        <v>66.331499999999949</v>
      </c>
      <c r="I1370" s="11">
        <f t="shared" si="159"/>
        <v>-66.331499999999949</v>
      </c>
      <c r="J1370" s="2">
        <f>IF(ISNA(VLOOKUP(C1370,'Dom Enrolled Accounts'!$A:$B,2,0))=TRUE,0,VLOOKUP(C1370,'Dom Enrolled Accounts'!$A:$B,2,0))</f>
        <v>0</v>
      </c>
      <c r="K1370" s="11">
        <f t="shared" si="162"/>
        <v>0</v>
      </c>
      <c r="L1370" s="2">
        <f>IF(ISNA(VLOOKUP(C1370,'Dom Enrolled Accounts'!$A:$C,3,0))=TRUE,0,VLOOKUP(C1370,'Dom Enrolled Accounts'!$A:$C,3,0))</f>
        <v>0</v>
      </c>
      <c r="M1370" s="2">
        <f t="shared" si="163"/>
        <v>0</v>
      </c>
      <c r="N1370" s="11">
        <f t="shared" si="164"/>
        <v>0</v>
      </c>
    </row>
    <row r="1371" spans="1:14" x14ac:dyDescent="0.25">
      <c r="A1371" s="13"/>
      <c r="B1371" s="13"/>
      <c r="C1371" s="13"/>
      <c r="D1371" s="14"/>
      <c r="E1371" s="14"/>
      <c r="F1371" s="2">
        <f t="shared" si="160"/>
        <v>87.051499999999947</v>
      </c>
      <c r="G1371" s="2">
        <f t="shared" si="161"/>
        <v>20.720000000000002</v>
      </c>
      <c r="H1371" s="11">
        <f t="shared" si="158"/>
        <v>66.331499999999949</v>
      </c>
      <c r="I1371" s="11">
        <f t="shared" si="159"/>
        <v>-66.331499999999949</v>
      </c>
      <c r="J1371" s="2">
        <f>IF(ISNA(VLOOKUP(C1371,'Dom Enrolled Accounts'!$A:$B,2,0))=TRUE,0,VLOOKUP(C1371,'Dom Enrolled Accounts'!$A:$B,2,0))</f>
        <v>0</v>
      </c>
      <c r="K1371" s="11">
        <f t="shared" si="162"/>
        <v>0</v>
      </c>
      <c r="L1371" s="2">
        <f>IF(ISNA(VLOOKUP(C1371,'Dom Enrolled Accounts'!$A:$C,3,0))=TRUE,0,VLOOKUP(C1371,'Dom Enrolled Accounts'!$A:$C,3,0))</f>
        <v>0</v>
      </c>
      <c r="M1371" s="2">
        <f t="shared" si="163"/>
        <v>0</v>
      </c>
      <c r="N1371" s="11">
        <f t="shared" si="164"/>
        <v>0</v>
      </c>
    </row>
    <row r="1372" spans="1:14" x14ac:dyDescent="0.25">
      <c r="A1372" s="13"/>
      <c r="B1372" s="13"/>
      <c r="C1372" s="13"/>
      <c r="D1372" s="14"/>
      <c r="E1372" s="14"/>
      <c r="F1372" s="2">
        <f t="shared" si="160"/>
        <v>87.051499999999947</v>
      </c>
      <c r="G1372" s="2">
        <f t="shared" si="161"/>
        <v>20.720000000000002</v>
      </c>
      <c r="H1372" s="11">
        <f t="shared" si="158"/>
        <v>66.331499999999949</v>
      </c>
      <c r="I1372" s="11">
        <f t="shared" si="159"/>
        <v>-66.331499999999949</v>
      </c>
      <c r="J1372" s="2">
        <f>IF(ISNA(VLOOKUP(C1372,'Dom Enrolled Accounts'!$A:$B,2,0))=TRUE,0,VLOOKUP(C1372,'Dom Enrolled Accounts'!$A:$B,2,0))</f>
        <v>0</v>
      </c>
      <c r="K1372" s="11">
        <f t="shared" si="162"/>
        <v>0</v>
      </c>
      <c r="L1372" s="2">
        <f>IF(ISNA(VLOOKUP(C1372,'Dom Enrolled Accounts'!$A:$C,3,0))=TRUE,0,VLOOKUP(C1372,'Dom Enrolled Accounts'!$A:$C,3,0))</f>
        <v>0</v>
      </c>
      <c r="M1372" s="2">
        <f t="shared" si="163"/>
        <v>0</v>
      </c>
      <c r="N1372" s="11">
        <f t="shared" si="164"/>
        <v>0</v>
      </c>
    </row>
    <row r="1373" spans="1:14" x14ac:dyDescent="0.25">
      <c r="A1373" s="13"/>
      <c r="B1373" s="13"/>
      <c r="C1373" s="13"/>
      <c r="D1373" s="14"/>
      <c r="E1373" s="14"/>
      <c r="F1373" s="2">
        <f t="shared" si="160"/>
        <v>87.051499999999947</v>
      </c>
      <c r="G1373" s="2">
        <f t="shared" si="161"/>
        <v>20.720000000000002</v>
      </c>
      <c r="H1373" s="11">
        <f t="shared" si="158"/>
        <v>66.331499999999949</v>
      </c>
      <c r="I1373" s="11">
        <f t="shared" si="159"/>
        <v>-66.331499999999949</v>
      </c>
      <c r="J1373" s="2">
        <f>IF(ISNA(VLOOKUP(C1373,'Dom Enrolled Accounts'!$A:$B,2,0))=TRUE,0,VLOOKUP(C1373,'Dom Enrolled Accounts'!$A:$B,2,0))</f>
        <v>0</v>
      </c>
      <c r="K1373" s="11">
        <f t="shared" si="162"/>
        <v>0</v>
      </c>
      <c r="L1373" s="2">
        <f>IF(ISNA(VLOOKUP(C1373,'Dom Enrolled Accounts'!$A:$C,3,0))=TRUE,0,VLOOKUP(C1373,'Dom Enrolled Accounts'!$A:$C,3,0))</f>
        <v>0</v>
      </c>
      <c r="M1373" s="2">
        <f t="shared" si="163"/>
        <v>0</v>
      </c>
      <c r="N1373" s="11">
        <f t="shared" si="164"/>
        <v>0</v>
      </c>
    </row>
    <row r="1374" spans="1:14" x14ac:dyDescent="0.25">
      <c r="A1374" s="13"/>
      <c r="B1374" s="13"/>
      <c r="C1374" s="13"/>
      <c r="D1374" s="14"/>
      <c r="E1374" s="14"/>
      <c r="F1374" s="2">
        <f t="shared" si="160"/>
        <v>87.051499999999947</v>
      </c>
      <c r="G1374" s="2">
        <f t="shared" si="161"/>
        <v>20.720000000000002</v>
      </c>
      <c r="H1374" s="11">
        <f t="shared" si="158"/>
        <v>66.331499999999949</v>
      </c>
      <c r="I1374" s="11">
        <f t="shared" si="159"/>
        <v>-66.331499999999949</v>
      </c>
      <c r="J1374" s="2">
        <f>IF(ISNA(VLOOKUP(C1374,'Dom Enrolled Accounts'!$A:$B,2,0))=TRUE,0,VLOOKUP(C1374,'Dom Enrolled Accounts'!$A:$B,2,0))</f>
        <v>0</v>
      </c>
      <c r="K1374" s="11">
        <f t="shared" si="162"/>
        <v>0</v>
      </c>
      <c r="L1374" s="2">
        <f>IF(ISNA(VLOOKUP(C1374,'Dom Enrolled Accounts'!$A:$C,3,0))=TRUE,0,VLOOKUP(C1374,'Dom Enrolled Accounts'!$A:$C,3,0))</f>
        <v>0</v>
      </c>
      <c r="M1374" s="2">
        <f t="shared" si="163"/>
        <v>0</v>
      </c>
      <c r="N1374" s="11">
        <f t="shared" si="164"/>
        <v>0</v>
      </c>
    </row>
    <row r="1375" spans="1:14" x14ac:dyDescent="0.25">
      <c r="A1375" s="13"/>
      <c r="B1375" s="13"/>
      <c r="C1375" s="13"/>
      <c r="D1375" s="14"/>
      <c r="E1375" s="14"/>
      <c r="F1375" s="2">
        <f t="shared" si="160"/>
        <v>87.051499999999947</v>
      </c>
      <c r="G1375" s="2">
        <f t="shared" si="161"/>
        <v>20.720000000000002</v>
      </c>
      <c r="H1375" s="11">
        <f t="shared" si="158"/>
        <v>66.331499999999949</v>
      </c>
      <c r="I1375" s="11">
        <f t="shared" si="159"/>
        <v>-66.331499999999949</v>
      </c>
      <c r="J1375" s="2">
        <f>IF(ISNA(VLOOKUP(C1375,'Dom Enrolled Accounts'!$A:$B,2,0))=TRUE,0,VLOOKUP(C1375,'Dom Enrolled Accounts'!$A:$B,2,0))</f>
        <v>0</v>
      </c>
      <c r="K1375" s="11">
        <f t="shared" si="162"/>
        <v>0</v>
      </c>
      <c r="L1375" s="2">
        <f>IF(ISNA(VLOOKUP(C1375,'Dom Enrolled Accounts'!$A:$C,3,0))=TRUE,0,VLOOKUP(C1375,'Dom Enrolled Accounts'!$A:$C,3,0))</f>
        <v>0</v>
      </c>
      <c r="M1375" s="2">
        <f t="shared" si="163"/>
        <v>0</v>
      </c>
      <c r="N1375" s="11">
        <f t="shared" si="164"/>
        <v>0</v>
      </c>
    </row>
    <row r="1376" spans="1:14" x14ac:dyDescent="0.25">
      <c r="A1376" s="13"/>
      <c r="B1376" s="13"/>
      <c r="C1376" s="13"/>
      <c r="D1376" s="14"/>
      <c r="E1376" s="14"/>
      <c r="F1376" s="2">
        <f t="shared" si="160"/>
        <v>87.051499999999947</v>
      </c>
      <c r="G1376" s="2">
        <f t="shared" si="161"/>
        <v>20.720000000000002</v>
      </c>
      <c r="H1376" s="11">
        <f t="shared" si="158"/>
        <v>66.331499999999949</v>
      </c>
      <c r="I1376" s="11">
        <f t="shared" si="159"/>
        <v>-66.331499999999949</v>
      </c>
      <c r="J1376" s="2">
        <f>IF(ISNA(VLOOKUP(C1376,'Dom Enrolled Accounts'!$A:$B,2,0))=TRUE,0,VLOOKUP(C1376,'Dom Enrolled Accounts'!$A:$B,2,0))</f>
        <v>0</v>
      </c>
      <c r="K1376" s="11">
        <f t="shared" si="162"/>
        <v>0</v>
      </c>
      <c r="L1376" s="2">
        <f>IF(ISNA(VLOOKUP(C1376,'Dom Enrolled Accounts'!$A:$C,3,0))=TRUE,0,VLOOKUP(C1376,'Dom Enrolled Accounts'!$A:$C,3,0))</f>
        <v>0</v>
      </c>
      <c r="M1376" s="2">
        <f t="shared" si="163"/>
        <v>0</v>
      </c>
      <c r="N1376" s="11">
        <f t="shared" si="164"/>
        <v>0</v>
      </c>
    </row>
    <row r="1377" spans="1:14" x14ac:dyDescent="0.25">
      <c r="A1377" s="13"/>
      <c r="B1377" s="13"/>
      <c r="C1377" s="13"/>
      <c r="D1377" s="14"/>
      <c r="E1377" s="14"/>
      <c r="F1377" s="2">
        <f t="shared" si="160"/>
        <v>87.051499999999947</v>
      </c>
      <c r="G1377" s="2">
        <f t="shared" si="161"/>
        <v>20.720000000000002</v>
      </c>
      <c r="H1377" s="11">
        <f t="shared" si="158"/>
        <v>66.331499999999949</v>
      </c>
      <c r="I1377" s="11">
        <f t="shared" si="159"/>
        <v>-66.331499999999949</v>
      </c>
      <c r="J1377" s="2">
        <f>IF(ISNA(VLOOKUP(C1377,'Dom Enrolled Accounts'!$A:$B,2,0))=TRUE,0,VLOOKUP(C1377,'Dom Enrolled Accounts'!$A:$B,2,0))</f>
        <v>0</v>
      </c>
      <c r="K1377" s="11">
        <f t="shared" si="162"/>
        <v>0</v>
      </c>
      <c r="L1377" s="2">
        <f>IF(ISNA(VLOOKUP(C1377,'Dom Enrolled Accounts'!$A:$C,3,0))=TRUE,0,VLOOKUP(C1377,'Dom Enrolled Accounts'!$A:$C,3,0))</f>
        <v>0</v>
      </c>
      <c r="M1377" s="2">
        <f t="shared" si="163"/>
        <v>0</v>
      </c>
      <c r="N1377" s="11">
        <f t="shared" si="164"/>
        <v>0</v>
      </c>
    </row>
    <row r="1378" spans="1:14" x14ac:dyDescent="0.25">
      <c r="A1378" s="13"/>
      <c r="B1378" s="13"/>
      <c r="C1378" s="13"/>
      <c r="D1378" s="14"/>
      <c r="E1378" s="14"/>
      <c r="F1378" s="2">
        <f t="shared" si="160"/>
        <v>87.051499999999947</v>
      </c>
      <c r="G1378" s="2">
        <f t="shared" si="161"/>
        <v>20.720000000000002</v>
      </c>
      <c r="H1378" s="11">
        <f t="shared" si="158"/>
        <v>66.331499999999949</v>
      </c>
      <c r="I1378" s="11">
        <f t="shared" si="159"/>
        <v>-66.331499999999949</v>
      </c>
      <c r="J1378" s="2">
        <f>IF(ISNA(VLOOKUP(C1378,'Dom Enrolled Accounts'!$A:$B,2,0))=TRUE,0,VLOOKUP(C1378,'Dom Enrolled Accounts'!$A:$B,2,0))</f>
        <v>0</v>
      </c>
      <c r="K1378" s="11">
        <f t="shared" si="162"/>
        <v>0</v>
      </c>
      <c r="L1378" s="2">
        <f>IF(ISNA(VLOOKUP(C1378,'Dom Enrolled Accounts'!$A:$C,3,0))=TRUE,0,VLOOKUP(C1378,'Dom Enrolled Accounts'!$A:$C,3,0))</f>
        <v>0</v>
      </c>
      <c r="M1378" s="2">
        <f t="shared" si="163"/>
        <v>0</v>
      </c>
      <c r="N1378" s="11">
        <f t="shared" si="164"/>
        <v>0</v>
      </c>
    </row>
    <row r="1379" spans="1:14" x14ac:dyDescent="0.25">
      <c r="A1379" s="13"/>
      <c r="B1379" s="13"/>
      <c r="C1379" s="13"/>
      <c r="D1379" s="14"/>
      <c r="E1379" s="14"/>
      <c r="F1379" s="2">
        <f t="shared" si="160"/>
        <v>87.051499999999947</v>
      </c>
      <c r="G1379" s="2">
        <f t="shared" si="161"/>
        <v>20.720000000000002</v>
      </c>
      <c r="H1379" s="11">
        <f t="shared" si="158"/>
        <v>66.331499999999949</v>
      </c>
      <c r="I1379" s="11">
        <f t="shared" si="159"/>
        <v>-66.331499999999949</v>
      </c>
      <c r="J1379" s="2">
        <f>IF(ISNA(VLOOKUP(C1379,'Dom Enrolled Accounts'!$A:$B,2,0))=TRUE,0,VLOOKUP(C1379,'Dom Enrolled Accounts'!$A:$B,2,0))</f>
        <v>0</v>
      </c>
      <c r="K1379" s="11">
        <f t="shared" si="162"/>
        <v>0</v>
      </c>
      <c r="L1379" s="2">
        <f>IF(ISNA(VLOOKUP(C1379,'Dom Enrolled Accounts'!$A:$C,3,0))=TRUE,0,VLOOKUP(C1379,'Dom Enrolled Accounts'!$A:$C,3,0))</f>
        <v>0</v>
      </c>
      <c r="M1379" s="2">
        <f t="shared" si="163"/>
        <v>0</v>
      </c>
      <c r="N1379" s="11">
        <f t="shared" si="164"/>
        <v>0</v>
      </c>
    </row>
    <row r="1380" spans="1:14" x14ac:dyDescent="0.25">
      <c r="A1380" s="13"/>
      <c r="B1380" s="13"/>
      <c r="C1380" s="13"/>
      <c r="D1380" s="14"/>
      <c r="E1380" s="14"/>
      <c r="F1380" s="2">
        <f t="shared" si="160"/>
        <v>87.051499999999947</v>
      </c>
      <c r="G1380" s="2">
        <f t="shared" si="161"/>
        <v>20.720000000000002</v>
      </c>
      <c r="H1380" s="11">
        <f t="shared" si="158"/>
        <v>66.331499999999949</v>
      </c>
      <c r="I1380" s="11">
        <f t="shared" si="159"/>
        <v>-66.331499999999949</v>
      </c>
      <c r="J1380" s="2">
        <f>IF(ISNA(VLOOKUP(C1380,'Dom Enrolled Accounts'!$A:$B,2,0))=TRUE,0,VLOOKUP(C1380,'Dom Enrolled Accounts'!$A:$B,2,0))</f>
        <v>0</v>
      </c>
      <c r="K1380" s="11">
        <f t="shared" si="162"/>
        <v>0</v>
      </c>
      <c r="L1380" s="2">
        <f>IF(ISNA(VLOOKUP(C1380,'Dom Enrolled Accounts'!$A:$C,3,0))=TRUE,0,VLOOKUP(C1380,'Dom Enrolled Accounts'!$A:$C,3,0))</f>
        <v>0</v>
      </c>
      <c r="M1380" s="2">
        <f t="shared" si="163"/>
        <v>0</v>
      </c>
      <c r="N1380" s="11">
        <f t="shared" si="164"/>
        <v>0</v>
      </c>
    </row>
    <row r="1381" spans="1:14" x14ac:dyDescent="0.25">
      <c r="A1381" s="13"/>
      <c r="B1381" s="13"/>
      <c r="C1381" s="13"/>
      <c r="D1381" s="14"/>
      <c r="E1381" s="14"/>
      <c r="F1381" s="2">
        <f t="shared" si="160"/>
        <v>87.051499999999947</v>
      </c>
      <c r="G1381" s="2">
        <f t="shared" si="161"/>
        <v>20.720000000000002</v>
      </c>
      <c r="H1381" s="11">
        <f t="shared" ref="H1381:H1444" si="165">F1381-G1381</f>
        <v>66.331499999999949</v>
      </c>
      <c r="I1381" s="11">
        <f t="shared" ref="I1381:I1444" si="166">E1381-H1381</f>
        <v>-66.331499999999949</v>
      </c>
      <c r="J1381" s="2">
        <f>IF(ISNA(VLOOKUP(C1381,'Dom Enrolled Accounts'!$A:$B,2,0))=TRUE,0,VLOOKUP(C1381,'Dom Enrolled Accounts'!$A:$B,2,0))</f>
        <v>0</v>
      </c>
      <c r="K1381" s="11">
        <f t="shared" si="162"/>
        <v>0</v>
      </c>
      <c r="L1381" s="2">
        <f>IF(ISNA(VLOOKUP(C1381,'Dom Enrolled Accounts'!$A:$C,3,0))=TRUE,0,VLOOKUP(C1381,'Dom Enrolled Accounts'!$A:$C,3,0))</f>
        <v>0</v>
      </c>
      <c r="M1381" s="2">
        <f t="shared" si="163"/>
        <v>0</v>
      </c>
      <c r="N1381" s="11">
        <f t="shared" si="164"/>
        <v>0</v>
      </c>
    </row>
    <row r="1382" spans="1:14" x14ac:dyDescent="0.25">
      <c r="A1382" s="13"/>
      <c r="B1382" s="13"/>
      <c r="C1382" s="13"/>
      <c r="D1382" s="14"/>
      <c r="E1382" s="14"/>
      <c r="F1382" s="2">
        <f t="shared" si="160"/>
        <v>87.051499999999947</v>
      </c>
      <c r="G1382" s="2">
        <f t="shared" si="161"/>
        <v>20.720000000000002</v>
      </c>
      <c r="H1382" s="11">
        <f t="shared" si="165"/>
        <v>66.331499999999949</v>
      </c>
      <c r="I1382" s="11">
        <f t="shared" si="166"/>
        <v>-66.331499999999949</v>
      </c>
      <c r="J1382" s="2">
        <f>IF(ISNA(VLOOKUP(C1382,'Dom Enrolled Accounts'!$A:$B,2,0))=TRUE,0,VLOOKUP(C1382,'Dom Enrolled Accounts'!$A:$B,2,0))</f>
        <v>0</v>
      </c>
      <c r="K1382" s="11">
        <f t="shared" si="162"/>
        <v>0</v>
      </c>
      <c r="L1382" s="2">
        <f>IF(ISNA(VLOOKUP(C1382,'Dom Enrolled Accounts'!$A:$C,3,0))=TRUE,0,VLOOKUP(C1382,'Dom Enrolled Accounts'!$A:$C,3,0))</f>
        <v>0</v>
      </c>
      <c r="M1382" s="2">
        <f t="shared" si="163"/>
        <v>0</v>
      </c>
      <c r="N1382" s="11">
        <f t="shared" si="164"/>
        <v>0</v>
      </c>
    </row>
    <row r="1383" spans="1:14" x14ac:dyDescent="0.25">
      <c r="A1383" s="13"/>
      <c r="B1383" s="13"/>
      <c r="C1383" s="13"/>
      <c r="D1383" s="14"/>
      <c r="E1383" s="14"/>
      <c r="F1383" s="2">
        <f t="shared" si="160"/>
        <v>87.051499999999947</v>
      </c>
      <c r="G1383" s="2">
        <f t="shared" si="161"/>
        <v>20.720000000000002</v>
      </c>
      <c r="H1383" s="11">
        <f t="shared" si="165"/>
        <v>66.331499999999949</v>
      </c>
      <c r="I1383" s="11">
        <f t="shared" si="166"/>
        <v>-66.331499999999949</v>
      </c>
      <c r="J1383" s="2">
        <f>IF(ISNA(VLOOKUP(C1383,'Dom Enrolled Accounts'!$A:$B,2,0))=TRUE,0,VLOOKUP(C1383,'Dom Enrolled Accounts'!$A:$B,2,0))</f>
        <v>0</v>
      </c>
      <c r="K1383" s="11">
        <f t="shared" si="162"/>
        <v>0</v>
      </c>
      <c r="L1383" s="2">
        <f>IF(ISNA(VLOOKUP(C1383,'Dom Enrolled Accounts'!$A:$C,3,0))=TRUE,0,VLOOKUP(C1383,'Dom Enrolled Accounts'!$A:$C,3,0))</f>
        <v>0</v>
      </c>
      <c r="M1383" s="2">
        <f t="shared" si="163"/>
        <v>0</v>
      </c>
      <c r="N1383" s="11">
        <f t="shared" si="164"/>
        <v>0</v>
      </c>
    </row>
    <row r="1384" spans="1:14" x14ac:dyDescent="0.25">
      <c r="A1384" s="13"/>
      <c r="B1384" s="13"/>
      <c r="C1384" s="13"/>
      <c r="D1384" s="14"/>
      <c r="E1384" s="14"/>
      <c r="F1384" s="2">
        <f t="shared" si="160"/>
        <v>87.051499999999947</v>
      </c>
      <c r="G1384" s="2">
        <f t="shared" si="161"/>
        <v>20.720000000000002</v>
      </c>
      <c r="H1384" s="11">
        <f t="shared" si="165"/>
        <v>66.331499999999949</v>
      </c>
      <c r="I1384" s="11">
        <f t="shared" si="166"/>
        <v>-66.331499999999949</v>
      </c>
      <c r="J1384" s="2">
        <f>IF(ISNA(VLOOKUP(C1384,'Dom Enrolled Accounts'!$A:$B,2,0))=TRUE,0,VLOOKUP(C1384,'Dom Enrolled Accounts'!$A:$B,2,0))</f>
        <v>0</v>
      </c>
      <c r="K1384" s="11">
        <f t="shared" si="162"/>
        <v>0</v>
      </c>
      <c r="L1384" s="2">
        <f>IF(ISNA(VLOOKUP(C1384,'Dom Enrolled Accounts'!$A:$C,3,0))=TRUE,0,VLOOKUP(C1384,'Dom Enrolled Accounts'!$A:$C,3,0))</f>
        <v>0</v>
      </c>
      <c r="M1384" s="2">
        <f t="shared" si="163"/>
        <v>0</v>
      </c>
      <c r="N1384" s="11">
        <f t="shared" si="164"/>
        <v>0</v>
      </c>
    </row>
    <row r="1385" spans="1:14" x14ac:dyDescent="0.25">
      <c r="A1385" s="13"/>
      <c r="B1385" s="13"/>
      <c r="C1385" s="13"/>
      <c r="D1385" s="14"/>
      <c r="E1385" s="14"/>
      <c r="F1385" s="2">
        <f t="shared" si="160"/>
        <v>87.051499999999947</v>
      </c>
      <c r="G1385" s="2">
        <f t="shared" si="161"/>
        <v>20.720000000000002</v>
      </c>
      <c r="H1385" s="11">
        <f t="shared" si="165"/>
        <v>66.331499999999949</v>
      </c>
      <c r="I1385" s="11">
        <f t="shared" si="166"/>
        <v>-66.331499999999949</v>
      </c>
      <c r="J1385" s="2">
        <f>IF(ISNA(VLOOKUP(C1385,'Dom Enrolled Accounts'!$A:$B,2,0))=TRUE,0,VLOOKUP(C1385,'Dom Enrolled Accounts'!$A:$B,2,0))</f>
        <v>0</v>
      </c>
      <c r="K1385" s="11">
        <f t="shared" si="162"/>
        <v>0</v>
      </c>
      <c r="L1385" s="2">
        <f>IF(ISNA(VLOOKUP(C1385,'Dom Enrolled Accounts'!$A:$C,3,0))=TRUE,0,VLOOKUP(C1385,'Dom Enrolled Accounts'!$A:$C,3,0))</f>
        <v>0</v>
      </c>
      <c r="M1385" s="2">
        <f t="shared" si="163"/>
        <v>0</v>
      </c>
      <c r="N1385" s="11">
        <f t="shared" si="164"/>
        <v>0</v>
      </c>
    </row>
    <row r="1386" spans="1:14" x14ac:dyDescent="0.25">
      <c r="A1386" s="13"/>
      <c r="B1386" s="13"/>
      <c r="C1386" s="13"/>
      <c r="D1386" s="14"/>
      <c r="E1386" s="14"/>
      <c r="F1386" s="2">
        <f t="shared" si="160"/>
        <v>87.051499999999947</v>
      </c>
      <c r="G1386" s="2">
        <f t="shared" si="161"/>
        <v>20.720000000000002</v>
      </c>
      <c r="H1386" s="11">
        <f t="shared" si="165"/>
        <v>66.331499999999949</v>
      </c>
      <c r="I1386" s="11">
        <f t="shared" si="166"/>
        <v>-66.331499999999949</v>
      </c>
      <c r="J1386" s="2">
        <f>IF(ISNA(VLOOKUP(C1386,'Dom Enrolled Accounts'!$A:$B,2,0))=TRUE,0,VLOOKUP(C1386,'Dom Enrolled Accounts'!$A:$B,2,0))</f>
        <v>0</v>
      </c>
      <c r="K1386" s="11">
        <f t="shared" si="162"/>
        <v>0</v>
      </c>
      <c r="L1386" s="2">
        <f>IF(ISNA(VLOOKUP(C1386,'Dom Enrolled Accounts'!$A:$C,3,0))=TRUE,0,VLOOKUP(C1386,'Dom Enrolled Accounts'!$A:$C,3,0))</f>
        <v>0</v>
      </c>
      <c r="M1386" s="2">
        <f t="shared" si="163"/>
        <v>0</v>
      </c>
      <c r="N1386" s="11">
        <f t="shared" si="164"/>
        <v>0</v>
      </c>
    </row>
    <row r="1387" spans="1:14" x14ac:dyDescent="0.25">
      <c r="A1387" s="13"/>
      <c r="B1387" s="13"/>
      <c r="C1387" s="13"/>
      <c r="D1387" s="14"/>
      <c r="E1387" s="14"/>
      <c r="F1387" s="2">
        <f t="shared" si="160"/>
        <v>87.051499999999947</v>
      </c>
      <c r="G1387" s="2">
        <f t="shared" si="161"/>
        <v>20.720000000000002</v>
      </c>
      <c r="H1387" s="11">
        <f t="shared" si="165"/>
        <v>66.331499999999949</v>
      </c>
      <c r="I1387" s="11">
        <f t="shared" si="166"/>
        <v>-66.331499999999949</v>
      </c>
      <c r="J1387" s="2">
        <f>IF(ISNA(VLOOKUP(C1387,'Dom Enrolled Accounts'!$A:$B,2,0))=TRUE,0,VLOOKUP(C1387,'Dom Enrolled Accounts'!$A:$B,2,0))</f>
        <v>0</v>
      </c>
      <c r="K1387" s="11">
        <f t="shared" si="162"/>
        <v>0</v>
      </c>
      <c r="L1387" s="2">
        <f>IF(ISNA(VLOOKUP(C1387,'Dom Enrolled Accounts'!$A:$C,3,0))=TRUE,0,VLOOKUP(C1387,'Dom Enrolled Accounts'!$A:$C,3,0))</f>
        <v>0</v>
      </c>
      <c r="M1387" s="2">
        <f t="shared" si="163"/>
        <v>0</v>
      </c>
      <c r="N1387" s="11">
        <f t="shared" si="164"/>
        <v>0</v>
      </c>
    </row>
    <row r="1388" spans="1:14" x14ac:dyDescent="0.25">
      <c r="A1388" s="13"/>
      <c r="B1388" s="13"/>
      <c r="C1388" s="13"/>
      <c r="D1388" s="14"/>
      <c r="E1388" s="14"/>
      <c r="F1388" s="2">
        <f t="shared" si="160"/>
        <v>87.051499999999947</v>
      </c>
      <c r="G1388" s="2">
        <f t="shared" si="161"/>
        <v>20.720000000000002</v>
      </c>
      <c r="H1388" s="11">
        <f t="shared" si="165"/>
        <v>66.331499999999949</v>
      </c>
      <c r="I1388" s="11">
        <f t="shared" si="166"/>
        <v>-66.331499999999949</v>
      </c>
      <c r="J1388" s="2">
        <f>IF(ISNA(VLOOKUP(C1388,'Dom Enrolled Accounts'!$A:$B,2,0))=TRUE,0,VLOOKUP(C1388,'Dom Enrolled Accounts'!$A:$B,2,0))</f>
        <v>0</v>
      </c>
      <c r="K1388" s="11">
        <f t="shared" si="162"/>
        <v>0</v>
      </c>
      <c r="L1388" s="2">
        <f>IF(ISNA(VLOOKUP(C1388,'Dom Enrolled Accounts'!$A:$C,3,0))=TRUE,0,VLOOKUP(C1388,'Dom Enrolled Accounts'!$A:$C,3,0))</f>
        <v>0</v>
      </c>
      <c r="M1388" s="2">
        <f t="shared" si="163"/>
        <v>0</v>
      </c>
      <c r="N1388" s="11">
        <f t="shared" si="164"/>
        <v>0</v>
      </c>
    </row>
    <row r="1389" spans="1:14" x14ac:dyDescent="0.25">
      <c r="A1389" s="13"/>
      <c r="B1389" s="13"/>
      <c r="C1389" s="13"/>
      <c r="D1389" s="14"/>
      <c r="E1389" s="14"/>
      <c r="F1389" s="2">
        <f t="shared" si="160"/>
        <v>87.051499999999947</v>
      </c>
      <c r="G1389" s="2">
        <f t="shared" si="161"/>
        <v>20.720000000000002</v>
      </c>
      <c r="H1389" s="11">
        <f t="shared" si="165"/>
        <v>66.331499999999949</v>
      </c>
      <c r="I1389" s="11">
        <f t="shared" si="166"/>
        <v>-66.331499999999949</v>
      </c>
      <c r="J1389" s="2">
        <f>IF(ISNA(VLOOKUP(C1389,'Dom Enrolled Accounts'!$A:$B,2,0))=TRUE,0,VLOOKUP(C1389,'Dom Enrolled Accounts'!$A:$B,2,0))</f>
        <v>0</v>
      </c>
      <c r="K1389" s="11">
        <f t="shared" si="162"/>
        <v>0</v>
      </c>
      <c r="L1389" s="2">
        <f>IF(ISNA(VLOOKUP(C1389,'Dom Enrolled Accounts'!$A:$C,3,0))=TRUE,0,VLOOKUP(C1389,'Dom Enrolled Accounts'!$A:$C,3,0))</f>
        <v>0</v>
      </c>
      <c r="M1389" s="2">
        <f t="shared" si="163"/>
        <v>0</v>
      </c>
      <c r="N1389" s="11">
        <f t="shared" si="164"/>
        <v>0</v>
      </c>
    </row>
    <row r="1390" spans="1:14" x14ac:dyDescent="0.25">
      <c r="A1390" s="13"/>
      <c r="B1390" s="13"/>
      <c r="C1390" s="13"/>
      <c r="D1390" s="14"/>
      <c r="E1390" s="14"/>
      <c r="F1390" s="2">
        <f t="shared" si="160"/>
        <v>87.051499999999947</v>
      </c>
      <c r="G1390" s="2">
        <f t="shared" si="161"/>
        <v>20.720000000000002</v>
      </c>
      <c r="H1390" s="11">
        <f t="shared" si="165"/>
        <v>66.331499999999949</v>
      </c>
      <c r="I1390" s="11">
        <f t="shared" si="166"/>
        <v>-66.331499999999949</v>
      </c>
      <c r="J1390" s="2">
        <f>IF(ISNA(VLOOKUP(C1390,'Dom Enrolled Accounts'!$A:$B,2,0))=TRUE,0,VLOOKUP(C1390,'Dom Enrolled Accounts'!$A:$B,2,0))</f>
        <v>0</v>
      </c>
      <c r="K1390" s="11">
        <f t="shared" si="162"/>
        <v>0</v>
      </c>
      <c r="L1390" s="2">
        <f>IF(ISNA(VLOOKUP(C1390,'Dom Enrolled Accounts'!$A:$C,3,0))=TRUE,0,VLOOKUP(C1390,'Dom Enrolled Accounts'!$A:$C,3,0))</f>
        <v>0</v>
      </c>
      <c r="M1390" s="2">
        <f t="shared" si="163"/>
        <v>0</v>
      </c>
      <c r="N1390" s="11">
        <f t="shared" si="164"/>
        <v>0</v>
      </c>
    </row>
    <row r="1391" spans="1:14" x14ac:dyDescent="0.25">
      <c r="A1391" s="13"/>
      <c r="B1391" s="13"/>
      <c r="C1391" s="13"/>
      <c r="D1391" s="14"/>
      <c r="E1391" s="14"/>
      <c r="F1391" s="2">
        <f t="shared" si="160"/>
        <v>87.051499999999947</v>
      </c>
      <c r="G1391" s="2">
        <f t="shared" si="161"/>
        <v>20.720000000000002</v>
      </c>
      <c r="H1391" s="11">
        <f t="shared" si="165"/>
        <v>66.331499999999949</v>
      </c>
      <c r="I1391" s="11">
        <f t="shared" si="166"/>
        <v>-66.331499999999949</v>
      </c>
      <c r="J1391" s="2">
        <f>IF(ISNA(VLOOKUP(C1391,'Dom Enrolled Accounts'!$A:$B,2,0))=TRUE,0,VLOOKUP(C1391,'Dom Enrolled Accounts'!$A:$B,2,0))</f>
        <v>0</v>
      </c>
      <c r="K1391" s="11">
        <f t="shared" si="162"/>
        <v>0</v>
      </c>
      <c r="L1391" s="2">
        <f>IF(ISNA(VLOOKUP(C1391,'Dom Enrolled Accounts'!$A:$C,3,0))=TRUE,0,VLOOKUP(C1391,'Dom Enrolled Accounts'!$A:$C,3,0))</f>
        <v>0</v>
      </c>
      <c r="M1391" s="2">
        <f t="shared" si="163"/>
        <v>0</v>
      </c>
      <c r="N1391" s="11">
        <f t="shared" si="164"/>
        <v>0</v>
      </c>
    </row>
    <row r="1392" spans="1:14" x14ac:dyDescent="0.25">
      <c r="A1392" s="13"/>
      <c r="B1392" s="13"/>
      <c r="C1392" s="13"/>
      <c r="D1392" s="14"/>
      <c r="E1392" s="14"/>
      <c r="F1392" s="2">
        <f t="shared" si="160"/>
        <v>87.051499999999947</v>
      </c>
      <c r="G1392" s="2">
        <f t="shared" si="161"/>
        <v>20.720000000000002</v>
      </c>
      <c r="H1392" s="11">
        <f t="shared" si="165"/>
        <v>66.331499999999949</v>
      </c>
      <c r="I1392" s="11">
        <f t="shared" si="166"/>
        <v>-66.331499999999949</v>
      </c>
      <c r="J1392" s="2">
        <f>IF(ISNA(VLOOKUP(C1392,'Dom Enrolled Accounts'!$A:$B,2,0))=TRUE,0,VLOOKUP(C1392,'Dom Enrolled Accounts'!$A:$B,2,0))</f>
        <v>0</v>
      </c>
      <c r="K1392" s="11">
        <f t="shared" si="162"/>
        <v>0</v>
      </c>
      <c r="L1392" s="2">
        <f>IF(ISNA(VLOOKUP(C1392,'Dom Enrolled Accounts'!$A:$C,3,0))=TRUE,0,VLOOKUP(C1392,'Dom Enrolled Accounts'!$A:$C,3,0))</f>
        <v>0</v>
      </c>
      <c r="M1392" s="2">
        <f t="shared" si="163"/>
        <v>0</v>
      </c>
      <c r="N1392" s="11">
        <f t="shared" si="164"/>
        <v>0</v>
      </c>
    </row>
    <row r="1393" spans="1:14" x14ac:dyDescent="0.25">
      <c r="A1393" s="13"/>
      <c r="B1393" s="13"/>
      <c r="C1393" s="13"/>
      <c r="D1393" s="14"/>
      <c r="E1393" s="14"/>
      <c r="F1393" s="2">
        <f t="shared" si="160"/>
        <v>87.051499999999947</v>
      </c>
      <c r="G1393" s="2">
        <f t="shared" si="161"/>
        <v>20.720000000000002</v>
      </c>
      <c r="H1393" s="11">
        <f t="shared" si="165"/>
        <v>66.331499999999949</v>
      </c>
      <c r="I1393" s="11">
        <f t="shared" si="166"/>
        <v>-66.331499999999949</v>
      </c>
      <c r="J1393" s="2">
        <f>IF(ISNA(VLOOKUP(C1393,'Dom Enrolled Accounts'!$A:$B,2,0))=TRUE,0,VLOOKUP(C1393,'Dom Enrolled Accounts'!$A:$B,2,0))</f>
        <v>0</v>
      </c>
      <c r="K1393" s="11">
        <f t="shared" si="162"/>
        <v>0</v>
      </c>
      <c r="L1393" s="2">
        <f>IF(ISNA(VLOOKUP(C1393,'Dom Enrolled Accounts'!$A:$C,3,0))=TRUE,0,VLOOKUP(C1393,'Dom Enrolled Accounts'!$A:$C,3,0))</f>
        <v>0</v>
      </c>
      <c r="M1393" s="2">
        <f t="shared" si="163"/>
        <v>0</v>
      </c>
      <c r="N1393" s="11">
        <f t="shared" si="164"/>
        <v>0</v>
      </c>
    </row>
    <row r="1394" spans="1:14" x14ac:dyDescent="0.25">
      <c r="A1394" s="13"/>
      <c r="B1394" s="13"/>
      <c r="C1394" s="13"/>
      <c r="D1394" s="14"/>
      <c r="E1394" s="14"/>
      <c r="F1394" s="2">
        <f t="shared" si="160"/>
        <v>87.051499999999947</v>
      </c>
      <c r="G1394" s="2">
        <f t="shared" si="161"/>
        <v>20.720000000000002</v>
      </c>
      <c r="H1394" s="11">
        <f t="shared" si="165"/>
        <v>66.331499999999949</v>
      </c>
      <c r="I1394" s="11">
        <f t="shared" si="166"/>
        <v>-66.331499999999949</v>
      </c>
      <c r="J1394" s="2">
        <f>IF(ISNA(VLOOKUP(C1394,'Dom Enrolled Accounts'!$A:$B,2,0))=TRUE,0,VLOOKUP(C1394,'Dom Enrolled Accounts'!$A:$B,2,0))</f>
        <v>0</v>
      </c>
      <c r="K1394" s="11">
        <f t="shared" si="162"/>
        <v>0</v>
      </c>
      <c r="L1394" s="2">
        <f>IF(ISNA(VLOOKUP(C1394,'Dom Enrolled Accounts'!$A:$C,3,0))=TRUE,0,VLOOKUP(C1394,'Dom Enrolled Accounts'!$A:$C,3,0))</f>
        <v>0</v>
      </c>
      <c r="M1394" s="2">
        <f t="shared" si="163"/>
        <v>0</v>
      </c>
      <c r="N1394" s="11">
        <f t="shared" si="164"/>
        <v>0</v>
      </c>
    </row>
    <row r="1395" spans="1:14" x14ac:dyDescent="0.25">
      <c r="A1395" s="13"/>
      <c r="B1395" s="13"/>
      <c r="C1395" s="13"/>
      <c r="D1395" s="14"/>
      <c r="E1395" s="14"/>
      <c r="F1395" s="2">
        <f t="shared" si="160"/>
        <v>87.051499999999947</v>
      </c>
      <c r="G1395" s="2">
        <f t="shared" si="161"/>
        <v>20.720000000000002</v>
      </c>
      <c r="H1395" s="11">
        <f t="shared" si="165"/>
        <v>66.331499999999949</v>
      </c>
      <c r="I1395" s="11">
        <f t="shared" si="166"/>
        <v>-66.331499999999949</v>
      </c>
      <c r="J1395" s="2">
        <f>IF(ISNA(VLOOKUP(C1395,'Dom Enrolled Accounts'!$A:$B,2,0))=TRUE,0,VLOOKUP(C1395,'Dom Enrolled Accounts'!$A:$B,2,0))</f>
        <v>0</v>
      </c>
      <c r="K1395" s="11">
        <f t="shared" si="162"/>
        <v>0</v>
      </c>
      <c r="L1395" s="2">
        <f>IF(ISNA(VLOOKUP(C1395,'Dom Enrolled Accounts'!$A:$C,3,0))=TRUE,0,VLOOKUP(C1395,'Dom Enrolled Accounts'!$A:$C,3,0))</f>
        <v>0</v>
      </c>
      <c r="M1395" s="2">
        <f t="shared" si="163"/>
        <v>0</v>
      </c>
      <c r="N1395" s="11">
        <f t="shared" si="164"/>
        <v>0</v>
      </c>
    </row>
    <row r="1396" spans="1:14" x14ac:dyDescent="0.25">
      <c r="A1396" s="13"/>
      <c r="B1396" s="13"/>
      <c r="C1396" s="13"/>
      <c r="D1396" s="14"/>
      <c r="E1396" s="14"/>
      <c r="F1396" s="2">
        <f t="shared" si="160"/>
        <v>87.051499999999947</v>
      </c>
      <c r="G1396" s="2">
        <f t="shared" si="161"/>
        <v>20.720000000000002</v>
      </c>
      <c r="H1396" s="11">
        <f t="shared" si="165"/>
        <v>66.331499999999949</v>
      </c>
      <c r="I1396" s="11">
        <f t="shared" si="166"/>
        <v>-66.331499999999949</v>
      </c>
      <c r="J1396" s="2">
        <f>IF(ISNA(VLOOKUP(C1396,'Dom Enrolled Accounts'!$A:$B,2,0))=TRUE,0,VLOOKUP(C1396,'Dom Enrolled Accounts'!$A:$B,2,0))</f>
        <v>0</v>
      </c>
      <c r="K1396" s="11">
        <f t="shared" si="162"/>
        <v>0</v>
      </c>
      <c r="L1396" s="2">
        <f>IF(ISNA(VLOOKUP(C1396,'Dom Enrolled Accounts'!$A:$C,3,0))=TRUE,0,VLOOKUP(C1396,'Dom Enrolled Accounts'!$A:$C,3,0))</f>
        <v>0</v>
      </c>
      <c r="M1396" s="2">
        <f t="shared" si="163"/>
        <v>0</v>
      </c>
      <c r="N1396" s="11">
        <f t="shared" si="164"/>
        <v>0</v>
      </c>
    </row>
    <row r="1397" spans="1:14" x14ac:dyDescent="0.25">
      <c r="A1397" s="13"/>
      <c r="B1397" s="13"/>
      <c r="C1397" s="13"/>
      <c r="D1397" s="14"/>
      <c r="E1397" s="14"/>
      <c r="F1397" s="2">
        <f t="shared" si="160"/>
        <v>87.051499999999947</v>
      </c>
      <c r="G1397" s="2">
        <f t="shared" si="161"/>
        <v>20.720000000000002</v>
      </c>
      <c r="H1397" s="11">
        <f t="shared" si="165"/>
        <v>66.331499999999949</v>
      </c>
      <c r="I1397" s="11">
        <f t="shared" si="166"/>
        <v>-66.331499999999949</v>
      </c>
      <c r="J1397" s="2">
        <f>IF(ISNA(VLOOKUP(C1397,'Dom Enrolled Accounts'!$A:$B,2,0))=TRUE,0,VLOOKUP(C1397,'Dom Enrolled Accounts'!$A:$B,2,0))</f>
        <v>0</v>
      </c>
      <c r="K1397" s="11">
        <f t="shared" si="162"/>
        <v>0</v>
      </c>
      <c r="L1397" s="2">
        <f>IF(ISNA(VLOOKUP(C1397,'Dom Enrolled Accounts'!$A:$C,3,0))=TRUE,0,VLOOKUP(C1397,'Dom Enrolled Accounts'!$A:$C,3,0))</f>
        <v>0</v>
      </c>
      <c r="M1397" s="2">
        <f t="shared" si="163"/>
        <v>0</v>
      </c>
      <c r="N1397" s="11">
        <f t="shared" si="164"/>
        <v>0</v>
      </c>
    </row>
    <row r="1398" spans="1:14" x14ac:dyDescent="0.25">
      <c r="A1398" s="13"/>
      <c r="B1398" s="13"/>
      <c r="C1398" s="13"/>
      <c r="D1398" s="14"/>
      <c r="E1398" s="14"/>
      <c r="F1398" s="2">
        <f t="shared" si="160"/>
        <v>87.051499999999947</v>
      </c>
      <c r="G1398" s="2">
        <f t="shared" si="161"/>
        <v>20.720000000000002</v>
      </c>
      <c r="H1398" s="11">
        <f t="shared" si="165"/>
        <v>66.331499999999949</v>
      </c>
      <c r="I1398" s="11">
        <f t="shared" si="166"/>
        <v>-66.331499999999949</v>
      </c>
      <c r="J1398" s="2">
        <f>IF(ISNA(VLOOKUP(C1398,'Dom Enrolled Accounts'!$A:$B,2,0))=TRUE,0,VLOOKUP(C1398,'Dom Enrolled Accounts'!$A:$B,2,0))</f>
        <v>0</v>
      </c>
      <c r="K1398" s="11">
        <f t="shared" si="162"/>
        <v>0</v>
      </c>
      <c r="L1398" s="2">
        <f>IF(ISNA(VLOOKUP(C1398,'Dom Enrolled Accounts'!$A:$C,3,0))=TRUE,0,VLOOKUP(C1398,'Dom Enrolled Accounts'!$A:$C,3,0))</f>
        <v>0</v>
      </c>
      <c r="M1398" s="2">
        <f t="shared" si="163"/>
        <v>0</v>
      </c>
      <c r="N1398" s="11">
        <f t="shared" si="164"/>
        <v>0</v>
      </c>
    </row>
    <row r="1399" spans="1:14" x14ac:dyDescent="0.25">
      <c r="A1399" s="13"/>
      <c r="B1399" s="13"/>
      <c r="C1399" s="13"/>
      <c r="D1399" s="14"/>
      <c r="E1399" s="14"/>
      <c r="F1399" s="2">
        <f t="shared" si="160"/>
        <v>87.051499999999947</v>
      </c>
      <c r="G1399" s="2">
        <f t="shared" si="161"/>
        <v>20.720000000000002</v>
      </c>
      <c r="H1399" s="11">
        <f t="shared" si="165"/>
        <v>66.331499999999949</v>
      </c>
      <c r="I1399" s="11">
        <f t="shared" si="166"/>
        <v>-66.331499999999949</v>
      </c>
      <c r="J1399" s="2">
        <f>IF(ISNA(VLOOKUP(C1399,'Dom Enrolled Accounts'!$A:$B,2,0))=TRUE,0,VLOOKUP(C1399,'Dom Enrolled Accounts'!$A:$B,2,0))</f>
        <v>0</v>
      </c>
      <c r="K1399" s="11">
        <f t="shared" si="162"/>
        <v>0</v>
      </c>
      <c r="L1399" s="2">
        <f>IF(ISNA(VLOOKUP(C1399,'Dom Enrolled Accounts'!$A:$C,3,0))=TRUE,0,VLOOKUP(C1399,'Dom Enrolled Accounts'!$A:$C,3,0))</f>
        <v>0</v>
      </c>
      <c r="M1399" s="2">
        <f t="shared" si="163"/>
        <v>0</v>
      </c>
      <c r="N1399" s="11">
        <f t="shared" si="164"/>
        <v>0</v>
      </c>
    </row>
    <row r="1400" spans="1:14" x14ac:dyDescent="0.25">
      <c r="A1400" s="13"/>
      <c r="B1400" s="13"/>
      <c r="C1400" s="13"/>
      <c r="D1400" s="14"/>
      <c r="E1400" s="14"/>
      <c r="F1400" s="2">
        <f t="shared" si="160"/>
        <v>87.051499999999947</v>
      </c>
      <c r="G1400" s="2">
        <f t="shared" si="161"/>
        <v>20.720000000000002</v>
      </c>
      <c r="H1400" s="11">
        <f t="shared" si="165"/>
        <v>66.331499999999949</v>
      </c>
      <c r="I1400" s="11">
        <f t="shared" si="166"/>
        <v>-66.331499999999949</v>
      </c>
      <c r="J1400" s="2">
        <f>IF(ISNA(VLOOKUP(C1400,'Dom Enrolled Accounts'!$A:$B,2,0))=TRUE,0,VLOOKUP(C1400,'Dom Enrolled Accounts'!$A:$B,2,0))</f>
        <v>0</v>
      </c>
      <c r="K1400" s="11">
        <f t="shared" si="162"/>
        <v>0</v>
      </c>
      <c r="L1400" s="2">
        <f>IF(ISNA(VLOOKUP(C1400,'Dom Enrolled Accounts'!$A:$C,3,0))=TRUE,0,VLOOKUP(C1400,'Dom Enrolled Accounts'!$A:$C,3,0))</f>
        <v>0</v>
      </c>
      <c r="M1400" s="2">
        <f t="shared" si="163"/>
        <v>0</v>
      </c>
      <c r="N1400" s="11">
        <f t="shared" si="164"/>
        <v>0</v>
      </c>
    </row>
    <row r="1401" spans="1:14" x14ac:dyDescent="0.25">
      <c r="A1401" s="13"/>
      <c r="B1401" s="13"/>
      <c r="C1401" s="13"/>
      <c r="D1401" s="14"/>
      <c r="E1401" s="14"/>
      <c r="F1401" s="2">
        <f t="shared" si="160"/>
        <v>87.051499999999947</v>
      </c>
      <c r="G1401" s="2">
        <f t="shared" si="161"/>
        <v>20.720000000000002</v>
      </c>
      <c r="H1401" s="11">
        <f t="shared" si="165"/>
        <v>66.331499999999949</v>
      </c>
      <c r="I1401" s="11">
        <f t="shared" si="166"/>
        <v>-66.331499999999949</v>
      </c>
      <c r="J1401" s="2">
        <f>IF(ISNA(VLOOKUP(C1401,'Dom Enrolled Accounts'!$A:$B,2,0))=TRUE,0,VLOOKUP(C1401,'Dom Enrolled Accounts'!$A:$B,2,0))</f>
        <v>0</v>
      </c>
      <c r="K1401" s="11">
        <f t="shared" si="162"/>
        <v>0</v>
      </c>
      <c r="L1401" s="2">
        <f>IF(ISNA(VLOOKUP(C1401,'Dom Enrolled Accounts'!$A:$C,3,0))=TRUE,0,VLOOKUP(C1401,'Dom Enrolled Accounts'!$A:$C,3,0))</f>
        <v>0</v>
      </c>
      <c r="M1401" s="2">
        <f t="shared" si="163"/>
        <v>0</v>
      </c>
      <c r="N1401" s="11">
        <f t="shared" si="164"/>
        <v>0</v>
      </c>
    </row>
    <row r="1402" spans="1:14" x14ac:dyDescent="0.25">
      <c r="A1402" s="13"/>
      <c r="B1402" s="13"/>
      <c r="C1402" s="13"/>
      <c r="D1402" s="14"/>
      <c r="E1402" s="14"/>
      <c r="F1402" s="2">
        <f t="shared" si="160"/>
        <v>87.051499999999947</v>
      </c>
      <c r="G1402" s="2">
        <f t="shared" si="161"/>
        <v>20.720000000000002</v>
      </c>
      <c r="H1402" s="11">
        <f t="shared" si="165"/>
        <v>66.331499999999949</v>
      </c>
      <c r="I1402" s="11">
        <f t="shared" si="166"/>
        <v>-66.331499999999949</v>
      </c>
      <c r="J1402" s="2">
        <f>IF(ISNA(VLOOKUP(C1402,'Dom Enrolled Accounts'!$A:$B,2,0))=TRUE,0,VLOOKUP(C1402,'Dom Enrolled Accounts'!$A:$B,2,0))</f>
        <v>0</v>
      </c>
      <c r="K1402" s="11">
        <f t="shared" si="162"/>
        <v>0</v>
      </c>
      <c r="L1402" s="2">
        <f>IF(ISNA(VLOOKUP(C1402,'Dom Enrolled Accounts'!$A:$C,3,0))=TRUE,0,VLOOKUP(C1402,'Dom Enrolled Accounts'!$A:$C,3,0))</f>
        <v>0</v>
      </c>
      <c r="M1402" s="2">
        <f t="shared" si="163"/>
        <v>0</v>
      </c>
      <c r="N1402" s="11">
        <f t="shared" si="164"/>
        <v>0</v>
      </c>
    </row>
    <row r="1403" spans="1:14" x14ac:dyDescent="0.25">
      <c r="A1403" s="13"/>
      <c r="B1403" s="13"/>
      <c r="C1403" s="13"/>
      <c r="D1403" s="14"/>
      <c r="E1403" s="14"/>
      <c r="F1403" s="2">
        <f t="shared" si="160"/>
        <v>87.051499999999947</v>
      </c>
      <c r="G1403" s="2">
        <f t="shared" si="161"/>
        <v>20.720000000000002</v>
      </c>
      <c r="H1403" s="11">
        <f t="shared" si="165"/>
        <v>66.331499999999949</v>
      </c>
      <c r="I1403" s="11">
        <f t="shared" si="166"/>
        <v>-66.331499999999949</v>
      </c>
      <c r="J1403" s="2">
        <f>IF(ISNA(VLOOKUP(C1403,'Dom Enrolled Accounts'!$A:$B,2,0))=TRUE,0,VLOOKUP(C1403,'Dom Enrolled Accounts'!$A:$B,2,0))</f>
        <v>0</v>
      </c>
      <c r="K1403" s="11">
        <f t="shared" si="162"/>
        <v>0</v>
      </c>
      <c r="L1403" s="2">
        <f>IF(ISNA(VLOOKUP(C1403,'Dom Enrolled Accounts'!$A:$C,3,0))=TRUE,0,VLOOKUP(C1403,'Dom Enrolled Accounts'!$A:$C,3,0))</f>
        <v>0</v>
      </c>
      <c r="M1403" s="2">
        <f t="shared" si="163"/>
        <v>0</v>
      </c>
      <c r="N1403" s="11">
        <f t="shared" si="164"/>
        <v>0</v>
      </c>
    </row>
    <row r="1404" spans="1:14" x14ac:dyDescent="0.25">
      <c r="A1404" s="13"/>
      <c r="B1404" s="13"/>
      <c r="C1404" s="13"/>
      <c r="D1404" s="14"/>
      <c r="E1404" s="14"/>
      <c r="F1404" s="2">
        <f t="shared" si="160"/>
        <v>87.051499999999947</v>
      </c>
      <c r="G1404" s="2">
        <f t="shared" si="161"/>
        <v>20.720000000000002</v>
      </c>
      <c r="H1404" s="11">
        <f t="shared" si="165"/>
        <v>66.331499999999949</v>
      </c>
      <c r="I1404" s="11">
        <f t="shared" si="166"/>
        <v>-66.331499999999949</v>
      </c>
      <c r="J1404" s="2">
        <f>IF(ISNA(VLOOKUP(C1404,'Dom Enrolled Accounts'!$A:$B,2,0))=TRUE,0,VLOOKUP(C1404,'Dom Enrolled Accounts'!$A:$B,2,0))</f>
        <v>0</v>
      </c>
      <c r="K1404" s="11">
        <f t="shared" si="162"/>
        <v>0</v>
      </c>
      <c r="L1404" s="2">
        <f>IF(ISNA(VLOOKUP(C1404,'Dom Enrolled Accounts'!$A:$C,3,0))=TRUE,0,VLOOKUP(C1404,'Dom Enrolled Accounts'!$A:$C,3,0))</f>
        <v>0</v>
      </c>
      <c r="M1404" s="2">
        <f t="shared" si="163"/>
        <v>0</v>
      </c>
      <c r="N1404" s="11">
        <f t="shared" si="164"/>
        <v>0</v>
      </c>
    </row>
    <row r="1405" spans="1:14" x14ac:dyDescent="0.25">
      <c r="A1405" s="13"/>
      <c r="B1405" s="13"/>
      <c r="C1405" s="13"/>
      <c r="D1405" s="14"/>
      <c r="E1405" s="14"/>
      <c r="F1405" s="2">
        <f t="shared" si="160"/>
        <v>87.051499999999947</v>
      </c>
      <c r="G1405" s="2">
        <f t="shared" si="161"/>
        <v>20.720000000000002</v>
      </c>
      <c r="H1405" s="11">
        <f t="shared" si="165"/>
        <v>66.331499999999949</v>
      </c>
      <c r="I1405" s="11">
        <f t="shared" si="166"/>
        <v>-66.331499999999949</v>
      </c>
      <c r="J1405" s="2">
        <f>IF(ISNA(VLOOKUP(C1405,'Dom Enrolled Accounts'!$A:$B,2,0))=TRUE,0,VLOOKUP(C1405,'Dom Enrolled Accounts'!$A:$B,2,0))</f>
        <v>0</v>
      </c>
      <c r="K1405" s="11">
        <f t="shared" si="162"/>
        <v>0</v>
      </c>
      <c r="L1405" s="2">
        <f>IF(ISNA(VLOOKUP(C1405,'Dom Enrolled Accounts'!$A:$C,3,0))=TRUE,0,VLOOKUP(C1405,'Dom Enrolled Accounts'!$A:$C,3,0))</f>
        <v>0</v>
      </c>
      <c r="M1405" s="2">
        <f t="shared" si="163"/>
        <v>0</v>
      </c>
      <c r="N1405" s="11">
        <f t="shared" si="164"/>
        <v>0</v>
      </c>
    </row>
    <row r="1406" spans="1:14" x14ac:dyDescent="0.25">
      <c r="A1406" s="13"/>
      <c r="B1406" s="13"/>
      <c r="C1406" s="13"/>
      <c r="D1406" s="14"/>
      <c r="E1406" s="14"/>
      <c r="F1406" s="2">
        <f t="shared" si="160"/>
        <v>87.051499999999947</v>
      </c>
      <c r="G1406" s="2">
        <f t="shared" si="161"/>
        <v>20.720000000000002</v>
      </c>
      <c r="H1406" s="11">
        <f t="shared" si="165"/>
        <v>66.331499999999949</v>
      </c>
      <c r="I1406" s="11">
        <f t="shared" si="166"/>
        <v>-66.331499999999949</v>
      </c>
      <c r="J1406" s="2">
        <f>IF(ISNA(VLOOKUP(C1406,'Dom Enrolled Accounts'!$A:$B,2,0))=TRUE,0,VLOOKUP(C1406,'Dom Enrolled Accounts'!$A:$B,2,0))</f>
        <v>0</v>
      </c>
      <c r="K1406" s="11">
        <f t="shared" si="162"/>
        <v>0</v>
      </c>
      <c r="L1406" s="2">
        <f>IF(ISNA(VLOOKUP(C1406,'Dom Enrolled Accounts'!$A:$C,3,0))=TRUE,0,VLOOKUP(C1406,'Dom Enrolled Accounts'!$A:$C,3,0))</f>
        <v>0</v>
      </c>
      <c r="M1406" s="2">
        <f t="shared" si="163"/>
        <v>0</v>
      </c>
      <c r="N1406" s="11">
        <f t="shared" si="164"/>
        <v>0</v>
      </c>
    </row>
    <row r="1407" spans="1:14" x14ac:dyDescent="0.25">
      <c r="A1407" s="13"/>
      <c r="B1407" s="13"/>
      <c r="C1407" s="13"/>
      <c r="D1407" s="14"/>
      <c r="E1407" s="14"/>
      <c r="F1407" s="2">
        <f t="shared" si="160"/>
        <v>87.051499999999947</v>
      </c>
      <c r="G1407" s="2">
        <f t="shared" si="161"/>
        <v>20.720000000000002</v>
      </c>
      <c r="H1407" s="11">
        <f t="shared" si="165"/>
        <v>66.331499999999949</v>
      </c>
      <c r="I1407" s="11">
        <f t="shared" si="166"/>
        <v>-66.331499999999949</v>
      </c>
      <c r="J1407" s="2">
        <f>IF(ISNA(VLOOKUP(C1407,'Dom Enrolled Accounts'!$A:$B,2,0))=TRUE,0,VLOOKUP(C1407,'Dom Enrolled Accounts'!$A:$B,2,0))</f>
        <v>0</v>
      </c>
      <c r="K1407" s="11">
        <f t="shared" si="162"/>
        <v>0</v>
      </c>
      <c r="L1407" s="2">
        <f>IF(ISNA(VLOOKUP(C1407,'Dom Enrolled Accounts'!$A:$C,3,0))=TRUE,0,VLOOKUP(C1407,'Dom Enrolled Accounts'!$A:$C,3,0))</f>
        <v>0</v>
      </c>
      <c r="M1407" s="2">
        <f t="shared" si="163"/>
        <v>0</v>
      </c>
      <c r="N1407" s="11">
        <f t="shared" si="164"/>
        <v>0</v>
      </c>
    </row>
    <row r="1408" spans="1:14" x14ac:dyDescent="0.25">
      <c r="A1408" s="13"/>
      <c r="B1408" s="13"/>
      <c r="C1408" s="13"/>
      <c r="D1408" s="14"/>
      <c r="E1408" s="14"/>
      <c r="F1408" s="2">
        <f t="shared" si="160"/>
        <v>87.051499999999947</v>
      </c>
      <c r="G1408" s="2">
        <f t="shared" si="161"/>
        <v>20.720000000000002</v>
      </c>
      <c r="H1408" s="11">
        <f t="shared" si="165"/>
        <v>66.331499999999949</v>
      </c>
      <c r="I1408" s="11">
        <f t="shared" si="166"/>
        <v>-66.331499999999949</v>
      </c>
      <c r="J1408" s="2">
        <f>IF(ISNA(VLOOKUP(C1408,'Dom Enrolled Accounts'!$A:$B,2,0))=TRUE,0,VLOOKUP(C1408,'Dom Enrolled Accounts'!$A:$B,2,0))</f>
        <v>0</v>
      </c>
      <c r="K1408" s="11">
        <f t="shared" si="162"/>
        <v>0</v>
      </c>
      <c r="L1408" s="2">
        <f>IF(ISNA(VLOOKUP(C1408,'Dom Enrolled Accounts'!$A:$C,3,0))=TRUE,0,VLOOKUP(C1408,'Dom Enrolled Accounts'!$A:$C,3,0))</f>
        <v>0</v>
      </c>
      <c r="M1408" s="2">
        <f t="shared" si="163"/>
        <v>0</v>
      </c>
      <c r="N1408" s="11">
        <f t="shared" si="164"/>
        <v>0</v>
      </c>
    </row>
    <row r="1409" spans="1:14" x14ac:dyDescent="0.25">
      <c r="A1409" s="13"/>
      <c r="B1409" s="13"/>
      <c r="C1409" s="13"/>
      <c r="D1409" s="14"/>
      <c r="E1409" s="14"/>
      <c r="F1409" s="2">
        <f t="shared" si="160"/>
        <v>87.051499999999947</v>
      </c>
      <c r="G1409" s="2">
        <f t="shared" si="161"/>
        <v>20.720000000000002</v>
      </c>
      <c r="H1409" s="11">
        <f t="shared" si="165"/>
        <v>66.331499999999949</v>
      </c>
      <c r="I1409" s="11">
        <f t="shared" si="166"/>
        <v>-66.331499999999949</v>
      </c>
      <c r="J1409" s="2">
        <f>IF(ISNA(VLOOKUP(C1409,'Dom Enrolled Accounts'!$A:$B,2,0))=TRUE,0,VLOOKUP(C1409,'Dom Enrolled Accounts'!$A:$B,2,0))</f>
        <v>0</v>
      </c>
      <c r="K1409" s="11">
        <f t="shared" si="162"/>
        <v>0</v>
      </c>
      <c r="L1409" s="2">
        <f>IF(ISNA(VLOOKUP(C1409,'Dom Enrolled Accounts'!$A:$C,3,0))=TRUE,0,VLOOKUP(C1409,'Dom Enrolled Accounts'!$A:$C,3,0))</f>
        <v>0</v>
      </c>
      <c r="M1409" s="2">
        <f t="shared" si="163"/>
        <v>0</v>
      </c>
      <c r="N1409" s="11">
        <f t="shared" si="164"/>
        <v>0</v>
      </c>
    </row>
    <row r="1410" spans="1:14" x14ac:dyDescent="0.25">
      <c r="A1410" s="13"/>
      <c r="B1410" s="13"/>
      <c r="C1410" s="13"/>
      <c r="D1410" s="14"/>
      <c r="E1410" s="14"/>
      <c r="F1410" s="2">
        <f t="shared" si="160"/>
        <v>87.051499999999947</v>
      </c>
      <c r="G1410" s="2">
        <f t="shared" si="161"/>
        <v>20.720000000000002</v>
      </c>
      <c r="H1410" s="11">
        <f t="shared" si="165"/>
        <v>66.331499999999949</v>
      </c>
      <c r="I1410" s="11">
        <f t="shared" si="166"/>
        <v>-66.331499999999949</v>
      </c>
      <c r="J1410" s="2">
        <f>IF(ISNA(VLOOKUP(C1410,'Dom Enrolled Accounts'!$A:$B,2,0))=TRUE,0,VLOOKUP(C1410,'Dom Enrolled Accounts'!$A:$B,2,0))</f>
        <v>0</v>
      </c>
      <c r="K1410" s="11">
        <f t="shared" si="162"/>
        <v>0</v>
      </c>
      <c r="L1410" s="2">
        <f>IF(ISNA(VLOOKUP(C1410,'Dom Enrolled Accounts'!$A:$C,3,0))=TRUE,0,VLOOKUP(C1410,'Dom Enrolled Accounts'!$A:$C,3,0))</f>
        <v>0</v>
      </c>
      <c r="M1410" s="2">
        <f t="shared" si="163"/>
        <v>0</v>
      </c>
      <c r="N1410" s="11">
        <f t="shared" si="164"/>
        <v>0</v>
      </c>
    </row>
    <row r="1411" spans="1:14" x14ac:dyDescent="0.25">
      <c r="A1411" s="13"/>
      <c r="B1411" s="13"/>
      <c r="C1411" s="13"/>
      <c r="D1411" s="14"/>
      <c r="E1411" s="14"/>
      <c r="F1411" s="2">
        <f t="shared" si="160"/>
        <v>87.051499999999947</v>
      </c>
      <c r="G1411" s="2">
        <f t="shared" si="161"/>
        <v>20.720000000000002</v>
      </c>
      <c r="H1411" s="11">
        <f t="shared" si="165"/>
        <v>66.331499999999949</v>
      </c>
      <c r="I1411" s="11">
        <f t="shared" si="166"/>
        <v>-66.331499999999949</v>
      </c>
      <c r="J1411" s="2">
        <f>IF(ISNA(VLOOKUP(C1411,'Dom Enrolled Accounts'!$A:$B,2,0))=TRUE,0,VLOOKUP(C1411,'Dom Enrolled Accounts'!$A:$B,2,0))</f>
        <v>0</v>
      </c>
      <c r="K1411" s="11">
        <f t="shared" si="162"/>
        <v>0</v>
      </c>
      <c r="L1411" s="2">
        <f>IF(ISNA(VLOOKUP(C1411,'Dom Enrolled Accounts'!$A:$C,3,0))=TRUE,0,VLOOKUP(C1411,'Dom Enrolled Accounts'!$A:$C,3,0))</f>
        <v>0</v>
      </c>
      <c r="M1411" s="2">
        <f t="shared" si="163"/>
        <v>0</v>
      </c>
      <c r="N1411" s="11">
        <f t="shared" si="164"/>
        <v>0</v>
      </c>
    </row>
    <row r="1412" spans="1:14" x14ac:dyDescent="0.25">
      <c r="A1412" s="13"/>
      <c r="B1412" s="13"/>
      <c r="C1412" s="13"/>
      <c r="D1412" s="14"/>
      <c r="E1412" s="14"/>
      <c r="F1412" s="2">
        <f t="shared" si="160"/>
        <v>87.051499999999947</v>
      </c>
      <c r="G1412" s="2">
        <f t="shared" si="161"/>
        <v>20.720000000000002</v>
      </c>
      <c r="H1412" s="11">
        <f t="shared" si="165"/>
        <v>66.331499999999949</v>
      </c>
      <c r="I1412" s="11">
        <f t="shared" si="166"/>
        <v>-66.331499999999949</v>
      </c>
      <c r="J1412" s="2">
        <f>IF(ISNA(VLOOKUP(C1412,'Dom Enrolled Accounts'!$A:$B,2,0))=TRUE,0,VLOOKUP(C1412,'Dom Enrolled Accounts'!$A:$B,2,0))</f>
        <v>0</v>
      </c>
      <c r="K1412" s="11">
        <f t="shared" si="162"/>
        <v>0</v>
      </c>
      <c r="L1412" s="2">
        <f>IF(ISNA(VLOOKUP(C1412,'Dom Enrolled Accounts'!$A:$C,3,0))=TRUE,0,VLOOKUP(C1412,'Dom Enrolled Accounts'!$A:$C,3,0))</f>
        <v>0</v>
      </c>
      <c r="M1412" s="2">
        <f t="shared" si="163"/>
        <v>0</v>
      </c>
      <c r="N1412" s="11">
        <f t="shared" si="164"/>
        <v>0</v>
      </c>
    </row>
    <row r="1413" spans="1:14" x14ac:dyDescent="0.25">
      <c r="A1413" s="13"/>
      <c r="B1413" s="13"/>
      <c r="C1413" s="13"/>
      <c r="D1413" s="14"/>
      <c r="E1413" s="14"/>
      <c r="F1413" s="2">
        <f t="shared" si="160"/>
        <v>87.051499999999947</v>
      </c>
      <c r="G1413" s="2">
        <f t="shared" si="161"/>
        <v>20.720000000000002</v>
      </c>
      <c r="H1413" s="11">
        <f t="shared" si="165"/>
        <v>66.331499999999949</v>
      </c>
      <c r="I1413" s="11">
        <f t="shared" si="166"/>
        <v>-66.331499999999949</v>
      </c>
      <c r="J1413" s="2">
        <f>IF(ISNA(VLOOKUP(C1413,'Dom Enrolled Accounts'!$A:$B,2,0))=TRUE,0,VLOOKUP(C1413,'Dom Enrolled Accounts'!$A:$B,2,0))</f>
        <v>0</v>
      </c>
      <c r="K1413" s="11">
        <f t="shared" si="162"/>
        <v>0</v>
      </c>
      <c r="L1413" s="2">
        <f>IF(ISNA(VLOOKUP(C1413,'Dom Enrolled Accounts'!$A:$C,3,0))=TRUE,0,VLOOKUP(C1413,'Dom Enrolled Accounts'!$A:$C,3,0))</f>
        <v>0</v>
      </c>
      <c r="M1413" s="2">
        <f t="shared" si="163"/>
        <v>0</v>
      </c>
      <c r="N1413" s="11">
        <f t="shared" si="164"/>
        <v>0</v>
      </c>
    </row>
    <row r="1414" spans="1:14" x14ac:dyDescent="0.25">
      <c r="A1414" s="13"/>
      <c r="B1414" s="13"/>
      <c r="C1414" s="13"/>
      <c r="D1414" s="14"/>
      <c r="E1414" s="14"/>
      <c r="F1414" s="2">
        <f t="shared" si="160"/>
        <v>87.051499999999947</v>
      </c>
      <c r="G1414" s="2">
        <f t="shared" si="161"/>
        <v>20.720000000000002</v>
      </c>
      <c r="H1414" s="11">
        <f t="shared" si="165"/>
        <v>66.331499999999949</v>
      </c>
      <c r="I1414" s="11">
        <f t="shared" si="166"/>
        <v>-66.331499999999949</v>
      </c>
      <c r="J1414" s="2">
        <f>IF(ISNA(VLOOKUP(C1414,'Dom Enrolled Accounts'!$A:$B,2,0))=TRUE,0,VLOOKUP(C1414,'Dom Enrolled Accounts'!$A:$B,2,0))</f>
        <v>0</v>
      </c>
      <c r="K1414" s="11">
        <f t="shared" si="162"/>
        <v>0</v>
      </c>
      <c r="L1414" s="2">
        <f>IF(ISNA(VLOOKUP(C1414,'Dom Enrolled Accounts'!$A:$C,3,0))=TRUE,0,VLOOKUP(C1414,'Dom Enrolled Accounts'!$A:$C,3,0))</f>
        <v>0</v>
      </c>
      <c r="M1414" s="2">
        <f t="shared" si="163"/>
        <v>0</v>
      </c>
      <c r="N1414" s="11">
        <f t="shared" si="164"/>
        <v>0</v>
      </c>
    </row>
    <row r="1415" spans="1:14" x14ac:dyDescent="0.25">
      <c r="A1415" s="13"/>
      <c r="B1415" s="13"/>
      <c r="C1415" s="13"/>
      <c r="D1415" s="14"/>
      <c r="E1415" s="14"/>
      <c r="F1415" s="2">
        <f t="shared" si="160"/>
        <v>87.051499999999947</v>
      </c>
      <c r="G1415" s="2">
        <f t="shared" si="161"/>
        <v>20.720000000000002</v>
      </c>
      <c r="H1415" s="11">
        <f t="shared" si="165"/>
        <v>66.331499999999949</v>
      </c>
      <c r="I1415" s="11">
        <f t="shared" si="166"/>
        <v>-66.331499999999949</v>
      </c>
      <c r="J1415" s="2">
        <f>IF(ISNA(VLOOKUP(C1415,'Dom Enrolled Accounts'!$A:$B,2,0))=TRUE,0,VLOOKUP(C1415,'Dom Enrolled Accounts'!$A:$B,2,0))</f>
        <v>0</v>
      </c>
      <c r="K1415" s="11">
        <f t="shared" si="162"/>
        <v>0</v>
      </c>
      <c r="L1415" s="2">
        <f>IF(ISNA(VLOOKUP(C1415,'Dom Enrolled Accounts'!$A:$C,3,0))=TRUE,0,VLOOKUP(C1415,'Dom Enrolled Accounts'!$A:$C,3,0))</f>
        <v>0</v>
      </c>
      <c r="M1415" s="2">
        <f t="shared" si="163"/>
        <v>0</v>
      </c>
      <c r="N1415" s="11">
        <f t="shared" si="164"/>
        <v>0</v>
      </c>
    </row>
    <row r="1416" spans="1:14" x14ac:dyDescent="0.25">
      <c r="A1416" s="13"/>
      <c r="B1416" s="13"/>
      <c r="C1416" s="13"/>
      <c r="D1416" s="14"/>
      <c r="E1416" s="14"/>
      <c r="F1416" s="2">
        <f t="shared" si="160"/>
        <v>87.051499999999947</v>
      </c>
      <c r="G1416" s="2">
        <f t="shared" si="161"/>
        <v>20.720000000000002</v>
      </c>
      <c r="H1416" s="11">
        <f t="shared" si="165"/>
        <v>66.331499999999949</v>
      </c>
      <c r="I1416" s="11">
        <f t="shared" si="166"/>
        <v>-66.331499999999949</v>
      </c>
      <c r="J1416" s="2">
        <f>IF(ISNA(VLOOKUP(C1416,'Dom Enrolled Accounts'!$A:$B,2,0))=TRUE,0,VLOOKUP(C1416,'Dom Enrolled Accounts'!$A:$B,2,0))</f>
        <v>0</v>
      </c>
      <c r="K1416" s="11">
        <f t="shared" si="162"/>
        <v>0</v>
      </c>
      <c r="L1416" s="2">
        <f>IF(ISNA(VLOOKUP(C1416,'Dom Enrolled Accounts'!$A:$C,3,0))=TRUE,0,VLOOKUP(C1416,'Dom Enrolled Accounts'!$A:$C,3,0))</f>
        <v>0</v>
      </c>
      <c r="M1416" s="2">
        <f t="shared" si="163"/>
        <v>0</v>
      </c>
      <c r="N1416" s="11">
        <f t="shared" si="164"/>
        <v>0</v>
      </c>
    </row>
    <row r="1417" spans="1:14" x14ac:dyDescent="0.25">
      <c r="A1417" s="13"/>
      <c r="B1417" s="13"/>
      <c r="C1417" s="13"/>
      <c r="D1417" s="14"/>
      <c r="E1417" s="14"/>
      <c r="F1417" s="2">
        <f t="shared" ref="F1417:F1480" si="167">WPPDom</f>
        <v>87.051499999999947</v>
      </c>
      <c r="G1417" s="2">
        <f t="shared" ref="G1417:G1480" si="168">TSDom</f>
        <v>20.720000000000002</v>
      </c>
      <c r="H1417" s="11">
        <f t="shared" si="165"/>
        <v>66.331499999999949</v>
      </c>
      <c r="I1417" s="11">
        <f t="shared" si="166"/>
        <v>-66.331499999999949</v>
      </c>
      <c r="J1417" s="2">
        <f>IF(ISNA(VLOOKUP(C1417,'Dom Enrolled Accounts'!$A:$B,2,0))=TRUE,0,VLOOKUP(C1417,'Dom Enrolled Accounts'!$A:$B,2,0))</f>
        <v>0</v>
      </c>
      <c r="K1417" s="11">
        <f t="shared" si="162"/>
        <v>0</v>
      </c>
      <c r="L1417" s="2">
        <f>IF(ISNA(VLOOKUP(C1417,'Dom Enrolled Accounts'!$A:$C,3,0))=TRUE,0,VLOOKUP(C1417,'Dom Enrolled Accounts'!$A:$C,3,0))</f>
        <v>0</v>
      </c>
      <c r="M1417" s="2">
        <f t="shared" si="163"/>
        <v>0</v>
      </c>
      <c r="N1417" s="11">
        <f t="shared" si="164"/>
        <v>0</v>
      </c>
    </row>
    <row r="1418" spans="1:14" x14ac:dyDescent="0.25">
      <c r="A1418" s="13"/>
      <c r="B1418" s="13"/>
      <c r="C1418" s="13"/>
      <c r="D1418" s="14"/>
      <c r="E1418" s="14"/>
      <c r="F1418" s="2">
        <f t="shared" si="167"/>
        <v>87.051499999999947</v>
      </c>
      <c r="G1418" s="2">
        <f t="shared" si="168"/>
        <v>20.720000000000002</v>
      </c>
      <c r="H1418" s="11">
        <f t="shared" si="165"/>
        <v>66.331499999999949</v>
      </c>
      <c r="I1418" s="11">
        <f t="shared" si="166"/>
        <v>-66.331499999999949</v>
      </c>
      <c r="J1418" s="2">
        <f>IF(ISNA(VLOOKUP(C1418,'Dom Enrolled Accounts'!$A:$B,2,0))=TRUE,0,VLOOKUP(C1418,'Dom Enrolled Accounts'!$A:$B,2,0))</f>
        <v>0</v>
      </c>
      <c r="K1418" s="11">
        <f t="shared" ref="K1418:K1481" si="169">IF(J1418=0,0,J1418-I1418)</f>
        <v>0</v>
      </c>
      <c r="L1418" s="2">
        <f>IF(ISNA(VLOOKUP(C1418,'Dom Enrolled Accounts'!$A:$C,3,0))=TRUE,0,VLOOKUP(C1418,'Dom Enrolled Accounts'!$A:$C,3,0))</f>
        <v>0</v>
      </c>
      <c r="M1418" s="2">
        <f t="shared" ref="M1418:M1481" si="170">IF(L1418&gt;K1418,K1418,L1418)</f>
        <v>0</v>
      </c>
      <c r="N1418" s="11">
        <f t="shared" ref="N1418:N1481" si="171">IF(M1418&lt;0,0,M1418*D1418)</f>
        <v>0</v>
      </c>
    </row>
    <row r="1419" spans="1:14" x14ac:dyDescent="0.25">
      <c r="A1419" s="13"/>
      <c r="B1419" s="13"/>
      <c r="C1419" s="13"/>
      <c r="D1419" s="14"/>
      <c r="E1419" s="14"/>
      <c r="F1419" s="2">
        <f t="shared" si="167"/>
        <v>87.051499999999947</v>
      </c>
      <c r="G1419" s="2">
        <f t="shared" si="168"/>
        <v>20.720000000000002</v>
      </c>
      <c r="H1419" s="11">
        <f t="shared" si="165"/>
        <v>66.331499999999949</v>
      </c>
      <c r="I1419" s="11">
        <f t="shared" si="166"/>
        <v>-66.331499999999949</v>
      </c>
      <c r="J1419" s="2">
        <f>IF(ISNA(VLOOKUP(C1419,'Dom Enrolled Accounts'!$A:$B,2,0))=TRUE,0,VLOOKUP(C1419,'Dom Enrolled Accounts'!$A:$B,2,0))</f>
        <v>0</v>
      </c>
      <c r="K1419" s="11">
        <f t="shared" si="169"/>
        <v>0</v>
      </c>
      <c r="L1419" s="2">
        <f>IF(ISNA(VLOOKUP(C1419,'Dom Enrolled Accounts'!$A:$C,3,0))=TRUE,0,VLOOKUP(C1419,'Dom Enrolled Accounts'!$A:$C,3,0))</f>
        <v>0</v>
      </c>
      <c r="M1419" s="2">
        <f t="shared" si="170"/>
        <v>0</v>
      </c>
      <c r="N1419" s="11">
        <f t="shared" si="171"/>
        <v>0</v>
      </c>
    </row>
    <row r="1420" spans="1:14" x14ac:dyDescent="0.25">
      <c r="A1420" s="13"/>
      <c r="B1420" s="13"/>
      <c r="C1420" s="13"/>
      <c r="D1420" s="14"/>
      <c r="E1420" s="14"/>
      <c r="F1420" s="2">
        <f t="shared" si="167"/>
        <v>87.051499999999947</v>
      </c>
      <c r="G1420" s="2">
        <f t="shared" si="168"/>
        <v>20.720000000000002</v>
      </c>
      <c r="H1420" s="11">
        <f t="shared" si="165"/>
        <v>66.331499999999949</v>
      </c>
      <c r="I1420" s="11">
        <f t="shared" si="166"/>
        <v>-66.331499999999949</v>
      </c>
      <c r="J1420" s="2">
        <f>IF(ISNA(VLOOKUP(C1420,'Dom Enrolled Accounts'!$A:$B,2,0))=TRUE,0,VLOOKUP(C1420,'Dom Enrolled Accounts'!$A:$B,2,0))</f>
        <v>0</v>
      </c>
      <c r="K1420" s="11">
        <f t="shared" si="169"/>
        <v>0</v>
      </c>
      <c r="L1420" s="2">
        <f>IF(ISNA(VLOOKUP(C1420,'Dom Enrolled Accounts'!$A:$C,3,0))=TRUE,0,VLOOKUP(C1420,'Dom Enrolled Accounts'!$A:$C,3,0))</f>
        <v>0</v>
      </c>
      <c r="M1420" s="2">
        <f t="shared" si="170"/>
        <v>0</v>
      </c>
      <c r="N1420" s="11">
        <f t="shared" si="171"/>
        <v>0</v>
      </c>
    </row>
    <row r="1421" spans="1:14" x14ac:dyDescent="0.25">
      <c r="A1421" s="13"/>
      <c r="B1421" s="13"/>
      <c r="C1421" s="13"/>
      <c r="D1421" s="14"/>
      <c r="E1421" s="14"/>
      <c r="F1421" s="2">
        <f t="shared" si="167"/>
        <v>87.051499999999947</v>
      </c>
      <c r="G1421" s="2">
        <f t="shared" si="168"/>
        <v>20.720000000000002</v>
      </c>
      <c r="H1421" s="11">
        <f t="shared" si="165"/>
        <v>66.331499999999949</v>
      </c>
      <c r="I1421" s="11">
        <f t="shared" si="166"/>
        <v>-66.331499999999949</v>
      </c>
      <c r="J1421" s="2">
        <f>IF(ISNA(VLOOKUP(C1421,'Dom Enrolled Accounts'!$A:$B,2,0))=TRUE,0,VLOOKUP(C1421,'Dom Enrolled Accounts'!$A:$B,2,0))</f>
        <v>0</v>
      </c>
      <c r="K1421" s="11">
        <f t="shared" si="169"/>
        <v>0</v>
      </c>
      <c r="L1421" s="2">
        <f>IF(ISNA(VLOOKUP(C1421,'Dom Enrolled Accounts'!$A:$C,3,0))=TRUE,0,VLOOKUP(C1421,'Dom Enrolled Accounts'!$A:$C,3,0))</f>
        <v>0</v>
      </c>
      <c r="M1421" s="2">
        <f t="shared" si="170"/>
        <v>0</v>
      </c>
      <c r="N1421" s="11">
        <f t="shared" si="171"/>
        <v>0</v>
      </c>
    </row>
    <row r="1422" spans="1:14" x14ac:dyDescent="0.25">
      <c r="A1422" s="13"/>
      <c r="B1422" s="13"/>
      <c r="C1422" s="13"/>
      <c r="D1422" s="14"/>
      <c r="E1422" s="14"/>
      <c r="F1422" s="2">
        <f t="shared" si="167"/>
        <v>87.051499999999947</v>
      </c>
      <c r="G1422" s="2">
        <f t="shared" si="168"/>
        <v>20.720000000000002</v>
      </c>
      <c r="H1422" s="11">
        <f t="shared" si="165"/>
        <v>66.331499999999949</v>
      </c>
      <c r="I1422" s="11">
        <f t="shared" si="166"/>
        <v>-66.331499999999949</v>
      </c>
      <c r="J1422" s="2">
        <f>IF(ISNA(VLOOKUP(C1422,'Dom Enrolled Accounts'!$A:$B,2,0))=TRUE,0,VLOOKUP(C1422,'Dom Enrolled Accounts'!$A:$B,2,0))</f>
        <v>0</v>
      </c>
      <c r="K1422" s="11">
        <f t="shared" si="169"/>
        <v>0</v>
      </c>
      <c r="L1422" s="2">
        <f>IF(ISNA(VLOOKUP(C1422,'Dom Enrolled Accounts'!$A:$C,3,0))=TRUE,0,VLOOKUP(C1422,'Dom Enrolled Accounts'!$A:$C,3,0))</f>
        <v>0</v>
      </c>
      <c r="M1422" s="2">
        <f t="shared" si="170"/>
        <v>0</v>
      </c>
      <c r="N1422" s="11">
        <f t="shared" si="171"/>
        <v>0</v>
      </c>
    </row>
    <row r="1423" spans="1:14" x14ac:dyDescent="0.25">
      <c r="A1423" s="13"/>
      <c r="B1423" s="13"/>
      <c r="C1423" s="13"/>
      <c r="D1423" s="14"/>
      <c r="E1423" s="14"/>
      <c r="F1423" s="2">
        <f t="shared" si="167"/>
        <v>87.051499999999947</v>
      </c>
      <c r="G1423" s="2">
        <f t="shared" si="168"/>
        <v>20.720000000000002</v>
      </c>
      <c r="H1423" s="11">
        <f t="shared" si="165"/>
        <v>66.331499999999949</v>
      </c>
      <c r="I1423" s="11">
        <f t="shared" si="166"/>
        <v>-66.331499999999949</v>
      </c>
      <c r="J1423" s="2">
        <f>IF(ISNA(VLOOKUP(C1423,'Dom Enrolled Accounts'!$A:$B,2,0))=TRUE,0,VLOOKUP(C1423,'Dom Enrolled Accounts'!$A:$B,2,0))</f>
        <v>0</v>
      </c>
      <c r="K1423" s="11">
        <f t="shared" si="169"/>
        <v>0</v>
      </c>
      <c r="L1423" s="2">
        <f>IF(ISNA(VLOOKUP(C1423,'Dom Enrolled Accounts'!$A:$C,3,0))=TRUE,0,VLOOKUP(C1423,'Dom Enrolled Accounts'!$A:$C,3,0))</f>
        <v>0</v>
      </c>
      <c r="M1423" s="2">
        <f t="shared" si="170"/>
        <v>0</v>
      </c>
      <c r="N1423" s="11">
        <f t="shared" si="171"/>
        <v>0</v>
      </c>
    </row>
    <row r="1424" spans="1:14" x14ac:dyDescent="0.25">
      <c r="A1424" s="13"/>
      <c r="B1424" s="13"/>
      <c r="C1424" s="13"/>
      <c r="D1424" s="14"/>
      <c r="E1424" s="14"/>
      <c r="F1424" s="2">
        <f t="shared" si="167"/>
        <v>87.051499999999947</v>
      </c>
      <c r="G1424" s="2">
        <f t="shared" si="168"/>
        <v>20.720000000000002</v>
      </c>
      <c r="H1424" s="11">
        <f t="shared" si="165"/>
        <v>66.331499999999949</v>
      </c>
      <c r="I1424" s="11">
        <f t="shared" si="166"/>
        <v>-66.331499999999949</v>
      </c>
      <c r="J1424" s="2">
        <f>IF(ISNA(VLOOKUP(C1424,'Dom Enrolled Accounts'!$A:$B,2,0))=TRUE,0,VLOOKUP(C1424,'Dom Enrolled Accounts'!$A:$B,2,0))</f>
        <v>0</v>
      </c>
      <c r="K1424" s="11">
        <f t="shared" si="169"/>
        <v>0</v>
      </c>
      <c r="L1424" s="2">
        <f>IF(ISNA(VLOOKUP(C1424,'Dom Enrolled Accounts'!$A:$C,3,0))=TRUE,0,VLOOKUP(C1424,'Dom Enrolled Accounts'!$A:$C,3,0))</f>
        <v>0</v>
      </c>
      <c r="M1424" s="2">
        <f t="shared" si="170"/>
        <v>0</v>
      </c>
      <c r="N1424" s="11">
        <f t="shared" si="171"/>
        <v>0</v>
      </c>
    </row>
    <row r="1425" spans="1:14" x14ac:dyDescent="0.25">
      <c r="A1425" s="13"/>
      <c r="B1425" s="13"/>
      <c r="C1425" s="13"/>
      <c r="D1425" s="14"/>
      <c r="E1425" s="14"/>
      <c r="F1425" s="2">
        <f t="shared" si="167"/>
        <v>87.051499999999947</v>
      </c>
      <c r="G1425" s="2">
        <f t="shared" si="168"/>
        <v>20.720000000000002</v>
      </c>
      <c r="H1425" s="11">
        <f t="shared" si="165"/>
        <v>66.331499999999949</v>
      </c>
      <c r="I1425" s="11">
        <f t="shared" si="166"/>
        <v>-66.331499999999949</v>
      </c>
      <c r="J1425" s="2">
        <f>IF(ISNA(VLOOKUP(C1425,'Dom Enrolled Accounts'!$A:$B,2,0))=TRUE,0,VLOOKUP(C1425,'Dom Enrolled Accounts'!$A:$B,2,0))</f>
        <v>0</v>
      </c>
      <c r="K1425" s="11">
        <f t="shared" si="169"/>
        <v>0</v>
      </c>
      <c r="L1425" s="2">
        <f>IF(ISNA(VLOOKUP(C1425,'Dom Enrolled Accounts'!$A:$C,3,0))=TRUE,0,VLOOKUP(C1425,'Dom Enrolled Accounts'!$A:$C,3,0))</f>
        <v>0</v>
      </c>
      <c r="M1425" s="2">
        <f t="shared" si="170"/>
        <v>0</v>
      </c>
      <c r="N1425" s="11">
        <f t="shared" si="171"/>
        <v>0</v>
      </c>
    </row>
    <row r="1426" spans="1:14" x14ac:dyDescent="0.25">
      <c r="A1426" s="13"/>
      <c r="B1426" s="13"/>
      <c r="C1426" s="13"/>
      <c r="D1426" s="14"/>
      <c r="E1426" s="14"/>
      <c r="F1426" s="2">
        <f t="shared" si="167"/>
        <v>87.051499999999947</v>
      </c>
      <c r="G1426" s="2">
        <f t="shared" si="168"/>
        <v>20.720000000000002</v>
      </c>
      <c r="H1426" s="11">
        <f t="shared" si="165"/>
        <v>66.331499999999949</v>
      </c>
      <c r="I1426" s="11">
        <f t="shared" si="166"/>
        <v>-66.331499999999949</v>
      </c>
      <c r="J1426" s="2">
        <f>IF(ISNA(VLOOKUP(C1426,'Dom Enrolled Accounts'!$A:$B,2,0))=TRUE,0,VLOOKUP(C1426,'Dom Enrolled Accounts'!$A:$B,2,0))</f>
        <v>0</v>
      </c>
      <c r="K1426" s="11">
        <f t="shared" si="169"/>
        <v>0</v>
      </c>
      <c r="L1426" s="2">
        <f>IF(ISNA(VLOOKUP(C1426,'Dom Enrolled Accounts'!$A:$C,3,0))=TRUE,0,VLOOKUP(C1426,'Dom Enrolled Accounts'!$A:$C,3,0))</f>
        <v>0</v>
      </c>
      <c r="M1426" s="2">
        <f t="shared" si="170"/>
        <v>0</v>
      </c>
      <c r="N1426" s="11">
        <f t="shared" si="171"/>
        <v>0</v>
      </c>
    </row>
    <row r="1427" spans="1:14" x14ac:dyDescent="0.25">
      <c r="A1427" s="13"/>
      <c r="B1427" s="13"/>
      <c r="C1427" s="13"/>
      <c r="D1427" s="14"/>
      <c r="E1427" s="14"/>
      <c r="F1427" s="2">
        <f t="shared" si="167"/>
        <v>87.051499999999947</v>
      </c>
      <c r="G1427" s="2">
        <f t="shared" si="168"/>
        <v>20.720000000000002</v>
      </c>
      <c r="H1427" s="11">
        <f t="shared" si="165"/>
        <v>66.331499999999949</v>
      </c>
      <c r="I1427" s="11">
        <f t="shared" si="166"/>
        <v>-66.331499999999949</v>
      </c>
      <c r="J1427" s="2">
        <f>IF(ISNA(VLOOKUP(C1427,'Dom Enrolled Accounts'!$A:$B,2,0))=TRUE,0,VLOOKUP(C1427,'Dom Enrolled Accounts'!$A:$B,2,0))</f>
        <v>0</v>
      </c>
      <c r="K1427" s="11">
        <f t="shared" si="169"/>
        <v>0</v>
      </c>
      <c r="L1427" s="2">
        <f>IF(ISNA(VLOOKUP(C1427,'Dom Enrolled Accounts'!$A:$C,3,0))=TRUE,0,VLOOKUP(C1427,'Dom Enrolled Accounts'!$A:$C,3,0))</f>
        <v>0</v>
      </c>
      <c r="M1427" s="2">
        <f t="shared" si="170"/>
        <v>0</v>
      </c>
      <c r="N1427" s="11">
        <f t="shared" si="171"/>
        <v>0</v>
      </c>
    </row>
    <row r="1428" spans="1:14" x14ac:dyDescent="0.25">
      <c r="A1428" s="13"/>
      <c r="B1428" s="13"/>
      <c r="C1428" s="13"/>
      <c r="D1428" s="14"/>
      <c r="E1428" s="14"/>
      <c r="F1428" s="2">
        <f t="shared" si="167"/>
        <v>87.051499999999947</v>
      </c>
      <c r="G1428" s="2">
        <f t="shared" si="168"/>
        <v>20.720000000000002</v>
      </c>
      <c r="H1428" s="11">
        <f t="shared" si="165"/>
        <v>66.331499999999949</v>
      </c>
      <c r="I1428" s="11">
        <f t="shared" si="166"/>
        <v>-66.331499999999949</v>
      </c>
      <c r="J1428" s="2">
        <f>IF(ISNA(VLOOKUP(C1428,'Dom Enrolled Accounts'!$A:$B,2,0))=TRUE,0,VLOOKUP(C1428,'Dom Enrolled Accounts'!$A:$B,2,0))</f>
        <v>0</v>
      </c>
      <c r="K1428" s="11">
        <f t="shared" si="169"/>
        <v>0</v>
      </c>
      <c r="L1428" s="2">
        <f>IF(ISNA(VLOOKUP(C1428,'Dom Enrolled Accounts'!$A:$C,3,0))=TRUE,0,VLOOKUP(C1428,'Dom Enrolled Accounts'!$A:$C,3,0))</f>
        <v>0</v>
      </c>
      <c r="M1428" s="2">
        <f t="shared" si="170"/>
        <v>0</v>
      </c>
      <c r="N1428" s="11">
        <f t="shared" si="171"/>
        <v>0</v>
      </c>
    </row>
    <row r="1429" spans="1:14" x14ac:dyDescent="0.25">
      <c r="A1429" s="13"/>
      <c r="B1429" s="13"/>
      <c r="C1429" s="13"/>
      <c r="D1429" s="14"/>
      <c r="E1429" s="14"/>
      <c r="F1429" s="2">
        <f t="shared" si="167"/>
        <v>87.051499999999947</v>
      </c>
      <c r="G1429" s="2">
        <f t="shared" si="168"/>
        <v>20.720000000000002</v>
      </c>
      <c r="H1429" s="11">
        <f t="shared" si="165"/>
        <v>66.331499999999949</v>
      </c>
      <c r="I1429" s="11">
        <f t="shared" si="166"/>
        <v>-66.331499999999949</v>
      </c>
      <c r="J1429" s="2">
        <f>IF(ISNA(VLOOKUP(C1429,'Dom Enrolled Accounts'!$A:$B,2,0))=TRUE,0,VLOOKUP(C1429,'Dom Enrolled Accounts'!$A:$B,2,0))</f>
        <v>0</v>
      </c>
      <c r="K1429" s="11">
        <f t="shared" si="169"/>
        <v>0</v>
      </c>
      <c r="L1429" s="2">
        <f>IF(ISNA(VLOOKUP(C1429,'Dom Enrolled Accounts'!$A:$C,3,0))=TRUE,0,VLOOKUP(C1429,'Dom Enrolled Accounts'!$A:$C,3,0))</f>
        <v>0</v>
      </c>
      <c r="M1429" s="2">
        <f t="shared" si="170"/>
        <v>0</v>
      </c>
      <c r="N1429" s="11">
        <f t="shared" si="171"/>
        <v>0</v>
      </c>
    </row>
    <row r="1430" spans="1:14" x14ac:dyDescent="0.25">
      <c r="A1430" s="13"/>
      <c r="B1430" s="13"/>
      <c r="C1430" s="13"/>
      <c r="D1430" s="14"/>
      <c r="E1430" s="14"/>
      <c r="F1430" s="2">
        <f t="shared" si="167"/>
        <v>87.051499999999947</v>
      </c>
      <c r="G1430" s="2">
        <f t="shared" si="168"/>
        <v>20.720000000000002</v>
      </c>
      <c r="H1430" s="11">
        <f t="shared" si="165"/>
        <v>66.331499999999949</v>
      </c>
      <c r="I1430" s="11">
        <f t="shared" si="166"/>
        <v>-66.331499999999949</v>
      </c>
      <c r="J1430" s="2">
        <f>IF(ISNA(VLOOKUP(C1430,'Dom Enrolled Accounts'!$A:$B,2,0))=TRUE,0,VLOOKUP(C1430,'Dom Enrolled Accounts'!$A:$B,2,0))</f>
        <v>0</v>
      </c>
      <c r="K1430" s="11">
        <f t="shared" si="169"/>
        <v>0</v>
      </c>
      <c r="L1430" s="2">
        <f>IF(ISNA(VLOOKUP(C1430,'Dom Enrolled Accounts'!$A:$C,3,0))=TRUE,0,VLOOKUP(C1430,'Dom Enrolled Accounts'!$A:$C,3,0))</f>
        <v>0</v>
      </c>
      <c r="M1430" s="2">
        <f t="shared" si="170"/>
        <v>0</v>
      </c>
      <c r="N1430" s="11">
        <f t="shared" si="171"/>
        <v>0</v>
      </c>
    </row>
    <row r="1431" spans="1:14" x14ac:dyDescent="0.25">
      <c r="A1431" s="13"/>
      <c r="B1431" s="13"/>
      <c r="C1431" s="13"/>
      <c r="D1431" s="14"/>
      <c r="E1431" s="14"/>
      <c r="F1431" s="2">
        <f t="shared" si="167"/>
        <v>87.051499999999947</v>
      </c>
      <c r="G1431" s="2">
        <f t="shared" si="168"/>
        <v>20.720000000000002</v>
      </c>
      <c r="H1431" s="11">
        <f t="shared" si="165"/>
        <v>66.331499999999949</v>
      </c>
      <c r="I1431" s="11">
        <f t="shared" si="166"/>
        <v>-66.331499999999949</v>
      </c>
      <c r="J1431" s="2">
        <f>IF(ISNA(VLOOKUP(C1431,'Dom Enrolled Accounts'!$A:$B,2,0))=TRUE,0,VLOOKUP(C1431,'Dom Enrolled Accounts'!$A:$B,2,0))</f>
        <v>0</v>
      </c>
      <c r="K1431" s="11">
        <f t="shared" si="169"/>
        <v>0</v>
      </c>
      <c r="L1431" s="2">
        <f>IF(ISNA(VLOOKUP(C1431,'Dom Enrolled Accounts'!$A:$C,3,0))=TRUE,0,VLOOKUP(C1431,'Dom Enrolled Accounts'!$A:$C,3,0))</f>
        <v>0</v>
      </c>
      <c r="M1431" s="2">
        <f t="shared" si="170"/>
        <v>0</v>
      </c>
      <c r="N1431" s="11">
        <f t="shared" si="171"/>
        <v>0</v>
      </c>
    </row>
    <row r="1432" spans="1:14" x14ac:dyDescent="0.25">
      <c r="A1432" s="13"/>
      <c r="B1432" s="13"/>
      <c r="C1432" s="13"/>
      <c r="D1432" s="14"/>
      <c r="E1432" s="14"/>
      <c r="F1432" s="2">
        <f t="shared" si="167"/>
        <v>87.051499999999947</v>
      </c>
      <c r="G1432" s="2">
        <f t="shared" si="168"/>
        <v>20.720000000000002</v>
      </c>
      <c r="H1432" s="11">
        <f t="shared" si="165"/>
        <v>66.331499999999949</v>
      </c>
      <c r="I1432" s="11">
        <f t="shared" si="166"/>
        <v>-66.331499999999949</v>
      </c>
      <c r="J1432" s="2">
        <f>IF(ISNA(VLOOKUP(C1432,'Dom Enrolled Accounts'!$A:$B,2,0))=TRUE,0,VLOOKUP(C1432,'Dom Enrolled Accounts'!$A:$B,2,0))</f>
        <v>0</v>
      </c>
      <c r="K1432" s="11">
        <f t="shared" si="169"/>
        <v>0</v>
      </c>
      <c r="L1432" s="2">
        <f>IF(ISNA(VLOOKUP(C1432,'Dom Enrolled Accounts'!$A:$C,3,0))=TRUE,0,VLOOKUP(C1432,'Dom Enrolled Accounts'!$A:$C,3,0))</f>
        <v>0</v>
      </c>
      <c r="M1432" s="2">
        <f t="shared" si="170"/>
        <v>0</v>
      </c>
      <c r="N1432" s="11">
        <f t="shared" si="171"/>
        <v>0</v>
      </c>
    </row>
    <row r="1433" spans="1:14" x14ac:dyDescent="0.25">
      <c r="A1433" s="13"/>
      <c r="B1433" s="13"/>
      <c r="C1433" s="13"/>
      <c r="D1433" s="14"/>
      <c r="E1433" s="14"/>
      <c r="F1433" s="2">
        <f t="shared" si="167"/>
        <v>87.051499999999947</v>
      </c>
      <c r="G1433" s="2">
        <f t="shared" si="168"/>
        <v>20.720000000000002</v>
      </c>
      <c r="H1433" s="11">
        <f t="shared" si="165"/>
        <v>66.331499999999949</v>
      </c>
      <c r="I1433" s="11">
        <f t="shared" si="166"/>
        <v>-66.331499999999949</v>
      </c>
      <c r="J1433" s="2">
        <f>IF(ISNA(VLOOKUP(C1433,'Dom Enrolled Accounts'!$A:$B,2,0))=TRUE,0,VLOOKUP(C1433,'Dom Enrolled Accounts'!$A:$B,2,0))</f>
        <v>0</v>
      </c>
      <c r="K1433" s="11">
        <f t="shared" si="169"/>
        <v>0</v>
      </c>
      <c r="L1433" s="2">
        <f>IF(ISNA(VLOOKUP(C1433,'Dom Enrolled Accounts'!$A:$C,3,0))=TRUE,0,VLOOKUP(C1433,'Dom Enrolled Accounts'!$A:$C,3,0))</f>
        <v>0</v>
      </c>
      <c r="M1433" s="2">
        <f t="shared" si="170"/>
        <v>0</v>
      </c>
      <c r="N1433" s="11">
        <f t="shared" si="171"/>
        <v>0</v>
      </c>
    </row>
    <row r="1434" spans="1:14" x14ac:dyDescent="0.25">
      <c r="A1434" s="13"/>
      <c r="B1434" s="13"/>
      <c r="C1434" s="13"/>
      <c r="D1434" s="14"/>
      <c r="E1434" s="14"/>
      <c r="F1434" s="2">
        <f t="shared" si="167"/>
        <v>87.051499999999947</v>
      </c>
      <c r="G1434" s="2">
        <f t="shared" si="168"/>
        <v>20.720000000000002</v>
      </c>
      <c r="H1434" s="11">
        <f t="shared" si="165"/>
        <v>66.331499999999949</v>
      </c>
      <c r="I1434" s="11">
        <f t="shared" si="166"/>
        <v>-66.331499999999949</v>
      </c>
      <c r="J1434" s="2">
        <f>IF(ISNA(VLOOKUP(C1434,'Dom Enrolled Accounts'!$A:$B,2,0))=TRUE,0,VLOOKUP(C1434,'Dom Enrolled Accounts'!$A:$B,2,0))</f>
        <v>0</v>
      </c>
      <c r="K1434" s="11">
        <f t="shared" si="169"/>
        <v>0</v>
      </c>
      <c r="L1434" s="2">
        <f>IF(ISNA(VLOOKUP(C1434,'Dom Enrolled Accounts'!$A:$C,3,0))=TRUE,0,VLOOKUP(C1434,'Dom Enrolled Accounts'!$A:$C,3,0))</f>
        <v>0</v>
      </c>
      <c r="M1434" s="2">
        <f t="shared" si="170"/>
        <v>0</v>
      </c>
      <c r="N1434" s="11">
        <f t="shared" si="171"/>
        <v>0</v>
      </c>
    </row>
    <row r="1435" spans="1:14" x14ac:dyDescent="0.25">
      <c r="A1435" s="13"/>
      <c r="B1435" s="13"/>
      <c r="C1435" s="13"/>
      <c r="D1435" s="14"/>
      <c r="E1435" s="14"/>
      <c r="F1435" s="2">
        <f t="shared" si="167"/>
        <v>87.051499999999947</v>
      </c>
      <c r="G1435" s="2">
        <f t="shared" si="168"/>
        <v>20.720000000000002</v>
      </c>
      <c r="H1435" s="11">
        <f t="shared" si="165"/>
        <v>66.331499999999949</v>
      </c>
      <c r="I1435" s="11">
        <f t="shared" si="166"/>
        <v>-66.331499999999949</v>
      </c>
      <c r="J1435" s="2">
        <f>IF(ISNA(VLOOKUP(C1435,'Dom Enrolled Accounts'!$A:$B,2,0))=TRUE,0,VLOOKUP(C1435,'Dom Enrolled Accounts'!$A:$B,2,0))</f>
        <v>0</v>
      </c>
      <c r="K1435" s="11">
        <f t="shared" si="169"/>
        <v>0</v>
      </c>
      <c r="L1435" s="2">
        <f>IF(ISNA(VLOOKUP(C1435,'Dom Enrolled Accounts'!$A:$C,3,0))=TRUE,0,VLOOKUP(C1435,'Dom Enrolled Accounts'!$A:$C,3,0))</f>
        <v>0</v>
      </c>
      <c r="M1435" s="2">
        <f t="shared" si="170"/>
        <v>0</v>
      </c>
      <c r="N1435" s="11">
        <f t="shared" si="171"/>
        <v>0</v>
      </c>
    </row>
    <row r="1436" spans="1:14" x14ac:dyDescent="0.25">
      <c r="A1436" s="13"/>
      <c r="B1436" s="13"/>
      <c r="C1436" s="13"/>
      <c r="D1436" s="14"/>
      <c r="E1436" s="14"/>
      <c r="F1436" s="2">
        <f t="shared" si="167"/>
        <v>87.051499999999947</v>
      </c>
      <c r="G1436" s="2">
        <f t="shared" si="168"/>
        <v>20.720000000000002</v>
      </c>
      <c r="H1436" s="11">
        <f t="shared" si="165"/>
        <v>66.331499999999949</v>
      </c>
      <c r="I1436" s="11">
        <f t="shared" si="166"/>
        <v>-66.331499999999949</v>
      </c>
      <c r="J1436" s="2">
        <f>IF(ISNA(VLOOKUP(C1436,'Dom Enrolled Accounts'!$A:$B,2,0))=TRUE,0,VLOOKUP(C1436,'Dom Enrolled Accounts'!$A:$B,2,0))</f>
        <v>0</v>
      </c>
      <c r="K1436" s="11">
        <f t="shared" si="169"/>
        <v>0</v>
      </c>
      <c r="L1436" s="2">
        <f>IF(ISNA(VLOOKUP(C1436,'Dom Enrolled Accounts'!$A:$C,3,0))=TRUE,0,VLOOKUP(C1436,'Dom Enrolled Accounts'!$A:$C,3,0))</f>
        <v>0</v>
      </c>
      <c r="M1436" s="2">
        <f t="shared" si="170"/>
        <v>0</v>
      </c>
      <c r="N1436" s="11">
        <f t="shared" si="171"/>
        <v>0</v>
      </c>
    </row>
    <row r="1437" spans="1:14" x14ac:dyDescent="0.25">
      <c r="A1437" s="13"/>
      <c r="B1437" s="13"/>
      <c r="C1437" s="13"/>
      <c r="D1437" s="14"/>
      <c r="E1437" s="14"/>
      <c r="F1437" s="2">
        <f t="shared" si="167"/>
        <v>87.051499999999947</v>
      </c>
      <c r="G1437" s="2">
        <f t="shared" si="168"/>
        <v>20.720000000000002</v>
      </c>
      <c r="H1437" s="11">
        <f t="shared" si="165"/>
        <v>66.331499999999949</v>
      </c>
      <c r="I1437" s="11">
        <f t="shared" si="166"/>
        <v>-66.331499999999949</v>
      </c>
      <c r="J1437" s="2">
        <f>IF(ISNA(VLOOKUP(C1437,'Dom Enrolled Accounts'!$A:$B,2,0))=TRUE,0,VLOOKUP(C1437,'Dom Enrolled Accounts'!$A:$B,2,0))</f>
        <v>0</v>
      </c>
      <c r="K1437" s="11">
        <f t="shared" si="169"/>
        <v>0</v>
      </c>
      <c r="L1437" s="2">
        <f>IF(ISNA(VLOOKUP(C1437,'Dom Enrolled Accounts'!$A:$C,3,0))=TRUE,0,VLOOKUP(C1437,'Dom Enrolled Accounts'!$A:$C,3,0))</f>
        <v>0</v>
      </c>
      <c r="M1437" s="2">
        <f t="shared" si="170"/>
        <v>0</v>
      </c>
      <c r="N1437" s="11">
        <f t="shared" si="171"/>
        <v>0</v>
      </c>
    </row>
    <row r="1438" spans="1:14" x14ac:dyDescent="0.25">
      <c r="A1438" s="13"/>
      <c r="B1438" s="13"/>
      <c r="C1438" s="13"/>
      <c r="D1438" s="14"/>
      <c r="E1438" s="14"/>
      <c r="F1438" s="2">
        <f t="shared" si="167"/>
        <v>87.051499999999947</v>
      </c>
      <c r="G1438" s="2">
        <f t="shared" si="168"/>
        <v>20.720000000000002</v>
      </c>
      <c r="H1438" s="11">
        <f t="shared" si="165"/>
        <v>66.331499999999949</v>
      </c>
      <c r="I1438" s="11">
        <f t="shared" si="166"/>
        <v>-66.331499999999949</v>
      </c>
      <c r="J1438" s="2">
        <f>IF(ISNA(VLOOKUP(C1438,'Dom Enrolled Accounts'!$A:$B,2,0))=TRUE,0,VLOOKUP(C1438,'Dom Enrolled Accounts'!$A:$B,2,0))</f>
        <v>0</v>
      </c>
      <c r="K1438" s="11">
        <f t="shared" si="169"/>
        <v>0</v>
      </c>
      <c r="L1438" s="2">
        <f>IF(ISNA(VLOOKUP(C1438,'Dom Enrolled Accounts'!$A:$C,3,0))=TRUE,0,VLOOKUP(C1438,'Dom Enrolled Accounts'!$A:$C,3,0))</f>
        <v>0</v>
      </c>
      <c r="M1438" s="2">
        <f t="shared" si="170"/>
        <v>0</v>
      </c>
      <c r="N1438" s="11">
        <f t="shared" si="171"/>
        <v>0</v>
      </c>
    </row>
    <row r="1439" spans="1:14" x14ac:dyDescent="0.25">
      <c r="A1439" s="13"/>
      <c r="B1439" s="13"/>
      <c r="C1439" s="13"/>
      <c r="D1439" s="14"/>
      <c r="E1439" s="14"/>
      <c r="F1439" s="2">
        <f t="shared" si="167"/>
        <v>87.051499999999947</v>
      </c>
      <c r="G1439" s="2">
        <f t="shared" si="168"/>
        <v>20.720000000000002</v>
      </c>
      <c r="H1439" s="11">
        <f t="shared" si="165"/>
        <v>66.331499999999949</v>
      </c>
      <c r="I1439" s="11">
        <f t="shared" si="166"/>
        <v>-66.331499999999949</v>
      </c>
      <c r="J1439" s="2">
        <f>IF(ISNA(VLOOKUP(C1439,'Dom Enrolled Accounts'!$A:$B,2,0))=TRUE,0,VLOOKUP(C1439,'Dom Enrolled Accounts'!$A:$B,2,0))</f>
        <v>0</v>
      </c>
      <c r="K1439" s="11">
        <f t="shared" si="169"/>
        <v>0</v>
      </c>
      <c r="L1439" s="2">
        <f>IF(ISNA(VLOOKUP(C1439,'Dom Enrolled Accounts'!$A:$C,3,0))=TRUE,0,VLOOKUP(C1439,'Dom Enrolled Accounts'!$A:$C,3,0))</f>
        <v>0</v>
      </c>
      <c r="M1439" s="2">
        <f t="shared" si="170"/>
        <v>0</v>
      </c>
      <c r="N1439" s="11">
        <f t="shared" si="171"/>
        <v>0</v>
      </c>
    </row>
    <row r="1440" spans="1:14" x14ac:dyDescent="0.25">
      <c r="A1440" s="13"/>
      <c r="B1440" s="13"/>
      <c r="C1440" s="13"/>
      <c r="D1440" s="14"/>
      <c r="E1440" s="14"/>
      <c r="F1440" s="2">
        <f t="shared" si="167"/>
        <v>87.051499999999947</v>
      </c>
      <c r="G1440" s="2">
        <f t="shared" si="168"/>
        <v>20.720000000000002</v>
      </c>
      <c r="H1440" s="11">
        <f t="shared" si="165"/>
        <v>66.331499999999949</v>
      </c>
      <c r="I1440" s="11">
        <f t="shared" si="166"/>
        <v>-66.331499999999949</v>
      </c>
      <c r="J1440" s="2">
        <f>IF(ISNA(VLOOKUP(C1440,'Dom Enrolled Accounts'!$A:$B,2,0))=TRUE,0,VLOOKUP(C1440,'Dom Enrolled Accounts'!$A:$B,2,0))</f>
        <v>0</v>
      </c>
      <c r="K1440" s="11">
        <f t="shared" si="169"/>
        <v>0</v>
      </c>
      <c r="L1440" s="2">
        <f>IF(ISNA(VLOOKUP(C1440,'Dom Enrolled Accounts'!$A:$C,3,0))=TRUE,0,VLOOKUP(C1440,'Dom Enrolled Accounts'!$A:$C,3,0))</f>
        <v>0</v>
      </c>
      <c r="M1440" s="2">
        <f t="shared" si="170"/>
        <v>0</v>
      </c>
      <c r="N1440" s="11">
        <f t="shared" si="171"/>
        <v>0</v>
      </c>
    </row>
    <row r="1441" spans="1:14" x14ac:dyDescent="0.25">
      <c r="A1441" s="13"/>
      <c r="B1441" s="13"/>
      <c r="C1441" s="13"/>
      <c r="D1441" s="14"/>
      <c r="E1441" s="14"/>
      <c r="F1441" s="2">
        <f t="shared" si="167"/>
        <v>87.051499999999947</v>
      </c>
      <c r="G1441" s="2">
        <f t="shared" si="168"/>
        <v>20.720000000000002</v>
      </c>
      <c r="H1441" s="11">
        <f t="shared" si="165"/>
        <v>66.331499999999949</v>
      </c>
      <c r="I1441" s="11">
        <f t="shared" si="166"/>
        <v>-66.331499999999949</v>
      </c>
      <c r="J1441" s="2">
        <f>IF(ISNA(VLOOKUP(C1441,'Dom Enrolled Accounts'!$A:$B,2,0))=TRUE,0,VLOOKUP(C1441,'Dom Enrolled Accounts'!$A:$B,2,0))</f>
        <v>0</v>
      </c>
      <c r="K1441" s="11">
        <f t="shared" si="169"/>
        <v>0</v>
      </c>
      <c r="L1441" s="2">
        <f>IF(ISNA(VLOOKUP(C1441,'Dom Enrolled Accounts'!$A:$C,3,0))=TRUE,0,VLOOKUP(C1441,'Dom Enrolled Accounts'!$A:$C,3,0))</f>
        <v>0</v>
      </c>
      <c r="M1441" s="2">
        <f t="shared" si="170"/>
        <v>0</v>
      </c>
      <c r="N1441" s="11">
        <f t="shared" si="171"/>
        <v>0</v>
      </c>
    </row>
    <row r="1442" spans="1:14" x14ac:dyDescent="0.25">
      <c r="A1442" s="13"/>
      <c r="B1442" s="13"/>
      <c r="C1442" s="13"/>
      <c r="D1442" s="14"/>
      <c r="E1442" s="14"/>
      <c r="F1442" s="2">
        <f t="shared" si="167"/>
        <v>87.051499999999947</v>
      </c>
      <c r="G1442" s="2">
        <f t="shared" si="168"/>
        <v>20.720000000000002</v>
      </c>
      <c r="H1442" s="11">
        <f t="shared" si="165"/>
        <v>66.331499999999949</v>
      </c>
      <c r="I1442" s="11">
        <f t="shared" si="166"/>
        <v>-66.331499999999949</v>
      </c>
      <c r="J1442" s="2">
        <f>IF(ISNA(VLOOKUP(C1442,'Dom Enrolled Accounts'!$A:$B,2,0))=TRUE,0,VLOOKUP(C1442,'Dom Enrolled Accounts'!$A:$B,2,0))</f>
        <v>0</v>
      </c>
      <c r="K1442" s="11">
        <f t="shared" si="169"/>
        <v>0</v>
      </c>
      <c r="L1442" s="2">
        <f>IF(ISNA(VLOOKUP(C1442,'Dom Enrolled Accounts'!$A:$C,3,0))=TRUE,0,VLOOKUP(C1442,'Dom Enrolled Accounts'!$A:$C,3,0))</f>
        <v>0</v>
      </c>
      <c r="M1442" s="2">
        <f t="shared" si="170"/>
        <v>0</v>
      </c>
      <c r="N1442" s="11">
        <f t="shared" si="171"/>
        <v>0</v>
      </c>
    </row>
    <row r="1443" spans="1:14" x14ac:dyDescent="0.25">
      <c r="A1443" s="13"/>
      <c r="B1443" s="13"/>
      <c r="C1443" s="13"/>
      <c r="D1443" s="14"/>
      <c r="E1443" s="14"/>
      <c r="F1443" s="2">
        <f t="shared" si="167"/>
        <v>87.051499999999947</v>
      </c>
      <c r="G1443" s="2">
        <f t="shared" si="168"/>
        <v>20.720000000000002</v>
      </c>
      <c r="H1443" s="11">
        <f t="shared" si="165"/>
        <v>66.331499999999949</v>
      </c>
      <c r="I1443" s="11">
        <f t="shared" si="166"/>
        <v>-66.331499999999949</v>
      </c>
      <c r="J1443" s="2">
        <f>IF(ISNA(VLOOKUP(C1443,'Dom Enrolled Accounts'!$A:$B,2,0))=TRUE,0,VLOOKUP(C1443,'Dom Enrolled Accounts'!$A:$B,2,0))</f>
        <v>0</v>
      </c>
      <c r="K1443" s="11">
        <f t="shared" si="169"/>
        <v>0</v>
      </c>
      <c r="L1443" s="2">
        <f>IF(ISNA(VLOOKUP(C1443,'Dom Enrolled Accounts'!$A:$C,3,0))=TRUE,0,VLOOKUP(C1443,'Dom Enrolled Accounts'!$A:$C,3,0))</f>
        <v>0</v>
      </c>
      <c r="M1443" s="2">
        <f t="shared" si="170"/>
        <v>0</v>
      </c>
      <c r="N1443" s="11">
        <f t="shared" si="171"/>
        <v>0</v>
      </c>
    </row>
    <row r="1444" spans="1:14" x14ac:dyDescent="0.25">
      <c r="A1444" s="13"/>
      <c r="B1444" s="13"/>
      <c r="C1444" s="13"/>
      <c r="D1444" s="14"/>
      <c r="E1444" s="14"/>
      <c r="F1444" s="2">
        <f t="shared" si="167"/>
        <v>87.051499999999947</v>
      </c>
      <c r="G1444" s="2">
        <f t="shared" si="168"/>
        <v>20.720000000000002</v>
      </c>
      <c r="H1444" s="11">
        <f t="shared" si="165"/>
        <v>66.331499999999949</v>
      </c>
      <c r="I1444" s="11">
        <f t="shared" si="166"/>
        <v>-66.331499999999949</v>
      </c>
      <c r="J1444" s="2">
        <f>IF(ISNA(VLOOKUP(C1444,'Dom Enrolled Accounts'!$A:$B,2,0))=TRUE,0,VLOOKUP(C1444,'Dom Enrolled Accounts'!$A:$B,2,0))</f>
        <v>0</v>
      </c>
      <c r="K1444" s="11">
        <f t="shared" si="169"/>
        <v>0</v>
      </c>
      <c r="L1444" s="2">
        <f>IF(ISNA(VLOOKUP(C1444,'Dom Enrolled Accounts'!$A:$C,3,0))=TRUE,0,VLOOKUP(C1444,'Dom Enrolled Accounts'!$A:$C,3,0))</f>
        <v>0</v>
      </c>
      <c r="M1444" s="2">
        <f t="shared" si="170"/>
        <v>0</v>
      </c>
      <c r="N1444" s="11">
        <f t="shared" si="171"/>
        <v>0</v>
      </c>
    </row>
    <row r="1445" spans="1:14" x14ac:dyDescent="0.25">
      <c r="A1445" s="13"/>
      <c r="B1445" s="13"/>
      <c r="C1445" s="13"/>
      <c r="D1445" s="14"/>
      <c r="E1445" s="14"/>
      <c r="F1445" s="2">
        <f t="shared" si="167"/>
        <v>87.051499999999947</v>
      </c>
      <c r="G1445" s="2">
        <f t="shared" si="168"/>
        <v>20.720000000000002</v>
      </c>
      <c r="H1445" s="11">
        <f t="shared" ref="H1445:H1508" si="172">F1445-G1445</f>
        <v>66.331499999999949</v>
      </c>
      <c r="I1445" s="11">
        <f t="shared" ref="I1445:I1508" si="173">E1445-H1445</f>
        <v>-66.331499999999949</v>
      </c>
      <c r="J1445" s="2">
        <f>IF(ISNA(VLOOKUP(C1445,'Dom Enrolled Accounts'!$A:$B,2,0))=TRUE,0,VLOOKUP(C1445,'Dom Enrolled Accounts'!$A:$B,2,0))</f>
        <v>0</v>
      </c>
      <c r="K1445" s="11">
        <f t="shared" si="169"/>
        <v>0</v>
      </c>
      <c r="L1445" s="2">
        <f>IF(ISNA(VLOOKUP(C1445,'Dom Enrolled Accounts'!$A:$C,3,0))=TRUE,0,VLOOKUP(C1445,'Dom Enrolled Accounts'!$A:$C,3,0))</f>
        <v>0</v>
      </c>
      <c r="M1445" s="2">
        <f t="shared" si="170"/>
        <v>0</v>
      </c>
      <c r="N1445" s="11">
        <f t="shared" si="171"/>
        <v>0</v>
      </c>
    </row>
    <row r="1446" spans="1:14" x14ac:dyDescent="0.25">
      <c r="A1446" s="13"/>
      <c r="B1446" s="13"/>
      <c r="C1446" s="13"/>
      <c r="D1446" s="14"/>
      <c r="E1446" s="14"/>
      <c r="F1446" s="2">
        <f t="shared" si="167"/>
        <v>87.051499999999947</v>
      </c>
      <c r="G1446" s="2">
        <f t="shared" si="168"/>
        <v>20.720000000000002</v>
      </c>
      <c r="H1446" s="11">
        <f t="shared" si="172"/>
        <v>66.331499999999949</v>
      </c>
      <c r="I1446" s="11">
        <f t="shared" si="173"/>
        <v>-66.331499999999949</v>
      </c>
      <c r="J1446" s="2">
        <f>IF(ISNA(VLOOKUP(C1446,'Dom Enrolled Accounts'!$A:$B,2,0))=TRUE,0,VLOOKUP(C1446,'Dom Enrolled Accounts'!$A:$B,2,0))</f>
        <v>0</v>
      </c>
      <c r="K1446" s="11">
        <f t="shared" si="169"/>
        <v>0</v>
      </c>
      <c r="L1446" s="2">
        <f>IF(ISNA(VLOOKUP(C1446,'Dom Enrolled Accounts'!$A:$C,3,0))=TRUE,0,VLOOKUP(C1446,'Dom Enrolled Accounts'!$A:$C,3,0))</f>
        <v>0</v>
      </c>
      <c r="M1446" s="2">
        <f t="shared" si="170"/>
        <v>0</v>
      </c>
      <c r="N1446" s="11">
        <f t="shared" si="171"/>
        <v>0</v>
      </c>
    </row>
    <row r="1447" spans="1:14" x14ac:dyDescent="0.25">
      <c r="A1447" s="13"/>
      <c r="B1447" s="13"/>
      <c r="C1447" s="13"/>
      <c r="D1447" s="14"/>
      <c r="E1447" s="14"/>
      <c r="F1447" s="2">
        <f t="shared" si="167"/>
        <v>87.051499999999947</v>
      </c>
      <c r="G1447" s="2">
        <f t="shared" si="168"/>
        <v>20.720000000000002</v>
      </c>
      <c r="H1447" s="11">
        <f t="shared" si="172"/>
        <v>66.331499999999949</v>
      </c>
      <c r="I1447" s="11">
        <f t="shared" si="173"/>
        <v>-66.331499999999949</v>
      </c>
      <c r="J1447" s="2">
        <f>IF(ISNA(VLOOKUP(C1447,'Dom Enrolled Accounts'!$A:$B,2,0))=TRUE,0,VLOOKUP(C1447,'Dom Enrolled Accounts'!$A:$B,2,0))</f>
        <v>0</v>
      </c>
      <c r="K1447" s="11">
        <f t="shared" si="169"/>
        <v>0</v>
      </c>
      <c r="L1447" s="2">
        <f>IF(ISNA(VLOOKUP(C1447,'Dom Enrolled Accounts'!$A:$C,3,0))=TRUE,0,VLOOKUP(C1447,'Dom Enrolled Accounts'!$A:$C,3,0))</f>
        <v>0</v>
      </c>
      <c r="M1447" s="2">
        <f t="shared" si="170"/>
        <v>0</v>
      </c>
      <c r="N1447" s="11">
        <f t="shared" si="171"/>
        <v>0</v>
      </c>
    </row>
    <row r="1448" spans="1:14" x14ac:dyDescent="0.25">
      <c r="A1448" s="13"/>
      <c r="B1448" s="13"/>
      <c r="C1448" s="13"/>
      <c r="D1448" s="14"/>
      <c r="E1448" s="14"/>
      <c r="F1448" s="2">
        <f t="shared" si="167"/>
        <v>87.051499999999947</v>
      </c>
      <c r="G1448" s="2">
        <f t="shared" si="168"/>
        <v>20.720000000000002</v>
      </c>
      <c r="H1448" s="11">
        <f t="shared" si="172"/>
        <v>66.331499999999949</v>
      </c>
      <c r="I1448" s="11">
        <f t="shared" si="173"/>
        <v>-66.331499999999949</v>
      </c>
      <c r="J1448" s="2">
        <f>IF(ISNA(VLOOKUP(C1448,'Dom Enrolled Accounts'!$A:$B,2,0))=TRUE,0,VLOOKUP(C1448,'Dom Enrolled Accounts'!$A:$B,2,0))</f>
        <v>0</v>
      </c>
      <c r="K1448" s="11">
        <f t="shared" si="169"/>
        <v>0</v>
      </c>
      <c r="L1448" s="2">
        <f>IF(ISNA(VLOOKUP(C1448,'Dom Enrolled Accounts'!$A:$C,3,0))=TRUE,0,VLOOKUP(C1448,'Dom Enrolled Accounts'!$A:$C,3,0))</f>
        <v>0</v>
      </c>
      <c r="M1448" s="2">
        <f t="shared" si="170"/>
        <v>0</v>
      </c>
      <c r="N1448" s="11">
        <f t="shared" si="171"/>
        <v>0</v>
      </c>
    </row>
    <row r="1449" spans="1:14" x14ac:dyDescent="0.25">
      <c r="A1449" s="13"/>
      <c r="B1449" s="13"/>
      <c r="C1449" s="13"/>
      <c r="D1449" s="14"/>
      <c r="E1449" s="14"/>
      <c r="F1449" s="2">
        <f t="shared" si="167"/>
        <v>87.051499999999947</v>
      </c>
      <c r="G1449" s="2">
        <f t="shared" si="168"/>
        <v>20.720000000000002</v>
      </c>
      <c r="H1449" s="11">
        <f t="shared" si="172"/>
        <v>66.331499999999949</v>
      </c>
      <c r="I1449" s="11">
        <f t="shared" si="173"/>
        <v>-66.331499999999949</v>
      </c>
      <c r="J1449" s="2">
        <f>IF(ISNA(VLOOKUP(C1449,'Dom Enrolled Accounts'!$A:$B,2,0))=TRUE,0,VLOOKUP(C1449,'Dom Enrolled Accounts'!$A:$B,2,0))</f>
        <v>0</v>
      </c>
      <c r="K1449" s="11">
        <f t="shared" si="169"/>
        <v>0</v>
      </c>
      <c r="L1449" s="2">
        <f>IF(ISNA(VLOOKUP(C1449,'Dom Enrolled Accounts'!$A:$C,3,0))=TRUE,0,VLOOKUP(C1449,'Dom Enrolled Accounts'!$A:$C,3,0))</f>
        <v>0</v>
      </c>
      <c r="M1449" s="2">
        <f t="shared" si="170"/>
        <v>0</v>
      </c>
      <c r="N1449" s="11">
        <f t="shared" si="171"/>
        <v>0</v>
      </c>
    </row>
    <row r="1450" spans="1:14" x14ac:dyDescent="0.25">
      <c r="A1450" s="13"/>
      <c r="B1450" s="13"/>
      <c r="C1450" s="13"/>
      <c r="D1450" s="14"/>
      <c r="E1450" s="14"/>
      <c r="F1450" s="2">
        <f t="shared" si="167"/>
        <v>87.051499999999947</v>
      </c>
      <c r="G1450" s="2">
        <f t="shared" si="168"/>
        <v>20.720000000000002</v>
      </c>
      <c r="H1450" s="11">
        <f t="shared" si="172"/>
        <v>66.331499999999949</v>
      </c>
      <c r="I1450" s="11">
        <f t="shared" si="173"/>
        <v>-66.331499999999949</v>
      </c>
      <c r="J1450" s="2">
        <f>IF(ISNA(VLOOKUP(C1450,'Dom Enrolled Accounts'!$A:$B,2,0))=TRUE,0,VLOOKUP(C1450,'Dom Enrolled Accounts'!$A:$B,2,0))</f>
        <v>0</v>
      </c>
      <c r="K1450" s="11">
        <f t="shared" si="169"/>
        <v>0</v>
      </c>
      <c r="L1450" s="2">
        <f>IF(ISNA(VLOOKUP(C1450,'Dom Enrolled Accounts'!$A:$C,3,0))=TRUE,0,VLOOKUP(C1450,'Dom Enrolled Accounts'!$A:$C,3,0))</f>
        <v>0</v>
      </c>
      <c r="M1450" s="2">
        <f t="shared" si="170"/>
        <v>0</v>
      </c>
      <c r="N1450" s="11">
        <f t="shared" si="171"/>
        <v>0</v>
      </c>
    </row>
    <row r="1451" spans="1:14" x14ac:dyDescent="0.25">
      <c r="A1451" s="13"/>
      <c r="B1451" s="13"/>
      <c r="C1451" s="13"/>
      <c r="D1451" s="14"/>
      <c r="E1451" s="14"/>
      <c r="F1451" s="2">
        <f t="shared" si="167"/>
        <v>87.051499999999947</v>
      </c>
      <c r="G1451" s="2">
        <f t="shared" si="168"/>
        <v>20.720000000000002</v>
      </c>
      <c r="H1451" s="11">
        <f t="shared" si="172"/>
        <v>66.331499999999949</v>
      </c>
      <c r="I1451" s="11">
        <f t="shared" si="173"/>
        <v>-66.331499999999949</v>
      </c>
      <c r="J1451" s="2">
        <f>IF(ISNA(VLOOKUP(C1451,'Dom Enrolled Accounts'!$A:$B,2,0))=TRUE,0,VLOOKUP(C1451,'Dom Enrolled Accounts'!$A:$B,2,0))</f>
        <v>0</v>
      </c>
      <c r="K1451" s="11">
        <f t="shared" si="169"/>
        <v>0</v>
      </c>
      <c r="L1451" s="2">
        <f>IF(ISNA(VLOOKUP(C1451,'Dom Enrolled Accounts'!$A:$C,3,0))=TRUE,0,VLOOKUP(C1451,'Dom Enrolled Accounts'!$A:$C,3,0))</f>
        <v>0</v>
      </c>
      <c r="M1451" s="2">
        <f t="shared" si="170"/>
        <v>0</v>
      </c>
      <c r="N1451" s="11">
        <f t="shared" si="171"/>
        <v>0</v>
      </c>
    </row>
    <row r="1452" spans="1:14" x14ac:dyDescent="0.25">
      <c r="A1452" s="13"/>
      <c r="B1452" s="13"/>
      <c r="C1452" s="13"/>
      <c r="D1452" s="14"/>
      <c r="E1452" s="14"/>
      <c r="F1452" s="2">
        <f t="shared" si="167"/>
        <v>87.051499999999947</v>
      </c>
      <c r="G1452" s="2">
        <f t="shared" si="168"/>
        <v>20.720000000000002</v>
      </c>
      <c r="H1452" s="11">
        <f t="shared" si="172"/>
        <v>66.331499999999949</v>
      </c>
      <c r="I1452" s="11">
        <f t="shared" si="173"/>
        <v>-66.331499999999949</v>
      </c>
      <c r="J1452" s="2">
        <f>IF(ISNA(VLOOKUP(C1452,'Dom Enrolled Accounts'!$A:$B,2,0))=TRUE,0,VLOOKUP(C1452,'Dom Enrolled Accounts'!$A:$B,2,0))</f>
        <v>0</v>
      </c>
      <c r="K1452" s="11">
        <f t="shared" si="169"/>
        <v>0</v>
      </c>
      <c r="L1452" s="2">
        <f>IF(ISNA(VLOOKUP(C1452,'Dom Enrolled Accounts'!$A:$C,3,0))=TRUE,0,VLOOKUP(C1452,'Dom Enrolled Accounts'!$A:$C,3,0))</f>
        <v>0</v>
      </c>
      <c r="M1452" s="2">
        <f t="shared" si="170"/>
        <v>0</v>
      </c>
      <c r="N1452" s="11">
        <f t="shared" si="171"/>
        <v>0</v>
      </c>
    </row>
    <row r="1453" spans="1:14" x14ac:dyDescent="0.25">
      <c r="A1453" s="13"/>
      <c r="B1453" s="13"/>
      <c r="C1453" s="13"/>
      <c r="D1453" s="14"/>
      <c r="E1453" s="14"/>
      <c r="F1453" s="2">
        <f t="shared" si="167"/>
        <v>87.051499999999947</v>
      </c>
      <c r="G1453" s="2">
        <f t="shared" si="168"/>
        <v>20.720000000000002</v>
      </c>
      <c r="H1453" s="11">
        <f t="shared" si="172"/>
        <v>66.331499999999949</v>
      </c>
      <c r="I1453" s="11">
        <f t="shared" si="173"/>
        <v>-66.331499999999949</v>
      </c>
      <c r="J1453" s="2">
        <f>IF(ISNA(VLOOKUP(C1453,'Dom Enrolled Accounts'!$A:$B,2,0))=TRUE,0,VLOOKUP(C1453,'Dom Enrolled Accounts'!$A:$B,2,0))</f>
        <v>0</v>
      </c>
      <c r="K1453" s="11">
        <f t="shared" si="169"/>
        <v>0</v>
      </c>
      <c r="L1453" s="2">
        <f>IF(ISNA(VLOOKUP(C1453,'Dom Enrolled Accounts'!$A:$C,3,0))=TRUE,0,VLOOKUP(C1453,'Dom Enrolled Accounts'!$A:$C,3,0))</f>
        <v>0</v>
      </c>
      <c r="M1453" s="2">
        <f t="shared" si="170"/>
        <v>0</v>
      </c>
      <c r="N1453" s="11">
        <f t="shared" si="171"/>
        <v>0</v>
      </c>
    </row>
    <row r="1454" spans="1:14" x14ac:dyDescent="0.25">
      <c r="A1454" s="13"/>
      <c r="B1454" s="13"/>
      <c r="C1454" s="13"/>
      <c r="D1454" s="14"/>
      <c r="E1454" s="14"/>
      <c r="F1454" s="2">
        <f t="shared" si="167"/>
        <v>87.051499999999947</v>
      </c>
      <c r="G1454" s="2">
        <f t="shared" si="168"/>
        <v>20.720000000000002</v>
      </c>
      <c r="H1454" s="11">
        <f t="shared" si="172"/>
        <v>66.331499999999949</v>
      </c>
      <c r="I1454" s="11">
        <f t="shared" si="173"/>
        <v>-66.331499999999949</v>
      </c>
      <c r="J1454" s="2">
        <f>IF(ISNA(VLOOKUP(C1454,'Dom Enrolled Accounts'!$A:$B,2,0))=TRUE,0,VLOOKUP(C1454,'Dom Enrolled Accounts'!$A:$B,2,0))</f>
        <v>0</v>
      </c>
      <c r="K1454" s="11">
        <f t="shared" si="169"/>
        <v>0</v>
      </c>
      <c r="L1454" s="2">
        <f>IF(ISNA(VLOOKUP(C1454,'Dom Enrolled Accounts'!$A:$C,3,0))=TRUE,0,VLOOKUP(C1454,'Dom Enrolled Accounts'!$A:$C,3,0))</f>
        <v>0</v>
      </c>
      <c r="M1454" s="2">
        <f t="shared" si="170"/>
        <v>0</v>
      </c>
      <c r="N1454" s="11">
        <f t="shared" si="171"/>
        <v>0</v>
      </c>
    </row>
    <row r="1455" spans="1:14" x14ac:dyDescent="0.25">
      <c r="A1455" s="13"/>
      <c r="B1455" s="13"/>
      <c r="C1455" s="13"/>
      <c r="D1455" s="14"/>
      <c r="E1455" s="14"/>
      <c r="F1455" s="2">
        <f t="shared" si="167"/>
        <v>87.051499999999947</v>
      </c>
      <c r="G1455" s="2">
        <f t="shared" si="168"/>
        <v>20.720000000000002</v>
      </c>
      <c r="H1455" s="11">
        <f t="shared" si="172"/>
        <v>66.331499999999949</v>
      </c>
      <c r="I1455" s="11">
        <f t="shared" si="173"/>
        <v>-66.331499999999949</v>
      </c>
      <c r="J1455" s="2">
        <f>IF(ISNA(VLOOKUP(C1455,'Dom Enrolled Accounts'!$A:$B,2,0))=TRUE,0,VLOOKUP(C1455,'Dom Enrolled Accounts'!$A:$B,2,0))</f>
        <v>0</v>
      </c>
      <c r="K1455" s="11">
        <f t="shared" si="169"/>
        <v>0</v>
      </c>
      <c r="L1455" s="2">
        <f>IF(ISNA(VLOOKUP(C1455,'Dom Enrolled Accounts'!$A:$C,3,0))=TRUE,0,VLOOKUP(C1455,'Dom Enrolled Accounts'!$A:$C,3,0))</f>
        <v>0</v>
      </c>
      <c r="M1455" s="2">
        <f t="shared" si="170"/>
        <v>0</v>
      </c>
      <c r="N1455" s="11">
        <f t="shared" si="171"/>
        <v>0</v>
      </c>
    </row>
    <row r="1456" spans="1:14" x14ac:dyDescent="0.25">
      <c r="A1456" s="13"/>
      <c r="B1456" s="13"/>
      <c r="C1456" s="13"/>
      <c r="D1456" s="14"/>
      <c r="E1456" s="14"/>
      <c r="F1456" s="2">
        <f t="shared" si="167"/>
        <v>87.051499999999947</v>
      </c>
      <c r="G1456" s="2">
        <f t="shared" si="168"/>
        <v>20.720000000000002</v>
      </c>
      <c r="H1456" s="11">
        <f t="shared" si="172"/>
        <v>66.331499999999949</v>
      </c>
      <c r="I1456" s="11">
        <f t="shared" si="173"/>
        <v>-66.331499999999949</v>
      </c>
      <c r="J1456" s="2">
        <f>IF(ISNA(VLOOKUP(C1456,'Dom Enrolled Accounts'!$A:$B,2,0))=TRUE,0,VLOOKUP(C1456,'Dom Enrolled Accounts'!$A:$B,2,0))</f>
        <v>0</v>
      </c>
      <c r="K1456" s="11">
        <f t="shared" si="169"/>
        <v>0</v>
      </c>
      <c r="L1456" s="2">
        <f>IF(ISNA(VLOOKUP(C1456,'Dom Enrolled Accounts'!$A:$C,3,0))=TRUE,0,VLOOKUP(C1456,'Dom Enrolled Accounts'!$A:$C,3,0))</f>
        <v>0</v>
      </c>
      <c r="M1456" s="2">
        <f t="shared" si="170"/>
        <v>0</v>
      </c>
      <c r="N1456" s="11">
        <f t="shared" si="171"/>
        <v>0</v>
      </c>
    </row>
    <row r="1457" spans="1:14" x14ac:dyDescent="0.25">
      <c r="A1457" s="13"/>
      <c r="B1457" s="13"/>
      <c r="C1457" s="13"/>
      <c r="D1457" s="14"/>
      <c r="E1457" s="14"/>
      <c r="F1457" s="2">
        <f t="shared" si="167"/>
        <v>87.051499999999947</v>
      </c>
      <c r="G1457" s="2">
        <f t="shared" si="168"/>
        <v>20.720000000000002</v>
      </c>
      <c r="H1457" s="11">
        <f t="shared" si="172"/>
        <v>66.331499999999949</v>
      </c>
      <c r="I1457" s="11">
        <f t="shared" si="173"/>
        <v>-66.331499999999949</v>
      </c>
      <c r="J1457" s="2">
        <f>IF(ISNA(VLOOKUP(C1457,'Dom Enrolled Accounts'!$A:$B,2,0))=TRUE,0,VLOOKUP(C1457,'Dom Enrolled Accounts'!$A:$B,2,0))</f>
        <v>0</v>
      </c>
      <c r="K1457" s="11">
        <f t="shared" si="169"/>
        <v>0</v>
      </c>
      <c r="L1457" s="2">
        <f>IF(ISNA(VLOOKUP(C1457,'Dom Enrolled Accounts'!$A:$C,3,0))=TRUE,0,VLOOKUP(C1457,'Dom Enrolled Accounts'!$A:$C,3,0))</f>
        <v>0</v>
      </c>
      <c r="M1457" s="2">
        <f t="shared" si="170"/>
        <v>0</v>
      </c>
      <c r="N1457" s="11">
        <f t="shared" si="171"/>
        <v>0</v>
      </c>
    </row>
    <row r="1458" spans="1:14" x14ac:dyDescent="0.25">
      <c r="A1458" s="13"/>
      <c r="B1458" s="13"/>
      <c r="C1458" s="13"/>
      <c r="D1458" s="14"/>
      <c r="E1458" s="14"/>
      <c r="F1458" s="2">
        <f t="shared" si="167"/>
        <v>87.051499999999947</v>
      </c>
      <c r="G1458" s="2">
        <f t="shared" si="168"/>
        <v>20.720000000000002</v>
      </c>
      <c r="H1458" s="11">
        <f t="shared" si="172"/>
        <v>66.331499999999949</v>
      </c>
      <c r="I1458" s="11">
        <f t="shared" si="173"/>
        <v>-66.331499999999949</v>
      </c>
      <c r="J1458" s="2">
        <f>IF(ISNA(VLOOKUP(C1458,'Dom Enrolled Accounts'!$A:$B,2,0))=TRUE,0,VLOOKUP(C1458,'Dom Enrolled Accounts'!$A:$B,2,0))</f>
        <v>0</v>
      </c>
      <c r="K1458" s="11">
        <f t="shared" si="169"/>
        <v>0</v>
      </c>
      <c r="L1458" s="2">
        <f>IF(ISNA(VLOOKUP(C1458,'Dom Enrolled Accounts'!$A:$C,3,0))=TRUE,0,VLOOKUP(C1458,'Dom Enrolled Accounts'!$A:$C,3,0))</f>
        <v>0</v>
      </c>
      <c r="M1458" s="2">
        <f t="shared" si="170"/>
        <v>0</v>
      </c>
      <c r="N1458" s="11">
        <f t="shared" si="171"/>
        <v>0</v>
      </c>
    </row>
    <row r="1459" spans="1:14" x14ac:dyDescent="0.25">
      <c r="A1459" s="13"/>
      <c r="B1459" s="13"/>
      <c r="C1459" s="13"/>
      <c r="D1459" s="14"/>
      <c r="E1459" s="14"/>
      <c r="F1459" s="2">
        <f t="shared" si="167"/>
        <v>87.051499999999947</v>
      </c>
      <c r="G1459" s="2">
        <f t="shared" si="168"/>
        <v>20.720000000000002</v>
      </c>
      <c r="H1459" s="11">
        <f t="shared" si="172"/>
        <v>66.331499999999949</v>
      </c>
      <c r="I1459" s="11">
        <f t="shared" si="173"/>
        <v>-66.331499999999949</v>
      </c>
      <c r="J1459" s="2">
        <f>IF(ISNA(VLOOKUP(C1459,'Dom Enrolled Accounts'!$A:$B,2,0))=TRUE,0,VLOOKUP(C1459,'Dom Enrolled Accounts'!$A:$B,2,0))</f>
        <v>0</v>
      </c>
      <c r="K1459" s="11">
        <f t="shared" si="169"/>
        <v>0</v>
      </c>
      <c r="L1459" s="2">
        <f>IF(ISNA(VLOOKUP(C1459,'Dom Enrolled Accounts'!$A:$C,3,0))=TRUE,0,VLOOKUP(C1459,'Dom Enrolled Accounts'!$A:$C,3,0))</f>
        <v>0</v>
      </c>
      <c r="M1459" s="2">
        <f t="shared" si="170"/>
        <v>0</v>
      </c>
      <c r="N1459" s="11">
        <f t="shared" si="171"/>
        <v>0</v>
      </c>
    </row>
    <row r="1460" spans="1:14" x14ac:dyDescent="0.25">
      <c r="A1460" s="13"/>
      <c r="B1460" s="13"/>
      <c r="C1460" s="13"/>
      <c r="D1460" s="14"/>
      <c r="E1460" s="14"/>
      <c r="F1460" s="2">
        <f t="shared" si="167"/>
        <v>87.051499999999947</v>
      </c>
      <c r="G1460" s="2">
        <f t="shared" si="168"/>
        <v>20.720000000000002</v>
      </c>
      <c r="H1460" s="11">
        <f t="shared" si="172"/>
        <v>66.331499999999949</v>
      </c>
      <c r="I1460" s="11">
        <f t="shared" si="173"/>
        <v>-66.331499999999949</v>
      </c>
      <c r="J1460" s="2">
        <f>IF(ISNA(VLOOKUP(C1460,'Dom Enrolled Accounts'!$A:$B,2,0))=TRUE,0,VLOOKUP(C1460,'Dom Enrolled Accounts'!$A:$B,2,0))</f>
        <v>0</v>
      </c>
      <c r="K1460" s="11">
        <f t="shared" si="169"/>
        <v>0</v>
      </c>
      <c r="L1460" s="2">
        <f>IF(ISNA(VLOOKUP(C1460,'Dom Enrolled Accounts'!$A:$C,3,0))=TRUE,0,VLOOKUP(C1460,'Dom Enrolled Accounts'!$A:$C,3,0))</f>
        <v>0</v>
      </c>
      <c r="M1460" s="2">
        <f t="shared" si="170"/>
        <v>0</v>
      </c>
      <c r="N1460" s="11">
        <f t="shared" si="171"/>
        <v>0</v>
      </c>
    </row>
    <row r="1461" spans="1:14" x14ac:dyDescent="0.25">
      <c r="A1461" s="13"/>
      <c r="B1461" s="13"/>
      <c r="C1461" s="13"/>
      <c r="D1461" s="14"/>
      <c r="E1461" s="14"/>
      <c r="F1461" s="2">
        <f t="shared" si="167"/>
        <v>87.051499999999947</v>
      </c>
      <c r="G1461" s="2">
        <f t="shared" si="168"/>
        <v>20.720000000000002</v>
      </c>
      <c r="H1461" s="11">
        <f t="shared" si="172"/>
        <v>66.331499999999949</v>
      </c>
      <c r="I1461" s="11">
        <f t="shared" si="173"/>
        <v>-66.331499999999949</v>
      </c>
      <c r="J1461" s="2">
        <f>IF(ISNA(VLOOKUP(C1461,'Dom Enrolled Accounts'!$A:$B,2,0))=TRUE,0,VLOOKUP(C1461,'Dom Enrolled Accounts'!$A:$B,2,0))</f>
        <v>0</v>
      </c>
      <c r="K1461" s="11">
        <f t="shared" si="169"/>
        <v>0</v>
      </c>
      <c r="L1461" s="2">
        <f>IF(ISNA(VLOOKUP(C1461,'Dom Enrolled Accounts'!$A:$C,3,0))=TRUE,0,VLOOKUP(C1461,'Dom Enrolled Accounts'!$A:$C,3,0))</f>
        <v>0</v>
      </c>
      <c r="M1461" s="2">
        <f t="shared" si="170"/>
        <v>0</v>
      </c>
      <c r="N1461" s="11">
        <f t="shared" si="171"/>
        <v>0</v>
      </c>
    </row>
    <row r="1462" spans="1:14" x14ac:dyDescent="0.25">
      <c r="A1462" s="13"/>
      <c r="B1462" s="13"/>
      <c r="C1462" s="13"/>
      <c r="D1462" s="14"/>
      <c r="E1462" s="14"/>
      <c r="F1462" s="2">
        <f t="shared" si="167"/>
        <v>87.051499999999947</v>
      </c>
      <c r="G1462" s="2">
        <f t="shared" si="168"/>
        <v>20.720000000000002</v>
      </c>
      <c r="H1462" s="11">
        <f t="shared" si="172"/>
        <v>66.331499999999949</v>
      </c>
      <c r="I1462" s="11">
        <f t="shared" si="173"/>
        <v>-66.331499999999949</v>
      </c>
      <c r="J1462" s="2">
        <f>IF(ISNA(VLOOKUP(C1462,'Dom Enrolled Accounts'!$A:$B,2,0))=TRUE,0,VLOOKUP(C1462,'Dom Enrolled Accounts'!$A:$B,2,0))</f>
        <v>0</v>
      </c>
      <c r="K1462" s="11">
        <f t="shared" si="169"/>
        <v>0</v>
      </c>
      <c r="L1462" s="2">
        <f>IF(ISNA(VLOOKUP(C1462,'Dom Enrolled Accounts'!$A:$C,3,0))=TRUE,0,VLOOKUP(C1462,'Dom Enrolled Accounts'!$A:$C,3,0))</f>
        <v>0</v>
      </c>
      <c r="M1462" s="2">
        <f t="shared" si="170"/>
        <v>0</v>
      </c>
      <c r="N1462" s="11">
        <f t="shared" si="171"/>
        <v>0</v>
      </c>
    </row>
    <row r="1463" spans="1:14" x14ac:dyDescent="0.25">
      <c r="A1463" s="13"/>
      <c r="B1463" s="13"/>
      <c r="C1463" s="13"/>
      <c r="D1463" s="14"/>
      <c r="E1463" s="14"/>
      <c r="F1463" s="2">
        <f t="shared" si="167"/>
        <v>87.051499999999947</v>
      </c>
      <c r="G1463" s="2">
        <f t="shared" si="168"/>
        <v>20.720000000000002</v>
      </c>
      <c r="H1463" s="11">
        <f t="shared" si="172"/>
        <v>66.331499999999949</v>
      </c>
      <c r="I1463" s="11">
        <f t="shared" si="173"/>
        <v>-66.331499999999949</v>
      </c>
      <c r="J1463" s="2">
        <f>IF(ISNA(VLOOKUP(C1463,'Dom Enrolled Accounts'!$A:$B,2,0))=TRUE,0,VLOOKUP(C1463,'Dom Enrolled Accounts'!$A:$B,2,0))</f>
        <v>0</v>
      </c>
      <c r="K1463" s="11">
        <f t="shared" si="169"/>
        <v>0</v>
      </c>
      <c r="L1463" s="2">
        <f>IF(ISNA(VLOOKUP(C1463,'Dom Enrolled Accounts'!$A:$C,3,0))=TRUE,0,VLOOKUP(C1463,'Dom Enrolled Accounts'!$A:$C,3,0))</f>
        <v>0</v>
      </c>
      <c r="M1463" s="2">
        <f t="shared" si="170"/>
        <v>0</v>
      </c>
      <c r="N1463" s="11">
        <f t="shared" si="171"/>
        <v>0</v>
      </c>
    </row>
    <row r="1464" spans="1:14" x14ac:dyDescent="0.25">
      <c r="A1464" s="13"/>
      <c r="B1464" s="13"/>
      <c r="C1464" s="13"/>
      <c r="D1464" s="14"/>
      <c r="E1464" s="14"/>
      <c r="F1464" s="2">
        <f t="shared" si="167"/>
        <v>87.051499999999947</v>
      </c>
      <c r="G1464" s="2">
        <f t="shared" si="168"/>
        <v>20.720000000000002</v>
      </c>
      <c r="H1464" s="11">
        <f t="shared" si="172"/>
        <v>66.331499999999949</v>
      </c>
      <c r="I1464" s="11">
        <f t="shared" si="173"/>
        <v>-66.331499999999949</v>
      </c>
      <c r="J1464" s="2">
        <f>IF(ISNA(VLOOKUP(C1464,'Dom Enrolled Accounts'!$A:$B,2,0))=TRUE,0,VLOOKUP(C1464,'Dom Enrolled Accounts'!$A:$B,2,0))</f>
        <v>0</v>
      </c>
      <c r="K1464" s="11">
        <f t="shared" si="169"/>
        <v>0</v>
      </c>
      <c r="L1464" s="2">
        <f>IF(ISNA(VLOOKUP(C1464,'Dom Enrolled Accounts'!$A:$C,3,0))=TRUE,0,VLOOKUP(C1464,'Dom Enrolled Accounts'!$A:$C,3,0))</f>
        <v>0</v>
      </c>
      <c r="M1464" s="2">
        <f t="shared" si="170"/>
        <v>0</v>
      </c>
      <c r="N1464" s="11">
        <f t="shared" si="171"/>
        <v>0</v>
      </c>
    </row>
    <row r="1465" spans="1:14" x14ac:dyDescent="0.25">
      <c r="A1465" s="13"/>
      <c r="B1465" s="13"/>
      <c r="C1465" s="13"/>
      <c r="D1465" s="14"/>
      <c r="E1465" s="14"/>
      <c r="F1465" s="2">
        <f t="shared" si="167"/>
        <v>87.051499999999947</v>
      </c>
      <c r="G1465" s="2">
        <f t="shared" si="168"/>
        <v>20.720000000000002</v>
      </c>
      <c r="H1465" s="11">
        <f t="shared" si="172"/>
        <v>66.331499999999949</v>
      </c>
      <c r="I1465" s="11">
        <f t="shared" si="173"/>
        <v>-66.331499999999949</v>
      </c>
      <c r="J1465" s="2">
        <f>IF(ISNA(VLOOKUP(C1465,'Dom Enrolled Accounts'!$A:$B,2,0))=TRUE,0,VLOOKUP(C1465,'Dom Enrolled Accounts'!$A:$B,2,0))</f>
        <v>0</v>
      </c>
      <c r="K1465" s="11">
        <f t="shared" si="169"/>
        <v>0</v>
      </c>
      <c r="L1465" s="2">
        <f>IF(ISNA(VLOOKUP(C1465,'Dom Enrolled Accounts'!$A:$C,3,0))=TRUE,0,VLOOKUP(C1465,'Dom Enrolled Accounts'!$A:$C,3,0))</f>
        <v>0</v>
      </c>
      <c r="M1465" s="2">
        <f t="shared" si="170"/>
        <v>0</v>
      </c>
      <c r="N1465" s="11">
        <f t="shared" si="171"/>
        <v>0</v>
      </c>
    </row>
    <row r="1466" spans="1:14" x14ac:dyDescent="0.25">
      <c r="A1466" s="13"/>
      <c r="B1466" s="13"/>
      <c r="C1466" s="13"/>
      <c r="D1466" s="14"/>
      <c r="E1466" s="14"/>
      <c r="F1466" s="2">
        <f t="shared" si="167"/>
        <v>87.051499999999947</v>
      </c>
      <c r="G1466" s="2">
        <f t="shared" si="168"/>
        <v>20.720000000000002</v>
      </c>
      <c r="H1466" s="11">
        <f t="shared" si="172"/>
        <v>66.331499999999949</v>
      </c>
      <c r="I1466" s="11">
        <f t="shared" si="173"/>
        <v>-66.331499999999949</v>
      </c>
      <c r="J1466" s="2">
        <f>IF(ISNA(VLOOKUP(C1466,'Dom Enrolled Accounts'!$A:$B,2,0))=TRUE,0,VLOOKUP(C1466,'Dom Enrolled Accounts'!$A:$B,2,0))</f>
        <v>0</v>
      </c>
      <c r="K1466" s="11">
        <f t="shared" si="169"/>
        <v>0</v>
      </c>
      <c r="L1466" s="2">
        <f>IF(ISNA(VLOOKUP(C1466,'Dom Enrolled Accounts'!$A:$C,3,0))=TRUE,0,VLOOKUP(C1466,'Dom Enrolled Accounts'!$A:$C,3,0))</f>
        <v>0</v>
      </c>
      <c r="M1466" s="2">
        <f t="shared" si="170"/>
        <v>0</v>
      </c>
      <c r="N1466" s="11">
        <f t="shared" si="171"/>
        <v>0</v>
      </c>
    </row>
    <row r="1467" spans="1:14" x14ac:dyDescent="0.25">
      <c r="A1467" s="13"/>
      <c r="B1467" s="13"/>
      <c r="C1467" s="13"/>
      <c r="D1467" s="14"/>
      <c r="E1467" s="14"/>
      <c r="F1467" s="2">
        <f t="shared" si="167"/>
        <v>87.051499999999947</v>
      </c>
      <c r="G1467" s="2">
        <f t="shared" si="168"/>
        <v>20.720000000000002</v>
      </c>
      <c r="H1467" s="11">
        <f t="shared" si="172"/>
        <v>66.331499999999949</v>
      </c>
      <c r="I1467" s="11">
        <f t="shared" si="173"/>
        <v>-66.331499999999949</v>
      </c>
      <c r="J1467" s="2">
        <f>IF(ISNA(VLOOKUP(C1467,'Dom Enrolled Accounts'!$A:$B,2,0))=TRUE,0,VLOOKUP(C1467,'Dom Enrolled Accounts'!$A:$B,2,0))</f>
        <v>0</v>
      </c>
      <c r="K1467" s="11">
        <f t="shared" si="169"/>
        <v>0</v>
      </c>
      <c r="L1467" s="2">
        <f>IF(ISNA(VLOOKUP(C1467,'Dom Enrolled Accounts'!$A:$C,3,0))=TRUE,0,VLOOKUP(C1467,'Dom Enrolled Accounts'!$A:$C,3,0))</f>
        <v>0</v>
      </c>
      <c r="M1467" s="2">
        <f t="shared" si="170"/>
        <v>0</v>
      </c>
      <c r="N1467" s="11">
        <f t="shared" si="171"/>
        <v>0</v>
      </c>
    </row>
    <row r="1468" spans="1:14" x14ac:dyDescent="0.25">
      <c r="A1468" s="13"/>
      <c r="B1468" s="13"/>
      <c r="C1468" s="13"/>
      <c r="D1468" s="14"/>
      <c r="E1468" s="14"/>
      <c r="F1468" s="2">
        <f t="shared" si="167"/>
        <v>87.051499999999947</v>
      </c>
      <c r="G1468" s="2">
        <f t="shared" si="168"/>
        <v>20.720000000000002</v>
      </c>
      <c r="H1468" s="11">
        <f t="shared" si="172"/>
        <v>66.331499999999949</v>
      </c>
      <c r="I1468" s="11">
        <f t="shared" si="173"/>
        <v>-66.331499999999949</v>
      </c>
      <c r="J1468" s="2">
        <f>IF(ISNA(VLOOKUP(C1468,'Dom Enrolled Accounts'!$A:$B,2,0))=TRUE,0,VLOOKUP(C1468,'Dom Enrolled Accounts'!$A:$B,2,0))</f>
        <v>0</v>
      </c>
      <c r="K1468" s="11">
        <f t="shared" si="169"/>
        <v>0</v>
      </c>
      <c r="L1468" s="2">
        <f>IF(ISNA(VLOOKUP(C1468,'Dom Enrolled Accounts'!$A:$C,3,0))=TRUE,0,VLOOKUP(C1468,'Dom Enrolled Accounts'!$A:$C,3,0))</f>
        <v>0</v>
      </c>
      <c r="M1468" s="2">
        <f t="shared" si="170"/>
        <v>0</v>
      </c>
      <c r="N1468" s="11">
        <f t="shared" si="171"/>
        <v>0</v>
      </c>
    </row>
    <row r="1469" spans="1:14" x14ac:dyDescent="0.25">
      <c r="A1469" s="13"/>
      <c r="B1469" s="13"/>
      <c r="C1469" s="13"/>
      <c r="D1469" s="14"/>
      <c r="E1469" s="14"/>
      <c r="F1469" s="2">
        <f t="shared" si="167"/>
        <v>87.051499999999947</v>
      </c>
      <c r="G1469" s="2">
        <f t="shared" si="168"/>
        <v>20.720000000000002</v>
      </c>
      <c r="H1469" s="11">
        <f t="shared" si="172"/>
        <v>66.331499999999949</v>
      </c>
      <c r="I1469" s="11">
        <f t="shared" si="173"/>
        <v>-66.331499999999949</v>
      </c>
      <c r="J1469" s="2">
        <f>IF(ISNA(VLOOKUP(C1469,'Dom Enrolled Accounts'!$A:$B,2,0))=TRUE,0,VLOOKUP(C1469,'Dom Enrolled Accounts'!$A:$B,2,0))</f>
        <v>0</v>
      </c>
      <c r="K1469" s="11">
        <f t="shared" si="169"/>
        <v>0</v>
      </c>
      <c r="L1469" s="2">
        <f>IF(ISNA(VLOOKUP(C1469,'Dom Enrolled Accounts'!$A:$C,3,0))=TRUE,0,VLOOKUP(C1469,'Dom Enrolled Accounts'!$A:$C,3,0))</f>
        <v>0</v>
      </c>
      <c r="M1469" s="2">
        <f t="shared" si="170"/>
        <v>0</v>
      </c>
      <c r="N1469" s="11">
        <f t="shared" si="171"/>
        <v>0</v>
      </c>
    </row>
    <row r="1470" spans="1:14" x14ac:dyDescent="0.25">
      <c r="A1470" s="13"/>
      <c r="B1470" s="13"/>
      <c r="C1470" s="13"/>
      <c r="D1470" s="14"/>
      <c r="E1470" s="14"/>
      <c r="F1470" s="2">
        <f t="shared" si="167"/>
        <v>87.051499999999947</v>
      </c>
      <c r="G1470" s="2">
        <f t="shared" si="168"/>
        <v>20.720000000000002</v>
      </c>
      <c r="H1470" s="11">
        <f t="shared" si="172"/>
        <v>66.331499999999949</v>
      </c>
      <c r="I1470" s="11">
        <f t="shared" si="173"/>
        <v>-66.331499999999949</v>
      </c>
      <c r="J1470" s="2">
        <f>IF(ISNA(VLOOKUP(C1470,'Dom Enrolled Accounts'!$A:$B,2,0))=TRUE,0,VLOOKUP(C1470,'Dom Enrolled Accounts'!$A:$B,2,0))</f>
        <v>0</v>
      </c>
      <c r="K1470" s="11">
        <f t="shared" si="169"/>
        <v>0</v>
      </c>
      <c r="L1470" s="2">
        <f>IF(ISNA(VLOOKUP(C1470,'Dom Enrolled Accounts'!$A:$C,3,0))=TRUE,0,VLOOKUP(C1470,'Dom Enrolled Accounts'!$A:$C,3,0))</f>
        <v>0</v>
      </c>
      <c r="M1470" s="2">
        <f t="shared" si="170"/>
        <v>0</v>
      </c>
      <c r="N1470" s="11">
        <f t="shared" si="171"/>
        <v>0</v>
      </c>
    </row>
    <row r="1471" spans="1:14" x14ac:dyDescent="0.25">
      <c r="A1471" s="13"/>
      <c r="B1471" s="13"/>
      <c r="C1471" s="13"/>
      <c r="D1471" s="14"/>
      <c r="E1471" s="14"/>
      <c r="F1471" s="2">
        <f t="shared" si="167"/>
        <v>87.051499999999947</v>
      </c>
      <c r="G1471" s="2">
        <f t="shared" si="168"/>
        <v>20.720000000000002</v>
      </c>
      <c r="H1471" s="11">
        <f t="shared" si="172"/>
        <v>66.331499999999949</v>
      </c>
      <c r="I1471" s="11">
        <f t="shared" si="173"/>
        <v>-66.331499999999949</v>
      </c>
      <c r="J1471" s="2">
        <f>IF(ISNA(VLOOKUP(C1471,'Dom Enrolled Accounts'!$A:$B,2,0))=TRUE,0,VLOOKUP(C1471,'Dom Enrolled Accounts'!$A:$B,2,0))</f>
        <v>0</v>
      </c>
      <c r="K1471" s="11">
        <f t="shared" si="169"/>
        <v>0</v>
      </c>
      <c r="L1471" s="2">
        <f>IF(ISNA(VLOOKUP(C1471,'Dom Enrolled Accounts'!$A:$C,3,0))=TRUE,0,VLOOKUP(C1471,'Dom Enrolled Accounts'!$A:$C,3,0))</f>
        <v>0</v>
      </c>
      <c r="M1471" s="2">
        <f t="shared" si="170"/>
        <v>0</v>
      </c>
      <c r="N1471" s="11">
        <f t="shared" si="171"/>
        <v>0</v>
      </c>
    </row>
    <row r="1472" spans="1:14" x14ac:dyDescent="0.25">
      <c r="A1472" s="13"/>
      <c r="B1472" s="13"/>
      <c r="C1472" s="13"/>
      <c r="D1472" s="14"/>
      <c r="E1472" s="14"/>
      <c r="F1472" s="2">
        <f t="shared" si="167"/>
        <v>87.051499999999947</v>
      </c>
      <c r="G1472" s="2">
        <f t="shared" si="168"/>
        <v>20.720000000000002</v>
      </c>
      <c r="H1472" s="11">
        <f t="shared" si="172"/>
        <v>66.331499999999949</v>
      </c>
      <c r="I1472" s="11">
        <f t="shared" si="173"/>
        <v>-66.331499999999949</v>
      </c>
      <c r="J1472" s="2">
        <f>IF(ISNA(VLOOKUP(C1472,'Dom Enrolled Accounts'!$A:$B,2,0))=TRUE,0,VLOOKUP(C1472,'Dom Enrolled Accounts'!$A:$B,2,0))</f>
        <v>0</v>
      </c>
      <c r="K1472" s="11">
        <f t="shared" si="169"/>
        <v>0</v>
      </c>
      <c r="L1472" s="2">
        <f>IF(ISNA(VLOOKUP(C1472,'Dom Enrolled Accounts'!$A:$C,3,0))=TRUE,0,VLOOKUP(C1472,'Dom Enrolled Accounts'!$A:$C,3,0))</f>
        <v>0</v>
      </c>
      <c r="M1472" s="2">
        <f t="shared" si="170"/>
        <v>0</v>
      </c>
      <c r="N1472" s="11">
        <f t="shared" si="171"/>
        <v>0</v>
      </c>
    </row>
    <row r="1473" spans="1:14" x14ac:dyDescent="0.25">
      <c r="A1473" s="13"/>
      <c r="B1473" s="13"/>
      <c r="C1473" s="13"/>
      <c r="D1473" s="14"/>
      <c r="E1473" s="14"/>
      <c r="F1473" s="2">
        <f t="shared" si="167"/>
        <v>87.051499999999947</v>
      </c>
      <c r="G1473" s="2">
        <f t="shared" si="168"/>
        <v>20.720000000000002</v>
      </c>
      <c r="H1473" s="11">
        <f t="shared" si="172"/>
        <v>66.331499999999949</v>
      </c>
      <c r="I1473" s="11">
        <f t="shared" si="173"/>
        <v>-66.331499999999949</v>
      </c>
      <c r="J1473" s="2">
        <f>IF(ISNA(VLOOKUP(C1473,'Dom Enrolled Accounts'!$A:$B,2,0))=TRUE,0,VLOOKUP(C1473,'Dom Enrolled Accounts'!$A:$B,2,0))</f>
        <v>0</v>
      </c>
      <c r="K1473" s="11">
        <f t="shared" si="169"/>
        <v>0</v>
      </c>
      <c r="L1473" s="2">
        <f>IF(ISNA(VLOOKUP(C1473,'Dom Enrolled Accounts'!$A:$C,3,0))=TRUE,0,VLOOKUP(C1473,'Dom Enrolled Accounts'!$A:$C,3,0))</f>
        <v>0</v>
      </c>
      <c r="M1473" s="2">
        <f t="shared" si="170"/>
        <v>0</v>
      </c>
      <c r="N1473" s="11">
        <f t="shared" si="171"/>
        <v>0</v>
      </c>
    </row>
    <row r="1474" spans="1:14" x14ac:dyDescent="0.25">
      <c r="A1474" s="13"/>
      <c r="B1474" s="13"/>
      <c r="C1474" s="13"/>
      <c r="D1474" s="14"/>
      <c r="E1474" s="14"/>
      <c r="F1474" s="2">
        <f t="shared" si="167"/>
        <v>87.051499999999947</v>
      </c>
      <c r="G1474" s="2">
        <f t="shared" si="168"/>
        <v>20.720000000000002</v>
      </c>
      <c r="H1474" s="11">
        <f t="shared" si="172"/>
        <v>66.331499999999949</v>
      </c>
      <c r="I1474" s="11">
        <f t="shared" si="173"/>
        <v>-66.331499999999949</v>
      </c>
      <c r="J1474" s="2">
        <f>IF(ISNA(VLOOKUP(C1474,'Dom Enrolled Accounts'!$A:$B,2,0))=TRUE,0,VLOOKUP(C1474,'Dom Enrolled Accounts'!$A:$B,2,0))</f>
        <v>0</v>
      </c>
      <c r="K1474" s="11">
        <f t="shared" si="169"/>
        <v>0</v>
      </c>
      <c r="L1474" s="2">
        <f>IF(ISNA(VLOOKUP(C1474,'Dom Enrolled Accounts'!$A:$C,3,0))=TRUE,0,VLOOKUP(C1474,'Dom Enrolled Accounts'!$A:$C,3,0))</f>
        <v>0</v>
      </c>
      <c r="M1474" s="2">
        <f t="shared" si="170"/>
        <v>0</v>
      </c>
      <c r="N1474" s="11">
        <f t="shared" si="171"/>
        <v>0</v>
      </c>
    </row>
    <row r="1475" spans="1:14" x14ac:dyDescent="0.25">
      <c r="A1475" s="13"/>
      <c r="B1475" s="13"/>
      <c r="C1475" s="13"/>
      <c r="D1475" s="14"/>
      <c r="E1475" s="14"/>
      <c r="F1475" s="2">
        <f t="shared" si="167"/>
        <v>87.051499999999947</v>
      </c>
      <c r="G1475" s="2">
        <f t="shared" si="168"/>
        <v>20.720000000000002</v>
      </c>
      <c r="H1475" s="11">
        <f t="shared" si="172"/>
        <v>66.331499999999949</v>
      </c>
      <c r="I1475" s="11">
        <f t="shared" si="173"/>
        <v>-66.331499999999949</v>
      </c>
      <c r="J1475" s="2">
        <f>IF(ISNA(VLOOKUP(C1475,'Dom Enrolled Accounts'!$A:$B,2,0))=TRUE,0,VLOOKUP(C1475,'Dom Enrolled Accounts'!$A:$B,2,0))</f>
        <v>0</v>
      </c>
      <c r="K1475" s="11">
        <f t="shared" si="169"/>
        <v>0</v>
      </c>
      <c r="L1475" s="2">
        <f>IF(ISNA(VLOOKUP(C1475,'Dom Enrolled Accounts'!$A:$C,3,0))=TRUE,0,VLOOKUP(C1475,'Dom Enrolled Accounts'!$A:$C,3,0))</f>
        <v>0</v>
      </c>
      <c r="M1475" s="2">
        <f t="shared" si="170"/>
        <v>0</v>
      </c>
      <c r="N1475" s="11">
        <f t="shared" si="171"/>
        <v>0</v>
      </c>
    </row>
    <row r="1476" spans="1:14" x14ac:dyDescent="0.25">
      <c r="A1476" s="13"/>
      <c r="B1476" s="13"/>
      <c r="C1476" s="13"/>
      <c r="D1476" s="14"/>
      <c r="E1476" s="14"/>
      <c r="F1476" s="2">
        <f t="shared" si="167"/>
        <v>87.051499999999947</v>
      </c>
      <c r="G1476" s="2">
        <f t="shared" si="168"/>
        <v>20.720000000000002</v>
      </c>
      <c r="H1476" s="11">
        <f t="shared" si="172"/>
        <v>66.331499999999949</v>
      </c>
      <c r="I1476" s="11">
        <f t="shared" si="173"/>
        <v>-66.331499999999949</v>
      </c>
      <c r="J1476" s="2">
        <f>IF(ISNA(VLOOKUP(C1476,'Dom Enrolled Accounts'!$A:$B,2,0))=TRUE,0,VLOOKUP(C1476,'Dom Enrolled Accounts'!$A:$B,2,0))</f>
        <v>0</v>
      </c>
      <c r="K1476" s="11">
        <f t="shared" si="169"/>
        <v>0</v>
      </c>
      <c r="L1476" s="2">
        <f>IF(ISNA(VLOOKUP(C1476,'Dom Enrolled Accounts'!$A:$C,3,0))=TRUE,0,VLOOKUP(C1476,'Dom Enrolled Accounts'!$A:$C,3,0))</f>
        <v>0</v>
      </c>
      <c r="M1476" s="2">
        <f t="shared" si="170"/>
        <v>0</v>
      </c>
      <c r="N1476" s="11">
        <f t="shared" si="171"/>
        <v>0</v>
      </c>
    </row>
    <row r="1477" spans="1:14" x14ac:dyDescent="0.25">
      <c r="A1477" s="13"/>
      <c r="B1477" s="13"/>
      <c r="C1477" s="13"/>
      <c r="D1477" s="14"/>
      <c r="E1477" s="14"/>
      <c r="F1477" s="2">
        <f t="shared" si="167"/>
        <v>87.051499999999947</v>
      </c>
      <c r="G1477" s="2">
        <f t="shared" si="168"/>
        <v>20.720000000000002</v>
      </c>
      <c r="H1477" s="11">
        <f t="shared" si="172"/>
        <v>66.331499999999949</v>
      </c>
      <c r="I1477" s="11">
        <f t="shared" si="173"/>
        <v>-66.331499999999949</v>
      </c>
      <c r="J1477" s="2">
        <f>IF(ISNA(VLOOKUP(C1477,'Dom Enrolled Accounts'!$A:$B,2,0))=TRUE,0,VLOOKUP(C1477,'Dom Enrolled Accounts'!$A:$B,2,0))</f>
        <v>0</v>
      </c>
      <c r="K1477" s="11">
        <f t="shared" si="169"/>
        <v>0</v>
      </c>
      <c r="L1477" s="2">
        <f>IF(ISNA(VLOOKUP(C1477,'Dom Enrolled Accounts'!$A:$C,3,0))=TRUE,0,VLOOKUP(C1477,'Dom Enrolled Accounts'!$A:$C,3,0))</f>
        <v>0</v>
      </c>
      <c r="M1477" s="2">
        <f t="shared" si="170"/>
        <v>0</v>
      </c>
      <c r="N1477" s="11">
        <f t="shared" si="171"/>
        <v>0</v>
      </c>
    </row>
    <row r="1478" spans="1:14" x14ac:dyDescent="0.25">
      <c r="A1478" s="13"/>
      <c r="B1478" s="13"/>
      <c r="C1478" s="13"/>
      <c r="D1478" s="14"/>
      <c r="E1478" s="14"/>
      <c r="F1478" s="2">
        <f t="shared" si="167"/>
        <v>87.051499999999947</v>
      </c>
      <c r="G1478" s="2">
        <f t="shared" si="168"/>
        <v>20.720000000000002</v>
      </c>
      <c r="H1478" s="11">
        <f t="shared" si="172"/>
        <v>66.331499999999949</v>
      </c>
      <c r="I1478" s="11">
        <f t="shared" si="173"/>
        <v>-66.331499999999949</v>
      </c>
      <c r="J1478" s="2">
        <f>IF(ISNA(VLOOKUP(C1478,'Dom Enrolled Accounts'!$A:$B,2,0))=TRUE,0,VLOOKUP(C1478,'Dom Enrolled Accounts'!$A:$B,2,0))</f>
        <v>0</v>
      </c>
      <c r="K1478" s="11">
        <f t="shared" si="169"/>
        <v>0</v>
      </c>
      <c r="L1478" s="2">
        <f>IF(ISNA(VLOOKUP(C1478,'Dom Enrolled Accounts'!$A:$C,3,0))=TRUE,0,VLOOKUP(C1478,'Dom Enrolled Accounts'!$A:$C,3,0))</f>
        <v>0</v>
      </c>
      <c r="M1478" s="2">
        <f t="shared" si="170"/>
        <v>0</v>
      </c>
      <c r="N1478" s="11">
        <f t="shared" si="171"/>
        <v>0</v>
      </c>
    </row>
    <row r="1479" spans="1:14" x14ac:dyDescent="0.25">
      <c r="A1479" s="13"/>
      <c r="B1479" s="13"/>
      <c r="C1479" s="13"/>
      <c r="D1479" s="14"/>
      <c r="E1479" s="14"/>
      <c r="F1479" s="2">
        <f t="shared" si="167"/>
        <v>87.051499999999947</v>
      </c>
      <c r="G1479" s="2">
        <f t="shared" si="168"/>
        <v>20.720000000000002</v>
      </c>
      <c r="H1479" s="11">
        <f t="shared" si="172"/>
        <v>66.331499999999949</v>
      </c>
      <c r="I1479" s="11">
        <f t="shared" si="173"/>
        <v>-66.331499999999949</v>
      </c>
      <c r="J1479" s="2">
        <f>IF(ISNA(VLOOKUP(C1479,'Dom Enrolled Accounts'!$A:$B,2,0))=TRUE,0,VLOOKUP(C1479,'Dom Enrolled Accounts'!$A:$B,2,0))</f>
        <v>0</v>
      </c>
      <c r="K1479" s="11">
        <f t="shared" si="169"/>
        <v>0</v>
      </c>
      <c r="L1479" s="2">
        <f>IF(ISNA(VLOOKUP(C1479,'Dom Enrolled Accounts'!$A:$C,3,0))=TRUE,0,VLOOKUP(C1479,'Dom Enrolled Accounts'!$A:$C,3,0))</f>
        <v>0</v>
      </c>
      <c r="M1479" s="2">
        <f t="shared" si="170"/>
        <v>0</v>
      </c>
      <c r="N1479" s="11">
        <f t="shared" si="171"/>
        <v>0</v>
      </c>
    </row>
    <row r="1480" spans="1:14" x14ac:dyDescent="0.25">
      <c r="A1480" s="13"/>
      <c r="B1480" s="13"/>
      <c r="C1480" s="13"/>
      <c r="D1480" s="14"/>
      <c r="E1480" s="14"/>
      <c r="F1480" s="2">
        <f t="shared" si="167"/>
        <v>87.051499999999947</v>
      </c>
      <c r="G1480" s="2">
        <f t="shared" si="168"/>
        <v>20.720000000000002</v>
      </c>
      <c r="H1480" s="11">
        <f t="shared" si="172"/>
        <v>66.331499999999949</v>
      </c>
      <c r="I1480" s="11">
        <f t="shared" si="173"/>
        <v>-66.331499999999949</v>
      </c>
      <c r="J1480" s="2">
        <f>IF(ISNA(VLOOKUP(C1480,'Dom Enrolled Accounts'!$A:$B,2,0))=TRUE,0,VLOOKUP(C1480,'Dom Enrolled Accounts'!$A:$B,2,0))</f>
        <v>0</v>
      </c>
      <c r="K1480" s="11">
        <f t="shared" si="169"/>
        <v>0</v>
      </c>
      <c r="L1480" s="2">
        <f>IF(ISNA(VLOOKUP(C1480,'Dom Enrolled Accounts'!$A:$C,3,0))=TRUE,0,VLOOKUP(C1480,'Dom Enrolled Accounts'!$A:$C,3,0))</f>
        <v>0</v>
      </c>
      <c r="M1480" s="2">
        <f t="shared" si="170"/>
        <v>0</v>
      </c>
      <c r="N1480" s="11">
        <f t="shared" si="171"/>
        <v>0</v>
      </c>
    </row>
    <row r="1481" spans="1:14" x14ac:dyDescent="0.25">
      <c r="A1481" s="13"/>
      <c r="B1481" s="13"/>
      <c r="C1481" s="13"/>
      <c r="D1481" s="14"/>
      <c r="E1481" s="14"/>
      <c r="F1481" s="2">
        <f t="shared" ref="F1481:F1508" si="174">WPPDom</f>
        <v>87.051499999999947</v>
      </c>
      <c r="G1481" s="2">
        <f t="shared" ref="G1481:G1508" si="175">TSDom</f>
        <v>20.720000000000002</v>
      </c>
      <c r="H1481" s="11">
        <f t="shared" si="172"/>
        <v>66.331499999999949</v>
      </c>
      <c r="I1481" s="11">
        <f t="shared" si="173"/>
        <v>-66.331499999999949</v>
      </c>
      <c r="J1481" s="2">
        <f>IF(ISNA(VLOOKUP(C1481,'Dom Enrolled Accounts'!$A:$B,2,0))=TRUE,0,VLOOKUP(C1481,'Dom Enrolled Accounts'!$A:$B,2,0))</f>
        <v>0</v>
      </c>
      <c r="K1481" s="11">
        <f t="shared" si="169"/>
        <v>0</v>
      </c>
      <c r="L1481" s="2">
        <f>IF(ISNA(VLOOKUP(C1481,'Dom Enrolled Accounts'!$A:$C,3,0))=TRUE,0,VLOOKUP(C1481,'Dom Enrolled Accounts'!$A:$C,3,0))</f>
        <v>0</v>
      </c>
      <c r="M1481" s="2">
        <f t="shared" si="170"/>
        <v>0</v>
      </c>
      <c r="N1481" s="11">
        <f t="shared" si="171"/>
        <v>0</v>
      </c>
    </row>
    <row r="1482" spans="1:14" x14ac:dyDescent="0.25">
      <c r="A1482" s="13"/>
      <c r="B1482" s="13"/>
      <c r="C1482" s="13"/>
      <c r="D1482" s="14"/>
      <c r="E1482" s="14"/>
      <c r="F1482" s="2">
        <f t="shared" si="174"/>
        <v>87.051499999999947</v>
      </c>
      <c r="G1482" s="2">
        <f t="shared" si="175"/>
        <v>20.720000000000002</v>
      </c>
      <c r="H1482" s="11">
        <f t="shared" si="172"/>
        <v>66.331499999999949</v>
      </c>
      <c r="I1482" s="11">
        <f t="shared" si="173"/>
        <v>-66.331499999999949</v>
      </c>
      <c r="J1482" s="2">
        <f>IF(ISNA(VLOOKUP(C1482,'Dom Enrolled Accounts'!$A:$B,2,0))=TRUE,0,VLOOKUP(C1482,'Dom Enrolled Accounts'!$A:$B,2,0))</f>
        <v>0</v>
      </c>
      <c r="K1482" s="11">
        <f t="shared" ref="K1482:K1508" si="176">IF(J1482=0,0,J1482-I1482)</f>
        <v>0</v>
      </c>
      <c r="L1482" s="2">
        <f>IF(ISNA(VLOOKUP(C1482,'Dom Enrolled Accounts'!$A:$C,3,0))=TRUE,0,VLOOKUP(C1482,'Dom Enrolled Accounts'!$A:$C,3,0))</f>
        <v>0</v>
      </c>
      <c r="M1482" s="2">
        <f t="shared" ref="M1482:M1508" si="177">IF(L1482&gt;K1482,K1482,L1482)</f>
        <v>0</v>
      </c>
      <c r="N1482" s="11">
        <f t="shared" ref="N1482:N1508" si="178">IF(M1482&lt;0,0,M1482*D1482)</f>
        <v>0</v>
      </c>
    </row>
    <row r="1483" spans="1:14" x14ac:dyDescent="0.25">
      <c r="A1483" s="13"/>
      <c r="B1483" s="13"/>
      <c r="C1483" s="13"/>
      <c r="D1483" s="14"/>
      <c r="E1483" s="14"/>
      <c r="F1483" s="2">
        <f t="shared" si="174"/>
        <v>87.051499999999947</v>
      </c>
      <c r="G1483" s="2">
        <f t="shared" si="175"/>
        <v>20.720000000000002</v>
      </c>
      <c r="H1483" s="11">
        <f t="shared" si="172"/>
        <v>66.331499999999949</v>
      </c>
      <c r="I1483" s="11">
        <f t="shared" si="173"/>
        <v>-66.331499999999949</v>
      </c>
      <c r="J1483" s="2">
        <f>IF(ISNA(VLOOKUP(C1483,'Dom Enrolled Accounts'!$A:$B,2,0))=TRUE,0,VLOOKUP(C1483,'Dom Enrolled Accounts'!$A:$B,2,0))</f>
        <v>0</v>
      </c>
      <c r="K1483" s="11">
        <f t="shared" si="176"/>
        <v>0</v>
      </c>
      <c r="L1483" s="2">
        <f>IF(ISNA(VLOOKUP(C1483,'Dom Enrolled Accounts'!$A:$C,3,0))=TRUE,0,VLOOKUP(C1483,'Dom Enrolled Accounts'!$A:$C,3,0))</f>
        <v>0</v>
      </c>
      <c r="M1483" s="2">
        <f t="shared" si="177"/>
        <v>0</v>
      </c>
      <c r="N1483" s="11">
        <f t="shared" si="178"/>
        <v>0</v>
      </c>
    </row>
    <row r="1484" spans="1:14" x14ac:dyDescent="0.25">
      <c r="A1484" s="13"/>
      <c r="B1484" s="13"/>
      <c r="C1484" s="13"/>
      <c r="D1484" s="14"/>
      <c r="E1484" s="14"/>
      <c r="F1484" s="2">
        <f t="shared" si="174"/>
        <v>87.051499999999947</v>
      </c>
      <c r="G1484" s="2">
        <f t="shared" si="175"/>
        <v>20.720000000000002</v>
      </c>
      <c r="H1484" s="11">
        <f t="shared" si="172"/>
        <v>66.331499999999949</v>
      </c>
      <c r="I1484" s="11">
        <f t="shared" si="173"/>
        <v>-66.331499999999949</v>
      </c>
      <c r="J1484" s="2">
        <f>IF(ISNA(VLOOKUP(C1484,'Dom Enrolled Accounts'!$A:$B,2,0))=TRUE,0,VLOOKUP(C1484,'Dom Enrolled Accounts'!$A:$B,2,0))</f>
        <v>0</v>
      </c>
      <c r="K1484" s="11">
        <f t="shared" si="176"/>
        <v>0</v>
      </c>
      <c r="L1484" s="2">
        <f>IF(ISNA(VLOOKUP(C1484,'Dom Enrolled Accounts'!$A:$C,3,0))=TRUE,0,VLOOKUP(C1484,'Dom Enrolled Accounts'!$A:$C,3,0))</f>
        <v>0</v>
      </c>
      <c r="M1484" s="2">
        <f t="shared" si="177"/>
        <v>0</v>
      </c>
      <c r="N1484" s="11">
        <f t="shared" si="178"/>
        <v>0</v>
      </c>
    </row>
    <row r="1485" spans="1:14" x14ac:dyDescent="0.25">
      <c r="A1485" s="13"/>
      <c r="B1485" s="13"/>
      <c r="C1485" s="13"/>
      <c r="D1485" s="14"/>
      <c r="E1485" s="14"/>
      <c r="F1485" s="2">
        <f t="shared" si="174"/>
        <v>87.051499999999947</v>
      </c>
      <c r="G1485" s="2">
        <f t="shared" si="175"/>
        <v>20.720000000000002</v>
      </c>
      <c r="H1485" s="11">
        <f t="shared" si="172"/>
        <v>66.331499999999949</v>
      </c>
      <c r="I1485" s="11">
        <f t="shared" si="173"/>
        <v>-66.331499999999949</v>
      </c>
      <c r="J1485" s="2">
        <f>IF(ISNA(VLOOKUP(C1485,'Dom Enrolled Accounts'!$A:$B,2,0))=TRUE,0,VLOOKUP(C1485,'Dom Enrolled Accounts'!$A:$B,2,0))</f>
        <v>0</v>
      </c>
      <c r="K1485" s="11">
        <f t="shared" si="176"/>
        <v>0</v>
      </c>
      <c r="L1485" s="2">
        <f>IF(ISNA(VLOOKUP(C1485,'Dom Enrolled Accounts'!$A:$C,3,0))=TRUE,0,VLOOKUP(C1485,'Dom Enrolled Accounts'!$A:$C,3,0))</f>
        <v>0</v>
      </c>
      <c r="M1485" s="2">
        <f t="shared" si="177"/>
        <v>0</v>
      </c>
      <c r="N1485" s="11">
        <f t="shared" si="178"/>
        <v>0</v>
      </c>
    </row>
    <row r="1486" spans="1:14" x14ac:dyDescent="0.25">
      <c r="A1486" s="13"/>
      <c r="B1486" s="13"/>
      <c r="C1486" s="13"/>
      <c r="D1486" s="14"/>
      <c r="E1486" s="14"/>
      <c r="F1486" s="2">
        <f t="shared" si="174"/>
        <v>87.051499999999947</v>
      </c>
      <c r="G1486" s="2">
        <f t="shared" si="175"/>
        <v>20.720000000000002</v>
      </c>
      <c r="H1486" s="11">
        <f t="shared" si="172"/>
        <v>66.331499999999949</v>
      </c>
      <c r="I1486" s="11">
        <f t="shared" si="173"/>
        <v>-66.331499999999949</v>
      </c>
      <c r="J1486" s="2">
        <f>IF(ISNA(VLOOKUP(C1486,'Dom Enrolled Accounts'!$A:$B,2,0))=TRUE,0,VLOOKUP(C1486,'Dom Enrolled Accounts'!$A:$B,2,0))</f>
        <v>0</v>
      </c>
      <c r="K1486" s="11">
        <f t="shared" si="176"/>
        <v>0</v>
      </c>
      <c r="L1486" s="2">
        <f>IF(ISNA(VLOOKUP(C1486,'Dom Enrolled Accounts'!$A:$C,3,0))=TRUE,0,VLOOKUP(C1486,'Dom Enrolled Accounts'!$A:$C,3,0))</f>
        <v>0</v>
      </c>
      <c r="M1486" s="2">
        <f t="shared" si="177"/>
        <v>0</v>
      </c>
      <c r="N1486" s="11">
        <f t="shared" si="178"/>
        <v>0</v>
      </c>
    </row>
    <row r="1487" spans="1:14" x14ac:dyDescent="0.25">
      <c r="A1487" s="13"/>
      <c r="B1487" s="13"/>
      <c r="C1487" s="13"/>
      <c r="D1487" s="14"/>
      <c r="E1487" s="14"/>
      <c r="F1487" s="2">
        <f t="shared" si="174"/>
        <v>87.051499999999947</v>
      </c>
      <c r="G1487" s="2">
        <f t="shared" si="175"/>
        <v>20.720000000000002</v>
      </c>
      <c r="H1487" s="11">
        <f t="shared" si="172"/>
        <v>66.331499999999949</v>
      </c>
      <c r="I1487" s="11">
        <f t="shared" si="173"/>
        <v>-66.331499999999949</v>
      </c>
      <c r="J1487" s="2">
        <f>IF(ISNA(VLOOKUP(C1487,'Dom Enrolled Accounts'!$A:$B,2,0))=TRUE,0,VLOOKUP(C1487,'Dom Enrolled Accounts'!$A:$B,2,0))</f>
        <v>0</v>
      </c>
      <c r="K1487" s="11">
        <f t="shared" si="176"/>
        <v>0</v>
      </c>
      <c r="L1487" s="2">
        <f>IF(ISNA(VLOOKUP(C1487,'Dom Enrolled Accounts'!$A:$C,3,0))=TRUE,0,VLOOKUP(C1487,'Dom Enrolled Accounts'!$A:$C,3,0))</f>
        <v>0</v>
      </c>
      <c r="M1487" s="2">
        <f t="shared" si="177"/>
        <v>0</v>
      </c>
      <c r="N1487" s="11">
        <f t="shared" si="178"/>
        <v>0</v>
      </c>
    </row>
    <row r="1488" spans="1:14" x14ac:dyDescent="0.25">
      <c r="A1488" s="13"/>
      <c r="B1488" s="13"/>
      <c r="C1488" s="13"/>
      <c r="D1488" s="14"/>
      <c r="E1488" s="14"/>
      <c r="F1488" s="2">
        <f t="shared" si="174"/>
        <v>87.051499999999947</v>
      </c>
      <c r="G1488" s="2">
        <f t="shared" si="175"/>
        <v>20.720000000000002</v>
      </c>
      <c r="H1488" s="11">
        <f t="shared" si="172"/>
        <v>66.331499999999949</v>
      </c>
      <c r="I1488" s="11">
        <f t="shared" si="173"/>
        <v>-66.331499999999949</v>
      </c>
      <c r="J1488" s="2">
        <f>IF(ISNA(VLOOKUP(C1488,'Dom Enrolled Accounts'!$A:$B,2,0))=TRUE,0,VLOOKUP(C1488,'Dom Enrolled Accounts'!$A:$B,2,0))</f>
        <v>0</v>
      </c>
      <c r="K1488" s="11">
        <f t="shared" si="176"/>
        <v>0</v>
      </c>
      <c r="L1488" s="2">
        <f>IF(ISNA(VLOOKUP(C1488,'Dom Enrolled Accounts'!$A:$C,3,0))=TRUE,0,VLOOKUP(C1488,'Dom Enrolled Accounts'!$A:$C,3,0))</f>
        <v>0</v>
      </c>
      <c r="M1488" s="2">
        <f t="shared" si="177"/>
        <v>0</v>
      </c>
      <c r="N1488" s="11">
        <f t="shared" si="178"/>
        <v>0</v>
      </c>
    </row>
    <row r="1489" spans="1:14" x14ac:dyDescent="0.25">
      <c r="A1489" s="13"/>
      <c r="B1489" s="13"/>
      <c r="C1489" s="13"/>
      <c r="D1489" s="14"/>
      <c r="E1489" s="14"/>
      <c r="F1489" s="2">
        <f t="shared" si="174"/>
        <v>87.051499999999947</v>
      </c>
      <c r="G1489" s="2">
        <f t="shared" si="175"/>
        <v>20.720000000000002</v>
      </c>
      <c r="H1489" s="11">
        <f t="shared" si="172"/>
        <v>66.331499999999949</v>
      </c>
      <c r="I1489" s="11">
        <f t="shared" si="173"/>
        <v>-66.331499999999949</v>
      </c>
      <c r="J1489" s="2">
        <f>IF(ISNA(VLOOKUP(C1489,'Dom Enrolled Accounts'!$A:$B,2,0))=TRUE,0,VLOOKUP(C1489,'Dom Enrolled Accounts'!$A:$B,2,0))</f>
        <v>0</v>
      </c>
      <c r="K1489" s="11">
        <f t="shared" si="176"/>
        <v>0</v>
      </c>
      <c r="L1489" s="2">
        <f>IF(ISNA(VLOOKUP(C1489,'Dom Enrolled Accounts'!$A:$C,3,0))=TRUE,0,VLOOKUP(C1489,'Dom Enrolled Accounts'!$A:$C,3,0))</f>
        <v>0</v>
      </c>
      <c r="M1489" s="2">
        <f t="shared" si="177"/>
        <v>0</v>
      </c>
      <c r="N1489" s="11">
        <f t="shared" si="178"/>
        <v>0</v>
      </c>
    </row>
    <row r="1490" spans="1:14" x14ac:dyDescent="0.25">
      <c r="A1490" s="13"/>
      <c r="B1490" s="13"/>
      <c r="C1490" s="13"/>
      <c r="D1490" s="14"/>
      <c r="E1490" s="14"/>
      <c r="F1490" s="2">
        <f t="shared" si="174"/>
        <v>87.051499999999947</v>
      </c>
      <c r="G1490" s="2">
        <f t="shared" si="175"/>
        <v>20.720000000000002</v>
      </c>
      <c r="H1490" s="11">
        <f t="shared" si="172"/>
        <v>66.331499999999949</v>
      </c>
      <c r="I1490" s="11">
        <f t="shared" si="173"/>
        <v>-66.331499999999949</v>
      </c>
      <c r="J1490" s="2">
        <f>IF(ISNA(VLOOKUP(C1490,'Dom Enrolled Accounts'!$A:$B,2,0))=TRUE,0,VLOOKUP(C1490,'Dom Enrolled Accounts'!$A:$B,2,0))</f>
        <v>0</v>
      </c>
      <c r="K1490" s="11">
        <f t="shared" si="176"/>
        <v>0</v>
      </c>
      <c r="L1490" s="2">
        <f>IF(ISNA(VLOOKUP(C1490,'Dom Enrolled Accounts'!$A:$C,3,0))=TRUE,0,VLOOKUP(C1490,'Dom Enrolled Accounts'!$A:$C,3,0))</f>
        <v>0</v>
      </c>
      <c r="M1490" s="2">
        <f t="shared" si="177"/>
        <v>0</v>
      </c>
      <c r="N1490" s="11">
        <f t="shared" si="178"/>
        <v>0</v>
      </c>
    </row>
    <row r="1491" spans="1:14" x14ac:dyDescent="0.25">
      <c r="A1491" s="13"/>
      <c r="B1491" s="13"/>
      <c r="C1491" s="13"/>
      <c r="D1491" s="14"/>
      <c r="E1491" s="14"/>
      <c r="F1491" s="2">
        <f t="shared" si="174"/>
        <v>87.051499999999947</v>
      </c>
      <c r="G1491" s="2">
        <f t="shared" si="175"/>
        <v>20.720000000000002</v>
      </c>
      <c r="H1491" s="11">
        <f t="shared" si="172"/>
        <v>66.331499999999949</v>
      </c>
      <c r="I1491" s="11">
        <f t="shared" si="173"/>
        <v>-66.331499999999949</v>
      </c>
      <c r="J1491" s="2">
        <f>IF(ISNA(VLOOKUP(C1491,'Dom Enrolled Accounts'!$A:$B,2,0))=TRUE,0,VLOOKUP(C1491,'Dom Enrolled Accounts'!$A:$B,2,0))</f>
        <v>0</v>
      </c>
      <c r="K1491" s="11">
        <f t="shared" si="176"/>
        <v>0</v>
      </c>
      <c r="L1491" s="2">
        <f>IF(ISNA(VLOOKUP(C1491,'Dom Enrolled Accounts'!$A:$C,3,0))=TRUE,0,VLOOKUP(C1491,'Dom Enrolled Accounts'!$A:$C,3,0))</f>
        <v>0</v>
      </c>
      <c r="M1491" s="2">
        <f t="shared" si="177"/>
        <v>0</v>
      </c>
      <c r="N1491" s="11">
        <f t="shared" si="178"/>
        <v>0</v>
      </c>
    </row>
    <row r="1492" spans="1:14" x14ac:dyDescent="0.25">
      <c r="A1492" s="13"/>
      <c r="B1492" s="13"/>
      <c r="C1492" s="13"/>
      <c r="D1492" s="14"/>
      <c r="E1492" s="14"/>
      <c r="F1492" s="2">
        <f t="shared" si="174"/>
        <v>87.051499999999947</v>
      </c>
      <c r="G1492" s="2">
        <f t="shared" si="175"/>
        <v>20.720000000000002</v>
      </c>
      <c r="H1492" s="11">
        <f t="shared" si="172"/>
        <v>66.331499999999949</v>
      </c>
      <c r="I1492" s="11">
        <f t="shared" si="173"/>
        <v>-66.331499999999949</v>
      </c>
      <c r="J1492" s="2">
        <f>IF(ISNA(VLOOKUP(C1492,'Dom Enrolled Accounts'!$A:$B,2,0))=TRUE,0,VLOOKUP(C1492,'Dom Enrolled Accounts'!$A:$B,2,0))</f>
        <v>0</v>
      </c>
      <c r="K1492" s="11">
        <f t="shared" si="176"/>
        <v>0</v>
      </c>
      <c r="L1492" s="2">
        <f>IF(ISNA(VLOOKUP(C1492,'Dom Enrolled Accounts'!$A:$C,3,0))=TRUE,0,VLOOKUP(C1492,'Dom Enrolled Accounts'!$A:$C,3,0))</f>
        <v>0</v>
      </c>
      <c r="M1492" s="2">
        <f t="shared" si="177"/>
        <v>0</v>
      </c>
      <c r="N1492" s="11">
        <f t="shared" si="178"/>
        <v>0</v>
      </c>
    </row>
    <row r="1493" spans="1:14" x14ac:dyDescent="0.25">
      <c r="A1493" s="13"/>
      <c r="B1493" s="13"/>
      <c r="C1493" s="13"/>
      <c r="D1493" s="14"/>
      <c r="E1493" s="14"/>
      <c r="F1493" s="2">
        <f t="shared" si="174"/>
        <v>87.051499999999947</v>
      </c>
      <c r="G1493" s="2">
        <f t="shared" si="175"/>
        <v>20.720000000000002</v>
      </c>
      <c r="H1493" s="11">
        <f t="shared" si="172"/>
        <v>66.331499999999949</v>
      </c>
      <c r="I1493" s="11">
        <f t="shared" si="173"/>
        <v>-66.331499999999949</v>
      </c>
      <c r="J1493" s="2">
        <f>IF(ISNA(VLOOKUP(C1493,'Dom Enrolled Accounts'!$A:$B,2,0))=TRUE,0,VLOOKUP(C1493,'Dom Enrolled Accounts'!$A:$B,2,0))</f>
        <v>0</v>
      </c>
      <c r="K1493" s="11">
        <f t="shared" si="176"/>
        <v>0</v>
      </c>
      <c r="L1493" s="2">
        <f>IF(ISNA(VLOOKUP(C1493,'Dom Enrolled Accounts'!$A:$C,3,0))=TRUE,0,VLOOKUP(C1493,'Dom Enrolled Accounts'!$A:$C,3,0))</f>
        <v>0</v>
      </c>
      <c r="M1493" s="2">
        <f t="shared" si="177"/>
        <v>0</v>
      </c>
      <c r="N1493" s="11">
        <f t="shared" si="178"/>
        <v>0</v>
      </c>
    </row>
    <row r="1494" spans="1:14" x14ac:dyDescent="0.25">
      <c r="A1494" s="13"/>
      <c r="B1494" s="13"/>
      <c r="C1494" s="13"/>
      <c r="D1494" s="14"/>
      <c r="E1494" s="14"/>
      <c r="F1494" s="2">
        <f t="shared" si="174"/>
        <v>87.051499999999947</v>
      </c>
      <c r="G1494" s="2">
        <f t="shared" si="175"/>
        <v>20.720000000000002</v>
      </c>
      <c r="H1494" s="11">
        <f t="shared" si="172"/>
        <v>66.331499999999949</v>
      </c>
      <c r="I1494" s="11">
        <f t="shared" si="173"/>
        <v>-66.331499999999949</v>
      </c>
      <c r="J1494" s="2">
        <f>IF(ISNA(VLOOKUP(C1494,'Dom Enrolled Accounts'!$A:$B,2,0))=TRUE,0,VLOOKUP(C1494,'Dom Enrolled Accounts'!$A:$B,2,0))</f>
        <v>0</v>
      </c>
      <c r="K1494" s="11">
        <f t="shared" si="176"/>
        <v>0</v>
      </c>
      <c r="L1494" s="2">
        <f>IF(ISNA(VLOOKUP(C1494,'Dom Enrolled Accounts'!$A:$C,3,0))=TRUE,0,VLOOKUP(C1494,'Dom Enrolled Accounts'!$A:$C,3,0))</f>
        <v>0</v>
      </c>
      <c r="M1494" s="2">
        <f t="shared" si="177"/>
        <v>0</v>
      </c>
      <c r="N1494" s="11">
        <f t="shared" si="178"/>
        <v>0</v>
      </c>
    </row>
    <row r="1495" spans="1:14" x14ac:dyDescent="0.25">
      <c r="A1495" s="13"/>
      <c r="B1495" s="13"/>
      <c r="C1495" s="13"/>
      <c r="D1495" s="14"/>
      <c r="E1495" s="14"/>
      <c r="F1495" s="2">
        <f t="shared" si="174"/>
        <v>87.051499999999947</v>
      </c>
      <c r="G1495" s="2">
        <f t="shared" si="175"/>
        <v>20.720000000000002</v>
      </c>
      <c r="H1495" s="11">
        <f t="shared" si="172"/>
        <v>66.331499999999949</v>
      </c>
      <c r="I1495" s="11">
        <f t="shared" si="173"/>
        <v>-66.331499999999949</v>
      </c>
      <c r="J1495" s="2">
        <f>IF(ISNA(VLOOKUP(C1495,'Dom Enrolled Accounts'!$A:$B,2,0))=TRUE,0,VLOOKUP(C1495,'Dom Enrolled Accounts'!$A:$B,2,0))</f>
        <v>0</v>
      </c>
      <c r="K1495" s="11">
        <f t="shared" si="176"/>
        <v>0</v>
      </c>
      <c r="L1495" s="2">
        <f>IF(ISNA(VLOOKUP(C1495,'Dom Enrolled Accounts'!$A:$C,3,0))=TRUE,0,VLOOKUP(C1495,'Dom Enrolled Accounts'!$A:$C,3,0))</f>
        <v>0</v>
      </c>
      <c r="M1495" s="2">
        <f t="shared" si="177"/>
        <v>0</v>
      </c>
      <c r="N1495" s="11">
        <f t="shared" si="178"/>
        <v>0</v>
      </c>
    </row>
    <row r="1496" spans="1:14" x14ac:dyDescent="0.25">
      <c r="A1496" s="13"/>
      <c r="B1496" s="13"/>
      <c r="C1496" s="13"/>
      <c r="D1496" s="14"/>
      <c r="E1496" s="14"/>
      <c r="F1496" s="2">
        <f t="shared" si="174"/>
        <v>87.051499999999947</v>
      </c>
      <c r="G1496" s="2">
        <f t="shared" si="175"/>
        <v>20.720000000000002</v>
      </c>
      <c r="H1496" s="11">
        <f t="shared" si="172"/>
        <v>66.331499999999949</v>
      </c>
      <c r="I1496" s="11">
        <f t="shared" si="173"/>
        <v>-66.331499999999949</v>
      </c>
      <c r="J1496" s="2">
        <f>IF(ISNA(VLOOKUP(C1496,'Dom Enrolled Accounts'!$A:$B,2,0))=TRUE,0,VLOOKUP(C1496,'Dom Enrolled Accounts'!$A:$B,2,0))</f>
        <v>0</v>
      </c>
      <c r="K1496" s="11">
        <f t="shared" si="176"/>
        <v>0</v>
      </c>
      <c r="L1496" s="2">
        <f>IF(ISNA(VLOOKUP(C1496,'Dom Enrolled Accounts'!$A:$C,3,0))=TRUE,0,VLOOKUP(C1496,'Dom Enrolled Accounts'!$A:$C,3,0))</f>
        <v>0</v>
      </c>
      <c r="M1496" s="2">
        <f t="shared" si="177"/>
        <v>0</v>
      </c>
      <c r="N1496" s="11">
        <f t="shared" si="178"/>
        <v>0</v>
      </c>
    </row>
    <row r="1497" spans="1:14" x14ac:dyDescent="0.25">
      <c r="A1497" s="13"/>
      <c r="B1497" s="13"/>
      <c r="C1497" s="13"/>
      <c r="D1497" s="14"/>
      <c r="E1497" s="14"/>
      <c r="F1497" s="2">
        <f t="shared" si="174"/>
        <v>87.051499999999947</v>
      </c>
      <c r="G1497" s="2">
        <f t="shared" si="175"/>
        <v>20.720000000000002</v>
      </c>
      <c r="H1497" s="11">
        <f t="shared" si="172"/>
        <v>66.331499999999949</v>
      </c>
      <c r="I1497" s="11">
        <f t="shared" si="173"/>
        <v>-66.331499999999949</v>
      </c>
      <c r="J1497" s="2">
        <f>IF(ISNA(VLOOKUP(C1497,'Dom Enrolled Accounts'!$A:$B,2,0))=TRUE,0,VLOOKUP(C1497,'Dom Enrolled Accounts'!$A:$B,2,0))</f>
        <v>0</v>
      </c>
      <c r="K1497" s="11">
        <f t="shared" si="176"/>
        <v>0</v>
      </c>
      <c r="L1497" s="2">
        <f>IF(ISNA(VLOOKUP(C1497,'Dom Enrolled Accounts'!$A:$C,3,0))=TRUE,0,VLOOKUP(C1497,'Dom Enrolled Accounts'!$A:$C,3,0))</f>
        <v>0</v>
      </c>
      <c r="M1497" s="2">
        <f t="shared" si="177"/>
        <v>0</v>
      </c>
      <c r="N1497" s="11">
        <f t="shared" si="178"/>
        <v>0</v>
      </c>
    </row>
    <row r="1498" spans="1:14" x14ac:dyDescent="0.25">
      <c r="A1498" s="13"/>
      <c r="B1498" s="13"/>
      <c r="C1498" s="13"/>
      <c r="D1498" s="14"/>
      <c r="E1498" s="14"/>
      <c r="F1498" s="2">
        <f t="shared" si="174"/>
        <v>87.051499999999947</v>
      </c>
      <c r="G1498" s="2">
        <f t="shared" si="175"/>
        <v>20.720000000000002</v>
      </c>
      <c r="H1498" s="11">
        <f t="shared" si="172"/>
        <v>66.331499999999949</v>
      </c>
      <c r="I1498" s="11">
        <f t="shared" si="173"/>
        <v>-66.331499999999949</v>
      </c>
      <c r="J1498" s="2">
        <f>IF(ISNA(VLOOKUP(C1498,'Dom Enrolled Accounts'!$A:$B,2,0))=TRUE,0,VLOOKUP(C1498,'Dom Enrolled Accounts'!$A:$B,2,0))</f>
        <v>0</v>
      </c>
      <c r="K1498" s="11">
        <f t="shared" si="176"/>
        <v>0</v>
      </c>
      <c r="L1498" s="2">
        <f>IF(ISNA(VLOOKUP(C1498,'Dom Enrolled Accounts'!$A:$C,3,0))=TRUE,0,VLOOKUP(C1498,'Dom Enrolled Accounts'!$A:$C,3,0))</f>
        <v>0</v>
      </c>
      <c r="M1498" s="2">
        <f t="shared" si="177"/>
        <v>0</v>
      </c>
      <c r="N1498" s="11">
        <f t="shared" si="178"/>
        <v>0</v>
      </c>
    </row>
    <row r="1499" spans="1:14" x14ac:dyDescent="0.25">
      <c r="A1499" s="13"/>
      <c r="B1499" s="13"/>
      <c r="C1499" s="13"/>
      <c r="D1499" s="14"/>
      <c r="E1499" s="14"/>
      <c r="F1499" s="2">
        <f t="shared" si="174"/>
        <v>87.051499999999947</v>
      </c>
      <c r="G1499" s="2">
        <f t="shared" si="175"/>
        <v>20.720000000000002</v>
      </c>
      <c r="H1499" s="11">
        <f t="shared" si="172"/>
        <v>66.331499999999949</v>
      </c>
      <c r="I1499" s="11">
        <f t="shared" si="173"/>
        <v>-66.331499999999949</v>
      </c>
      <c r="J1499" s="2">
        <f>IF(ISNA(VLOOKUP(C1499,'Dom Enrolled Accounts'!$A:$B,2,0))=TRUE,0,VLOOKUP(C1499,'Dom Enrolled Accounts'!$A:$B,2,0))</f>
        <v>0</v>
      </c>
      <c r="K1499" s="11">
        <f t="shared" si="176"/>
        <v>0</v>
      </c>
      <c r="L1499" s="2">
        <f>IF(ISNA(VLOOKUP(C1499,'Dom Enrolled Accounts'!$A:$C,3,0))=TRUE,0,VLOOKUP(C1499,'Dom Enrolled Accounts'!$A:$C,3,0))</f>
        <v>0</v>
      </c>
      <c r="M1499" s="2">
        <f t="shared" si="177"/>
        <v>0</v>
      </c>
      <c r="N1499" s="11">
        <f t="shared" si="178"/>
        <v>0</v>
      </c>
    </row>
    <row r="1500" spans="1:14" x14ac:dyDescent="0.25">
      <c r="A1500" s="13"/>
      <c r="B1500" s="13"/>
      <c r="C1500" s="13"/>
      <c r="D1500" s="14"/>
      <c r="E1500" s="14"/>
      <c r="F1500" s="2">
        <f t="shared" si="174"/>
        <v>87.051499999999947</v>
      </c>
      <c r="G1500" s="2">
        <f t="shared" si="175"/>
        <v>20.720000000000002</v>
      </c>
      <c r="H1500" s="11">
        <f t="shared" si="172"/>
        <v>66.331499999999949</v>
      </c>
      <c r="I1500" s="11">
        <f t="shared" si="173"/>
        <v>-66.331499999999949</v>
      </c>
      <c r="J1500" s="2">
        <f>IF(ISNA(VLOOKUP(C1500,'Dom Enrolled Accounts'!$A:$B,2,0))=TRUE,0,VLOOKUP(C1500,'Dom Enrolled Accounts'!$A:$B,2,0))</f>
        <v>0</v>
      </c>
      <c r="K1500" s="11">
        <f t="shared" si="176"/>
        <v>0</v>
      </c>
      <c r="L1500" s="2">
        <f>IF(ISNA(VLOOKUP(C1500,'Dom Enrolled Accounts'!$A:$C,3,0))=TRUE,0,VLOOKUP(C1500,'Dom Enrolled Accounts'!$A:$C,3,0))</f>
        <v>0</v>
      </c>
      <c r="M1500" s="2">
        <f t="shared" si="177"/>
        <v>0</v>
      </c>
      <c r="N1500" s="11">
        <f t="shared" si="178"/>
        <v>0</v>
      </c>
    </row>
    <row r="1501" spans="1:14" x14ac:dyDescent="0.25">
      <c r="A1501" s="13"/>
      <c r="B1501" s="13"/>
      <c r="C1501" s="13"/>
      <c r="D1501" s="14"/>
      <c r="E1501" s="14"/>
      <c r="F1501" s="2">
        <f t="shared" si="174"/>
        <v>87.051499999999947</v>
      </c>
      <c r="G1501" s="2">
        <f t="shared" si="175"/>
        <v>20.720000000000002</v>
      </c>
      <c r="H1501" s="11">
        <f t="shared" si="172"/>
        <v>66.331499999999949</v>
      </c>
      <c r="I1501" s="11">
        <f t="shared" si="173"/>
        <v>-66.331499999999949</v>
      </c>
      <c r="J1501" s="2">
        <f>IF(ISNA(VLOOKUP(C1501,'Dom Enrolled Accounts'!$A:$B,2,0))=TRUE,0,VLOOKUP(C1501,'Dom Enrolled Accounts'!$A:$B,2,0))</f>
        <v>0</v>
      </c>
      <c r="K1501" s="11">
        <f t="shared" si="176"/>
        <v>0</v>
      </c>
      <c r="L1501" s="2">
        <f>IF(ISNA(VLOOKUP(C1501,'Dom Enrolled Accounts'!$A:$C,3,0))=TRUE,0,VLOOKUP(C1501,'Dom Enrolled Accounts'!$A:$C,3,0))</f>
        <v>0</v>
      </c>
      <c r="M1501" s="2">
        <f t="shared" si="177"/>
        <v>0</v>
      </c>
      <c r="N1501" s="11">
        <f t="shared" si="178"/>
        <v>0</v>
      </c>
    </row>
    <row r="1502" spans="1:14" x14ac:dyDescent="0.25">
      <c r="A1502" s="13"/>
      <c r="B1502" s="13"/>
      <c r="C1502" s="13"/>
      <c r="D1502" s="14"/>
      <c r="E1502" s="14"/>
      <c r="F1502" s="2">
        <f t="shared" si="174"/>
        <v>87.051499999999947</v>
      </c>
      <c r="G1502" s="2">
        <f t="shared" si="175"/>
        <v>20.720000000000002</v>
      </c>
      <c r="H1502" s="11">
        <f t="shared" si="172"/>
        <v>66.331499999999949</v>
      </c>
      <c r="I1502" s="11">
        <f t="shared" si="173"/>
        <v>-66.331499999999949</v>
      </c>
      <c r="J1502" s="2">
        <f>IF(ISNA(VLOOKUP(C1502,'Dom Enrolled Accounts'!$A:$B,2,0))=TRUE,0,VLOOKUP(C1502,'Dom Enrolled Accounts'!$A:$B,2,0))</f>
        <v>0</v>
      </c>
      <c r="K1502" s="11">
        <f t="shared" si="176"/>
        <v>0</v>
      </c>
      <c r="L1502" s="2">
        <f>IF(ISNA(VLOOKUP(C1502,'Dom Enrolled Accounts'!$A:$C,3,0))=TRUE,0,VLOOKUP(C1502,'Dom Enrolled Accounts'!$A:$C,3,0))</f>
        <v>0</v>
      </c>
      <c r="M1502" s="2">
        <f t="shared" si="177"/>
        <v>0</v>
      </c>
      <c r="N1502" s="11">
        <f t="shared" si="178"/>
        <v>0</v>
      </c>
    </row>
    <row r="1503" spans="1:14" x14ac:dyDescent="0.25">
      <c r="A1503" s="13"/>
      <c r="B1503" s="13"/>
      <c r="C1503" s="13"/>
      <c r="D1503" s="14"/>
      <c r="E1503" s="14"/>
      <c r="F1503" s="2">
        <f t="shared" si="174"/>
        <v>87.051499999999947</v>
      </c>
      <c r="G1503" s="2">
        <f t="shared" si="175"/>
        <v>20.720000000000002</v>
      </c>
      <c r="H1503" s="11">
        <f t="shared" si="172"/>
        <v>66.331499999999949</v>
      </c>
      <c r="I1503" s="11">
        <f t="shared" si="173"/>
        <v>-66.331499999999949</v>
      </c>
      <c r="J1503" s="2">
        <f>IF(ISNA(VLOOKUP(C1503,'Dom Enrolled Accounts'!$A:$B,2,0))=TRUE,0,VLOOKUP(C1503,'Dom Enrolled Accounts'!$A:$B,2,0))</f>
        <v>0</v>
      </c>
      <c r="K1503" s="11">
        <f t="shared" si="176"/>
        <v>0</v>
      </c>
      <c r="L1503" s="2">
        <f>IF(ISNA(VLOOKUP(C1503,'Dom Enrolled Accounts'!$A:$C,3,0))=TRUE,0,VLOOKUP(C1503,'Dom Enrolled Accounts'!$A:$C,3,0))</f>
        <v>0</v>
      </c>
      <c r="M1503" s="2">
        <f t="shared" si="177"/>
        <v>0</v>
      </c>
      <c r="N1503" s="11">
        <f t="shared" si="178"/>
        <v>0</v>
      </c>
    </row>
    <row r="1504" spans="1:14" x14ac:dyDescent="0.25">
      <c r="A1504" s="13"/>
      <c r="B1504" s="13"/>
      <c r="C1504" s="13"/>
      <c r="D1504" s="14"/>
      <c r="E1504" s="14"/>
      <c r="F1504" s="2">
        <f t="shared" si="174"/>
        <v>87.051499999999947</v>
      </c>
      <c r="G1504" s="2">
        <f t="shared" si="175"/>
        <v>20.720000000000002</v>
      </c>
      <c r="H1504" s="11">
        <f t="shared" si="172"/>
        <v>66.331499999999949</v>
      </c>
      <c r="I1504" s="11">
        <f t="shared" si="173"/>
        <v>-66.331499999999949</v>
      </c>
      <c r="J1504" s="2">
        <f>IF(ISNA(VLOOKUP(C1504,'Dom Enrolled Accounts'!$A:$B,2,0))=TRUE,0,VLOOKUP(C1504,'Dom Enrolled Accounts'!$A:$B,2,0))</f>
        <v>0</v>
      </c>
      <c r="K1504" s="11">
        <f t="shared" si="176"/>
        <v>0</v>
      </c>
      <c r="L1504" s="2">
        <f>IF(ISNA(VLOOKUP(C1504,'Dom Enrolled Accounts'!$A:$C,3,0))=TRUE,0,VLOOKUP(C1504,'Dom Enrolled Accounts'!$A:$C,3,0))</f>
        <v>0</v>
      </c>
      <c r="M1504" s="2">
        <f t="shared" si="177"/>
        <v>0</v>
      </c>
      <c r="N1504" s="11">
        <f t="shared" si="178"/>
        <v>0</v>
      </c>
    </row>
    <row r="1505" spans="1:14" x14ac:dyDescent="0.25">
      <c r="A1505" s="13"/>
      <c r="B1505" s="13"/>
      <c r="C1505" s="13"/>
      <c r="D1505" s="14"/>
      <c r="E1505" s="14"/>
      <c r="F1505" s="2">
        <f t="shared" si="174"/>
        <v>87.051499999999947</v>
      </c>
      <c r="G1505" s="2">
        <f t="shared" si="175"/>
        <v>20.720000000000002</v>
      </c>
      <c r="H1505" s="11">
        <f t="shared" si="172"/>
        <v>66.331499999999949</v>
      </c>
      <c r="I1505" s="11">
        <f t="shared" si="173"/>
        <v>-66.331499999999949</v>
      </c>
      <c r="J1505" s="2">
        <f>IF(ISNA(VLOOKUP(C1505,'Dom Enrolled Accounts'!$A:$B,2,0))=TRUE,0,VLOOKUP(C1505,'Dom Enrolled Accounts'!$A:$B,2,0))</f>
        <v>0</v>
      </c>
      <c r="K1505" s="11">
        <f t="shared" si="176"/>
        <v>0</v>
      </c>
      <c r="L1505" s="2">
        <f>IF(ISNA(VLOOKUP(C1505,'Dom Enrolled Accounts'!$A:$C,3,0))=TRUE,0,VLOOKUP(C1505,'Dom Enrolled Accounts'!$A:$C,3,0))</f>
        <v>0</v>
      </c>
      <c r="M1505" s="2">
        <f t="shared" si="177"/>
        <v>0</v>
      </c>
      <c r="N1505" s="11">
        <f t="shared" si="178"/>
        <v>0</v>
      </c>
    </row>
    <row r="1506" spans="1:14" x14ac:dyDescent="0.25">
      <c r="A1506" s="13"/>
      <c r="B1506" s="13"/>
      <c r="C1506" s="13"/>
      <c r="D1506" s="14"/>
      <c r="E1506" s="14"/>
      <c r="F1506" s="2">
        <f t="shared" si="174"/>
        <v>87.051499999999947</v>
      </c>
      <c r="G1506" s="2">
        <f t="shared" si="175"/>
        <v>20.720000000000002</v>
      </c>
      <c r="H1506" s="11">
        <f t="shared" si="172"/>
        <v>66.331499999999949</v>
      </c>
      <c r="I1506" s="11">
        <f t="shared" si="173"/>
        <v>-66.331499999999949</v>
      </c>
      <c r="J1506" s="2">
        <f>IF(ISNA(VLOOKUP(C1506,'Dom Enrolled Accounts'!$A:$B,2,0))=TRUE,0,VLOOKUP(C1506,'Dom Enrolled Accounts'!$A:$B,2,0))</f>
        <v>0</v>
      </c>
      <c r="K1506" s="11">
        <f t="shared" si="176"/>
        <v>0</v>
      </c>
      <c r="L1506" s="2">
        <f>IF(ISNA(VLOOKUP(C1506,'Dom Enrolled Accounts'!$A:$C,3,0))=TRUE,0,VLOOKUP(C1506,'Dom Enrolled Accounts'!$A:$C,3,0))</f>
        <v>0</v>
      </c>
      <c r="M1506" s="2">
        <f t="shared" si="177"/>
        <v>0</v>
      </c>
      <c r="N1506" s="11">
        <f t="shared" si="178"/>
        <v>0</v>
      </c>
    </row>
    <row r="1507" spans="1:14" x14ac:dyDescent="0.25">
      <c r="A1507" s="13"/>
      <c r="B1507" s="13"/>
      <c r="C1507" s="13"/>
      <c r="D1507" s="14"/>
      <c r="E1507" s="14"/>
      <c r="F1507" s="2">
        <f t="shared" si="174"/>
        <v>87.051499999999947</v>
      </c>
      <c r="G1507" s="2">
        <f t="shared" si="175"/>
        <v>20.720000000000002</v>
      </c>
      <c r="H1507" s="11">
        <f t="shared" si="172"/>
        <v>66.331499999999949</v>
      </c>
      <c r="I1507" s="11">
        <f t="shared" si="173"/>
        <v>-66.331499999999949</v>
      </c>
      <c r="J1507" s="2">
        <f>IF(ISNA(VLOOKUP(C1507,'Dom Enrolled Accounts'!$A:$B,2,0))=TRUE,0,VLOOKUP(C1507,'Dom Enrolled Accounts'!$A:$B,2,0))</f>
        <v>0</v>
      </c>
      <c r="K1507" s="11">
        <f t="shared" si="176"/>
        <v>0</v>
      </c>
      <c r="L1507" s="2">
        <f>IF(ISNA(VLOOKUP(C1507,'Dom Enrolled Accounts'!$A:$C,3,0))=TRUE,0,VLOOKUP(C1507,'Dom Enrolled Accounts'!$A:$C,3,0))</f>
        <v>0</v>
      </c>
      <c r="M1507" s="2">
        <f t="shared" si="177"/>
        <v>0</v>
      </c>
      <c r="N1507" s="11">
        <f t="shared" si="178"/>
        <v>0</v>
      </c>
    </row>
    <row r="1508" spans="1:14" x14ac:dyDescent="0.25">
      <c r="A1508" s="13"/>
      <c r="B1508" s="13"/>
      <c r="C1508" s="13"/>
      <c r="D1508" s="14"/>
      <c r="E1508" s="14"/>
      <c r="F1508" s="2">
        <f t="shared" si="174"/>
        <v>87.051499999999947</v>
      </c>
      <c r="G1508" s="2">
        <f t="shared" si="175"/>
        <v>20.720000000000002</v>
      </c>
      <c r="H1508" s="11">
        <f t="shared" si="172"/>
        <v>66.331499999999949</v>
      </c>
      <c r="I1508" s="11">
        <f t="shared" si="173"/>
        <v>-66.331499999999949</v>
      </c>
      <c r="J1508" s="2">
        <f>IF(ISNA(VLOOKUP(C1508,'Dom Enrolled Accounts'!$A:$B,2,0))=TRUE,0,VLOOKUP(C1508,'Dom Enrolled Accounts'!$A:$B,2,0))</f>
        <v>0</v>
      </c>
      <c r="K1508" s="11">
        <f t="shared" si="176"/>
        <v>0</v>
      </c>
      <c r="L1508" s="2">
        <f>IF(ISNA(VLOOKUP(C1508,'Dom Enrolled Accounts'!$A:$C,3,0))=TRUE,0,VLOOKUP(C1508,'Dom Enrolled Accounts'!$A:$C,3,0))</f>
        <v>0</v>
      </c>
      <c r="M1508" s="2">
        <f t="shared" si="177"/>
        <v>0</v>
      </c>
      <c r="N1508" s="11">
        <f t="shared" si="178"/>
        <v>0</v>
      </c>
    </row>
  </sheetData>
  <sheetProtection algorithmName="SHA-512" hashValue="g+Kf/tYpvzEnYhhAnD8wh2lYEK74tAOSH0GWvYXYdgN/zF0781KDDUkQAiHQHUXbNsAtxlbTeeVyWNFLfCKsAg==" saltValue="vXb1JnIpk1KbcB1OPXAUxg==" spinCount="100000" sheet="1" objects="1" scenarios="1"/>
  <conditionalFormatting sqref="B9:B12 B14:B35 B53:B54 B71:B996">
    <cfRule type="duplicateValues" dxfId="55" priority="41"/>
  </conditionalFormatting>
  <conditionalFormatting sqref="B997:B1508">
    <cfRule type="duplicateValues" dxfId="54" priority="39"/>
  </conditionalFormatting>
  <conditionalFormatting sqref="C6">
    <cfRule type="cellIs" dxfId="53" priority="40" operator="greaterThan">
      <formula>#REF!</formula>
    </cfRule>
  </conditionalFormatting>
  <conditionalFormatting sqref="J9:J1508">
    <cfRule type="expression" dxfId="52" priority="32">
      <formula>"and(D13&gt;0,J13&gt;0)"</formula>
    </cfRule>
  </conditionalFormatting>
  <conditionalFormatting sqref="L9:L1508">
    <cfRule type="cellIs" dxfId="51" priority="31" operator="lessThan">
      <formula>K9</formula>
    </cfRule>
  </conditionalFormatting>
  <conditionalFormatting sqref="M9:M1508">
    <cfRule type="cellIs" dxfId="50" priority="35" operator="lessThan">
      <formula>K9</formula>
    </cfRule>
  </conditionalFormatting>
  <conditionalFormatting sqref="B13">
    <cfRule type="duplicateValues" dxfId="49" priority="30"/>
  </conditionalFormatting>
  <conditionalFormatting sqref="B54:B72">
    <cfRule type="duplicateValues" dxfId="48" priority="29"/>
  </conditionalFormatting>
  <conditionalFormatting sqref="B36:B39">
    <cfRule type="duplicateValues" dxfId="47" priority="28"/>
  </conditionalFormatting>
  <conditionalFormatting sqref="B40:B53">
    <cfRule type="duplicateValues" dxfId="46" priority="27"/>
  </conditionalFormatting>
  <conditionalFormatting sqref="B76">
    <cfRule type="duplicateValues" dxfId="45" priority="26"/>
  </conditionalFormatting>
  <conditionalFormatting sqref="B74">
    <cfRule type="duplicateValues" dxfId="44" priority="25"/>
  </conditionalFormatting>
  <conditionalFormatting sqref="B73">
    <cfRule type="duplicateValues" dxfId="43" priority="24"/>
  </conditionalFormatting>
  <conditionalFormatting sqref="B142">
    <cfRule type="duplicateValues" dxfId="42" priority="23"/>
  </conditionalFormatting>
  <conditionalFormatting sqref="B153">
    <cfRule type="duplicateValues" dxfId="41" priority="22"/>
  </conditionalFormatting>
  <conditionalFormatting sqref="B154">
    <cfRule type="duplicateValues" dxfId="40" priority="21"/>
  </conditionalFormatting>
  <conditionalFormatting sqref="B143">
    <cfRule type="duplicateValues" dxfId="39" priority="20"/>
  </conditionalFormatting>
  <conditionalFormatting sqref="B154">
    <cfRule type="duplicateValues" dxfId="38" priority="19"/>
  </conditionalFormatting>
  <conditionalFormatting sqref="B155">
    <cfRule type="duplicateValues" dxfId="37" priority="18"/>
  </conditionalFormatting>
  <conditionalFormatting sqref="B154">
    <cfRule type="duplicateValues" dxfId="36" priority="17"/>
  </conditionalFormatting>
  <conditionalFormatting sqref="B155">
    <cfRule type="duplicateValues" dxfId="35" priority="16"/>
  </conditionalFormatting>
  <conditionalFormatting sqref="B155">
    <cfRule type="duplicateValues" dxfId="34" priority="15"/>
  </conditionalFormatting>
  <conditionalFormatting sqref="B156">
    <cfRule type="duplicateValues" dxfId="33" priority="14"/>
  </conditionalFormatting>
  <conditionalFormatting sqref="B77">
    <cfRule type="duplicateValues" dxfId="32" priority="13"/>
  </conditionalFormatting>
  <conditionalFormatting sqref="B75">
    <cfRule type="duplicateValues" dxfId="31" priority="12"/>
  </conditionalFormatting>
  <conditionalFormatting sqref="B74">
    <cfRule type="duplicateValues" dxfId="30" priority="11"/>
  </conditionalFormatting>
  <conditionalFormatting sqref="B143">
    <cfRule type="duplicateValues" dxfId="29" priority="10"/>
  </conditionalFormatting>
  <conditionalFormatting sqref="B154">
    <cfRule type="duplicateValues" dxfId="28" priority="9"/>
  </conditionalFormatting>
  <conditionalFormatting sqref="B155">
    <cfRule type="duplicateValues" dxfId="27" priority="8"/>
  </conditionalFormatting>
  <conditionalFormatting sqref="B144">
    <cfRule type="duplicateValues" dxfId="26" priority="7"/>
  </conditionalFormatting>
  <conditionalFormatting sqref="B155">
    <cfRule type="duplicateValues" dxfId="25" priority="6"/>
  </conditionalFormatting>
  <conditionalFormatting sqref="B156">
    <cfRule type="duplicateValues" dxfId="24" priority="5"/>
  </conditionalFormatting>
  <conditionalFormatting sqref="B155">
    <cfRule type="duplicateValues" dxfId="23" priority="4"/>
  </conditionalFormatting>
  <conditionalFormatting sqref="B156">
    <cfRule type="duplicateValues" dxfId="22" priority="3"/>
  </conditionalFormatting>
  <conditionalFormatting sqref="B156">
    <cfRule type="duplicateValues" dxfId="21" priority="2"/>
  </conditionalFormatting>
  <conditionalFormatting sqref="B157">
    <cfRule type="duplicateValues" dxfId="20" priority="1"/>
  </conditionalFormatting>
  <hyperlinks>
    <hyperlink ref="E1" location="'TOP SHEET'!A1" display="BACK TO TOP SHEET"/>
  </hyperlinks>
  <pageMargins left="0.7" right="0.7" top="0.75" bottom="0.75" header="0.3" footer="0.3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>
          <x14:formula1>
            <xm:f>'Dom Enrolled Accounts'!$A$3:$A$1000</xm:f>
          </x14:formula1>
          <xm:sqref>C9:C1508</xm:sqref>
        </x14:dataValidation>
      </x14:dataValidations>
    </ext>
  </extLst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F1000"/>
  <sheetViews>
    <sheetView workbookViewId="0">
      <pane ySplit="2" topLeftCell="A3" activePane="bottomLeft" state="frozen"/>
      <selection activeCell="A3" sqref="A3"/>
      <selection pane="bottomLeft" activeCell="A46" sqref="A3:A46"/>
    </sheetView>
  </sheetViews>
  <sheetFormatPr defaultColWidth="9.140625" defaultRowHeight="11.25" x14ac:dyDescent="0.2"/>
  <cols>
    <col min="1" max="1" width="27.85546875" style="47" customWidth="1"/>
    <col min="2" max="2" width="8.85546875" style="48" customWidth="1"/>
    <col min="3" max="3" width="8.85546875" style="49" customWidth="1"/>
    <col min="4" max="4" width="8.85546875" style="50" customWidth="1"/>
    <col min="5" max="6" width="12.85546875" style="51" customWidth="1"/>
    <col min="7" max="16384" width="9.140625" style="44"/>
  </cols>
  <sheetData>
    <row r="1" spans="1:6" s="43" customFormat="1" x14ac:dyDescent="0.2">
      <c r="A1" s="38"/>
      <c r="B1" s="39"/>
      <c r="C1" s="40"/>
      <c r="D1" s="41"/>
      <c r="E1" s="42"/>
      <c r="F1" s="42"/>
    </row>
    <row r="2" spans="1:6" ht="45" x14ac:dyDescent="0.2">
      <c r="A2" s="54" t="s">
        <v>14</v>
      </c>
      <c r="B2" s="55" t="s">
        <v>13</v>
      </c>
      <c r="C2" s="55" t="s">
        <v>15</v>
      </c>
      <c r="D2" s="56" t="s">
        <v>32</v>
      </c>
      <c r="E2" s="57" t="s">
        <v>33</v>
      </c>
      <c r="F2" s="58" t="s">
        <v>34</v>
      </c>
    </row>
    <row r="3" spans="1:6" x14ac:dyDescent="0.2">
      <c r="A3" s="52" t="str">
        <f>INDEX('[3]Enrolled accounts Com'!$A3:$M3,MATCH(A$2,'[3]Enrolled accounts Com'!$A$2:$M$2,0))</f>
        <v>ABAN LAUNDRY</v>
      </c>
      <c r="B3" s="52">
        <f>INDEX('[3]Enrolled accounts Com'!$A3:$M3,MATCH(B$2,'[3]Enrolled accounts Com'!$A$2:$M$2,0))</f>
        <v>8.27</v>
      </c>
      <c r="C3" s="52">
        <f>INDEX('[3]Enrolled accounts Com'!$A3:$M3,MATCH(C$2,'[3]Enrolled accounts Com'!$A$2:$M$2,0))</f>
        <v>15.030000000000005</v>
      </c>
      <c r="D3" s="52">
        <f>INDEX('[3]Enrolled accounts Com'!$A3:$M3,MATCH(D$2,'[3]Enrolled accounts Com'!$A$2:$M$2,0))</f>
        <v>50</v>
      </c>
      <c r="E3" s="52">
        <f>INDEX('[3]Enrolled accounts Com'!$A3:$M3,MATCH(E$2,'[3]Enrolled accounts Com'!$A$2:$M$2,0))</f>
        <v>0</v>
      </c>
      <c r="F3" s="52">
        <f>INDEX('[3]Enrolled accounts Com'!$A3:$M3,MATCH(F$2,'[3]Enrolled accounts Com'!$A$2:$M$2,0))</f>
        <v>45195</v>
      </c>
    </row>
    <row r="4" spans="1:6" x14ac:dyDescent="0.2">
      <c r="A4" s="52" t="str">
        <f>INDEX('[3]Enrolled accounts Com'!$A4:$M4,MATCH(A3,'[3]Enrolled accounts Com'!$A3:$M3,0))</f>
        <v>AC LAUNDRY SHOP</v>
      </c>
      <c r="B4" s="52">
        <f>INDEX('[3]Enrolled accounts Com'!$A4:$M4,MATCH(B$2,'[3]Enrolled accounts Com'!$A$2:$M$2,0))</f>
        <v>8.27</v>
      </c>
      <c r="C4" s="52">
        <f>INDEX('[3]Enrolled accounts Com'!$A4:$M4,MATCH(C$2,'[3]Enrolled accounts Com'!$A$2:$M$2,0))</f>
        <v>4.0500000000000007</v>
      </c>
      <c r="D4" s="52">
        <f>INDEX('[3]Enrolled accounts Com'!$A4:$M4,MATCH(D$2,'[3]Enrolled accounts Com'!$A$2:$M$2,0))</f>
        <v>150</v>
      </c>
      <c r="E4" s="52">
        <f>INDEX('[3]Enrolled accounts Com'!$A4:$M4,MATCH(E$2,'[3]Enrolled accounts Com'!$A$2:$M$2,0))</f>
        <v>0</v>
      </c>
      <c r="F4" s="52">
        <f>INDEX('[3]Enrolled accounts Com'!$A4:$M4,MATCH(F$2,'[3]Enrolled accounts Com'!$A$2:$M$2,0))</f>
        <v>45895</v>
      </c>
    </row>
    <row r="5" spans="1:6" x14ac:dyDescent="0.2">
      <c r="A5" s="52" t="str">
        <f>INDEX('[3]Enrolled accounts Com'!$A5:$M5,MATCH(A4,'[3]Enrolled accounts Com'!$A4:$M4,0))</f>
        <v>ANGEL &amp; MAE RESTAURANT</v>
      </c>
      <c r="B5" s="52">
        <f>INDEX('[3]Enrolled accounts Com'!$A5:$M5,MATCH(B$2,'[3]Enrolled accounts Com'!$A$2:$M$2,0))</f>
        <v>8.27</v>
      </c>
      <c r="C5" s="52">
        <f>INDEX('[3]Enrolled accounts Com'!$A5:$M5,MATCH(C$2,'[3]Enrolled accounts Com'!$A$2:$M$2,0))</f>
        <v>15.030000000000005</v>
      </c>
      <c r="D5" s="52">
        <f>INDEX('[3]Enrolled accounts Com'!$A5:$M5,MATCH(D$2,'[3]Enrolled accounts Com'!$A$2:$M$2,0))</f>
        <v>50</v>
      </c>
      <c r="E5" s="52">
        <f>INDEX('[3]Enrolled accounts Com'!$A5:$M5,MATCH(E$2,'[3]Enrolled accounts Com'!$A$2:$M$2,0))</f>
        <v>0</v>
      </c>
      <c r="F5" s="52">
        <f>INDEX('[3]Enrolled accounts Com'!$A5:$M5,MATCH(F$2,'[3]Enrolled accounts Com'!$A$2:$M$2,0))</f>
        <v>45195</v>
      </c>
    </row>
    <row r="6" spans="1:6" x14ac:dyDescent="0.2">
      <c r="A6" s="52" t="str">
        <f>INDEX('[3]Enrolled accounts Com'!$A6:$M6,MATCH(A5,'[3]Enrolled accounts Com'!$A5:$M5,0))</f>
        <v>AVEGAIL'S LAUNDRY</v>
      </c>
      <c r="B6" s="52">
        <f>INDEX('[3]Enrolled accounts Com'!$A6:$M6,MATCH(B$2,'[3]Enrolled accounts Com'!$A$2:$M$2,0))</f>
        <v>8.27</v>
      </c>
      <c r="C6" s="52">
        <f>INDEX('[3]Enrolled accounts Com'!$A6:$M6,MATCH(C$2,'[3]Enrolled accounts Com'!$A$2:$M$2,0))</f>
        <v>25.230000000000008</v>
      </c>
      <c r="D6" s="52">
        <f>INDEX('[3]Enrolled accounts Com'!$A6:$M6,MATCH(D$2,'[3]Enrolled accounts Com'!$A$2:$M$2,0))</f>
        <v>300</v>
      </c>
      <c r="E6" s="52">
        <f>INDEX('[3]Enrolled accounts Com'!$A6:$M6,MATCH(E$2,'[3]Enrolled accounts Com'!$A$2:$M$2,0))</f>
        <v>0</v>
      </c>
      <c r="F6" s="52">
        <f>INDEX('[3]Enrolled accounts Com'!$A6:$M6,MATCH(F$2,'[3]Enrolled accounts Com'!$A$2:$M$2,0))</f>
        <v>44530</v>
      </c>
    </row>
    <row r="7" spans="1:6" x14ac:dyDescent="0.2">
      <c r="A7" s="52" t="str">
        <f>INDEX('[3]Enrolled accounts Com'!$A7:$M7,MATCH(A6,'[3]Enrolled accounts Com'!$A6:$M6,0))</f>
        <v>backyard edible Garden -Shiela Delos Reyes</v>
      </c>
      <c r="B7" s="52">
        <f>INDEX('[3]Enrolled accounts Com'!$A7:$M7,MATCH(B$2,'[3]Enrolled accounts Com'!$A$2:$M$2,0))</f>
        <v>8.27</v>
      </c>
      <c r="C7" s="52">
        <f>INDEX('[3]Enrolled accounts Com'!$A7:$M7,MATCH(C$2,'[3]Enrolled accounts Com'!$A$2:$M$2,0))</f>
        <v>8.840000000000007</v>
      </c>
      <c r="D7" s="52">
        <f>INDEX('[3]Enrolled accounts Com'!$A7:$M7,MATCH(D$2,'[3]Enrolled accounts Com'!$A$2:$M$2,0))</f>
        <v>200</v>
      </c>
      <c r="E7" s="52">
        <f>INDEX('[3]Enrolled accounts Com'!$A7:$M7,MATCH(E$2,'[3]Enrolled accounts Com'!$A$2:$M$2,0))</f>
        <v>0</v>
      </c>
      <c r="F7" s="52">
        <f>INDEX('[3]Enrolled accounts Com'!$A7:$M7,MATCH(F$2,'[3]Enrolled accounts Com'!$A$2:$M$2,0))</f>
        <v>44738</v>
      </c>
    </row>
    <row r="8" spans="1:6" x14ac:dyDescent="0.2">
      <c r="A8" s="52" t="str">
        <f>INDEX('[3]Enrolled accounts Com'!$A8:$M8,MATCH(A7,'[3]Enrolled accounts Com'!$A7:$M7,0))</f>
        <v>CHERISH RESORT</v>
      </c>
      <c r="B8" s="52">
        <f>INDEX('[3]Enrolled accounts Com'!$A8:$M8,MATCH(B$2,'[3]Enrolled accounts Com'!$A$2:$M$2,0))</f>
        <v>8.27</v>
      </c>
      <c r="C8" s="52">
        <f>INDEX('[3]Enrolled accounts Com'!$A8:$M8,MATCH(C$2,'[3]Enrolled accounts Com'!$A$2:$M$2,0))</f>
        <v>15.030000000000005</v>
      </c>
      <c r="D8" s="52">
        <f>INDEX('[3]Enrolled accounts Com'!$A8:$M8,MATCH(D$2,'[3]Enrolled accounts Com'!$A$2:$M$2,0))</f>
        <v>200</v>
      </c>
      <c r="E8" s="52">
        <f>INDEX('[3]Enrolled accounts Com'!$A8:$M8,MATCH(E$2,'[3]Enrolled accounts Com'!$A$2:$M$2,0))</f>
        <v>0</v>
      </c>
      <c r="F8" s="52">
        <f>INDEX('[3]Enrolled accounts Com'!$A8:$M8,MATCH(F$2,'[3]Enrolled accounts Com'!$A$2:$M$2,0))</f>
        <v>45501</v>
      </c>
    </row>
    <row r="9" spans="1:6" x14ac:dyDescent="0.2">
      <c r="A9" s="52" t="str">
        <f>INDEX('[3]Enrolled accounts Com'!$A9:$M9,MATCH(A8,'[3]Enrolled accounts Com'!$A8:$M8,0))</f>
        <v>CJSCJ OPC CRISPY KING</v>
      </c>
      <c r="B9" s="52">
        <f>INDEX('[3]Enrolled accounts Com'!$A9:$M9,MATCH(B$2,'[3]Enrolled accounts Com'!$A$2:$M$2,0))</f>
        <v>8.27</v>
      </c>
      <c r="C9" s="52">
        <f>INDEX('[3]Enrolled accounts Com'!$A9:$M9,MATCH(C$2,'[3]Enrolled accounts Com'!$A$2:$M$2,0))</f>
        <v>14.750000000000004</v>
      </c>
      <c r="D9" s="52">
        <f>INDEX('[3]Enrolled accounts Com'!$A9:$M9,MATCH(D$2,'[3]Enrolled accounts Com'!$A$2:$M$2,0))</f>
        <v>300</v>
      </c>
      <c r="E9" s="52">
        <f>INDEX('[3]Enrolled accounts Com'!$A9:$M9,MATCH(E$2,'[3]Enrolled accounts Com'!$A$2:$M$2,0))</f>
        <v>0</v>
      </c>
      <c r="F9" s="52">
        <f>INDEX('[3]Enrolled accounts Com'!$A9:$M9,MATCH(F$2,'[3]Enrolled accounts Com'!$A$2:$M$2,0))</f>
        <v>45864</v>
      </c>
    </row>
    <row r="10" spans="1:6" x14ac:dyDescent="0.2">
      <c r="A10" s="52" t="str">
        <f>INDEX('[3]Enrolled accounts Com'!$A10:$M10,MATCH(A9,'[3]Enrolled accounts Com'!$A9:$M9,0))</f>
        <v>DAMPA RESTO BAR</v>
      </c>
      <c r="B10" s="52">
        <f>INDEX('[3]Enrolled accounts Com'!$A10:$M10,MATCH(B$2,'[3]Enrolled accounts Com'!$A$2:$M$2,0))</f>
        <v>8.27</v>
      </c>
      <c r="C10" s="52">
        <f>INDEX('[3]Enrolled accounts Com'!$A10:$M10,MATCH(C$2,'[3]Enrolled accounts Com'!$A$2:$M$2,0))</f>
        <v>4.0399999999999956</v>
      </c>
      <c r="D10" s="52">
        <f>INDEX('[3]Enrolled accounts Com'!$A10:$M10,MATCH(D$2,'[3]Enrolled accounts Com'!$A$2:$M$2,0))</f>
        <v>100</v>
      </c>
      <c r="E10" s="52">
        <f>INDEX('[3]Enrolled accounts Com'!$A10:$M10,MATCH(E$2,'[3]Enrolled accounts Com'!$A$2:$M$2,0))</f>
        <v>0</v>
      </c>
      <c r="F10" s="52">
        <f>INDEX('[3]Enrolled accounts Com'!$A10:$M10,MATCH(F$2,'[3]Enrolled accounts Com'!$A$2:$M$2,0))</f>
        <v>45634</v>
      </c>
    </row>
    <row r="11" spans="1:6" x14ac:dyDescent="0.2">
      <c r="A11" s="52" t="str">
        <f>INDEX('[3]Enrolled accounts Com'!$A11:$M11,MATCH(A10,'[3]Enrolled accounts Com'!$A10:$M10,0))</f>
        <v>DJA CATERING SERVICES CRISPY KING</v>
      </c>
      <c r="B11" s="52">
        <f>INDEX('[3]Enrolled accounts Com'!$A11:$M11,MATCH(B$2,'[3]Enrolled accounts Com'!$A$2:$M$2,0))</f>
        <v>8.27</v>
      </c>
      <c r="C11" s="52">
        <f>INDEX('[3]Enrolled accounts Com'!$A11:$M11,MATCH(C$2,'[3]Enrolled accounts Com'!$A$2:$M$2,0))</f>
        <v>12.970000000000002</v>
      </c>
      <c r="D11" s="52">
        <f>INDEX('[3]Enrolled accounts Com'!$A11:$M11,MATCH(D$2,'[3]Enrolled accounts Com'!$A$2:$M$2,0))</f>
        <v>300</v>
      </c>
      <c r="E11" s="52">
        <f>INDEX('[3]Enrolled accounts Com'!$A11:$M11,MATCH(E$2,'[3]Enrolled accounts Com'!$A$2:$M$2,0))</f>
        <v>0</v>
      </c>
      <c r="F11" s="52">
        <f>INDEX('[3]Enrolled accounts Com'!$A11:$M11,MATCH(F$2,'[3]Enrolled accounts Com'!$A$2:$M$2,0))</f>
        <v>45730</v>
      </c>
    </row>
    <row r="12" spans="1:6" x14ac:dyDescent="0.2">
      <c r="A12" s="52" t="str">
        <f>INDEX('[3]Enrolled accounts Com'!$A12:$M12,MATCH(A11,'[3]Enrolled accounts Com'!$A11:$M11,0))</f>
        <v>DJJM CRISPY KING NOY BIGOL</v>
      </c>
      <c r="B12" s="52">
        <f>INDEX('[3]Enrolled accounts Com'!$A12:$M12,MATCH(B$2,'[3]Enrolled accounts Com'!$A$2:$M$2,0))</f>
        <v>8.27</v>
      </c>
      <c r="C12" s="52">
        <f>INDEX('[3]Enrolled accounts Com'!$A12:$M12,MATCH(C$2,'[3]Enrolled accounts Com'!$A$2:$M$2,0))</f>
        <v>12.959999999999997</v>
      </c>
      <c r="D12" s="52">
        <f>INDEX('[3]Enrolled accounts Com'!$A12:$M12,MATCH(D$2,'[3]Enrolled accounts Com'!$A$2:$M$2,0))</f>
        <v>250</v>
      </c>
      <c r="E12" s="52">
        <f>INDEX('[3]Enrolled accounts Com'!$A12:$M12,MATCH(E$2,'[3]Enrolled accounts Com'!$A$2:$M$2,0))</f>
        <v>0</v>
      </c>
      <c r="F12" s="52">
        <f>INDEX('[3]Enrolled accounts Com'!$A12:$M12,MATCH(F$2,'[3]Enrolled accounts Com'!$A$2:$M$2,0))</f>
        <v>45803</v>
      </c>
    </row>
    <row r="13" spans="1:6" x14ac:dyDescent="0.2">
      <c r="A13" s="52" t="str">
        <f>INDEX('[3]Enrolled accounts Com'!$A13:$M13,MATCH(A12,'[3]Enrolled accounts Com'!$A12:$M12,0))</f>
        <v>DJJM FOOD HUB</v>
      </c>
      <c r="B13" s="52">
        <f>INDEX('[3]Enrolled accounts Com'!$A13:$M13,MATCH(B$2,'[3]Enrolled accounts Com'!$A$2:$M$2,0))</f>
        <v>8.27</v>
      </c>
      <c r="C13" s="52">
        <f>INDEX('[3]Enrolled accounts Com'!$A13:$M13,MATCH(C$2,'[3]Enrolled accounts Com'!$A$2:$M$2,0))</f>
        <v>12.970000000000002</v>
      </c>
      <c r="D13" s="52">
        <f>INDEX('[3]Enrolled accounts Com'!$A13:$M13,MATCH(D$2,'[3]Enrolled accounts Com'!$A$2:$M$2,0))</f>
        <v>50</v>
      </c>
      <c r="E13" s="52">
        <f>INDEX('[3]Enrolled accounts Com'!$A13:$M13,MATCH(E$2,'[3]Enrolled accounts Com'!$A$2:$M$2,0))</f>
        <v>0</v>
      </c>
      <c r="F13" s="52">
        <f>INDEX('[3]Enrolled accounts Com'!$A13:$M13,MATCH(F$2,'[3]Enrolled accounts Com'!$A$2:$M$2,0))</f>
        <v>45730</v>
      </c>
    </row>
    <row r="14" spans="1:6" x14ac:dyDescent="0.2">
      <c r="A14" s="52" t="str">
        <f>INDEX('[3]Enrolled accounts Com'!$A14:$M14,MATCH(A13,'[3]Enrolled accounts Com'!$A13:$M13,0))</f>
        <v>DR. CHESTER LEE</v>
      </c>
      <c r="B14" s="52">
        <f>INDEX('[3]Enrolled accounts Com'!$A14:$M14,MATCH(B$2,'[3]Enrolled accounts Com'!$A$2:$M$2,0))</f>
        <v>8.27</v>
      </c>
      <c r="C14" s="52">
        <f>INDEX('[3]Enrolled accounts Com'!$A14:$M14,MATCH(C$2,'[3]Enrolled accounts Com'!$A$2:$M$2,0))</f>
        <v>14.759999999999994</v>
      </c>
      <c r="D14" s="52">
        <f>INDEX('[3]Enrolled accounts Com'!$A14:$M14,MATCH(D$2,'[3]Enrolled accounts Com'!$A$2:$M$2,0))</f>
        <v>150</v>
      </c>
      <c r="E14" s="52">
        <f>INDEX('[3]Enrolled accounts Com'!$A14:$M14,MATCH(E$2,'[3]Enrolled accounts Com'!$A$2:$M$2,0))</f>
        <v>0</v>
      </c>
      <c r="F14" s="52">
        <f>INDEX('[3]Enrolled accounts Com'!$A14:$M14,MATCH(F$2,'[3]Enrolled accounts Com'!$A$2:$M$2,0))</f>
        <v>45653</v>
      </c>
    </row>
    <row r="15" spans="1:6" x14ac:dyDescent="0.2">
      <c r="A15" s="52" t="str">
        <f>INDEX('[3]Enrolled accounts Com'!$A15:$M15,MATCH(A14,'[3]Enrolled accounts Com'!$A14:$M14,0))</f>
        <v>EZ CAFÉ</v>
      </c>
      <c r="B15" s="52">
        <f>INDEX('[3]Enrolled accounts Com'!$A15:$M15,MATCH(B$2,'[3]Enrolled accounts Com'!$A$2:$M$2,0))</f>
        <v>8.27</v>
      </c>
      <c r="C15" s="52">
        <f>INDEX('[3]Enrolled accounts Com'!$A15:$M15,MATCH(C$2,'[3]Enrolled accounts Com'!$A$2:$M$2,0))</f>
        <v>10.310000000000006</v>
      </c>
      <c r="D15" s="52">
        <f>INDEX('[3]Enrolled accounts Com'!$A15:$M15,MATCH(D$2,'[3]Enrolled accounts Com'!$A$2:$M$2,0))</f>
        <v>100</v>
      </c>
      <c r="E15" s="52">
        <f>INDEX('[3]Enrolled accounts Com'!$A15:$M15,MATCH(E$2,'[3]Enrolled accounts Com'!$A$2:$M$2,0))</f>
        <v>0</v>
      </c>
      <c r="F15" s="52">
        <f>INDEX('[3]Enrolled accounts Com'!$A15:$M15,MATCH(F$2,'[3]Enrolled accounts Com'!$A$2:$M$2,0))</f>
        <v>45501</v>
      </c>
    </row>
    <row r="16" spans="1:6" x14ac:dyDescent="0.2">
      <c r="A16" s="52" t="str">
        <f>INDEX('[3]Enrolled accounts Com'!$A16:$M16,MATCH(A$15,'[3]Enrolled accounts Com'!$A15:$M15,0))</f>
        <v>FRANCE LAUNDRY</v>
      </c>
      <c r="B16" s="52">
        <f>INDEX('[3]Enrolled accounts Com'!$A16:$M16,MATCH(B$2,'[3]Enrolled accounts Com'!$A$2:$M$2,0))</f>
        <v>8.27</v>
      </c>
      <c r="C16" s="52">
        <f>INDEX('[3]Enrolled accounts Com'!$A16:$M16,MATCH(C$2,'[3]Enrolled accounts Com'!$A$2:$M$2,0))</f>
        <v>11.210000000000012</v>
      </c>
      <c r="D16" s="52">
        <f>INDEX('[3]Enrolled accounts Com'!$A16:$M16,MATCH(D$2,'[3]Enrolled accounts Com'!$A$2:$M$2,0))</f>
        <v>100</v>
      </c>
      <c r="E16" s="52">
        <f>INDEX('[3]Enrolled accounts Com'!$A16:$M16,MATCH(E$2,'[3]Enrolled accounts Com'!$A$2:$M$2,0))</f>
        <v>0</v>
      </c>
      <c r="F16" s="52">
        <f>INDEX('[3]Enrolled accounts Com'!$A16:$M16,MATCH(F$2,'[3]Enrolled accounts Com'!$A$2:$M$2,0))</f>
        <v>45501</v>
      </c>
    </row>
    <row r="17" spans="1:6" x14ac:dyDescent="0.2">
      <c r="A17" s="52" t="str">
        <f>INDEX('[3]Enrolled accounts Com'!$A17:$M17,MATCH(A16,'[3]Enrolled accounts Com'!$A16:$M16,0))</f>
        <v>GAACT CONSTRUCTION AND SUPPLY</v>
      </c>
      <c r="B17" s="52">
        <f>INDEX('[3]Enrolled accounts Com'!$A17:$M17,MATCH(B$2,'[3]Enrolled accounts Com'!$A$2:$M$2,0))</f>
        <v>8.27</v>
      </c>
      <c r="C17" s="52">
        <f>INDEX('[3]Enrolled accounts Com'!$A17:$M17,MATCH(C$2,'[3]Enrolled accounts Com'!$A$2:$M$2,0))</f>
        <v>4.0600000000000058</v>
      </c>
      <c r="D17" s="52">
        <f>INDEX('[3]Enrolled accounts Com'!$A17:$M17,MATCH(D$2,'[3]Enrolled accounts Com'!$A$2:$M$2,0))</f>
        <v>100</v>
      </c>
      <c r="E17" s="52">
        <f>INDEX('[3]Enrolled accounts Com'!$A17:$M17,MATCH(E$2,'[3]Enrolled accounts Com'!$A$2:$M$2,0))</f>
        <v>45991</v>
      </c>
      <c r="F17" s="52">
        <f>INDEX('[3]Enrolled accounts Com'!$A17:$M17,MATCH(F$2,'[3]Enrolled accounts Com'!$A$2:$M$2,0))</f>
        <v>45501</v>
      </c>
    </row>
    <row r="18" spans="1:6" x14ac:dyDescent="0.2">
      <c r="A18" s="52" t="str">
        <f>INDEX('[3]Enrolled accounts Com'!$A18:$M18,MATCH(A17,'[3]Enrolled accounts Com'!$A17:$M17,0))</f>
        <v>HIGHWAYS LAUNDRY SHOP</v>
      </c>
      <c r="B18" s="52">
        <f>INDEX('[3]Enrolled accounts Com'!$A18:$M18,MATCH(B$2,'[3]Enrolled accounts Com'!$A$2:$M$2,0))</f>
        <v>8.27</v>
      </c>
      <c r="C18" s="52">
        <f>INDEX('[3]Enrolled accounts Com'!$A18:$M18,MATCH(C$2,'[3]Enrolled accounts Com'!$A$2:$M$2,0))</f>
        <v>12.970000000000002</v>
      </c>
      <c r="D18" s="52">
        <f>INDEX('[3]Enrolled accounts Com'!$A18:$M18,MATCH(D$2,'[3]Enrolled accounts Com'!$A$2:$M$2,0))</f>
        <v>50</v>
      </c>
      <c r="E18" s="52">
        <f>INDEX('[3]Enrolled accounts Com'!$A18:$M18,MATCH(E$2,'[3]Enrolled accounts Com'!$A$2:$M$2,0))</f>
        <v>0</v>
      </c>
      <c r="F18" s="52">
        <f>INDEX('[3]Enrolled accounts Com'!$A18:$M18,MATCH(F$2,'[3]Enrolled accounts Com'!$A$2:$M$2,0))</f>
        <v>45730</v>
      </c>
    </row>
    <row r="19" spans="1:6" x14ac:dyDescent="0.2">
      <c r="A19" s="52" t="str">
        <f>INDEX('[3]Enrolled accounts Com'!$A19:$M19,MATCH(A18,'[3]Enrolled accounts Com'!$A18:$M18,0))</f>
        <v>ISAIAH 4319 FOOD SERVICES(CRISPY KING)</v>
      </c>
      <c r="B19" s="52">
        <f>INDEX('[3]Enrolled accounts Com'!$A19:$M19,MATCH(B$2,'[3]Enrolled accounts Com'!$A$2:$M$2,0))</f>
        <v>8.27</v>
      </c>
      <c r="C19" s="52">
        <f>INDEX('[3]Enrolled accounts Com'!$A19:$M19,MATCH(C$2,'[3]Enrolled accounts Com'!$A$2:$M$2,0))</f>
        <v>15.02</v>
      </c>
      <c r="D19" s="52">
        <f>INDEX('[3]Enrolled accounts Com'!$A19:$M19,MATCH(D$2,'[3]Enrolled accounts Com'!$A$2:$M$2,0))</f>
        <v>250</v>
      </c>
      <c r="E19" s="52">
        <f>INDEX('[3]Enrolled accounts Com'!$A19:$M19,MATCH(E$2,'[3]Enrolled accounts Com'!$A$2:$M$2,0))</f>
        <v>0</v>
      </c>
      <c r="F19" s="52">
        <f>INDEX('[3]Enrolled accounts Com'!$A19:$M19,MATCH(F$2,'[3]Enrolled accounts Com'!$A$2:$M$2,0))</f>
        <v>45260</v>
      </c>
    </row>
    <row r="20" spans="1:6" x14ac:dyDescent="0.2">
      <c r="A20" s="52" t="str">
        <f>INDEX('[3]Enrolled accounts Com'!$A20:$M20,MATCH(A19,'[3]Enrolled accounts Com'!$A19:$M19,0))</f>
        <v>JUAN HOUR LAUNDRY</v>
      </c>
      <c r="B20" s="52">
        <f>INDEX('[3]Enrolled accounts Com'!$A20:$M20,MATCH(B$2,'[3]Enrolled accounts Com'!$A$2:$M$2,0))</f>
        <v>8.27</v>
      </c>
      <c r="C20" s="52">
        <f>INDEX('[3]Enrolled accounts Com'!$A20:$M20,MATCH(C$2,'[3]Enrolled accounts Com'!$A$2:$M$2,0))</f>
        <v>15.030000000000005</v>
      </c>
      <c r="D20" s="52">
        <f>INDEX('[3]Enrolled accounts Com'!$A20:$M20,MATCH(D$2,'[3]Enrolled accounts Com'!$A$2:$M$2,0))</f>
        <v>400</v>
      </c>
      <c r="E20" s="52">
        <f>INDEX('[3]Enrolled accounts Com'!$A20:$M20,MATCH(E$2,'[3]Enrolled accounts Com'!$A$2:$M$2,0))</f>
        <v>0</v>
      </c>
      <c r="F20" s="52">
        <f>INDEX('[3]Enrolled accounts Com'!$A20:$M20,MATCH(F$2,'[3]Enrolled accounts Com'!$A$2:$M$2,0))</f>
        <v>45501</v>
      </c>
    </row>
    <row r="21" spans="1:6" x14ac:dyDescent="0.2">
      <c r="A21" s="52" t="str">
        <f>INDEX('[3]Enrolled accounts Com'!$A21:$M21,MATCH(A20,'[3]Enrolled accounts Com'!$A20:$M20,0))</f>
        <v>JUAN HOUR LAUNDRY SHOP</v>
      </c>
      <c r="B21" s="52">
        <f>INDEX('[3]Enrolled accounts Com'!$A21:$M21,MATCH(B$2,'[3]Enrolled accounts Com'!$A$2:$M$2,0))</f>
        <v>8.27</v>
      </c>
      <c r="C21" s="52">
        <f>INDEX('[3]Enrolled accounts Com'!$A21:$M21,MATCH(C$2,'[3]Enrolled accounts Com'!$A$2:$M$2,0))</f>
        <v>15.02</v>
      </c>
      <c r="D21" s="52">
        <f>INDEX('[3]Enrolled accounts Com'!$A21:$M21,MATCH(D$2,'[3]Enrolled accounts Com'!$A$2:$M$2,0))</f>
        <v>150</v>
      </c>
      <c r="E21" s="52">
        <f>INDEX('[3]Enrolled accounts Com'!$A21:$M21,MATCH(E$2,'[3]Enrolled accounts Com'!$A$2:$M$2,0))</f>
        <v>0</v>
      </c>
      <c r="F21" s="52">
        <f>INDEX('[3]Enrolled accounts Com'!$A21:$M21,MATCH(F$2,'[3]Enrolled accounts Com'!$A$2:$M$2,0))</f>
        <v>45260</v>
      </c>
    </row>
    <row r="22" spans="1:6" x14ac:dyDescent="0.2">
      <c r="A22" s="52" t="str">
        <f>INDEX('[3]Enrolled accounts Com'!$A22:$M22,MATCH(A21,'[3]Enrolled accounts Com'!$A21:$M21,0))</f>
        <v>JUNI DELAVIN</v>
      </c>
      <c r="B22" s="52">
        <f>INDEX('[3]Enrolled accounts Com'!$A22:$M22,MATCH(B$2,'[3]Enrolled accounts Com'!$A$2:$M$2,0))</f>
        <v>8.27</v>
      </c>
      <c r="C22" s="52">
        <f>INDEX('[3]Enrolled accounts Com'!$A22:$M22,MATCH(C$2,'[3]Enrolled accounts Com'!$A$2:$M$2,0))</f>
        <v>7.6014999999999908</v>
      </c>
      <c r="D22" s="52">
        <f>INDEX('[3]Enrolled accounts Com'!$A22:$M22,MATCH(D$2,'[3]Enrolled accounts Com'!$A$2:$M$2,0))</f>
        <v>100</v>
      </c>
      <c r="E22" s="52">
        <f>INDEX('[3]Enrolled accounts Com'!$A22:$M22,MATCH(E$2,'[3]Enrolled accounts Com'!$A$2:$M$2,0))</f>
        <v>46022</v>
      </c>
      <c r="F22" s="52">
        <f>INDEX('[3]Enrolled accounts Com'!$A22:$M22,MATCH(F$2,'[3]Enrolled accounts Com'!$A$2:$M$2,0))</f>
        <v>45758</v>
      </c>
    </row>
    <row r="23" spans="1:6" x14ac:dyDescent="0.2">
      <c r="A23" s="52" t="str">
        <f>INDEX('[3]Enrolled accounts Com'!$A23:$M23,MATCH(A22,'[3]Enrolled accounts Com'!$A22:$M22,0))</f>
        <v>KAIZEN LAUNDRY SHOP</v>
      </c>
      <c r="B23" s="52">
        <f>INDEX('[3]Enrolled accounts Com'!$A23:$M23,MATCH(B$2,'[3]Enrolled accounts Com'!$A$2:$M$2,0))</f>
        <v>8.27</v>
      </c>
      <c r="C23" s="52">
        <f>INDEX('[3]Enrolled accounts Com'!$A23:$M23,MATCH(C$2,'[3]Enrolled accounts Com'!$A$2:$M$2,0))</f>
        <v>7.629999999999999</v>
      </c>
      <c r="D23" s="52">
        <f>INDEX('[3]Enrolled accounts Com'!$A23:$M23,MATCH(D$2,'[3]Enrolled accounts Com'!$A$2:$M$2,0))</f>
        <v>100</v>
      </c>
      <c r="E23" s="52">
        <f>INDEX('[3]Enrolled accounts Com'!$A23:$M23,MATCH(E$2,'[3]Enrolled accounts Com'!$A$2:$M$2,0))</f>
        <v>0</v>
      </c>
      <c r="F23" s="52">
        <f>INDEX('[3]Enrolled accounts Com'!$A23:$M23,MATCH(F$2,'[3]Enrolled accounts Com'!$A$2:$M$2,0))</f>
        <v>45501</v>
      </c>
    </row>
    <row r="24" spans="1:6" x14ac:dyDescent="0.2">
      <c r="A24" s="52" t="str">
        <f>INDEX('[3]Enrolled accounts Com'!$A24:$M24,MATCH(A23,'[3]Enrolled accounts Com'!$A23:$M23,0))</f>
        <v>LA ARTIANNA HOTEL AND RESTAURANT</v>
      </c>
      <c r="B24" s="52">
        <f>INDEX('[3]Enrolled accounts Com'!$A24:$M24,MATCH(B$2,'[3]Enrolled accounts Com'!$A$2:$M$2,0))</f>
        <v>8.27</v>
      </c>
      <c r="C24" s="52">
        <f>INDEX('[3]Enrolled accounts Com'!$A24:$M24,MATCH(C$2,'[3]Enrolled accounts Com'!$A$2:$M$2,0))</f>
        <v>4.0500000000000007</v>
      </c>
      <c r="D24" s="52">
        <f>INDEX('[3]Enrolled accounts Com'!$A24:$M24,MATCH(D$2,'[3]Enrolled accounts Com'!$A$2:$M$2,0))</f>
        <v>200</v>
      </c>
      <c r="E24" s="52">
        <f>INDEX('[3]Enrolled accounts Com'!$A24:$M24,MATCH(E$2,'[3]Enrolled accounts Com'!$A$2:$M$2,0))</f>
        <v>0</v>
      </c>
      <c r="F24" s="52">
        <f>INDEX('[3]Enrolled accounts Com'!$A24:$M24,MATCH(F$2,'[3]Enrolled accounts Com'!$A$2:$M$2,0))</f>
        <v>45895</v>
      </c>
    </row>
    <row r="25" spans="1:6" x14ac:dyDescent="0.2">
      <c r="A25" s="52" t="str">
        <f>INDEX('[3]Enrolled accounts Com'!$A25:$M25,MATCH(A24,'[3]Enrolled accounts Com'!$A24:$M24,0))</f>
        <v>LAUNDRULOX LAUNDRY SHOP</v>
      </c>
      <c r="B25" s="52">
        <f>INDEX('[3]Enrolled accounts Com'!$A25:$M25,MATCH(B$2,'[3]Enrolled accounts Com'!$A$2:$M$2,0))</f>
        <v>8.27</v>
      </c>
      <c r="C25" s="52">
        <f>INDEX('[3]Enrolled accounts Com'!$A25:$M25,MATCH(C$2,'[3]Enrolled accounts Com'!$A$2:$M$2,0))</f>
        <v>11.171499999999998</v>
      </c>
      <c r="D25" s="52">
        <f>INDEX('[3]Enrolled accounts Com'!$A25:$M25,MATCH(D$2,'[3]Enrolled accounts Com'!$A$2:$M$2,0))</f>
        <v>100</v>
      </c>
      <c r="E25" s="52">
        <f>INDEX('[3]Enrolled accounts Com'!$A25:$M25,MATCH(E$2,'[3]Enrolled accounts Com'!$A$2:$M$2,0))</f>
        <v>0</v>
      </c>
      <c r="F25" s="52">
        <f>INDEX('[3]Enrolled accounts Com'!$A25:$M25,MATCH(F$2,'[3]Enrolled accounts Com'!$A$2:$M$2,0))</f>
        <v>45761</v>
      </c>
    </row>
    <row r="26" spans="1:6" x14ac:dyDescent="0.2">
      <c r="A26" s="52" t="str">
        <f>INDEX('[3]Enrolled accounts Com'!$A26:$M26,MATCH(A25,'[3]Enrolled accounts Com'!$A25:$M25,0))</f>
        <v>LUMPIA WRAPPER AROROY</v>
      </c>
      <c r="B26" s="52">
        <f>INDEX('[3]Enrolled accounts Com'!$A26:$M26,MATCH(B$2,'[3]Enrolled accounts Com'!$A$2:$M$2,0))</f>
        <v>8.27</v>
      </c>
      <c r="C26" s="52">
        <f>INDEX('[3]Enrolled accounts Com'!$A26:$M26,MATCH(C$2,'[3]Enrolled accounts Com'!$A$2:$M$2,0))</f>
        <v>15.030000000000005</v>
      </c>
      <c r="D26" s="52">
        <f>INDEX('[3]Enrolled accounts Com'!$A26:$M26,MATCH(D$2,'[3]Enrolled accounts Com'!$A$2:$M$2,0))</f>
        <v>50</v>
      </c>
      <c r="E26" s="52">
        <f>INDEX('[3]Enrolled accounts Com'!$A26:$M26,MATCH(E$2,'[3]Enrolled accounts Com'!$A$2:$M$2,0))</f>
        <v>0</v>
      </c>
      <c r="F26" s="52">
        <f>INDEX('[3]Enrolled accounts Com'!$A26:$M26,MATCH(F$2,'[3]Enrolled accounts Com'!$A$2:$M$2,0))</f>
        <v>45195</v>
      </c>
    </row>
    <row r="27" spans="1:6" x14ac:dyDescent="0.2">
      <c r="A27" s="52" t="str">
        <f>INDEX('[3]Enrolled accounts Com'!$A27:$M27,MATCH(A26,'[3]Enrolled accounts Com'!$A26:$M26,0))</f>
        <v>MARKY BIKOL RESTAURANT</v>
      </c>
      <c r="B27" s="52">
        <f>INDEX('[3]Enrolled accounts Com'!$A27:$M27,MATCH(B$2,'[3]Enrolled accounts Com'!$A$2:$M$2,0))</f>
        <v>8.27</v>
      </c>
      <c r="C27" s="52">
        <f>INDEX('[3]Enrolled accounts Com'!$A27:$M27,MATCH(C$2,'[3]Enrolled accounts Com'!$A$2:$M$2,0))</f>
        <v>15.030000000000005</v>
      </c>
      <c r="D27" s="52">
        <f>INDEX('[3]Enrolled accounts Com'!$A27:$M27,MATCH(D$2,'[3]Enrolled accounts Com'!$A$2:$M$2,0))</f>
        <v>100</v>
      </c>
      <c r="E27" s="52">
        <f>INDEX('[3]Enrolled accounts Com'!$A27:$M27,MATCH(E$2,'[3]Enrolled accounts Com'!$A$2:$M$2,0))</f>
        <v>0</v>
      </c>
      <c r="F27" s="52">
        <f>INDEX('[3]Enrolled accounts Com'!$A27:$M27,MATCH(F$2,'[3]Enrolled accounts Com'!$A$2:$M$2,0))</f>
        <v>45501</v>
      </c>
    </row>
    <row r="28" spans="1:6" x14ac:dyDescent="0.2">
      <c r="A28" s="52" t="str">
        <f>INDEX('[3]Enrolled accounts Com'!$A28:$M28,MATCH(A27,'[3]Enrolled accounts Com'!$A27:$M27,0))</f>
        <v>MASBATE LAUNDRY CENTER</v>
      </c>
      <c r="B28" s="52">
        <f>INDEX('[3]Enrolled accounts Com'!$A28:$M28,MATCH(B$2,'[3]Enrolled accounts Com'!$A$2:$M$2,0))</f>
        <v>8.27</v>
      </c>
      <c r="C28" s="52">
        <f>INDEX('[3]Enrolled accounts Com'!$A28:$M28,MATCH(C$2,'[3]Enrolled accounts Com'!$A$2:$M$2,0))</f>
        <v>15.02</v>
      </c>
      <c r="D28" s="52">
        <f>INDEX('[3]Enrolled accounts Com'!$A28:$M28,MATCH(D$2,'[3]Enrolled accounts Com'!$A$2:$M$2,0))</f>
        <v>200</v>
      </c>
      <c r="E28" s="52">
        <f>INDEX('[3]Enrolled accounts Com'!$A28:$M28,MATCH(E$2,'[3]Enrolled accounts Com'!$A$2:$M$2,0))</f>
        <v>0</v>
      </c>
      <c r="F28" s="52">
        <f>INDEX('[3]Enrolled accounts Com'!$A28:$M28,MATCH(F$2,'[3]Enrolled accounts Com'!$A$2:$M$2,0))</f>
        <v>45412</v>
      </c>
    </row>
    <row r="29" spans="1:6" x14ac:dyDescent="0.2">
      <c r="A29" s="52" t="str">
        <f>INDEX('[3]Enrolled accounts Com'!$A29:$M29,MATCH(A28,'[3]Enrolled accounts Com'!$A28:$M28,0))</f>
        <v>MICHELLE TUMBAGA BAKESHOP</v>
      </c>
      <c r="B29" s="52">
        <f>INDEX('[3]Enrolled accounts Com'!$A29:$M29,MATCH(B$2,'[3]Enrolled accounts Com'!$A$2:$M$2,0))</f>
        <v>8.27</v>
      </c>
      <c r="C29" s="52">
        <f>INDEX('[3]Enrolled accounts Com'!$A29:$M29,MATCH(C$2,'[3]Enrolled accounts Com'!$A$2:$M$2,0))</f>
        <v>4.0500000000000007</v>
      </c>
      <c r="D29" s="52">
        <f>INDEX('[3]Enrolled accounts Com'!$A29:$M29,MATCH(D$2,'[3]Enrolled accounts Com'!$A$2:$M$2,0))</f>
        <v>400</v>
      </c>
      <c r="E29" s="52">
        <f>INDEX('[3]Enrolled accounts Com'!$A29:$M29,MATCH(E$2,'[3]Enrolled accounts Com'!$A$2:$M$2,0))</f>
        <v>0</v>
      </c>
      <c r="F29" s="52">
        <f>INDEX('[3]Enrolled accounts Com'!$A29:$M29,MATCH(F$2,'[3]Enrolled accounts Com'!$A$2:$M$2,0))</f>
        <v>45895</v>
      </c>
    </row>
    <row r="30" spans="1:6" x14ac:dyDescent="0.2">
      <c r="A30" s="52" t="str">
        <f>INDEX('[3]Enrolled accounts Com'!$A30:$M30,MATCH(A29,'[3]Enrolled accounts Com'!$A29:$M29,0))</f>
        <v>MIEKOYS PIZZA AROROY</v>
      </c>
      <c r="B30" s="52">
        <f>INDEX('[3]Enrolled accounts Com'!$A30:$M30,MATCH(B$2,'[3]Enrolled accounts Com'!$A$2:$M$2,0))</f>
        <v>8.27</v>
      </c>
      <c r="C30" s="52">
        <f>INDEX('[3]Enrolled accounts Com'!$A30:$M30,MATCH(C$2,'[3]Enrolled accounts Com'!$A$2:$M$2,0))</f>
        <v>7.6099999999999888</v>
      </c>
      <c r="D30" s="52">
        <f>INDEX('[3]Enrolled accounts Com'!$A30:$M30,MATCH(D$2,'[3]Enrolled accounts Com'!$A$2:$M$2,0))</f>
        <v>150</v>
      </c>
      <c r="E30" s="52">
        <f>INDEX('[3]Enrolled accounts Com'!$A30:$M30,MATCH(E$2,'[3]Enrolled accounts Com'!$A$2:$M$2,0))</f>
        <v>0</v>
      </c>
      <c r="F30" s="52">
        <f>INDEX('[3]Enrolled accounts Com'!$A30:$M30,MATCH(F$2,'[3]Enrolled accounts Com'!$A$2:$M$2,0))</f>
        <v>45634</v>
      </c>
    </row>
    <row r="31" spans="1:6" x14ac:dyDescent="0.2">
      <c r="A31" s="52" t="str">
        <f>INDEX('[3]Enrolled accounts Com'!$A31:$M31,MATCH(A30,'[3]Enrolled accounts Com'!$A30:$M30,0))</f>
        <v>MR. LAUNDRY SHOP</v>
      </c>
      <c r="B31" s="52">
        <f>INDEX('[3]Enrolled accounts Com'!$A31:$M31,MATCH(B$2,'[3]Enrolled accounts Com'!$A$2:$M$2,0))</f>
        <v>8.27</v>
      </c>
      <c r="C31" s="52">
        <f>INDEX('[3]Enrolled accounts Com'!$A31:$M31,MATCH(C$2,'[3]Enrolled accounts Com'!$A$2:$M$2,0))</f>
        <v>15.009999999999994</v>
      </c>
      <c r="D31" s="52">
        <f>INDEX('[3]Enrolled accounts Com'!$A31:$M31,MATCH(D$2,'[3]Enrolled accounts Com'!$A$2:$M$2,0))</f>
        <v>150</v>
      </c>
      <c r="E31" s="52">
        <f>INDEX('[3]Enrolled accounts Com'!$A31:$M31,MATCH(E$2,'[3]Enrolled accounts Com'!$A$2:$M$2,0))</f>
        <v>0</v>
      </c>
      <c r="F31" s="52">
        <f>INDEX('[3]Enrolled accounts Com'!$A31:$M31,MATCH(F$2,'[3]Enrolled accounts Com'!$A$2:$M$2,0))</f>
        <v>45634</v>
      </c>
    </row>
    <row r="32" spans="1:6" x14ac:dyDescent="0.2">
      <c r="A32" s="52" t="str">
        <f>INDEX('[3]Enrolled accounts Com'!$A32:$M32,MATCH(A31,'[3]Enrolled accounts Com'!$A31:$M31,0))</f>
        <v>N.D RAMOS BAKESHOP</v>
      </c>
      <c r="B32" s="52">
        <f>INDEX('[3]Enrolled accounts Com'!$A32:$M32,MATCH(B$2,'[3]Enrolled accounts Com'!$A$2:$M$2,0))</f>
        <v>8.27</v>
      </c>
      <c r="C32" s="52">
        <f>INDEX('[3]Enrolled accounts Com'!$A32:$M32,MATCH(C$2,'[3]Enrolled accounts Com'!$A$2:$M$2,0))</f>
        <v>17.039999999999996</v>
      </c>
      <c r="D32" s="52">
        <f>INDEX('[3]Enrolled accounts Com'!$A32:$M32,MATCH(D$2,'[3]Enrolled accounts Com'!$A$2:$M$2,0))</f>
        <v>500</v>
      </c>
      <c r="E32" s="52">
        <f>INDEX('[3]Enrolled accounts Com'!$A32:$M32,MATCH(E$2,'[3]Enrolled accounts Com'!$A$2:$M$2,0))</f>
        <v>0</v>
      </c>
      <c r="F32" s="52">
        <f>INDEX('[3]Enrolled accounts Com'!$A32:$M32,MATCH(F$2,'[3]Enrolled accounts Com'!$A$2:$M$2,0))</f>
        <v>45634</v>
      </c>
    </row>
    <row r="33" spans="1:6" x14ac:dyDescent="0.2">
      <c r="A33" s="52" t="str">
        <f>INDEX('[3]Enrolled accounts Com'!$A33:$M33,MATCH(A32,'[3]Enrolled accounts Com'!$A32:$M32,0))</f>
        <v>NESSAR YBANEZ</v>
      </c>
      <c r="B33" s="52">
        <f>INDEX('[3]Enrolled accounts Com'!$A33:$M33,MATCH(B$2,'[3]Enrolled accounts Com'!$A$2:$M$2,0))</f>
        <v>8.27</v>
      </c>
      <c r="C33" s="52">
        <f>INDEX('[3]Enrolled accounts Com'!$A33:$M33,MATCH(C$2,'[3]Enrolled accounts Com'!$A$2:$M$2,0))</f>
        <v>15.030000000000005</v>
      </c>
      <c r="D33" s="52">
        <f>INDEX('[3]Enrolled accounts Com'!$A33:$M33,MATCH(D$2,'[3]Enrolled accounts Com'!$A$2:$M$2,0))</f>
        <v>100</v>
      </c>
      <c r="E33" s="52">
        <f>INDEX('[3]Enrolled accounts Com'!$A33:$M33,MATCH(E$2,'[3]Enrolled accounts Com'!$A$2:$M$2,0))</f>
        <v>0</v>
      </c>
      <c r="F33" s="52">
        <f>INDEX('[3]Enrolled accounts Com'!$A33:$M33,MATCH(F$2,'[3]Enrolled accounts Com'!$A$2:$M$2,0))</f>
        <v>45195</v>
      </c>
    </row>
    <row r="34" spans="1:6" x14ac:dyDescent="0.2">
      <c r="A34" s="52" t="str">
        <f>INDEX('[3]Enrolled accounts Com'!$A34:$M34,MATCH(A33,'[3]Enrolled accounts Com'!$A33:$M33,0))</f>
        <v>Noel Bakery</v>
      </c>
      <c r="B34" s="52">
        <f>INDEX('[3]Enrolled accounts Com'!$A34:$M34,MATCH(B$2,'[3]Enrolled accounts Com'!$A$2:$M$2,0))</f>
        <v>8.27</v>
      </c>
      <c r="C34" s="52">
        <f>INDEX('[3]Enrolled accounts Com'!$A34:$M34,MATCH(C$2,'[3]Enrolled accounts Com'!$A$2:$M$2,0))</f>
        <v>15.029999999999998</v>
      </c>
      <c r="D34" s="52">
        <f>INDEX('[3]Enrolled accounts Com'!$A34:$M34,MATCH(D$2,'[3]Enrolled accounts Com'!$A$2:$M$2,0))</f>
        <v>50</v>
      </c>
      <c r="E34" s="52">
        <f>INDEX('[3]Enrolled accounts Com'!$A34:$M34,MATCH(E$2,'[3]Enrolled accounts Com'!$A$2:$M$2,0))</f>
        <v>0</v>
      </c>
      <c r="F34" s="52">
        <f>INDEX('[3]Enrolled accounts Com'!$A34:$M34,MATCH(F$2,'[3]Enrolled accounts Com'!$A$2:$M$2,0))</f>
        <v>45132</v>
      </c>
    </row>
    <row r="35" spans="1:6" x14ac:dyDescent="0.2">
      <c r="A35" s="52" t="str">
        <f>INDEX('[3]Enrolled accounts Com'!$A35:$M35,MATCH(A34,'[3]Enrolled accounts Com'!$A34:$M34,0))</f>
        <v>PANDE MASBATE</v>
      </c>
      <c r="B35" s="52">
        <f>INDEX('[3]Enrolled accounts Com'!$A35:$M35,MATCH(B$2,'[3]Enrolled accounts Com'!$A$2:$M$2,0))</f>
        <v>8.27</v>
      </c>
      <c r="C35" s="52">
        <f>INDEX('[3]Enrolled accounts Com'!$A35:$M35,MATCH(C$2,'[3]Enrolled accounts Com'!$A$2:$M$2,0))</f>
        <v>5.8200000000000109</v>
      </c>
      <c r="D35" s="52">
        <f>INDEX('[3]Enrolled accounts Com'!$A35:$M35,MATCH(D$2,'[3]Enrolled accounts Com'!$A$2:$M$2,0))</f>
        <v>250</v>
      </c>
      <c r="E35" s="52">
        <f>INDEX('[3]Enrolled accounts Com'!$A35:$M35,MATCH(E$2,'[3]Enrolled accounts Com'!$A$2:$M$2,0))</f>
        <v>0</v>
      </c>
      <c r="F35" s="52">
        <f>INDEX('[3]Enrolled accounts Com'!$A35:$M35,MATCH(F$2,'[3]Enrolled accounts Com'!$A$2:$M$2,0))</f>
        <v>45864</v>
      </c>
    </row>
    <row r="36" spans="1:6" x14ac:dyDescent="0.2">
      <c r="A36" s="52" t="str">
        <f>INDEX('[3]Enrolled accounts Com'!$A36:$M36,MATCH(A35,'[3]Enrolled accounts Com'!$A35:$M35,0))</f>
        <v>Park N' Go - Arorory Branch</v>
      </c>
      <c r="B36" s="52">
        <f>INDEX('[3]Enrolled accounts Com'!$A36:$M36,MATCH(B$2,'[3]Enrolled accounts Com'!$A$2:$M$2,0))</f>
        <v>8.27</v>
      </c>
      <c r="C36" s="52">
        <f>INDEX('[3]Enrolled accounts Com'!$A36:$M36,MATCH(C$2,'[3]Enrolled accounts Com'!$A$2:$M$2,0))</f>
        <v>15.029999999999998</v>
      </c>
      <c r="D36" s="52">
        <f>INDEX('[3]Enrolled accounts Com'!$A36:$M36,MATCH(D$2,'[3]Enrolled accounts Com'!$A$2:$M$2,0))</f>
        <v>150</v>
      </c>
      <c r="E36" s="52">
        <f>INDEX('[3]Enrolled accounts Com'!$A36:$M36,MATCH(E$2,'[3]Enrolled accounts Com'!$A$2:$M$2,0))</f>
        <v>0</v>
      </c>
      <c r="F36" s="52">
        <f>INDEX('[3]Enrolled accounts Com'!$A36:$M36,MATCH(F$2,'[3]Enrolled accounts Com'!$A$2:$M$2,0))</f>
        <v>45106</v>
      </c>
    </row>
    <row r="37" spans="1:6" x14ac:dyDescent="0.2">
      <c r="A37" s="52" t="str">
        <f>INDEX('[3]Enrolled accounts Com'!$A37:$M37,MATCH(A36,'[3]Enrolled accounts Com'!$A36:$M36,0))</f>
        <v>PARK N GO SAN JACINTO</v>
      </c>
      <c r="B37" s="52">
        <f>INDEX('[3]Enrolled accounts Com'!$A37:$M37,MATCH(B$2,'[3]Enrolled accounts Com'!$A$2:$M$2,0))</f>
        <v>8.27</v>
      </c>
      <c r="C37" s="52">
        <f>INDEX('[3]Enrolled accounts Com'!$A37:$M37,MATCH(C$2,'[3]Enrolled accounts Com'!$A$2:$M$2,0))</f>
        <v>14.750000000000004</v>
      </c>
      <c r="D37" s="52">
        <f>INDEX('[3]Enrolled accounts Com'!$A37:$M37,MATCH(D$2,'[3]Enrolled accounts Com'!$A$2:$M$2,0))</f>
        <v>250</v>
      </c>
      <c r="E37" s="52">
        <f>INDEX('[3]Enrolled accounts Com'!$A37:$M37,MATCH(E$2,'[3]Enrolled accounts Com'!$A$2:$M$2,0))</f>
        <v>0</v>
      </c>
      <c r="F37" s="52">
        <f>INDEX('[3]Enrolled accounts Com'!$A37:$M37,MATCH(F$2,'[3]Enrolled accounts Com'!$A$2:$M$2,0))</f>
        <v>45803</v>
      </c>
    </row>
    <row r="38" spans="1:6" x14ac:dyDescent="0.2">
      <c r="A38" s="52" t="str">
        <f>INDEX('[3]Enrolled accounts Com'!$A38:$M38,MATCH(A37,'[3]Enrolled accounts Com'!$A37:$M37,0))</f>
        <v>PINOY SIOPAO</v>
      </c>
      <c r="B38" s="52">
        <f>INDEX('[3]Enrolled accounts Com'!$A38:$M38,MATCH(B$2,'[3]Enrolled accounts Com'!$A$2:$M$2,0))</f>
        <v>8.27</v>
      </c>
      <c r="C38" s="52">
        <f>INDEX('[3]Enrolled accounts Com'!$A38:$M38,MATCH(C$2,'[3]Enrolled accounts Com'!$A$2:$M$2,0))</f>
        <v>22.54000000000001</v>
      </c>
      <c r="D38" s="52">
        <f>INDEX('[3]Enrolled accounts Com'!$A38:$M38,MATCH(D$2,'[3]Enrolled accounts Com'!$A$2:$M$2,0))</f>
        <v>200</v>
      </c>
      <c r="E38" s="52">
        <f>INDEX('[3]Enrolled accounts Com'!$A38:$M38,MATCH(E$2,'[3]Enrolled accounts Com'!$A$2:$M$2,0))</f>
        <v>0</v>
      </c>
      <c r="F38" s="52">
        <f>INDEX('[3]Enrolled accounts Com'!$A38:$M38,MATCH(F$2,'[3]Enrolled accounts Com'!$A$2:$M$2,0))</f>
        <v>44488</v>
      </c>
    </row>
    <row r="39" spans="1:6" x14ac:dyDescent="0.2">
      <c r="A39" s="52" t="str">
        <f>INDEX('[3]Enrolled accounts Com'!$A39:$M39,MATCH(A38,'[3]Enrolled accounts Com'!$A38:$M38,0))</f>
        <v>REMS LAUNDRY</v>
      </c>
      <c r="B39" s="52">
        <f>INDEX('[3]Enrolled accounts Com'!$A39:$M39,MATCH(B$2,'[3]Enrolled accounts Com'!$A$2:$M$2,0))</f>
        <v>8.27</v>
      </c>
      <c r="C39" s="52">
        <f>INDEX('[3]Enrolled accounts Com'!$A39:$M39,MATCH(C$2,'[3]Enrolled accounts Com'!$A$2:$M$2,0))</f>
        <v>25.230000000000008</v>
      </c>
      <c r="D39" s="52">
        <f>INDEX('[3]Enrolled accounts Com'!$A39:$M39,MATCH(D$2,'[3]Enrolled accounts Com'!$A$2:$M$2,0))</f>
        <v>300</v>
      </c>
      <c r="E39" s="52">
        <f>INDEX('[3]Enrolled accounts Com'!$A39:$M39,MATCH(E$2,'[3]Enrolled accounts Com'!$A$2:$M$2,0))</f>
        <v>0</v>
      </c>
      <c r="F39" s="52">
        <f>INDEX('[3]Enrolled accounts Com'!$A39:$M39,MATCH(F$2,'[3]Enrolled accounts Com'!$A$2:$M$2,0))</f>
        <v>44530</v>
      </c>
    </row>
    <row r="40" spans="1:6" x14ac:dyDescent="0.2">
      <c r="A40" s="52" t="str">
        <f>INDEX('[3]Enrolled accounts Com'!$A40:$M40,MATCH(A39,'[3]Enrolled accounts Com'!$A39:$M39,0))</f>
        <v>REYJOHN BAKERY</v>
      </c>
      <c r="B40" s="52">
        <f>INDEX('[3]Enrolled accounts Com'!$A40:$M40,MATCH(B$2,'[3]Enrolled accounts Com'!$A$2:$M$2,0))</f>
        <v>8.27</v>
      </c>
      <c r="C40" s="52">
        <f>INDEX('[3]Enrolled accounts Com'!$A40:$M40,MATCH(C$2,'[3]Enrolled accounts Com'!$A$2:$M$2,0))</f>
        <v>15.02</v>
      </c>
      <c r="D40" s="52">
        <f>INDEX('[3]Enrolled accounts Com'!$A40:$M40,MATCH(D$2,'[3]Enrolled accounts Com'!$A$2:$M$2,0))</f>
        <v>200</v>
      </c>
      <c r="E40" s="52">
        <f>INDEX('[3]Enrolled accounts Com'!$A40:$M40,MATCH(E$2,'[3]Enrolled accounts Com'!$A$2:$M$2,0))</f>
        <v>0</v>
      </c>
      <c r="F40" s="52">
        <f>INDEX('[3]Enrolled accounts Com'!$A40:$M40,MATCH(F$2,'[3]Enrolled accounts Com'!$A$2:$M$2,0))</f>
        <v>45260</v>
      </c>
    </row>
    <row r="41" spans="1:6" x14ac:dyDescent="0.2">
      <c r="A41" s="52" t="str">
        <f>INDEX('[3]Enrolled accounts Com'!$A41:$M41,MATCH(A40,'[3]Enrolled accounts Com'!$A40:$M40,0))</f>
        <v>RMJ GADER BAKERY</v>
      </c>
      <c r="B41" s="52">
        <f>INDEX('[3]Enrolled accounts Com'!$A41:$M41,MATCH(B$2,'[3]Enrolled accounts Com'!$A$2:$M$2,0))</f>
        <v>8.27</v>
      </c>
      <c r="C41" s="52">
        <f>INDEX('[3]Enrolled accounts Com'!$A41:$M41,MATCH(C$2,'[3]Enrolled accounts Com'!$A$2:$M$2,0))</f>
        <v>7.6014999999999908</v>
      </c>
      <c r="D41" s="52">
        <f>INDEX('[3]Enrolled accounts Com'!$A41:$M41,MATCH(D$2,'[3]Enrolled accounts Com'!$A$2:$M$2,0))</f>
        <v>100</v>
      </c>
      <c r="E41" s="52">
        <f>INDEX('[3]Enrolled accounts Com'!$A41:$M41,MATCH(E$2,'[3]Enrolled accounts Com'!$A$2:$M$2,0))</f>
        <v>46022</v>
      </c>
      <c r="F41" s="52">
        <f>INDEX('[3]Enrolled accounts Com'!$A41:$M41,MATCH(F$2,'[3]Enrolled accounts Com'!$A$2:$M$2,0))</f>
        <v>45758</v>
      </c>
    </row>
    <row r="42" spans="1:6" x14ac:dyDescent="0.2">
      <c r="A42" s="52" t="str">
        <f>INDEX('[3]Enrolled accounts Com'!$A42:$M42,MATCH(A41,'[3]Enrolled accounts Com'!$A41:$M41,0))</f>
        <v>ROBERTO ROWIE AND ROBI FOOD OPC</v>
      </c>
      <c r="B42" s="52">
        <f>INDEX('[3]Enrolled accounts Com'!$A42:$M42,MATCH(B$2,'[3]Enrolled accounts Com'!$A$2:$M$2,0))</f>
        <v>8.27</v>
      </c>
      <c r="C42" s="52">
        <f>INDEX('[3]Enrolled accounts Com'!$A42:$M42,MATCH(C$2,'[3]Enrolled accounts Com'!$A$2:$M$2,0))</f>
        <v>5.8300000000000018</v>
      </c>
      <c r="D42" s="52">
        <f>INDEX('[3]Enrolled accounts Com'!$A42:$M42,MATCH(D$2,'[3]Enrolled accounts Com'!$A$2:$M$2,0))</f>
        <v>100</v>
      </c>
      <c r="E42" s="52">
        <f>INDEX('[3]Enrolled accounts Com'!$A42:$M42,MATCH(E$2,'[3]Enrolled accounts Com'!$A$2:$M$2,0))</f>
        <v>0</v>
      </c>
      <c r="F42" s="52">
        <f>INDEX('[3]Enrolled accounts Com'!$A42:$M42,MATCH(F$2,'[3]Enrolled accounts Com'!$A$2:$M$2,0))</f>
        <v>45709</v>
      </c>
    </row>
    <row r="43" spans="1:6" x14ac:dyDescent="0.2">
      <c r="A43" s="52" t="str">
        <f>INDEX('[3]Enrolled accounts Com'!$A43:$M43,MATCH(A42,'[3]Enrolled accounts Com'!$A42:$M42,0))</f>
        <v>ROLLING BUBBLES LAUNDRY SHOP</v>
      </c>
      <c r="B43" s="52">
        <f>INDEX('[3]Enrolled accounts Com'!$A43:$M43,MATCH(B$2,'[3]Enrolled accounts Com'!$A$2:$M$2,0))</f>
        <v>8.27</v>
      </c>
      <c r="C43" s="52">
        <f>INDEX('[3]Enrolled accounts Com'!$A43:$M43,MATCH(C$2,'[3]Enrolled accounts Com'!$A$2:$M$2,0))</f>
        <v>11.179999999999996</v>
      </c>
      <c r="D43" s="52">
        <f>INDEX('[3]Enrolled accounts Com'!$A43:$M43,MATCH(D$2,'[3]Enrolled accounts Com'!$A$2:$M$2,0))</f>
        <v>400</v>
      </c>
      <c r="E43" s="52">
        <f>INDEX('[3]Enrolled accounts Com'!$A43:$M43,MATCH(E$2,'[3]Enrolled accounts Com'!$A$2:$M$2,0))</f>
        <v>0</v>
      </c>
      <c r="F43" s="52">
        <f>INDEX('[3]Enrolled accounts Com'!$A43:$M43,MATCH(F$2,'[3]Enrolled accounts Com'!$A$2:$M$2,0))</f>
        <v>45730</v>
      </c>
    </row>
    <row r="44" spans="1:6" x14ac:dyDescent="0.2">
      <c r="A44" s="52" t="str">
        <f>INDEX('[3]Enrolled accounts Com'!$A44:$M44,MATCH(A43,'[3]Enrolled accounts Com'!$A43:$M43,0))</f>
        <v>ROSEANN BAKERY</v>
      </c>
      <c r="B44" s="52">
        <f>INDEX('[3]Enrolled accounts Com'!$A44:$M44,MATCH(B$2,'[3]Enrolled accounts Com'!$A$2:$M$2,0))</f>
        <v>8.27</v>
      </c>
      <c r="C44" s="52">
        <f>INDEX('[3]Enrolled accounts Com'!$A44:$M44,MATCH(C$2,'[3]Enrolled accounts Com'!$A$2:$M$2,0))</f>
        <v>7.6014999999999908</v>
      </c>
      <c r="D44" s="52">
        <f>INDEX('[3]Enrolled accounts Com'!$A44:$M44,MATCH(D$2,'[3]Enrolled accounts Com'!$A$2:$M$2,0))</f>
        <v>100</v>
      </c>
      <c r="E44" s="52">
        <f>INDEX('[3]Enrolled accounts Com'!$A44:$M44,MATCH(E$2,'[3]Enrolled accounts Com'!$A$2:$M$2,0))</f>
        <v>0</v>
      </c>
      <c r="F44" s="52">
        <f>INDEX('[3]Enrolled accounts Com'!$A44:$M44,MATCH(F$2,'[3]Enrolled accounts Com'!$A$2:$M$2,0))</f>
        <v>45758</v>
      </c>
    </row>
    <row r="45" spans="1:6" x14ac:dyDescent="0.2">
      <c r="A45" s="52" t="str">
        <f>INDEX('[3]Enrolled accounts Com'!$A45:$M45,MATCH(A44,'[3]Enrolled accounts Com'!$A44:$M44,0))</f>
        <v>Teabox milktea corner</v>
      </c>
      <c r="B45" s="52">
        <f>INDEX('[3]Enrolled accounts Com'!$A45:$M45,MATCH(B$2,'[3]Enrolled accounts Com'!$A$2:$M$2,0))</f>
        <v>8.27</v>
      </c>
      <c r="C45" s="52">
        <f>INDEX('[3]Enrolled accounts Com'!$A45:$M45,MATCH(C$2,'[3]Enrolled accounts Com'!$A$2:$M$2,0))</f>
        <v>15.029999999999998</v>
      </c>
      <c r="D45" s="52">
        <f>INDEX('[3]Enrolled accounts Com'!$A45:$M45,MATCH(D$2,'[3]Enrolled accounts Com'!$A$2:$M$2,0))</f>
        <v>100</v>
      </c>
      <c r="E45" s="52">
        <f>INDEX('[3]Enrolled accounts Com'!$A45:$M45,MATCH(E$2,'[3]Enrolled accounts Com'!$A$2:$M$2,0))</f>
        <v>0</v>
      </c>
      <c r="F45" s="52">
        <f>INDEX('[3]Enrolled accounts Com'!$A45:$M45,MATCH(F$2,'[3]Enrolled accounts Com'!$A$2:$M$2,0))</f>
        <v>45132</v>
      </c>
    </row>
    <row r="46" spans="1:6" x14ac:dyDescent="0.2">
      <c r="A46" s="52" t="str">
        <f>INDEX('[3]Enrolled accounts Com'!$A46:$M46,MATCH(A45,'[3]Enrolled accounts Com'!$A45:$M45,0))</f>
        <v>ZANDRA'S BEACH RESORT AND CONVENTION CENTER</v>
      </c>
      <c r="B46" s="52">
        <f>INDEX('[3]Enrolled accounts Com'!$A46:$M46,MATCH(B$2,'[3]Enrolled accounts Com'!$A$2:$M$2,0))</f>
        <v>8.27</v>
      </c>
      <c r="C46" s="52">
        <f>INDEX('[3]Enrolled accounts Com'!$A46:$M46,MATCH(C$2,'[3]Enrolled accounts Com'!$A$2:$M$2,0))</f>
        <v>4.0399999999999956</v>
      </c>
      <c r="D46" s="52">
        <f>INDEX('[3]Enrolled accounts Com'!$A46:$M46,MATCH(D$2,'[3]Enrolled accounts Com'!$A$2:$M$2,0))</f>
        <v>50</v>
      </c>
      <c r="E46" s="52">
        <f>INDEX('[3]Enrolled accounts Com'!$A46:$M46,MATCH(E$2,'[3]Enrolled accounts Com'!$A$2:$M$2,0))</f>
        <v>0</v>
      </c>
      <c r="F46" s="52">
        <f>INDEX('[3]Enrolled accounts Com'!$A46:$M46,MATCH(F$2,'[3]Enrolled accounts Com'!$A$2:$M$2,0))</f>
        <v>45730</v>
      </c>
    </row>
    <row r="47" spans="1:6" x14ac:dyDescent="0.2">
      <c r="A47" s="52">
        <f>INDEX('[3]Enrolled accounts Com'!$A47:$M47,MATCH(A46,'[3]Enrolled accounts Com'!$A46:$M46,0))</f>
        <v>0</v>
      </c>
      <c r="B47" s="52">
        <f>INDEX('[3]Enrolled accounts Com'!$A47:$M47,MATCH(B$2,'[3]Enrolled accounts Com'!$A$2:$M$2,0))</f>
        <v>0</v>
      </c>
      <c r="C47" s="52">
        <f>INDEX('[3]Enrolled accounts Com'!$A47:$M47,MATCH(C$2,'[3]Enrolled accounts Com'!$A$2:$M$2,0))</f>
        <v>0</v>
      </c>
      <c r="D47" s="52">
        <f>INDEX('[3]Enrolled accounts Com'!$A47:$M47,MATCH(D$2,'[3]Enrolled accounts Com'!$A$2:$M$2,0))</f>
        <v>0</v>
      </c>
      <c r="E47" s="52">
        <f>INDEX('[3]Enrolled accounts Com'!$A47:$M47,MATCH(E$2,'[3]Enrolled accounts Com'!$A$2:$M$2,0))</f>
        <v>0</v>
      </c>
      <c r="F47" s="52">
        <f>INDEX('[3]Enrolled accounts Com'!$A47:$M47,MATCH(F$2,'[3]Enrolled accounts Com'!$A$2:$M$2,0))</f>
        <v>0</v>
      </c>
    </row>
    <row r="48" spans="1:6" x14ac:dyDescent="0.2">
      <c r="A48" s="52">
        <f>INDEX('[3]Enrolled accounts Com'!$A48:$M48,MATCH(A47,'[3]Enrolled accounts Com'!$A47:$M47,0))</f>
        <v>0</v>
      </c>
      <c r="B48" s="52">
        <f>INDEX('[3]Enrolled accounts Com'!$A48:$M48,MATCH(B$2,'[3]Enrolled accounts Com'!$A$2:$M$2,0))</f>
        <v>0</v>
      </c>
      <c r="C48" s="52">
        <f>INDEX('[3]Enrolled accounts Com'!$A48:$M48,MATCH(C$2,'[3]Enrolled accounts Com'!$A$2:$M$2,0))</f>
        <v>0</v>
      </c>
      <c r="D48" s="52">
        <f>INDEX('[3]Enrolled accounts Com'!$A48:$M48,MATCH(D$2,'[3]Enrolled accounts Com'!$A$2:$M$2,0))</f>
        <v>0</v>
      </c>
      <c r="E48" s="52">
        <f>INDEX('[3]Enrolled accounts Com'!$A48:$M48,MATCH(E$2,'[3]Enrolled accounts Com'!$A$2:$M$2,0))</f>
        <v>0</v>
      </c>
      <c r="F48" s="52">
        <f>INDEX('[3]Enrolled accounts Com'!$A48:$M48,MATCH(F$2,'[3]Enrolled accounts Com'!$A$2:$M$2,0))</f>
        <v>0</v>
      </c>
    </row>
    <row r="49" spans="1:6" x14ac:dyDescent="0.2">
      <c r="A49" s="52">
        <f>INDEX('[3]Enrolled accounts Com'!$A49:$M49,MATCH(A48,'[3]Enrolled accounts Com'!$A48:$M48,0))</f>
        <v>0</v>
      </c>
      <c r="B49" s="52">
        <f>INDEX('[3]Enrolled accounts Com'!$A49:$M49,MATCH(B$2,'[3]Enrolled accounts Com'!$A$2:$M$2,0))</f>
        <v>0</v>
      </c>
      <c r="C49" s="52">
        <f>INDEX('[3]Enrolled accounts Com'!$A49:$M49,MATCH(C$2,'[3]Enrolled accounts Com'!$A$2:$M$2,0))</f>
        <v>0</v>
      </c>
      <c r="D49" s="52">
        <f>INDEX('[3]Enrolled accounts Com'!$A49:$M49,MATCH(D$2,'[3]Enrolled accounts Com'!$A$2:$M$2,0))</f>
        <v>0</v>
      </c>
      <c r="E49" s="52">
        <f>INDEX('[3]Enrolled accounts Com'!$A49:$M49,MATCH(E$2,'[3]Enrolled accounts Com'!$A$2:$M$2,0))</f>
        <v>0</v>
      </c>
      <c r="F49" s="52">
        <f>INDEX('[3]Enrolled accounts Com'!$A49:$M49,MATCH(F$2,'[3]Enrolled accounts Com'!$A$2:$M$2,0))</f>
        <v>0</v>
      </c>
    </row>
    <row r="50" spans="1:6" x14ac:dyDescent="0.2">
      <c r="A50" s="52">
        <f>INDEX('[3]Enrolled accounts Com'!$A50:$M50,MATCH(A49,'[3]Enrolled accounts Com'!$A49:$M49,0))</f>
        <v>0</v>
      </c>
      <c r="B50" s="52">
        <f>INDEX('[3]Enrolled accounts Com'!$A50:$M50,MATCH(B$2,'[3]Enrolled accounts Com'!$A$2:$M$2,0))</f>
        <v>0</v>
      </c>
      <c r="C50" s="52">
        <f>INDEX('[3]Enrolled accounts Com'!$A50:$M50,MATCH(C$2,'[3]Enrolled accounts Com'!$A$2:$M$2,0))</f>
        <v>0</v>
      </c>
      <c r="D50" s="52">
        <f>INDEX('[3]Enrolled accounts Com'!$A50:$M50,MATCH(D$2,'[3]Enrolled accounts Com'!$A$2:$M$2,0))</f>
        <v>0</v>
      </c>
      <c r="E50" s="52">
        <f>INDEX('[3]Enrolled accounts Com'!$A50:$M50,MATCH(E$2,'[3]Enrolled accounts Com'!$A$2:$M$2,0))</f>
        <v>0</v>
      </c>
      <c r="F50" s="52">
        <f>INDEX('[3]Enrolled accounts Com'!$A50:$M50,MATCH(F$2,'[3]Enrolled accounts Com'!$A$2:$M$2,0))</f>
        <v>0</v>
      </c>
    </row>
    <row r="51" spans="1:6" x14ac:dyDescent="0.2">
      <c r="A51" s="52">
        <f>INDEX('[3]Enrolled accounts Com'!$A51:$M51,MATCH(A50,'[3]Enrolled accounts Com'!$A50:$M50,0))</f>
        <v>0</v>
      </c>
      <c r="B51" s="52">
        <f>INDEX('[3]Enrolled accounts Com'!$A51:$M51,MATCH(B$2,'[3]Enrolled accounts Com'!$A$2:$M$2,0))</f>
        <v>0</v>
      </c>
      <c r="C51" s="52">
        <f>INDEX('[3]Enrolled accounts Com'!$A51:$M51,MATCH(C$2,'[3]Enrolled accounts Com'!$A$2:$M$2,0))</f>
        <v>0</v>
      </c>
      <c r="D51" s="52">
        <f>INDEX('[3]Enrolled accounts Com'!$A51:$M51,MATCH(D$2,'[3]Enrolled accounts Com'!$A$2:$M$2,0))</f>
        <v>0</v>
      </c>
      <c r="E51" s="52">
        <f>INDEX('[3]Enrolled accounts Com'!$A51:$M51,MATCH(E$2,'[3]Enrolled accounts Com'!$A$2:$M$2,0))</f>
        <v>0</v>
      </c>
      <c r="F51" s="52">
        <f>INDEX('[3]Enrolled accounts Com'!$A51:$M51,MATCH(F$2,'[3]Enrolled accounts Com'!$A$2:$M$2,0))</f>
        <v>0</v>
      </c>
    </row>
    <row r="52" spans="1:6" x14ac:dyDescent="0.2">
      <c r="A52" s="52">
        <f>INDEX('[3]Enrolled accounts Com'!$A52:$M52,MATCH(A51,'[3]Enrolled accounts Com'!$A51:$M51,0))</f>
        <v>0</v>
      </c>
      <c r="B52" s="52">
        <f>INDEX('[3]Enrolled accounts Com'!$A52:$M52,MATCH(B$2,'[3]Enrolled accounts Com'!$A$2:$M$2,0))</f>
        <v>0</v>
      </c>
      <c r="C52" s="52">
        <f>INDEX('[3]Enrolled accounts Com'!$A52:$M52,MATCH(C$2,'[3]Enrolled accounts Com'!$A$2:$M$2,0))</f>
        <v>0</v>
      </c>
      <c r="D52" s="52">
        <f>INDEX('[3]Enrolled accounts Com'!$A52:$M52,MATCH(D$2,'[3]Enrolled accounts Com'!$A$2:$M$2,0))</f>
        <v>0</v>
      </c>
      <c r="E52" s="52">
        <f>INDEX('[3]Enrolled accounts Com'!$A52:$M52,MATCH(E$2,'[3]Enrolled accounts Com'!$A$2:$M$2,0))</f>
        <v>0</v>
      </c>
      <c r="F52" s="52">
        <f>INDEX('[3]Enrolled accounts Com'!$A52:$M52,MATCH(F$2,'[3]Enrolled accounts Com'!$A$2:$M$2,0))</f>
        <v>0</v>
      </c>
    </row>
    <row r="53" spans="1:6" x14ac:dyDescent="0.2">
      <c r="A53" s="52">
        <f>INDEX('[3]Enrolled accounts Com'!$A53:$M53,MATCH(A52,'[3]Enrolled accounts Com'!$A52:$M52,0))</f>
        <v>0</v>
      </c>
      <c r="B53" s="52">
        <f>INDEX('[3]Enrolled accounts Com'!$A53:$M53,MATCH(B$2,'[3]Enrolled accounts Com'!$A$2:$M$2,0))</f>
        <v>0</v>
      </c>
      <c r="C53" s="52">
        <f>INDEX('[3]Enrolled accounts Com'!$A53:$M53,MATCH(C$2,'[3]Enrolled accounts Com'!$A$2:$M$2,0))</f>
        <v>0</v>
      </c>
      <c r="D53" s="52">
        <f>INDEX('[3]Enrolled accounts Com'!$A53:$M53,MATCH(D$2,'[3]Enrolled accounts Com'!$A$2:$M$2,0))</f>
        <v>0</v>
      </c>
      <c r="E53" s="52">
        <f>INDEX('[3]Enrolled accounts Com'!$A53:$M53,MATCH(E$2,'[3]Enrolled accounts Com'!$A$2:$M$2,0))</f>
        <v>0</v>
      </c>
      <c r="F53" s="52">
        <f>INDEX('[3]Enrolled accounts Com'!$A53:$M53,MATCH(F$2,'[3]Enrolled accounts Com'!$A$2:$M$2,0))</f>
        <v>0</v>
      </c>
    </row>
    <row r="54" spans="1:6" x14ac:dyDescent="0.2">
      <c r="A54" s="52">
        <f>INDEX('[3]Enrolled accounts Com'!$A54:$M54,MATCH(A53,'[3]Enrolled accounts Com'!$A53:$M53,0))</f>
        <v>0</v>
      </c>
      <c r="B54" s="52">
        <f>INDEX('[3]Enrolled accounts Com'!$A54:$M54,MATCH(B$2,'[3]Enrolled accounts Com'!$A$2:$M$2,0))</f>
        <v>0</v>
      </c>
      <c r="C54" s="52">
        <f>INDEX('[3]Enrolled accounts Com'!$A54:$M54,MATCH(C$2,'[3]Enrolled accounts Com'!$A$2:$M$2,0))</f>
        <v>0</v>
      </c>
      <c r="D54" s="52">
        <f>INDEX('[3]Enrolled accounts Com'!$A54:$M54,MATCH(D$2,'[3]Enrolled accounts Com'!$A$2:$M$2,0))</f>
        <v>0</v>
      </c>
      <c r="E54" s="52">
        <f>INDEX('[3]Enrolled accounts Com'!$A54:$M54,MATCH(E$2,'[3]Enrolled accounts Com'!$A$2:$M$2,0))</f>
        <v>0</v>
      </c>
      <c r="F54" s="52">
        <f>INDEX('[3]Enrolled accounts Com'!$A54:$M54,MATCH(F$2,'[3]Enrolled accounts Com'!$A$2:$M$2,0))</f>
        <v>0</v>
      </c>
    </row>
    <row r="55" spans="1:6" x14ac:dyDescent="0.2">
      <c r="A55" s="52">
        <f>INDEX('[3]Enrolled accounts Com'!$A55:$M55,MATCH(A54,'[3]Enrolled accounts Com'!$A54:$M54,0))</f>
        <v>0</v>
      </c>
      <c r="B55" s="52">
        <f>INDEX('[3]Enrolled accounts Com'!$A55:$M55,MATCH(B$2,'[3]Enrolled accounts Com'!$A$2:$M$2,0))</f>
        <v>0</v>
      </c>
      <c r="C55" s="52">
        <f>INDEX('[3]Enrolled accounts Com'!$A55:$M55,MATCH(C$2,'[3]Enrolled accounts Com'!$A$2:$M$2,0))</f>
        <v>0</v>
      </c>
      <c r="D55" s="52">
        <f>INDEX('[3]Enrolled accounts Com'!$A55:$M55,MATCH(D$2,'[3]Enrolled accounts Com'!$A$2:$M$2,0))</f>
        <v>0</v>
      </c>
      <c r="E55" s="52">
        <f>INDEX('[3]Enrolled accounts Com'!$A55:$M55,MATCH(E$2,'[3]Enrolled accounts Com'!$A$2:$M$2,0))</f>
        <v>0</v>
      </c>
      <c r="F55" s="52">
        <f>INDEX('[3]Enrolled accounts Com'!$A55:$M55,MATCH(F$2,'[3]Enrolled accounts Com'!$A$2:$M$2,0))</f>
        <v>0</v>
      </c>
    </row>
    <row r="56" spans="1:6" x14ac:dyDescent="0.2">
      <c r="A56" s="52">
        <f>INDEX('[3]Enrolled accounts Com'!$A56:$M56,MATCH(A55,'[3]Enrolled accounts Com'!$A55:$M55,0))</f>
        <v>0</v>
      </c>
      <c r="B56" s="52">
        <f>INDEX('[3]Enrolled accounts Com'!$A56:$M56,MATCH(B$2,'[3]Enrolled accounts Com'!$A$2:$M$2,0))</f>
        <v>0</v>
      </c>
      <c r="C56" s="52">
        <f>INDEX('[3]Enrolled accounts Com'!$A56:$M56,MATCH(C$2,'[3]Enrolled accounts Com'!$A$2:$M$2,0))</f>
        <v>0</v>
      </c>
      <c r="D56" s="52">
        <f>INDEX('[3]Enrolled accounts Com'!$A56:$M56,MATCH(D$2,'[3]Enrolled accounts Com'!$A$2:$M$2,0))</f>
        <v>0</v>
      </c>
      <c r="E56" s="52">
        <f>INDEX('[3]Enrolled accounts Com'!$A56:$M56,MATCH(E$2,'[3]Enrolled accounts Com'!$A$2:$M$2,0))</f>
        <v>0</v>
      </c>
      <c r="F56" s="52">
        <f>INDEX('[3]Enrolled accounts Com'!$A56:$M56,MATCH(F$2,'[3]Enrolled accounts Com'!$A$2:$M$2,0))</f>
        <v>0</v>
      </c>
    </row>
    <row r="57" spans="1:6" x14ac:dyDescent="0.2">
      <c r="A57" s="52">
        <f>INDEX('[3]Enrolled accounts Com'!$A57:$M57,MATCH(A56,'[3]Enrolled accounts Com'!$A56:$M56,0))</f>
        <v>0</v>
      </c>
      <c r="B57" s="52">
        <f>INDEX('[3]Enrolled accounts Com'!$A57:$M57,MATCH(B$2,'[3]Enrolled accounts Com'!$A$2:$M$2,0))</f>
        <v>0</v>
      </c>
      <c r="C57" s="52">
        <f>INDEX('[3]Enrolled accounts Com'!$A57:$M57,MATCH(C$2,'[3]Enrolled accounts Com'!$A$2:$M$2,0))</f>
        <v>0</v>
      </c>
      <c r="D57" s="52">
        <f>INDEX('[3]Enrolled accounts Com'!$A57:$M57,MATCH(D$2,'[3]Enrolled accounts Com'!$A$2:$M$2,0))</f>
        <v>0</v>
      </c>
      <c r="E57" s="52">
        <f>INDEX('[3]Enrolled accounts Com'!$A57:$M57,MATCH(E$2,'[3]Enrolled accounts Com'!$A$2:$M$2,0))</f>
        <v>0</v>
      </c>
      <c r="F57" s="52">
        <f>INDEX('[3]Enrolled accounts Com'!$A57:$M57,MATCH(F$2,'[3]Enrolled accounts Com'!$A$2:$M$2,0))</f>
        <v>0</v>
      </c>
    </row>
    <row r="58" spans="1:6" x14ac:dyDescent="0.2">
      <c r="A58" s="52">
        <f>INDEX('[3]Enrolled accounts Com'!$A58:$M58,MATCH(A57,'[3]Enrolled accounts Com'!$A57:$M57,0))</f>
        <v>0</v>
      </c>
      <c r="B58" s="52">
        <f>INDEX('[3]Enrolled accounts Com'!$A58:$M58,MATCH(B$2,'[3]Enrolled accounts Com'!$A$2:$M$2,0))</f>
        <v>0</v>
      </c>
      <c r="C58" s="52">
        <f>INDEX('[3]Enrolled accounts Com'!$A58:$M58,MATCH(C$2,'[3]Enrolled accounts Com'!$A$2:$M$2,0))</f>
        <v>0</v>
      </c>
      <c r="D58" s="52">
        <f>INDEX('[3]Enrolled accounts Com'!$A58:$M58,MATCH(D$2,'[3]Enrolled accounts Com'!$A$2:$M$2,0))</f>
        <v>0</v>
      </c>
      <c r="E58" s="52">
        <f>INDEX('[3]Enrolled accounts Com'!$A58:$M58,MATCH(E$2,'[3]Enrolled accounts Com'!$A$2:$M$2,0))</f>
        <v>0</v>
      </c>
      <c r="F58" s="52">
        <f>INDEX('[3]Enrolled accounts Com'!$A58:$M58,MATCH(F$2,'[3]Enrolled accounts Com'!$A$2:$M$2,0))</f>
        <v>0</v>
      </c>
    </row>
    <row r="59" spans="1:6" x14ac:dyDescent="0.2">
      <c r="A59" s="52">
        <f>INDEX('[3]Enrolled accounts Com'!$A59:$M59,MATCH(A58,'[3]Enrolled accounts Com'!$A58:$M58,0))</f>
        <v>0</v>
      </c>
      <c r="B59" s="52">
        <f>INDEX('[3]Enrolled accounts Com'!$A59:$M59,MATCH(B$2,'[3]Enrolled accounts Com'!$A$2:$M$2,0))</f>
        <v>0</v>
      </c>
      <c r="C59" s="52">
        <f>INDEX('[3]Enrolled accounts Com'!$A59:$M59,MATCH(C$2,'[3]Enrolled accounts Com'!$A$2:$M$2,0))</f>
        <v>0</v>
      </c>
      <c r="D59" s="52">
        <f>INDEX('[3]Enrolled accounts Com'!$A59:$M59,MATCH(D$2,'[3]Enrolled accounts Com'!$A$2:$M$2,0))</f>
        <v>0</v>
      </c>
      <c r="E59" s="52">
        <f>INDEX('[3]Enrolled accounts Com'!$A59:$M59,MATCH(E$2,'[3]Enrolled accounts Com'!$A$2:$M$2,0))</f>
        <v>0</v>
      </c>
      <c r="F59" s="52">
        <f>INDEX('[3]Enrolled accounts Com'!$A59:$M59,MATCH(F$2,'[3]Enrolled accounts Com'!$A$2:$M$2,0))</f>
        <v>0</v>
      </c>
    </row>
    <row r="60" spans="1:6" x14ac:dyDescent="0.2">
      <c r="A60" s="52">
        <f>INDEX('[3]Enrolled accounts Com'!$A60:$M60,MATCH(A59,'[3]Enrolled accounts Com'!$A59:$M59,0))</f>
        <v>0</v>
      </c>
      <c r="B60" s="52">
        <f>INDEX('[3]Enrolled accounts Com'!$A60:$M60,MATCH(B$2,'[3]Enrolled accounts Com'!$A$2:$M$2,0))</f>
        <v>0</v>
      </c>
      <c r="C60" s="52">
        <f>INDEX('[3]Enrolled accounts Com'!$A60:$M60,MATCH(C$2,'[3]Enrolled accounts Com'!$A$2:$M$2,0))</f>
        <v>0</v>
      </c>
      <c r="D60" s="52">
        <f>INDEX('[3]Enrolled accounts Com'!$A60:$M60,MATCH(D$2,'[3]Enrolled accounts Com'!$A$2:$M$2,0))</f>
        <v>0</v>
      </c>
      <c r="E60" s="52">
        <f>INDEX('[3]Enrolled accounts Com'!$A60:$M60,MATCH(E$2,'[3]Enrolled accounts Com'!$A$2:$M$2,0))</f>
        <v>0</v>
      </c>
      <c r="F60" s="52">
        <f>INDEX('[3]Enrolled accounts Com'!$A60:$M60,MATCH(F$2,'[3]Enrolled accounts Com'!$A$2:$M$2,0))</f>
        <v>0</v>
      </c>
    </row>
    <row r="61" spans="1:6" x14ac:dyDescent="0.2">
      <c r="A61" s="52">
        <f>INDEX('[3]Enrolled accounts Com'!$A61:$M61,MATCH(A60,'[3]Enrolled accounts Com'!$A60:$M60,0))</f>
        <v>0</v>
      </c>
      <c r="B61" s="52">
        <f>INDEX('[3]Enrolled accounts Com'!$A61:$M61,MATCH(B$2,'[3]Enrolled accounts Com'!$A$2:$M$2,0))</f>
        <v>0</v>
      </c>
      <c r="C61" s="52">
        <f>INDEX('[3]Enrolled accounts Com'!$A61:$M61,MATCH(C$2,'[3]Enrolled accounts Com'!$A$2:$M$2,0))</f>
        <v>0</v>
      </c>
      <c r="D61" s="52">
        <f>INDEX('[3]Enrolled accounts Com'!$A61:$M61,MATCH(D$2,'[3]Enrolled accounts Com'!$A$2:$M$2,0))</f>
        <v>0</v>
      </c>
      <c r="E61" s="52">
        <f>INDEX('[3]Enrolled accounts Com'!$A61:$M61,MATCH(E$2,'[3]Enrolled accounts Com'!$A$2:$M$2,0))</f>
        <v>0</v>
      </c>
      <c r="F61" s="52">
        <f>INDEX('[3]Enrolled accounts Com'!$A61:$M61,MATCH(F$2,'[3]Enrolled accounts Com'!$A$2:$M$2,0))</f>
        <v>0</v>
      </c>
    </row>
    <row r="62" spans="1:6" x14ac:dyDescent="0.2">
      <c r="A62" s="52">
        <f>INDEX('[3]Enrolled accounts Com'!$A62:$M62,MATCH(A61,'[3]Enrolled accounts Com'!$A61:$M61,0))</f>
        <v>0</v>
      </c>
      <c r="B62" s="52">
        <f>INDEX('[3]Enrolled accounts Com'!$A62:$M62,MATCH(B$2,'[3]Enrolled accounts Com'!$A$2:$M$2,0))</f>
        <v>0</v>
      </c>
      <c r="C62" s="52">
        <f>INDEX('[3]Enrolled accounts Com'!$A62:$M62,MATCH(C$2,'[3]Enrolled accounts Com'!$A$2:$M$2,0))</f>
        <v>0</v>
      </c>
      <c r="D62" s="52">
        <f>INDEX('[3]Enrolled accounts Com'!$A62:$M62,MATCH(D$2,'[3]Enrolled accounts Com'!$A$2:$M$2,0))</f>
        <v>0</v>
      </c>
      <c r="E62" s="52">
        <f>INDEX('[3]Enrolled accounts Com'!$A62:$M62,MATCH(E$2,'[3]Enrolled accounts Com'!$A$2:$M$2,0))</f>
        <v>0</v>
      </c>
      <c r="F62" s="52">
        <f>INDEX('[3]Enrolled accounts Com'!$A62:$M62,MATCH(F$2,'[3]Enrolled accounts Com'!$A$2:$M$2,0))</f>
        <v>0</v>
      </c>
    </row>
    <row r="63" spans="1:6" x14ac:dyDescent="0.2">
      <c r="A63" s="52">
        <f>INDEX('[3]Enrolled accounts Com'!$A63:$M63,MATCH(A62,'[3]Enrolled accounts Com'!$A62:$M62,0))</f>
        <v>0</v>
      </c>
      <c r="B63" s="52">
        <f>INDEX('[3]Enrolled accounts Com'!$A63:$M63,MATCH(B$2,'[3]Enrolled accounts Com'!$A$2:$M$2,0))</f>
        <v>0</v>
      </c>
      <c r="C63" s="52">
        <f>INDEX('[3]Enrolled accounts Com'!$A63:$M63,MATCH(C$2,'[3]Enrolled accounts Com'!$A$2:$M$2,0))</f>
        <v>0</v>
      </c>
      <c r="D63" s="52">
        <f>INDEX('[3]Enrolled accounts Com'!$A63:$M63,MATCH(D$2,'[3]Enrolled accounts Com'!$A$2:$M$2,0))</f>
        <v>0</v>
      </c>
      <c r="E63" s="52">
        <f>INDEX('[3]Enrolled accounts Com'!$A63:$M63,MATCH(E$2,'[3]Enrolled accounts Com'!$A$2:$M$2,0))</f>
        <v>0</v>
      </c>
      <c r="F63" s="52">
        <f>INDEX('[3]Enrolled accounts Com'!$A63:$M63,MATCH(F$2,'[3]Enrolled accounts Com'!$A$2:$M$2,0))</f>
        <v>0</v>
      </c>
    </row>
    <row r="64" spans="1:6" x14ac:dyDescent="0.2">
      <c r="A64" s="52">
        <f>INDEX('[3]Enrolled accounts Com'!$A64:$M64,MATCH(A63,'[3]Enrolled accounts Com'!$A63:$M63,0))</f>
        <v>0</v>
      </c>
      <c r="B64" s="52">
        <f>INDEX('[3]Enrolled accounts Com'!$A64:$M64,MATCH(B$2,'[3]Enrolled accounts Com'!$A$2:$M$2,0))</f>
        <v>0</v>
      </c>
      <c r="C64" s="52">
        <f>INDEX('[3]Enrolled accounts Com'!$A64:$M64,MATCH(C$2,'[3]Enrolled accounts Com'!$A$2:$M$2,0))</f>
        <v>0</v>
      </c>
      <c r="D64" s="52">
        <f>INDEX('[3]Enrolled accounts Com'!$A64:$M64,MATCH(D$2,'[3]Enrolled accounts Com'!$A$2:$M$2,0))</f>
        <v>0</v>
      </c>
      <c r="E64" s="52">
        <f>INDEX('[3]Enrolled accounts Com'!$A64:$M64,MATCH(E$2,'[3]Enrolled accounts Com'!$A$2:$M$2,0))</f>
        <v>0</v>
      </c>
      <c r="F64" s="52">
        <f>INDEX('[3]Enrolled accounts Com'!$A64:$M64,MATCH(F$2,'[3]Enrolled accounts Com'!$A$2:$M$2,0))</f>
        <v>0</v>
      </c>
    </row>
    <row r="65" spans="1:6" x14ac:dyDescent="0.2">
      <c r="A65" s="52">
        <f>INDEX('[3]Enrolled accounts Com'!$A65:$M65,MATCH(A64,'[3]Enrolled accounts Com'!$A64:$M64,0))</f>
        <v>0</v>
      </c>
      <c r="B65" s="52">
        <f>INDEX('[3]Enrolled accounts Com'!$A65:$M65,MATCH(B$2,'[3]Enrolled accounts Com'!$A$2:$M$2,0))</f>
        <v>0</v>
      </c>
      <c r="C65" s="52">
        <f>INDEX('[3]Enrolled accounts Com'!$A65:$M65,MATCH(C$2,'[3]Enrolled accounts Com'!$A$2:$M$2,0))</f>
        <v>0</v>
      </c>
      <c r="D65" s="52">
        <f>INDEX('[3]Enrolled accounts Com'!$A65:$M65,MATCH(D$2,'[3]Enrolled accounts Com'!$A$2:$M$2,0))</f>
        <v>0</v>
      </c>
      <c r="E65" s="52">
        <f>INDEX('[3]Enrolled accounts Com'!$A65:$M65,MATCH(E$2,'[3]Enrolled accounts Com'!$A$2:$M$2,0))</f>
        <v>0</v>
      </c>
      <c r="F65" s="52">
        <f>INDEX('[3]Enrolled accounts Com'!$A65:$M65,MATCH(F$2,'[3]Enrolled accounts Com'!$A$2:$M$2,0))</f>
        <v>0</v>
      </c>
    </row>
    <row r="66" spans="1:6" x14ac:dyDescent="0.2">
      <c r="A66" s="52">
        <f>INDEX('[3]Enrolled accounts Com'!$A66:$M66,MATCH(A65,'[3]Enrolled accounts Com'!$A65:$M65,0))</f>
        <v>0</v>
      </c>
      <c r="B66" s="52">
        <f>INDEX('[3]Enrolled accounts Com'!$A66:$M66,MATCH(B$2,'[3]Enrolled accounts Com'!$A$2:$M$2,0))</f>
        <v>0</v>
      </c>
      <c r="C66" s="52">
        <f>INDEX('[3]Enrolled accounts Com'!$A66:$M66,MATCH(C$2,'[3]Enrolled accounts Com'!$A$2:$M$2,0))</f>
        <v>0</v>
      </c>
      <c r="D66" s="52">
        <f>INDEX('[3]Enrolled accounts Com'!$A66:$M66,MATCH(D$2,'[3]Enrolled accounts Com'!$A$2:$M$2,0))</f>
        <v>0</v>
      </c>
      <c r="E66" s="52">
        <f>INDEX('[3]Enrolled accounts Com'!$A66:$M66,MATCH(E$2,'[3]Enrolled accounts Com'!$A$2:$M$2,0))</f>
        <v>0</v>
      </c>
      <c r="F66" s="52">
        <f>INDEX('[3]Enrolled accounts Com'!$A66:$M66,MATCH(F$2,'[3]Enrolled accounts Com'!$A$2:$M$2,0))</f>
        <v>0</v>
      </c>
    </row>
    <row r="67" spans="1:6" x14ac:dyDescent="0.2">
      <c r="A67" s="52">
        <f>INDEX('[3]Enrolled accounts Com'!$A67:$M67,MATCH(A66,'[3]Enrolled accounts Com'!$A66:$M66,0))</f>
        <v>0</v>
      </c>
      <c r="B67" s="52">
        <f>INDEX('[3]Enrolled accounts Com'!$A67:$M67,MATCH(B$2,'[3]Enrolled accounts Com'!$A$2:$M$2,0))</f>
        <v>0</v>
      </c>
      <c r="C67" s="52">
        <f>INDEX('[3]Enrolled accounts Com'!$A67:$M67,MATCH(C$2,'[3]Enrolled accounts Com'!$A$2:$M$2,0))</f>
        <v>0</v>
      </c>
      <c r="D67" s="52">
        <f>INDEX('[3]Enrolled accounts Com'!$A67:$M67,MATCH(D$2,'[3]Enrolled accounts Com'!$A$2:$M$2,0))</f>
        <v>0</v>
      </c>
      <c r="E67" s="52">
        <f>INDEX('[3]Enrolled accounts Com'!$A67:$M67,MATCH(E$2,'[3]Enrolled accounts Com'!$A$2:$M$2,0))</f>
        <v>0</v>
      </c>
      <c r="F67" s="52">
        <f>INDEX('[3]Enrolled accounts Com'!$A67:$M67,MATCH(F$2,'[3]Enrolled accounts Com'!$A$2:$M$2,0))</f>
        <v>0</v>
      </c>
    </row>
    <row r="68" spans="1:6" x14ac:dyDescent="0.2">
      <c r="A68" s="52">
        <f>INDEX('[3]Enrolled accounts Com'!$A68:$M68,MATCH(A67,'[3]Enrolled accounts Com'!$A67:$M67,0))</f>
        <v>0</v>
      </c>
      <c r="B68" s="52">
        <f>INDEX('[3]Enrolled accounts Com'!$A68:$M68,MATCH(B$2,'[3]Enrolled accounts Com'!$A$2:$M$2,0))</f>
        <v>0</v>
      </c>
      <c r="C68" s="52">
        <f>INDEX('[3]Enrolled accounts Com'!$A68:$M68,MATCH(C$2,'[3]Enrolled accounts Com'!$A$2:$M$2,0))</f>
        <v>0</v>
      </c>
      <c r="D68" s="52">
        <f>INDEX('[3]Enrolled accounts Com'!$A68:$M68,MATCH(D$2,'[3]Enrolled accounts Com'!$A$2:$M$2,0))</f>
        <v>0</v>
      </c>
      <c r="E68" s="52">
        <f>INDEX('[3]Enrolled accounts Com'!$A68:$M68,MATCH(E$2,'[3]Enrolled accounts Com'!$A$2:$M$2,0))</f>
        <v>0</v>
      </c>
      <c r="F68" s="52">
        <f>INDEX('[3]Enrolled accounts Com'!$A68:$M68,MATCH(F$2,'[3]Enrolled accounts Com'!$A$2:$M$2,0))</f>
        <v>0</v>
      </c>
    </row>
    <row r="69" spans="1:6" x14ac:dyDescent="0.2">
      <c r="A69" s="52">
        <f>INDEX('[3]Enrolled accounts Com'!$A69:$M69,MATCH(A68,'[3]Enrolled accounts Com'!$A68:$M68,0))</f>
        <v>0</v>
      </c>
      <c r="B69" s="52">
        <f>INDEX('[3]Enrolled accounts Com'!$A69:$M69,MATCH(B$2,'[3]Enrolled accounts Com'!$A$2:$M$2,0))</f>
        <v>0</v>
      </c>
      <c r="C69" s="52">
        <f>INDEX('[3]Enrolled accounts Com'!$A69:$M69,MATCH(C$2,'[3]Enrolled accounts Com'!$A$2:$M$2,0))</f>
        <v>0</v>
      </c>
      <c r="D69" s="52">
        <f>INDEX('[3]Enrolled accounts Com'!$A69:$M69,MATCH(D$2,'[3]Enrolled accounts Com'!$A$2:$M$2,0))</f>
        <v>0</v>
      </c>
      <c r="E69" s="52">
        <f>INDEX('[3]Enrolled accounts Com'!$A69:$M69,MATCH(E$2,'[3]Enrolled accounts Com'!$A$2:$M$2,0))</f>
        <v>0</v>
      </c>
      <c r="F69" s="52">
        <f>INDEX('[3]Enrolled accounts Com'!$A69:$M69,MATCH(F$2,'[3]Enrolled accounts Com'!$A$2:$M$2,0))</f>
        <v>0</v>
      </c>
    </row>
    <row r="70" spans="1:6" x14ac:dyDescent="0.2">
      <c r="A70" s="52">
        <f>INDEX('[3]Enrolled accounts Com'!$A70:$M70,MATCH(A69,'[3]Enrolled accounts Com'!$A69:$M69,0))</f>
        <v>0</v>
      </c>
      <c r="B70" s="52">
        <f>INDEX('[3]Enrolled accounts Com'!$A70:$M70,MATCH(B$2,'[3]Enrolled accounts Com'!$A$2:$M$2,0))</f>
        <v>0</v>
      </c>
      <c r="C70" s="52">
        <f>INDEX('[3]Enrolled accounts Com'!$A70:$M70,MATCH(C$2,'[3]Enrolled accounts Com'!$A$2:$M$2,0))</f>
        <v>0</v>
      </c>
      <c r="D70" s="52">
        <f>INDEX('[3]Enrolled accounts Com'!$A70:$M70,MATCH(D$2,'[3]Enrolled accounts Com'!$A$2:$M$2,0))</f>
        <v>0</v>
      </c>
      <c r="E70" s="52">
        <f>INDEX('[3]Enrolled accounts Com'!$A70:$M70,MATCH(E$2,'[3]Enrolled accounts Com'!$A$2:$M$2,0))</f>
        <v>0</v>
      </c>
      <c r="F70" s="52">
        <f>INDEX('[3]Enrolled accounts Com'!$A70:$M70,MATCH(F$2,'[3]Enrolled accounts Com'!$A$2:$M$2,0))</f>
        <v>0</v>
      </c>
    </row>
    <row r="71" spans="1:6" x14ac:dyDescent="0.2">
      <c r="A71" s="52">
        <f>INDEX('[3]Enrolled accounts Com'!$A71:$M71,MATCH(A70,'[3]Enrolled accounts Com'!$A70:$M70,0))</f>
        <v>0</v>
      </c>
      <c r="B71" s="52">
        <f>INDEX('[3]Enrolled accounts Com'!$A71:$M71,MATCH(B$2,'[3]Enrolled accounts Com'!$A$2:$M$2,0))</f>
        <v>0</v>
      </c>
      <c r="C71" s="52">
        <f>INDEX('[3]Enrolled accounts Com'!$A71:$M71,MATCH(C$2,'[3]Enrolled accounts Com'!$A$2:$M$2,0))</f>
        <v>0</v>
      </c>
      <c r="D71" s="52">
        <f>INDEX('[3]Enrolled accounts Com'!$A71:$M71,MATCH(D$2,'[3]Enrolled accounts Com'!$A$2:$M$2,0))</f>
        <v>0</v>
      </c>
      <c r="E71" s="52">
        <f>INDEX('[3]Enrolled accounts Com'!$A71:$M71,MATCH(E$2,'[3]Enrolled accounts Com'!$A$2:$M$2,0))</f>
        <v>0</v>
      </c>
      <c r="F71" s="52">
        <f>INDEX('[3]Enrolled accounts Com'!$A71:$M71,MATCH(F$2,'[3]Enrolled accounts Com'!$A$2:$M$2,0))</f>
        <v>0</v>
      </c>
    </row>
    <row r="72" spans="1:6" x14ac:dyDescent="0.2">
      <c r="A72" s="52">
        <f>INDEX('[3]Enrolled accounts Com'!$A72:$M72,MATCH(A71,'[3]Enrolled accounts Com'!$A71:$M71,0))</f>
        <v>0</v>
      </c>
      <c r="B72" s="52">
        <f>INDEX('[3]Enrolled accounts Com'!$A72:$M72,MATCH(B$2,'[3]Enrolled accounts Com'!$A$2:$M$2,0))</f>
        <v>0</v>
      </c>
      <c r="C72" s="52">
        <f>INDEX('[3]Enrolled accounts Com'!$A72:$M72,MATCH(C$2,'[3]Enrolled accounts Com'!$A$2:$M$2,0))</f>
        <v>0</v>
      </c>
      <c r="D72" s="52">
        <f>INDEX('[3]Enrolled accounts Com'!$A72:$M72,MATCH(D$2,'[3]Enrolled accounts Com'!$A$2:$M$2,0))</f>
        <v>0</v>
      </c>
      <c r="E72" s="52">
        <f>INDEX('[3]Enrolled accounts Com'!$A72:$M72,MATCH(E$2,'[3]Enrolled accounts Com'!$A$2:$M$2,0))</f>
        <v>0</v>
      </c>
      <c r="F72" s="52">
        <f>INDEX('[3]Enrolled accounts Com'!$A72:$M72,MATCH(F$2,'[3]Enrolled accounts Com'!$A$2:$M$2,0))</f>
        <v>0</v>
      </c>
    </row>
    <row r="73" spans="1:6" x14ac:dyDescent="0.2">
      <c r="A73" s="52">
        <f>INDEX('[3]Enrolled accounts Com'!$A73:$M73,MATCH(A72,'[3]Enrolled accounts Com'!$A72:$M72,0))</f>
        <v>0</v>
      </c>
      <c r="B73" s="52">
        <f>INDEX('[3]Enrolled accounts Com'!$A73:$M73,MATCH(B$2,'[3]Enrolled accounts Com'!$A$2:$M$2,0))</f>
        <v>0</v>
      </c>
      <c r="C73" s="52">
        <f>INDEX('[3]Enrolled accounts Com'!$A73:$M73,MATCH(C$2,'[3]Enrolled accounts Com'!$A$2:$M$2,0))</f>
        <v>0</v>
      </c>
      <c r="D73" s="52">
        <f>INDEX('[3]Enrolled accounts Com'!$A73:$M73,MATCH(D$2,'[3]Enrolled accounts Com'!$A$2:$M$2,0))</f>
        <v>0</v>
      </c>
      <c r="E73" s="52">
        <f>INDEX('[3]Enrolled accounts Com'!$A73:$M73,MATCH(E$2,'[3]Enrolled accounts Com'!$A$2:$M$2,0))</f>
        <v>0</v>
      </c>
      <c r="F73" s="52">
        <f>INDEX('[3]Enrolled accounts Com'!$A73:$M73,MATCH(F$2,'[3]Enrolled accounts Com'!$A$2:$M$2,0))</f>
        <v>0</v>
      </c>
    </row>
    <row r="74" spans="1:6" x14ac:dyDescent="0.2">
      <c r="A74" s="52">
        <f>INDEX('[3]Enrolled accounts Com'!$A74:$M74,MATCH(A73,'[3]Enrolled accounts Com'!$A73:$M73,0))</f>
        <v>0</v>
      </c>
      <c r="B74" s="52">
        <f>INDEX('[3]Enrolled accounts Com'!$A74:$M74,MATCH(B$2,'[3]Enrolled accounts Com'!$A$2:$M$2,0))</f>
        <v>0</v>
      </c>
      <c r="C74" s="52">
        <f>INDEX('[3]Enrolled accounts Com'!$A74:$M74,MATCH(C$2,'[3]Enrolled accounts Com'!$A$2:$M$2,0))</f>
        <v>0</v>
      </c>
      <c r="D74" s="52">
        <f>INDEX('[3]Enrolled accounts Com'!$A74:$M74,MATCH(D$2,'[3]Enrolled accounts Com'!$A$2:$M$2,0))</f>
        <v>0</v>
      </c>
      <c r="E74" s="52">
        <f>INDEX('[3]Enrolled accounts Com'!$A74:$M74,MATCH(E$2,'[3]Enrolled accounts Com'!$A$2:$M$2,0))</f>
        <v>0</v>
      </c>
      <c r="F74" s="52">
        <f>INDEX('[3]Enrolled accounts Com'!$A74:$M74,MATCH(F$2,'[3]Enrolled accounts Com'!$A$2:$M$2,0))</f>
        <v>0</v>
      </c>
    </row>
    <row r="75" spans="1:6" x14ac:dyDescent="0.2">
      <c r="A75" s="52">
        <f>INDEX('[3]Enrolled accounts Com'!$A75:$M75,MATCH(A74,'[3]Enrolled accounts Com'!$A74:$M74,0))</f>
        <v>0</v>
      </c>
      <c r="B75" s="52">
        <f>INDEX('[3]Enrolled accounts Com'!$A75:$M75,MATCH(B$2,'[3]Enrolled accounts Com'!$A$2:$M$2,0))</f>
        <v>0</v>
      </c>
      <c r="C75" s="52">
        <f>INDEX('[3]Enrolled accounts Com'!$A75:$M75,MATCH(C$2,'[3]Enrolled accounts Com'!$A$2:$M$2,0))</f>
        <v>0</v>
      </c>
      <c r="D75" s="52">
        <f>INDEX('[3]Enrolled accounts Com'!$A75:$M75,MATCH(D$2,'[3]Enrolled accounts Com'!$A$2:$M$2,0))</f>
        <v>0</v>
      </c>
      <c r="E75" s="52">
        <f>INDEX('[3]Enrolled accounts Com'!$A75:$M75,MATCH(E$2,'[3]Enrolled accounts Com'!$A$2:$M$2,0))</f>
        <v>0</v>
      </c>
      <c r="F75" s="52">
        <f>INDEX('[3]Enrolled accounts Com'!$A75:$M75,MATCH(F$2,'[3]Enrolled accounts Com'!$A$2:$M$2,0))</f>
        <v>0</v>
      </c>
    </row>
    <row r="76" spans="1:6" x14ac:dyDescent="0.2">
      <c r="A76" s="52">
        <f>INDEX('[3]Enrolled accounts Com'!$A76:$M76,MATCH(A75,'[3]Enrolled accounts Com'!$A75:$M75,0))</f>
        <v>0</v>
      </c>
      <c r="B76" s="52">
        <f>INDEX('[3]Enrolled accounts Com'!$A76:$M76,MATCH(B$2,'[3]Enrolled accounts Com'!$A$2:$M$2,0))</f>
        <v>0</v>
      </c>
      <c r="C76" s="52">
        <f>INDEX('[3]Enrolled accounts Com'!$A76:$M76,MATCH(C$2,'[3]Enrolled accounts Com'!$A$2:$M$2,0))</f>
        <v>0</v>
      </c>
      <c r="D76" s="52">
        <f>INDEX('[3]Enrolled accounts Com'!$A76:$M76,MATCH(D$2,'[3]Enrolled accounts Com'!$A$2:$M$2,0))</f>
        <v>0</v>
      </c>
      <c r="E76" s="52">
        <f>INDEX('[3]Enrolled accounts Com'!$A76:$M76,MATCH(E$2,'[3]Enrolled accounts Com'!$A$2:$M$2,0))</f>
        <v>0</v>
      </c>
      <c r="F76" s="52">
        <f>INDEX('[3]Enrolled accounts Com'!$A76:$M76,MATCH(F$2,'[3]Enrolled accounts Com'!$A$2:$M$2,0))</f>
        <v>0</v>
      </c>
    </row>
    <row r="77" spans="1:6" x14ac:dyDescent="0.2">
      <c r="A77" s="52">
        <f>INDEX('[3]Enrolled accounts Com'!$A77:$M77,MATCH(A76,'[3]Enrolled accounts Com'!$A76:$M76,0))</f>
        <v>0</v>
      </c>
      <c r="B77" s="52">
        <f>INDEX('[3]Enrolled accounts Com'!$A77:$M77,MATCH(B$2,'[3]Enrolled accounts Com'!$A$2:$M$2,0))</f>
        <v>0</v>
      </c>
      <c r="C77" s="52">
        <f>INDEX('[3]Enrolled accounts Com'!$A77:$M77,MATCH(C$2,'[3]Enrolled accounts Com'!$A$2:$M$2,0))</f>
        <v>0</v>
      </c>
      <c r="D77" s="52">
        <f>INDEX('[3]Enrolled accounts Com'!$A77:$M77,MATCH(D$2,'[3]Enrolled accounts Com'!$A$2:$M$2,0))</f>
        <v>0</v>
      </c>
      <c r="E77" s="52">
        <f>INDEX('[3]Enrolled accounts Com'!$A77:$M77,MATCH(E$2,'[3]Enrolled accounts Com'!$A$2:$M$2,0))</f>
        <v>0</v>
      </c>
      <c r="F77" s="52">
        <f>INDEX('[3]Enrolled accounts Com'!$A77:$M77,MATCH(F$2,'[3]Enrolled accounts Com'!$A$2:$M$2,0))</f>
        <v>0</v>
      </c>
    </row>
    <row r="78" spans="1:6" x14ac:dyDescent="0.2">
      <c r="A78" s="52">
        <f>INDEX('[3]Enrolled accounts Com'!$A78:$M78,MATCH(A77,'[3]Enrolled accounts Com'!$A77:$M77,0))</f>
        <v>0</v>
      </c>
      <c r="B78" s="52">
        <f>INDEX('[3]Enrolled accounts Com'!$A78:$M78,MATCH(B$2,'[3]Enrolled accounts Com'!$A$2:$M$2,0))</f>
        <v>0</v>
      </c>
      <c r="C78" s="52">
        <f>INDEX('[3]Enrolled accounts Com'!$A78:$M78,MATCH(C$2,'[3]Enrolled accounts Com'!$A$2:$M$2,0))</f>
        <v>0</v>
      </c>
      <c r="D78" s="52">
        <f>INDEX('[3]Enrolled accounts Com'!$A78:$M78,MATCH(D$2,'[3]Enrolled accounts Com'!$A$2:$M$2,0))</f>
        <v>0</v>
      </c>
      <c r="E78" s="52">
        <f>INDEX('[3]Enrolled accounts Com'!$A78:$M78,MATCH(E$2,'[3]Enrolled accounts Com'!$A$2:$M$2,0))</f>
        <v>0</v>
      </c>
      <c r="F78" s="52">
        <f>INDEX('[3]Enrolled accounts Com'!$A78:$M78,MATCH(F$2,'[3]Enrolled accounts Com'!$A$2:$M$2,0))</f>
        <v>0</v>
      </c>
    </row>
    <row r="79" spans="1:6" x14ac:dyDescent="0.2">
      <c r="A79" s="52">
        <f>INDEX('[3]Enrolled accounts Com'!$A79:$M79,MATCH(A78,'[3]Enrolled accounts Com'!$A78:$M78,0))</f>
        <v>0</v>
      </c>
      <c r="B79" s="52">
        <f>INDEX('[3]Enrolled accounts Com'!$A79:$M79,MATCH(B$2,'[3]Enrolled accounts Com'!$A$2:$M$2,0))</f>
        <v>0</v>
      </c>
      <c r="C79" s="52">
        <f>INDEX('[3]Enrolled accounts Com'!$A79:$M79,MATCH(C$2,'[3]Enrolled accounts Com'!$A$2:$M$2,0))</f>
        <v>0</v>
      </c>
      <c r="D79" s="52">
        <f>INDEX('[3]Enrolled accounts Com'!$A79:$M79,MATCH(D$2,'[3]Enrolled accounts Com'!$A$2:$M$2,0))</f>
        <v>0</v>
      </c>
      <c r="E79" s="52">
        <f>INDEX('[3]Enrolled accounts Com'!$A79:$M79,MATCH(E$2,'[3]Enrolled accounts Com'!$A$2:$M$2,0))</f>
        <v>0</v>
      </c>
      <c r="F79" s="52">
        <f>INDEX('[3]Enrolled accounts Com'!$A79:$M79,MATCH(F$2,'[3]Enrolled accounts Com'!$A$2:$M$2,0))</f>
        <v>0</v>
      </c>
    </row>
    <row r="80" spans="1:6" x14ac:dyDescent="0.2">
      <c r="A80" s="52">
        <f>INDEX('[3]Enrolled accounts Com'!$A80:$M80,MATCH(A79,'[3]Enrolled accounts Com'!$A79:$M79,0))</f>
        <v>0</v>
      </c>
      <c r="B80" s="52">
        <f>INDEX('[3]Enrolled accounts Com'!$A80:$M80,MATCH(B$2,'[3]Enrolled accounts Com'!$A$2:$M$2,0))</f>
        <v>0</v>
      </c>
      <c r="C80" s="52">
        <f>INDEX('[3]Enrolled accounts Com'!$A80:$M80,MATCH(C$2,'[3]Enrolled accounts Com'!$A$2:$M$2,0))</f>
        <v>0</v>
      </c>
      <c r="D80" s="52">
        <f>INDEX('[3]Enrolled accounts Com'!$A80:$M80,MATCH(D$2,'[3]Enrolled accounts Com'!$A$2:$M$2,0))</f>
        <v>0</v>
      </c>
      <c r="E80" s="52">
        <f>INDEX('[3]Enrolled accounts Com'!$A80:$M80,MATCH(E$2,'[3]Enrolled accounts Com'!$A$2:$M$2,0))</f>
        <v>0</v>
      </c>
      <c r="F80" s="52">
        <f>INDEX('[3]Enrolled accounts Com'!$A80:$M80,MATCH(F$2,'[3]Enrolled accounts Com'!$A$2:$M$2,0))</f>
        <v>0</v>
      </c>
    </row>
    <row r="81" spans="1:6" x14ac:dyDescent="0.2">
      <c r="A81" s="52">
        <f>INDEX('[3]Enrolled accounts Com'!$A81:$M81,MATCH(A80,'[3]Enrolled accounts Com'!$A80:$M80,0))</f>
        <v>0</v>
      </c>
      <c r="B81" s="52">
        <f>INDEX('[3]Enrolled accounts Com'!$A81:$M81,MATCH(B$2,'[3]Enrolled accounts Com'!$A$2:$M$2,0))</f>
        <v>0</v>
      </c>
      <c r="C81" s="52">
        <f>INDEX('[3]Enrolled accounts Com'!$A81:$M81,MATCH(C$2,'[3]Enrolled accounts Com'!$A$2:$M$2,0))</f>
        <v>0</v>
      </c>
      <c r="D81" s="52">
        <f>INDEX('[3]Enrolled accounts Com'!$A81:$M81,MATCH(D$2,'[3]Enrolled accounts Com'!$A$2:$M$2,0))</f>
        <v>0</v>
      </c>
      <c r="E81" s="52">
        <f>INDEX('[3]Enrolled accounts Com'!$A81:$M81,MATCH(E$2,'[3]Enrolled accounts Com'!$A$2:$M$2,0))</f>
        <v>0</v>
      </c>
      <c r="F81" s="52">
        <f>INDEX('[3]Enrolled accounts Com'!$A81:$M81,MATCH(F$2,'[3]Enrolled accounts Com'!$A$2:$M$2,0))</f>
        <v>0</v>
      </c>
    </row>
    <row r="82" spans="1:6" x14ac:dyDescent="0.2">
      <c r="A82" s="52">
        <f>INDEX('[3]Enrolled accounts Com'!$A82:$M82,MATCH(A81,'[3]Enrolled accounts Com'!$A81:$M81,0))</f>
        <v>0</v>
      </c>
      <c r="B82" s="52">
        <f>INDEX('[3]Enrolled accounts Com'!$A82:$M82,MATCH(B$2,'[3]Enrolled accounts Com'!$A$2:$M$2,0))</f>
        <v>0</v>
      </c>
      <c r="C82" s="52">
        <f>INDEX('[3]Enrolled accounts Com'!$A82:$M82,MATCH(C$2,'[3]Enrolled accounts Com'!$A$2:$M$2,0))</f>
        <v>0</v>
      </c>
      <c r="D82" s="52">
        <f>INDEX('[3]Enrolled accounts Com'!$A82:$M82,MATCH(D$2,'[3]Enrolled accounts Com'!$A$2:$M$2,0))</f>
        <v>0</v>
      </c>
      <c r="E82" s="52">
        <f>INDEX('[3]Enrolled accounts Com'!$A82:$M82,MATCH(E$2,'[3]Enrolled accounts Com'!$A$2:$M$2,0))</f>
        <v>0</v>
      </c>
      <c r="F82" s="52">
        <f>INDEX('[3]Enrolled accounts Com'!$A82:$M82,MATCH(F$2,'[3]Enrolled accounts Com'!$A$2:$M$2,0))</f>
        <v>0</v>
      </c>
    </row>
    <row r="83" spans="1:6" x14ac:dyDescent="0.2">
      <c r="A83" s="52">
        <f>INDEX('[3]Enrolled accounts Com'!$A83:$M83,MATCH(A82,'[3]Enrolled accounts Com'!$A82:$M82,0))</f>
        <v>0</v>
      </c>
      <c r="B83" s="52">
        <f>INDEX('[3]Enrolled accounts Com'!$A83:$M83,MATCH(B$2,'[3]Enrolled accounts Com'!$A$2:$M$2,0))</f>
        <v>0</v>
      </c>
      <c r="C83" s="52">
        <f>INDEX('[3]Enrolled accounts Com'!$A83:$M83,MATCH(C$2,'[3]Enrolled accounts Com'!$A$2:$M$2,0))</f>
        <v>0</v>
      </c>
      <c r="D83" s="52">
        <f>INDEX('[3]Enrolled accounts Com'!$A83:$M83,MATCH(D$2,'[3]Enrolled accounts Com'!$A$2:$M$2,0))</f>
        <v>0</v>
      </c>
      <c r="E83" s="52">
        <f>INDEX('[3]Enrolled accounts Com'!$A83:$M83,MATCH(E$2,'[3]Enrolled accounts Com'!$A$2:$M$2,0))</f>
        <v>0</v>
      </c>
      <c r="F83" s="52">
        <f>INDEX('[3]Enrolled accounts Com'!$A83:$M83,MATCH(F$2,'[3]Enrolled accounts Com'!$A$2:$M$2,0))</f>
        <v>0</v>
      </c>
    </row>
    <row r="84" spans="1:6" x14ac:dyDescent="0.2">
      <c r="A84" s="52">
        <f>INDEX('[3]Enrolled accounts Com'!$A84:$M84,MATCH(A83,'[3]Enrolled accounts Com'!$A83:$M83,0))</f>
        <v>0</v>
      </c>
      <c r="B84" s="52">
        <f>INDEX('[3]Enrolled accounts Com'!$A84:$M84,MATCH(B$2,'[3]Enrolled accounts Com'!$A$2:$M$2,0))</f>
        <v>0</v>
      </c>
      <c r="C84" s="52">
        <f>INDEX('[3]Enrolled accounts Com'!$A84:$M84,MATCH(C$2,'[3]Enrolled accounts Com'!$A$2:$M$2,0))</f>
        <v>0</v>
      </c>
      <c r="D84" s="52">
        <f>INDEX('[3]Enrolled accounts Com'!$A84:$M84,MATCH(D$2,'[3]Enrolled accounts Com'!$A$2:$M$2,0))</f>
        <v>0</v>
      </c>
      <c r="E84" s="52">
        <f>INDEX('[3]Enrolled accounts Com'!$A84:$M84,MATCH(E$2,'[3]Enrolled accounts Com'!$A$2:$M$2,0))</f>
        <v>0</v>
      </c>
      <c r="F84" s="52">
        <f>INDEX('[3]Enrolled accounts Com'!$A84:$M84,MATCH(F$2,'[3]Enrolled accounts Com'!$A$2:$M$2,0))</f>
        <v>0</v>
      </c>
    </row>
    <row r="85" spans="1:6" x14ac:dyDescent="0.2">
      <c r="A85" s="52">
        <f>INDEX('[3]Enrolled accounts Com'!$A85:$M85,MATCH(A84,'[3]Enrolled accounts Com'!$A84:$M84,0))</f>
        <v>0</v>
      </c>
      <c r="B85" s="52">
        <f>INDEX('[3]Enrolled accounts Com'!$A85:$M85,MATCH(B$2,'[3]Enrolled accounts Com'!$A$2:$M$2,0))</f>
        <v>0</v>
      </c>
      <c r="C85" s="52">
        <f>INDEX('[3]Enrolled accounts Com'!$A85:$M85,MATCH(C$2,'[3]Enrolled accounts Com'!$A$2:$M$2,0))</f>
        <v>0</v>
      </c>
      <c r="D85" s="52">
        <f>INDEX('[3]Enrolled accounts Com'!$A85:$M85,MATCH(D$2,'[3]Enrolled accounts Com'!$A$2:$M$2,0))</f>
        <v>0</v>
      </c>
      <c r="E85" s="52">
        <f>INDEX('[3]Enrolled accounts Com'!$A85:$M85,MATCH(E$2,'[3]Enrolled accounts Com'!$A$2:$M$2,0))</f>
        <v>0</v>
      </c>
      <c r="F85" s="52">
        <f>INDEX('[3]Enrolled accounts Com'!$A85:$M85,MATCH(F$2,'[3]Enrolled accounts Com'!$A$2:$M$2,0))</f>
        <v>0</v>
      </c>
    </row>
    <row r="86" spans="1:6" x14ac:dyDescent="0.2">
      <c r="A86" s="52">
        <f>INDEX('[3]Enrolled accounts Com'!$A86:$M86,MATCH(A85,'[3]Enrolled accounts Com'!$A85:$M85,0))</f>
        <v>0</v>
      </c>
      <c r="B86" s="52">
        <f>INDEX('[3]Enrolled accounts Com'!$A86:$M86,MATCH(B$2,'[3]Enrolled accounts Com'!$A$2:$M$2,0))</f>
        <v>0</v>
      </c>
      <c r="C86" s="52">
        <f>INDEX('[3]Enrolled accounts Com'!$A86:$M86,MATCH(C$2,'[3]Enrolled accounts Com'!$A$2:$M$2,0))</f>
        <v>0</v>
      </c>
      <c r="D86" s="52">
        <f>INDEX('[3]Enrolled accounts Com'!$A86:$M86,MATCH(D$2,'[3]Enrolled accounts Com'!$A$2:$M$2,0))</f>
        <v>0</v>
      </c>
      <c r="E86" s="52">
        <f>INDEX('[3]Enrolled accounts Com'!$A86:$M86,MATCH(E$2,'[3]Enrolled accounts Com'!$A$2:$M$2,0))</f>
        <v>0</v>
      </c>
      <c r="F86" s="52">
        <f>INDEX('[3]Enrolled accounts Com'!$A86:$M86,MATCH(F$2,'[3]Enrolled accounts Com'!$A$2:$M$2,0))</f>
        <v>0</v>
      </c>
    </row>
    <row r="87" spans="1:6" x14ac:dyDescent="0.2">
      <c r="A87" s="52">
        <f>INDEX('[3]Enrolled accounts Com'!$A87:$M87,MATCH(A86,'[3]Enrolled accounts Com'!$A86:$M86,0))</f>
        <v>0</v>
      </c>
      <c r="B87" s="52">
        <f>INDEX('[3]Enrolled accounts Com'!$A87:$M87,MATCH(B$2,'[3]Enrolled accounts Com'!$A$2:$M$2,0))</f>
        <v>0</v>
      </c>
      <c r="C87" s="52">
        <f>INDEX('[3]Enrolled accounts Com'!$A87:$M87,MATCH(C$2,'[3]Enrolled accounts Com'!$A$2:$M$2,0))</f>
        <v>0</v>
      </c>
      <c r="D87" s="52">
        <f>INDEX('[3]Enrolled accounts Com'!$A87:$M87,MATCH(D$2,'[3]Enrolled accounts Com'!$A$2:$M$2,0))</f>
        <v>0</v>
      </c>
      <c r="E87" s="52">
        <f>INDEX('[3]Enrolled accounts Com'!$A87:$M87,MATCH(E$2,'[3]Enrolled accounts Com'!$A$2:$M$2,0))</f>
        <v>0</v>
      </c>
      <c r="F87" s="52">
        <f>INDEX('[3]Enrolled accounts Com'!$A87:$M87,MATCH(F$2,'[3]Enrolled accounts Com'!$A$2:$M$2,0))</f>
        <v>0</v>
      </c>
    </row>
    <row r="88" spans="1:6" x14ac:dyDescent="0.2">
      <c r="A88" s="52">
        <f>INDEX('[3]Enrolled accounts Com'!$A88:$M88,MATCH(A87,'[3]Enrolled accounts Com'!$A87:$M87,0))</f>
        <v>0</v>
      </c>
      <c r="B88" s="52">
        <f>INDEX('[3]Enrolled accounts Com'!$A88:$M88,MATCH(B$2,'[3]Enrolled accounts Com'!$A$2:$M$2,0))</f>
        <v>0</v>
      </c>
      <c r="C88" s="52">
        <f>INDEX('[3]Enrolled accounts Com'!$A88:$M88,MATCH(C$2,'[3]Enrolled accounts Com'!$A$2:$M$2,0))</f>
        <v>0</v>
      </c>
      <c r="D88" s="52">
        <f>INDEX('[3]Enrolled accounts Com'!$A88:$M88,MATCH(D$2,'[3]Enrolled accounts Com'!$A$2:$M$2,0))</f>
        <v>0</v>
      </c>
      <c r="E88" s="52">
        <f>INDEX('[3]Enrolled accounts Com'!$A88:$M88,MATCH(E$2,'[3]Enrolled accounts Com'!$A$2:$M$2,0))</f>
        <v>0</v>
      </c>
      <c r="F88" s="52">
        <f>INDEX('[3]Enrolled accounts Com'!$A88:$M88,MATCH(F$2,'[3]Enrolled accounts Com'!$A$2:$M$2,0))</f>
        <v>0</v>
      </c>
    </row>
    <row r="89" spans="1:6" x14ac:dyDescent="0.2">
      <c r="A89" s="52">
        <f>INDEX('[3]Enrolled accounts Com'!$A89:$M89,MATCH(A88,'[3]Enrolled accounts Com'!$A88:$M88,0))</f>
        <v>0</v>
      </c>
      <c r="B89" s="52">
        <f>INDEX('[3]Enrolled accounts Com'!$A89:$M89,MATCH(B$2,'[3]Enrolled accounts Com'!$A$2:$M$2,0))</f>
        <v>0</v>
      </c>
      <c r="C89" s="52">
        <f>INDEX('[3]Enrolled accounts Com'!$A89:$M89,MATCH(C$2,'[3]Enrolled accounts Com'!$A$2:$M$2,0))</f>
        <v>0</v>
      </c>
      <c r="D89" s="52">
        <f>INDEX('[3]Enrolled accounts Com'!$A89:$M89,MATCH(D$2,'[3]Enrolled accounts Com'!$A$2:$M$2,0))</f>
        <v>0</v>
      </c>
      <c r="E89" s="52">
        <f>INDEX('[3]Enrolled accounts Com'!$A89:$M89,MATCH(E$2,'[3]Enrolled accounts Com'!$A$2:$M$2,0))</f>
        <v>0</v>
      </c>
      <c r="F89" s="52">
        <f>INDEX('[3]Enrolled accounts Com'!$A89:$M89,MATCH(F$2,'[3]Enrolled accounts Com'!$A$2:$M$2,0))</f>
        <v>0</v>
      </c>
    </row>
    <row r="90" spans="1:6" x14ac:dyDescent="0.2">
      <c r="A90" s="52">
        <f>INDEX('[3]Enrolled accounts Com'!$A90:$M90,MATCH(A89,'[3]Enrolled accounts Com'!$A89:$M89,0))</f>
        <v>0</v>
      </c>
      <c r="B90" s="52">
        <f>INDEX('[3]Enrolled accounts Com'!$A90:$M90,MATCH(B$2,'[3]Enrolled accounts Com'!$A$2:$M$2,0))</f>
        <v>0</v>
      </c>
      <c r="C90" s="52">
        <f>INDEX('[3]Enrolled accounts Com'!$A90:$M90,MATCH(C$2,'[3]Enrolled accounts Com'!$A$2:$M$2,0))</f>
        <v>0</v>
      </c>
      <c r="D90" s="52">
        <f>INDEX('[3]Enrolled accounts Com'!$A90:$M90,MATCH(D$2,'[3]Enrolled accounts Com'!$A$2:$M$2,0))</f>
        <v>0</v>
      </c>
      <c r="E90" s="52">
        <f>INDEX('[3]Enrolled accounts Com'!$A90:$M90,MATCH(E$2,'[3]Enrolled accounts Com'!$A$2:$M$2,0))</f>
        <v>0</v>
      </c>
      <c r="F90" s="52">
        <f>INDEX('[3]Enrolled accounts Com'!$A90:$M90,MATCH(F$2,'[3]Enrolled accounts Com'!$A$2:$M$2,0))</f>
        <v>0</v>
      </c>
    </row>
    <row r="91" spans="1:6" x14ac:dyDescent="0.2">
      <c r="A91" s="52" t="e">
        <f>INDEX('[3]Enrolled accounts Com'!$A91:$M91,MATCH(A90,'[3]Enrolled accounts Com'!$A90:$M90,0))</f>
        <v>#N/A</v>
      </c>
      <c r="B91" s="52">
        <f>INDEX('[3]Enrolled accounts Com'!$A91:$M91,MATCH(B$2,'[3]Enrolled accounts Com'!$A$2:$M$2,0))</f>
        <v>0</v>
      </c>
      <c r="C91" s="52">
        <f>INDEX('[3]Enrolled accounts Com'!$A91:$M91,MATCH(C$2,'[3]Enrolled accounts Com'!$A$2:$M$2,0))</f>
        <v>0</v>
      </c>
      <c r="D91" s="52">
        <f>INDEX('[3]Enrolled accounts Com'!$A91:$M91,MATCH(D$2,'[3]Enrolled accounts Com'!$A$2:$M$2,0))</f>
        <v>0</v>
      </c>
      <c r="E91" s="52">
        <f>INDEX('[3]Enrolled accounts Com'!$A91:$M91,MATCH(E$2,'[3]Enrolled accounts Com'!$A$2:$M$2,0))</f>
        <v>0</v>
      </c>
      <c r="F91" s="52">
        <f>INDEX('[3]Enrolled accounts Com'!$A91:$M91,MATCH(F$2,'[3]Enrolled accounts Com'!$A$2:$M$2,0))</f>
        <v>0</v>
      </c>
    </row>
    <row r="92" spans="1:6" x14ac:dyDescent="0.2">
      <c r="A92" s="52" t="e">
        <f>INDEX('[3]Enrolled accounts Com'!$A92:$M92,MATCH(A91,'[3]Enrolled accounts Com'!$A91:$M91,0))</f>
        <v>#N/A</v>
      </c>
      <c r="B92" s="52">
        <f>INDEX('[3]Enrolled accounts Com'!$A92:$M92,MATCH(B$2,'[3]Enrolled accounts Com'!$A$2:$M$2,0))</f>
        <v>0</v>
      </c>
      <c r="C92" s="52">
        <f>INDEX('[3]Enrolled accounts Com'!$A92:$M92,MATCH(C$2,'[3]Enrolled accounts Com'!$A$2:$M$2,0))</f>
        <v>0</v>
      </c>
      <c r="D92" s="52">
        <f>INDEX('[3]Enrolled accounts Com'!$A92:$M92,MATCH(D$2,'[3]Enrolled accounts Com'!$A$2:$M$2,0))</f>
        <v>0</v>
      </c>
      <c r="E92" s="52">
        <f>INDEX('[3]Enrolled accounts Com'!$A92:$M92,MATCH(E$2,'[3]Enrolled accounts Com'!$A$2:$M$2,0))</f>
        <v>0</v>
      </c>
      <c r="F92" s="52">
        <f>INDEX('[3]Enrolled accounts Com'!$A92:$M92,MATCH(F$2,'[3]Enrolled accounts Com'!$A$2:$M$2,0))</f>
        <v>0</v>
      </c>
    </row>
    <row r="93" spans="1:6" x14ac:dyDescent="0.2">
      <c r="A93" s="52" t="e">
        <f>INDEX('[3]Enrolled accounts Com'!$A93:$M93,MATCH(A92,'[3]Enrolled accounts Com'!$A92:$M92,0))</f>
        <v>#N/A</v>
      </c>
      <c r="B93" s="52">
        <f>INDEX('[3]Enrolled accounts Com'!$A93:$M93,MATCH(B$2,'[3]Enrolled accounts Com'!$A$2:$M$2,0))</f>
        <v>0</v>
      </c>
      <c r="C93" s="52">
        <f>INDEX('[3]Enrolled accounts Com'!$A93:$M93,MATCH(C$2,'[3]Enrolled accounts Com'!$A$2:$M$2,0))</f>
        <v>0</v>
      </c>
      <c r="D93" s="52">
        <f>INDEX('[3]Enrolled accounts Com'!$A93:$M93,MATCH(D$2,'[3]Enrolled accounts Com'!$A$2:$M$2,0))</f>
        <v>0</v>
      </c>
      <c r="E93" s="52">
        <f>INDEX('[3]Enrolled accounts Com'!$A93:$M93,MATCH(E$2,'[3]Enrolled accounts Com'!$A$2:$M$2,0))</f>
        <v>0</v>
      </c>
      <c r="F93" s="52">
        <f>INDEX('[3]Enrolled accounts Com'!$A93:$M93,MATCH(F$2,'[3]Enrolled accounts Com'!$A$2:$M$2,0))</f>
        <v>0</v>
      </c>
    </row>
    <row r="94" spans="1:6" x14ac:dyDescent="0.2">
      <c r="A94" s="52" t="e">
        <f>INDEX('[3]Enrolled accounts Com'!$A94:$M94,MATCH(A93,'[3]Enrolled accounts Com'!$A93:$M93,0))</f>
        <v>#N/A</v>
      </c>
      <c r="B94" s="52">
        <f>INDEX('[3]Enrolled accounts Com'!$A94:$M94,MATCH(B$2,'[3]Enrolled accounts Com'!$A$2:$M$2,0))</f>
        <v>0</v>
      </c>
      <c r="C94" s="52">
        <f>INDEX('[3]Enrolled accounts Com'!$A94:$M94,MATCH(C$2,'[3]Enrolled accounts Com'!$A$2:$M$2,0))</f>
        <v>0</v>
      </c>
      <c r="D94" s="52">
        <f>INDEX('[3]Enrolled accounts Com'!$A94:$M94,MATCH(D$2,'[3]Enrolled accounts Com'!$A$2:$M$2,0))</f>
        <v>0</v>
      </c>
      <c r="E94" s="52">
        <f>INDEX('[3]Enrolled accounts Com'!$A94:$M94,MATCH(E$2,'[3]Enrolled accounts Com'!$A$2:$M$2,0))</f>
        <v>0</v>
      </c>
      <c r="F94" s="52">
        <f>INDEX('[3]Enrolled accounts Com'!$A94:$M94,MATCH(F$2,'[3]Enrolled accounts Com'!$A$2:$M$2,0))</f>
        <v>0</v>
      </c>
    </row>
    <row r="95" spans="1:6" x14ac:dyDescent="0.2">
      <c r="A95" s="52" t="e">
        <f>INDEX('[3]Enrolled accounts Com'!$A95:$M95,MATCH(A94,'[3]Enrolled accounts Com'!$A94:$M94,0))</f>
        <v>#N/A</v>
      </c>
      <c r="B95" s="52">
        <f>INDEX('[3]Enrolled accounts Com'!$A95:$M95,MATCH(B$2,'[3]Enrolled accounts Com'!$A$2:$M$2,0))</f>
        <v>0</v>
      </c>
      <c r="C95" s="52">
        <f>INDEX('[3]Enrolled accounts Com'!$A95:$M95,MATCH(C$2,'[3]Enrolled accounts Com'!$A$2:$M$2,0))</f>
        <v>0</v>
      </c>
      <c r="D95" s="52">
        <f>INDEX('[3]Enrolled accounts Com'!$A95:$M95,MATCH(D$2,'[3]Enrolled accounts Com'!$A$2:$M$2,0))</f>
        <v>0</v>
      </c>
      <c r="E95" s="52">
        <f>INDEX('[3]Enrolled accounts Com'!$A95:$M95,MATCH(E$2,'[3]Enrolled accounts Com'!$A$2:$M$2,0))</f>
        <v>0</v>
      </c>
      <c r="F95" s="52">
        <f>INDEX('[3]Enrolled accounts Com'!$A95:$M95,MATCH(F$2,'[3]Enrolled accounts Com'!$A$2:$M$2,0))</f>
        <v>0</v>
      </c>
    </row>
    <row r="96" spans="1:6" x14ac:dyDescent="0.2">
      <c r="A96" s="52" t="e">
        <f>INDEX('[3]Enrolled accounts Com'!$A96:$M96,MATCH(A95,'[3]Enrolled accounts Com'!$A95:$M95,0))</f>
        <v>#N/A</v>
      </c>
      <c r="B96" s="52">
        <f>INDEX('[3]Enrolled accounts Com'!$A96:$M96,MATCH(B$2,'[3]Enrolled accounts Com'!$A$2:$M$2,0))</f>
        <v>0</v>
      </c>
      <c r="C96" s="52">
        <f>INDEX('[3]Enrolled accounts Com'!$A96:$M96,MATCH(C$2,'[3]Enrolled accounts Com'!$A$2:$M$2,0))</f>
        <v>0</v>
      </c>
      <c r="D96" s="52">
        <f>INDEX('[3]Enrolled accounts Com'!$A96:$M96,MATCH(D$2,'[3]Enrolled accounts Com'!$A$2:$M$2,0))</f>
        <v>0</v>
      </c>
      <c r="E96" s="52">
        <f>INDEX('[3]Enrolled accounts Com'!$A96:$M96,MATCH(E$2,'[3]Enrolled accounts Com'!$A$2:$M$2,0))</f>
        <v>0</v>
      </c>
      <c r="F96" s="52">
        <f>INDEX('[3]Enrolled accounts Com'!$A96:$M96,MATCH(F$2,'[3]Enrolled accounts Com'!$A$2:$M$2,0))</f>
        <v>0</v>
      </c>
    </row>
    <row r="97" spans="1:6" x14ac:dyDescent="0.2">
      <c r="A97" s="52" t="e">
        <f>INDEX('[3]Enrolled accounts Com'!$A97:$M97,MATCH(A96,'[3]Enrolled accounts Com'!$A96:$M96,0))</f>
        <v>#N/A</v>
      </c>
      <c r="B97" s="52">
        <f>INDEX('[3]Enrolled accounts Com'!$A97:$M97,MATCH(B$2,'[3]Enrolled accounts Com'!$A$2:$M$2,0))</f>
        <v>0</v>
      </c>
      <c r="C97" s="52">
        <f>INDEX('[3]Enrolled accounts Com'!$A97:$M97,MATCH(C$2,'[3]Enrolled accounts Com'!$A$2:$M$2,0))</f>
        <v>0</v>
      </c>
      <c r="D97" s="52">
        <f>INDEX('[3]Enrolled accounts Com'!$A97:$M97,MATCH(D$2,'[3]Enrolled accounts Com'!$A$2:$M$2,0))</f>
        <v>0</v>
      </c>
      <c r="E97" s="52">
        <f>INDEX('[3]Enrolled accounts Com'!$A97:$M97,MATCH(E$2,'[3]Enrolled accounts Com'!$A$2:$M$2,0))</f>
        <v>0</v>
      </c>
      <c r="F97" s="52">
        <f>INDEX('[3]Enrolled accounts Com'!$A97:$M97,MATCH(F$2,'[3]Enrolled accounts Com'!$A$2:$M$2,0))</f>
        <v>0</v>
      </c>
    </row>
    <row r="98" spans="1:6" x14ac:dyDescent="0.2">
      <c r="A98" s="52" t="e">
        <f>INDEX('[3]Enrolled accounts Com'!$A98:$M98,MATCH(A97,'[3]Enrolled accounts Com'!$A97:$M97,0))</f>
        <v>#N/A</v>
      </c>
      <c r="B98" s="52">
        <f>INDEX('[3]Enrolled accounts Com'!$A98:$M98,MATCH(B$2,'[3]Enrolled accounts Com'!$A$2:$M$2,0))</f>
        <v>0</v>
      </c>
      <c r="C98" s="52">
        <f>INDEX('[3]Enrolled accounts Com'!$A98:$M98,MATCH(C$2,'[3]Enrolled accounts Com'!$A$2:$M$2,0))</f>
        <v>0</v>
      </c>
      <c r="D98" s="52">
        <f>INDEX('[3]Enrolled accounts Com'!$A98:$M98,MATCH(D$2,'[3]Enrolled accounts Com'!$A$2:$M$2,0))</f>
        <v>0</v>
      </c>
      <c r="E98" s="52">
        <f>INDEX('[3]Enrolled accounts Com'!$A98:$M98,MATCH(E$2,'[3]Enrolled accounts Com'!$A$2:$M$2,0))</f>
        <v>0</v>
      </c>
      <c r="F98" s="52">
        <f>INDEX('[3]Enrolled accounts Com'!$A98:$M98,MATCH(F$2,'[3]Enrolled accounts Com'!$A$2:$M$2,0))</f>
        <v>0</v>
      </c>
    </row>
    <row r="99" spans="1:6" x14ac:dyDescent="0.2">
      <c r="A99" s="52" t="e">
        <f>INDEX('[3]Enrolled accounts Com'!$A99:$M99,MATCH(A98,'[3]Enrolled accounts Com'!$A98:$M98,0))</f>
        <v>#N/A</v>
      </c>
      <c r="B99" s="52">
        <f>INDEX('[3]Enrolled accounts Com'!$A99:$M99,MATCH(B$2,'[3]Enrolled accounts Com'!$A$2:$M$2,0))</f>
        <v>0</v>
      </c>
      <c r="C99" s="52">
        <f>INDEX('[3]Enrolled accounts Com'!$A99:$M99,MATCH(C$2,'[3]Enrolled accounts Com'!$A$2:$M$2,0))</f>
        <v>0</v>
      </c>
      <c r="D99" s="52">
        <f>INDEX('[3]Enrolled accounts Com'!$A99:$M99,MATCH(D$2,'[3]Enrolled accounts Com'!$A$2:$M$2,0))</f>
        <v>0</v>
      </c>
      <c r="E99" s="52">
        <f>INDEX('[3]Enrolled accounts Com'!$A99:$M99,MATCH(E$2,'[3]Enrolled accounts Com'!$A$2:$M$2,0))</f>
        <v>0</v>
      </c>
      <c r="F99" s="52">
        <f>INDEX('[3]Enrolled accounts Com'!$A99:$M99,MATCH(F$2,'[3]Enrolled accounts Com'!$A$2:$M$2,0))</f>
        <v>0</v>
      </c>
    </row>
    <row r="100" spans="1:6" x14ac:dyDescent="0.2">
      <c r="A100" s="52" t="e">
        <f>INDEX('[3]Enrolled accounts Com'!$A100:$M100,MATCH(A99,'[3]Enrolled accounts Com'!$A99:$M99,0))</f>
        <v>#N/A</v>
      </c>
      <c r="B100" s="52">
        <f>INDEX('[3]Enrolled accounts Com'!$A100:$M100,MATCH(B$2,'[3]Enrolled accounts Com'!$A$2:$M$2,0))</f>
        <v>0</v>
      </c>
      <c r="C100" s="52">
        <f>INDEX('[3]Enrolled accounts Com'!$A100:$M100,MATCH(C$2,'[3]Enrolled accounts Com'!$A$2:$M$2,0))</f>
        <v>0</v>
      </c>
      <c r="D100" s="52">
        <f>INDEX('[3]Enrolled accounts Com'!$A100:$M100,MATCH(D$2,'[3]Enrolled accounts Com'!$A$2:$M$2,0))</f>
        <v>0</v>
      </c>
      <c r="E100" s="52">
        <f>INDEX('[3]Enrolled accounts Com'!$A100:$M100,MATCH(E$2,'[3]Enrolled accounts Com'!$A$2:$M$2,0))</f>
        <v>0</v>
      </c>
      <c r="F100" s="52">
        <f>INDEX('[3]Enrolled accounts Com'!$A100:$M100,MATCH(F$2,'[3]Enrolled accounts Com'!$A$2:$M$2,0))</f>
        <v>0</v>
      </c>
    </row>
    <row r="101" spans="1:6" x14ac:dyDescent="0.2">
      <c r="A101" s="52" t="e">
        <f>INDEX('[3]Enrolled accounts Com'!$A101:$M101,MATCH(A100,'[3]Enrolled accounts Com'!$A100:$M100,0))</f>
        <v>#N/A</v>
      </c>
      <c r="B101" s="52">
        <f>INDEX('[3]Enrolled accounts Com'!$A101:$M101,MATCH(B$2,'[3]Enrolled accounts Com'!$A$2:$M$2,0))</f>
        <v>0</v>
      </c>
      <c r="C101" s="52">
        <f>INDEX('[3]Enrolled accounts Com'!$A101:$M101,MATCH(C$2,'[3]Enrolled accounts Com'!$A$2:$M$2,0))</f>
        <v>0</v>
      </c>
      <c r="D101" s="52">
        <f>INDEX('[3]Enrolled accounts Com'!$A101:$M101,MATCH(D$2,'[3]Enrolled accounts Com'!$A$2:$M$2,0))</f>
        <v>0</v>
      </c>
      <c r="E101" s="52">
        <f>INDEX('[3]Enrolled accounts Com'!$A101:$M101,MATCH(E$2,'[3]Enrolled accounts Com'!$A$2:$M$2,0))</f>
        <v>0</v>
      </c>
      <c r="F101" s="52">
        <f>INDEX('[3]Enrolled accounts Com'!$A101:$M101,MATCH(F$2,'[3]Enrolled accounts Com'!$A$2:$M$2,0))</f>
        <v>0</v>
      </c>
    </row>
    <row r="102" spans="1:6" x14ac:dyDescent="0.2">
      <c r="A102" s="52" t="e">
        <f>INDEX('[3]Enrolled accounts Com'!$A102:$M102,MATCH(A101,'[3]Enrolled accounts Com'!$A101:$M101,0))</f>
        <v>#N/A</v>
      </c>
      <c r="B102" s="52">
        <f>INDEX('[3]Enrolled accounts Com'!$A102:$M102,MATCH(B$2,'[3]Enrolled accounts Com'!$A$2:$M$2,0))</f>
        <v>0</v>
      </c>
      <c r="C102" s="52">
        <f>INDEX('[3]Enrolled accounts Com'!$A102:$M102,MATCH(C$2,'[3]Enrolled accounts Com'!$A$2:$M$2,0))</f>
        <v>0</v>
      </c>
      <c r="D102" s="52">
        <f>INDEX('[3]Enrolled accounts Com'!$A102:$M102,MATCH(D$2,'[3]Enrolled accounts Com'!$A$2:$M$2,0))</f>
        <v>0</v>
      </c>
      <c r="E102" s="52">
        <f>INDEX('[3]Enrolled accounts Com'!$A102:$M102,MATCH(E$2,'[3]Enrolled accounts Com'!$A$2:$M$2,0))</f>
        <v>0</v>
      </c>
      <c r="F102" s="52">
        <f>INDEX('[3]Enrolled accounts Com'!$A102:$M102,MATCH(F$2,'[3]Enrolled accounts Com'!$A$2:$M$2,0))</f>
        <v>0</v>
      </c>
    </row>
    <row r="103" spans="1:6" x14ac:dyDescent="0.2">
      <c r="A103" s="52" t="e">
        <f>INDEX('[3]Enrolled accounts Com'!$A103:$M103,MATCH(A102,'[3]Enrolled accounts Com'!$A102:$M102,0))</f>
        <v>#N/A</v>
      </c>
      <c r="B103" s="52">
        <f>INDEX('[3]Enrolled accounts Com'!$A103:$M103,MATCH(B$2,'[3]Enrolled accounts Com'!$A$2:$M$2,0))</f>
        <v>0</v>
      </c>
      <c r="C103" s="52">
        <f>INDEX('[3]Enrolled accounts Com'!$A103:$M103,MATCH(C$2,'[3]Enrolled accounts Com'!$A$2:$M$2,0))</f>
        <v>0</v>
      </c>
      <c r="D103" s="52">
        <f>INDEX('[3]Enrolled accounts Com'!$A103:$M103,MATCH(D$2,'[3]Enrolled accounts Com'!$A$2:$M$2,0))</f>
        <v>0</v>
      </c>
      <c r="E103" s="52">
        <f>INDEX('[3]Enrolled accounts Com'!$A103:$M103,MATCH(E$2,'[3]Enrolled accounts Com'!$A$2:$M$2,0))</f>
        <v>0</v>
      </c>
      <c r="F103" s="52">
        <f>INDEX('[3]Enrolled accounts Com'!$A103:$M103,MATCH(F$2,'[3]Enrolled accounts Com'!$A$2:$M$2,0))</f>
        <v>0</v>
      </c>
    </row>
    <row r="104" spans="1:6" x14ac:dyDescent="0.2">
      <c r="A104" s="52" t="e">
        <f>INDEX('[3]Enrolled accounts Com'!$A104:$M104,MATCH(A103,'[3]Enrolled accounts Com'!$A103:$M103,0))</f>
        <v>#N/A</v>
      </c>
      <c r="B104" s="52">
        <f>INDEX('[3]Enrolled accounts Com'!$A104:$M104,MATCH(B$2,'[3]Enrolled accounts Com'!$A$2:$M$2,0))</f>
        <v>0</v>
      </c>
      <c r="C104" s="52">
        <f>INDEX('[3]Enrolled accounts Com'!$A104:$M104,MATCH(C$2,'[3]Enrolled accounts Com'!$A$2:$M$2,0))</f>
        <v>0</v>
      </c>
      <c r="D104" s="52">
        <f>INDEX('[3]Enrolled accounts Com'!$A104:$M104,MATCH(D$2,'[3]Enrolled accounts Com'!$A$2:$M$2,0))</f>
        <v>0</v>
      </c>
      <c r="E104" s="52">
        <f>INDEX('[3]Enrolled accounts Com'!$A104:$M104,MATCH(E$2,'[3]Enrolled accounts Com'!$A$2:$M$2,0))</f>
        <v>0</v>
      </c>
      <c r="F104" s="52">
        <f>INDEX('[3]Enrolled accounts Com'!$A104:$M104,MATCH(F$2,'[3]Enrolled accounts Com'!$A$2:$M$2,0))</f>
        <v>0</v>
      </c>
    </row>
    <row r="105" spans="1:6" x14ac:dyDescent="0.2">
      <c r="A105" s="52" t="e">
        <f>INDEX('[3]Enrolled accounts Com'!$A105:$M105,MATCH(A104,'[3]Enrolled accounts Com'!$A104:$M104,0))</f>
        <v>#N/A</v>
      </c>
      <c r="B105" s="52">
        <f>INDEX('[3]Enrolled accounts Com'!$A105:$M105,MATCH(B$2,'[3]Enrolled accounts Com'!$A$2:$M$2,0))</f>
        <v>0</v>
      </c>
      <c r="C105" s="52">
        <f>INDEX('[3]Enrolled accounts Com'!$A105:$M105,MATCH(C$2,'[3]Enrolled accounts Com'!$A$2:$M$2,0))</f>
        <v>0</v>
      </c>
      <c r="D105" s="52">
        <f>INDEX('[3]Enrolled accounts Com'!$A105:$M105,MATCH(D$2,'[3]Enrolled accounts Com'!$A$2:$M$2,0))</f>
        <v>0</v>
      </c>
      <c r="E105" s="52">
        <f>INDEX('[3]Enrolled accounts Com'!$A105:$M105,MATCH(E$2,'[3]Enrolled accounts Com'!$A$2:$M$2,0))</f>
        <v>0</v>
      </c>
      <c r="F105" s="52">
        <f>INDEX('[3]Enrolled accounts Com'!$A105:$M105,MATCH(F$2,'[3]Enrolled accounts Com'!$A$2:$M$2,0))</f>
        <v>0</v>
      </c>
    </row>
    <row r="106" spans="1:6" x14ac:dyDescent="0.2">
      <c r="A106" s="52" t="e">
        <f>INDEX('[3]Enrolled accounts Com'!$A106:$M106,MATCH(A105,'[3]Enrolled accounts Com'!$A105:$M105,0))</f>
        <v>#N/A</v>
      </c>
      <c r="B106" s="52">
        <f>INDEX('[3]Enrolled accounts Com'!$A106:$M106,MATCH(B$2,'[3]Enrolled accounts Com'!$A$2:$M$2,0))</f>
        <v>0</v>
      </c>
      <c r="C106" s="52">
        <f>INDEX('[3]Enrolled accounts Com'!$A106:$M106,MATCH(C$2,'[3]Enrolled accounts Com'!$A$2:$M$2,0))</f>
        <v>0</v>
      </c>
      <c r="D106" s="52">
        <f>INDEX('[3]Enrolled accounts Com'!$A106:$M106,MATCH(D$2,'[3]Enrolled accounts Com'!$A$2:$M$2,0))</f>
        <v>0</v>
      </c>
      <c r="E106" s="52">
        <f>INDEX('[3]Enrolled accounts Com'!$A106:$M106,MATCH(E$2,'[3]Enrolled accounts Com'!$A$2:$M$2,0))</f>
        <v>0</v>
      </c>
      <c r="F106" s="52">
        <f>INDEX('[3]Enrolled accounts Com'!$A106:$M106,MATCH(F$2,'[3]Enrolled accounts Com'!$A$2:$M$2,0))</f>
        <v>0</v>
      </c>
    </row>
    <row r="107" spans="1:6" x14ac:dyDescent="0.2">
      <c r="A107" s="52" t="e">
        <f>INDEX('[3]Enrolled accounts Com'!$A107:$M107,MATCH(A106,'[3]Enrolled accounts Com'!$A106:$M106,0))</f>
        <v>#N/A</v>
      </c>
      <c r="B107" s="52">
        <f>INDEX('[3]Enrolled accounts Com'!$A107:$M107,MATCH(B$2,'[3]Enrolled accounts Com'!$A$2:$M$2,0))</f>
        <v>0</v>
      </c>
      <c r="C107" s="52">
        <f>INDEX('[3]Enrolled accounts Com'!$A107:$M107,MATCH(C$2,'[3]Enrolled accounts Com'!$A$2:$M$2,0))</f>
        <v>0</v>
      </c>
      <c r="D107" s="52">
        <f>INDEX('[3]Enrolled accounts Com'!$A107:$M107,MATCH(D$2,'[3]Enrolled accounts Com'!$A$2:$M$2,0))</f>
        <v>0</v>
      </c>
      <c r="E107" s="52">
        <f>INDEX('[3]Enrolled accounts Com'!$A107:$M107,MATCH(E$2,'[3]Enrolled accounts Com'!$A$2:$M$2,0))</f>
        <v>0</v>
      </c>
      <c r="F107" s="52">
        <f>INDEX('[3]Enrolled accounts Com'!$A107:$M107,MATCH(F$2,'[3]Enrolled accounts Com'!$A$2:$M$2,0))</f>
        <v>0</v>
      </c>
    </row>
    <row r="108" spans="1:6" x14ac:dyDescent="0.2">
      <c r="A108" s="52" t="e">
        <f>INDEX('[3]Enrolled accounts Com'!$A108:$M108,MATCH(A107,'[3]Enrolled accounts Com'!$A107:$M107,0))</f>
        <v>#N/A</v>
      </c>
      <c r="B108" s="52">
        <f>INDEX('[3]Enrolled accounts Com'!$A108:$M108,MATCH(B$2,'[3]Enrolled accounts Com'!$A$2:$M$2,0))</f>
        <v>0</v>
      </c>
      <c r="C108" s="52">
        <f>INDEX('[3]Enrolled accounts Com'!$A108:$M108,MATCH(C$2,'[3]Enrolled accounts Com'!$A$2:$M$2,0))</f>
        <v>0</v>
      </c>
      <c r="D108" s="52">
        <f>INDEX('[3]Enrolled accounts Com'!$A108:$M108,MATCH(D$2,'[3]Enrolled accounts Com'!$A$2:$M$2,0))</f>
        <v>0</v>
      </c>
      <c r="E108" s="52">
        <f>INDEX('[3]Enrolled accounts Com'!$A108:$M108,MATCH(E$2,'[3]Enrolled accounts Com'!$A$2:$M$2,0))</f>
        <v>0</v>
      </c>
      <c r="F108" s="52">
        <f>INDEX('[3]Enrolled accounts Com'!$A108:$M108,MATCH(F$2,'[3]Enrolled accounts Com'!$A$2:$M$2,0))</f>
        <v>0</v>
      </c>
    </row>
    <row r="109" spans="1:6" x14ac:dyDescent="0.2">
      <c r="A109" s="52" t="e">
        <f>INDEX('[3]Enrolled accounts Com'!$A109:$M109,MATCH(A108,'[3]Enrolled accounts Com'!$A108:$M108,0))</f>
        <v>#N/A</v>
      </c>
      <c r="B109" s="52">
        <f>INDEX('[3]Enrolled accounts Com'!$A109:$M109,MATCH(B$2,'[3]Enrolled accounts Com'!$A$2:$M$2,0))</f>
        <v>0</v>
      </c>
      <c r="C109" s="52">
        <f>INDEX('[3]Enrolled accounts Com'!$A109:$M109,MATCH(C$2,'[3]Enrolled accounts Com'!$A$2:$M$2,0))</f>
        <v>0</v>
      </c>
      <c r="D109" s="52">
        <f>INDEX('[3]Enrolled accounts Com'!$A109:$M109,MATCH(D$2,'[3]Enrolled accounts Com'!$A$2:$M$2,0))</f>
        <v>0</v>
      </c>
      <c r="E109" s="52">
        <f>INDEX('[3]Enrolled accounts Com'!$A109:$M109,MATCH(E$2,'[3]Enrolled accounts Com'!$A$2:$M$2,0))</f>
        <v>0</v>
      </c>
      <c r="F109" s="52">
        <f>INDEX('[3]Enrolled accounts Com'!$A109:$M109,MATCH(F$2,'[3]Enrolled accounts Com'!$A$2:$M$2,0))</f>
        <v>0</v>
      </c>
    </row>
    <row r="110" spans="1:6" x14ac:dyDescent="0.2">
      <c r="A110" s="52" t="e">
        <f>INDEX('[3]Enrolled accounts Com'!$A110:$M110,MATCH(A109,'[3]Enrolled accounts Com'!$A109:$M109,0))</f>
        <v>#N/A</v>
      </c>
      <c r="B110" s="52">
        <f>INDEX('[3]Enrolled accounts Com'!$A110:$M110,MATCH(B$2,'[3]Enrolled accounts Com'!$A$2:$M$2,0))</f>
        <v>0</v>
      </c>
      <c r="C110" s="52">
        <f>INDEX('[3]Enrolled accounts Com'!$A110:$M110,MATCH(C$2,'[3]Enrolled accounts Com'!$A$2:$M$2,0))</f>
        <v>0</v>
      </c>
      <c r="D110" s="52">
        <f>INDEX('[3]Enrolled accounts Com'!$A110:$M110,MATCH(D$2,'[3]Enrolled accounts Com'!$A$2:$M$2,0))</f>
        <v>0</v>
      </c>
      <c r="E110" s="52">
        <f>INDEX('[3]Enrolled accounts Com'!$A110:$M110,MATCH(E$2,'[3]Enrolled accounts Com'!$A$2:$M$2,0))</f>
        <v>0</v>
      </c>
      <c r="F110" s="52">
        <f>INDEX('[3]Enrolled accounts Com'!$A110:$M110,MATCH(F$2,'[3]Enrolled accounts Com'!$A$2:$M$2,0))</f>
        <v>0</v>
      </c>
    </row>
    <row r="111" spans="1:6" x14ac:dyDescent="0.2">
      <c r="A111" s="52" t="e">
        <f>INDEX('[3]Enrolled accounts Com'!$A111:$M111,MATCH(A110,'[3]Enrolled accounts Com'!$A110:$M110,0))</f>
        <v>#N/A</v>
      </c>
      <c r="B111" s="52">
        <f>INDEX('[3]Enrolled accounts Com'!$A111:$M111,MATCH(B$2,'[3]Enrolled accounts Com'!$A$2:$M$2,0))</f>
        <v>0</v>
      </c>
      <c r="C111" s="52">
        <f>INDEX('[3]Enrolled accounts Com'!$A111:$M111,MATCH(C$2,'[3]Enrolled accounts Com'!$A$2:$M$2,0))</f>
        <v>0</v>
      </c>
      <c r="D111" s="52">
        <f>INDEX('[3]Enrolled accounts Com'!$A111:$M111,MATCH(D$2,'[3]Enrolled accounts Com'!$A$2:$M$2,0))</f>
        <v>0</v>
      </c>
      <c r="E111" s="52">
        <f>INDEX('[3]Enrolled accounts Com'!$A111:$M111,MATCH(E$2,'[3]Enrolled accounts Com'!$A$2:$M$2,0))</f>
        <v>0</v>
      </c>
      <c r="F111" s="52">
        <f>INDEX('[3]Enrolled accounts Com'!$A111:$M111,MATCH(F$2,'[3]Enrolled accounts Com'!$A$2:$M$2,0))</f>
        <v>0</v>
      </c>
    </row>
    <row r="112" spans="1:6" x14ac:dyDescent="0.2">
      <c r="A112" s="52" t="e">
        <f>INDEX('[3]Enrolled accounts Com'!$A112:$M112,MATCH(A111,'[3]Enrolled accounts Com'!$A111:$M111,0))</f>
        <v>#N/A</v>
      </c>
      <c r="B112" s="52">
        <f>INDEX('[3]Enrolled accounts Com'!$A112:$M112,MATCH(B$2,'[3]Enrolled accounts Com'!$A$2:$M$2,0))</f>
        <v>0</v>
      </c>
      <c r="C112" s="52">
        <f>INDEX('[3]Enrolled accounts Com'!$A112:$M112,MATCH(C$2,'[3]Enrolled accounts Com'!$A$2:$M$2,0))</f>
        <v>0</v>
      </c>
      <c r="D112" s="52">
        <f>INDEX('[3]Enrolled accounts Com'!$A112:$M112,MATCH(D$2,'[3]Enrolled accounts Com'!$A$2:$M$2,0))</f>
        <v>0</v>
      </c>
      <c r="E112" s="52">
        <f>INDEX('[3]Enrolled accounts Com'!$A112:$M112,MATCH(E$2,'[3]Enrolled accounts Com'!$A$2:$M$2,0))</f>
        <v>0</v>
      </c>
      <c r="F112" s="52">
        <f>INDEX('[3]Enrolled accounts Com'!$A112:$M112,MATCH(F$2,'[3]Enrolled accounts Com'!$A$2:$M$2,0))</f>
        <v>0</v>
      </c>
    </row>
    <row r="113" spans="1:6" x14ac:dyDescent="0.2">
      <c r="A113" s="52" t="e">
        <f>INDEX('[3]Enrolled accounts Com'!$A113:$M113,MATCH(A112,'[3]Enrolled accounts Com'!$A112:$M112,0))</f>
        <v>#N/A</v>
      </c>
      <c r="B113" s="52">
        <f>INDEX('[3]Enrolled accounts Com'!$A113:$M113,MATCH(B$2,'[3]Enrolled accounts Com'!$A$2:$M$2,0))</f>
        <v>0</v>
      </c>
      <c r="C113" s="52">
        <f>INDEX('[3]Enrolled accounts Com'!$A113:$M113,MATCH(C$2,'[3]Enrolled accounts Com'!$A$2:$M$2,0))</f>
        <v>0</v>
      </c>
      <c r="D113" s="52">
        <f>INDEX('[3]Enrolled accounts Com'!$A113:$M113,MATCH(D$2,'[3]Enrolled accounts Com'!$A$2:$M$2,0))</f>
        <v>0</v>
      </c>
      <c r="E113" s="52">
        <f>INDEX('[3]Enrolled accounts Com'!$A113:$M113,MATCH(E$2,'[3]Enrolled accounts Com'!$A$2:$M$2,0))</f>
        <v>0</v>
      </c>
      <c r="F113" s="52">
        <f>INDEX('[3]Enrolled accounts Com'!$A113:$M113,MATCH(F$2,'[3]Enrolled accounts Com'!$A$2:$M$2,0))</f>
        <v>0</v>
      </c>
    </row>
    <row r="114" spans="1:6" x14ac:dyDescent="0.2">
      <c r="A114" s="52" t="e">
        <f>INDEX('[3]Enrolled accounts Com'!$A114:$M114,MATCH(A113,'[3]Enrolled accounts Com'!$A113:$M113,0))</f>
        <v>#N/A</v>
      </c>
      <c r="B114" s="52">
        <f>INDEX('[3]Enrolled accounts Com'!$A114:$M114,MATCH(B$2,'[3]Enrolled accounts Com'!$A$2:$M$2,0))</f>
        <v>0</v>
      </c>
      <c r="C114" s="52">
        <f>INDEX('[3]Enrolled accounts Com'!$A114:$M114,MATCH(C$2,'[3]Enrolled accounts Com'!$A$2:$M$2,0))</f>
        <v>0</v>
      </c>
      <c r="D114" s="52">
        <f>INDEX('[3]Enrolled accounts Com'!$A114:$M114,MATCH(D$2,'[3]Enrolled accounts Com'!$A$2:$M$2,0))</f>
        <v>0</v>
      </c>
      <c r="E114" s="52">
        <f>INDEX('[3]Enrolled accounts Com'!$A114:$M114,MATCH(E$2,'[3]Enrolled accounts Com'!$A$2:$M$2,0))</f>
        <v>0</v>
      </c>
      <c r="F114" s="52">
        <f>INDEX('[3]Enrolled accounts Com'!$A114:$M114,MATCH(F$2,'[3]Enrolled accounts Com'!$A$2:$M$2,0))</f>
        <v>0</v>
      </c>
    </row>
    <row r="115" spans="1:6" x14ac:dyDescent="0.2">
      <c r="A115" s="52" t="e">
        <f>INDEX('[3]Enrolled accounts Com'!$A115:$M115,MATCH(A114,'[3]Enrolled accounts Com'!$A114:$M114,0))</f>
        <v>#N/A</v>
      </c>
      <c r="B115" s="52">
        <f>INDEX('[3]Enrolled accounts Com'!$A115:$M115,MATCH(B$2,'[3]Enrolled accounts Com'!$A$2:$M$2,0))</f>
        <v>0</v>
      </c>
      <c r="C115" s="52">
        <f>INDEX('[3]Enrolled accounts Com'!$A115:$M115,MATCH(C$2,'[3]Enrolled accounts Com'!$A$2:$M$2,0))</f>
        <v>0</v>
      </c>
      <c r="D115" s="52">
        <f>INDEX('[3]Enrolled accounts Com'!$A115:$M115,MATCH(D$2,'[3]Enrolled accounts Com'!$A$2:$M$2,0))</f>
        <v>0</v>
      </c>
      <c r="E115" s="52">
        <f>INDEX('[3]Enrolled accounts Com'!$A115:$M115,MATCH(E$2,'[3]Enrolled accounts Com'!$A$2:$M$2,0))</f>
        <v>0</v>
      </c>
      <c r="F115" s="52">
        <f>INDEX('[3]Enrolled accounts Com'!$A115:$M115,MATCH(F$2,'[3]Enrolled accounts Com'!$A$2:$M$2,0))</f>
        <v>0</v>
      </c>
    </row>
    <row r="116" spans="1:6" x14ac:dyDescent="0.2">
      <c r="A116" s="52" t="e">
        <f>INDEX('[3]Enrolled accounts Com'!$A116:$M116,MATCH(A115,'[3]Enrolled accounts Com'!$A115:$M115,0))</f>
        <v>#N/A</v>
      </c>
      <c r="B116" s="52">
        <f>INDEX('[3]Enrolled accounts Com'!$A116:$M116,MATCH(B$2,'[3]Enrolled accounts Com'!$A$2:$M$2,0))</f>
        <v>0</v>
      </c>
      <c r="C116" s="52">
        <f>INDEX('[3]Enrolled accounts Com'!$A116:$M116,MATCH(C$2,'[3]Enrolled accounts Com'!$A$2:$M$2,0))</f>
        <v>0</v>
      </c>
      <c r="D116" s="52">
        <f>INDEX('[3]Enrolled accounts Com'!$A116:$M116,MATCH(D$2,'[3]Enrolled accounts Com'!$A$2:$M$2,0))</f>
        <v>0</v>
      </c>
      <c r="E116" s="52">
        <f>INDEX('[3]Enrolled accounts Com'!$A116:$M116,MATCH(E$2,'[3]Enrolled accounts Com'!$A$2:$M$2,0))</f>
        <v>0</v>
      </c>
      <c r="F116" s="52">
        <f>INDEX('[3]Enrolled accounts Com'!$A116:$M116,MATCH(F$2,'[3]Enrolled accounts Com'!$A$2:$M$2,0))</f>
        <v>0</v>
      </c>
    </row>
    <row r="117" spans="1:6" x14ac:dyDescent="0.2">
      <c r="A117" s="52" t="e">
        <f>INDEX('[3]Enrolled accounts Com'!$A117:$M117,MATCH(A116,'[3]Enrolled accounts Com'!$A116:$M116,0))</f>
        <v>#N/A</v>
      </c>
      <c r="B117" s="52">
        <f>INDEX('[3]Enrolled accounts Com'!$A117:$M117,MATCH(B$2,'[3]Enrolled accounts Com'!$A$2:$M$2,0))</f>
        <v>0</v>
      </c>
      <c r="C117" s="52">
        <f>INDEX('[3]Enrolled accounts Com'!$A117:$M117,MATCH(C$2,'[3]Enrolled accounts Com'!$A$2:$M$2,0))</f>
        <v>0</v>
      </c>
      <c r="D117" s="52">
        <f>INDEX('[3]Enrolled accounts Com'!$A117:$M117,MATCH(D$2,'[3]Enrolled accounts Com'!$A$2:$M$2,0))</f>
        <v>0</v>
      </c>
      <c r="E117" s="52">
        <f>INDEX('[3]Enrolled accounts Com'!$A117:$M117,MATCH(E$2,'[3]Enrolled accounts Com'!$A$2:$M$2,0))</f>
        <v>0</v>
      </c>
      <c r="F117" s="52">
        <f>INDEX('[3]Enrolled accounts Com'!$A117:$M117,MATCH(F$2,'[3]Enrolled accounts Com'!$A$2:$M$2,0))</f>
        <v>0</v>
      </c>
    </row>
    <row r="118" spans="1:6" x14ac:dyDescent="0.2">
      <c r="A118" s="52" t="e">
        <f>INDEX('[3]Enrolled accounts Com'!$A118:$M118,MATCH(A117,'[3]Enrolled accounts Com'!$A117:$M117,0))</f>
        <v>#N/A</v>
      </c>
      <c r="B118" s="52">
        <f>INDEX('[3]Enrolled accounts Com'!$A118:$M118,MATCH(B$2,'[3]Enrolled accounts Com'!$A$2:$M$2,0))</f>
        <v>0</v>
      </c>
      <c r="C118" s="52">
        <f>INDEX('[3]Enrolled accounts Com'!$A118:$M118,MATCH(C$2,'[3]Enrolled accounts Com'!$A$2:$M$2,0))</f>
        <v>0</v>
      </c>
      <c r="D118" s="52">
        <f>INDEX('[3]Enrolled accounts Com'!$A118:$M118,MATCH(D$2,'[3]Enrolled accounts Com'!$A$2:$M$2,0))</f>
        <v>0</v>
      </c>
      <c r="E118" s="52">
        <f>INDEX('[3]Enrolled accounts Com'!$A118:$M118,MATCH(E$2,'[3]Enrolled accounts Com'!$A$2:$M$2,0))</f>
        <v>0</v>
      </c>
      <c r="F118" s="52">
        <f>INDEX('[3]Enrolled accounts Com'!$A118:$M118,MATCH(F$2,'[3]Enrolled accounts Com'!$A$2:$M$2,0))</f>
        <v>0</v>
      </c>
    </row>
    <row r="119" spans="1:6" x14ac:dyDescent="0.2">
      <c r="A119" s="52" t="e">
        <f>INDEX('[3]Enrolled accounts Com'!$A119:$M119,MATCH(A118,'[3]Enrolled accounts Com'!$A118:$M118,0))</f>
        <v>#N/A</v>
      </c>
      <c r="B119" s="52">
        <f>INDEX('[3]Enrolled accounts Com'!$A119:$M119,MATCH(B$2,'[3]Enrolled accounts Com'!$A$2:$M$2,0))</f>
        <v>0</v>
      </c>
      <c r="C119" s="52">
        <f>INDEX('[3]Enrolled accounts Com'!$A119:$M119,MATCH(C$2,'[3]Enrolled accounts Com'!$A$2:$M$2,0))</f>
        <v>0</v>
      </c>
      <c r="D119" s="52">
        <f>INDEX('[3]Enrolled accounts Com'!$A119:$M119,MATCH(D$2,'[3]Enrolled accounts Com'!$A$2:$M$2,0))</f>
        <v>0</v>
      </c>
      <c r="E119" s="52">
        <f>INDEX('[3]Enrolled accounts Com'!$A119:$M119,MATCH(E$2,'[3]Enrolled accounts Com'!$A$2:$M$2,0))</f>
        <v>0</v>
      </c>
      <c r="F119" s="52">
        <f>INDEX('[3]Enrolled accounts Com'!$A119:$M119,MATCH(F$2,'[3]Enrolled accounts Com'!$A$2:$M$2,0))</f>
        <v>0</v>
      </c>
    </row>
    <row r="120" spans="1:6" x14ac:dyDescent="0.2">
      <c r="A120" s="52" t="e">
        <f>INDEX('[3]Enrolled accounts Com'!$A120:$M120,MATCH(A119,'[3]Enrolled accounts Com'!$A119:$M119,0))</f>
        <v>#N/A</v>
      </c>
      <c r="B120" s="52">
        <f>INDEX('[3]Enrolled accounts Com'!$A120:$M120,MATCH(B$2,'[3]Enrolled accounts Com'!$A$2:$M$2,0))</f>
        <v>0</v>
      </c>
      <c r="C120" s="52">
        <f>INDEX('[3]Enrolled accounts Com'!$A120:$M120,MATCH(C$2,'[3]Enrolled accounts Com'!$A$2:$M$2,0))</f>
        <v>0</v>
      </c>
      <c r="D120" s="52">
        <f>INDEX('[3]Enrolled accounts Com'!$A120:$M120,MATCH(D$2,'[3]Enrolled accounts Com'!$A$2:$M$2,0))</f>
        <v>0</v>
      </c>
      <c r="E120" s="52">
        <f>INDEX('[3]Enrolled accounts Com'!$A120:$M120,MATCH(E$2,'[3]Enrolled accounts Com'!$A$2:$M$2,0))</f>
        <v>0</v>
      </c>
      <c r="F120" s="52">
        <f>INDEX('[3]Enrolled accounts Com'!$A120:$M120,MATCH(F$2,'[3]Enrolled accounts Com'!$A$2:$M$2,0))</f>
        <v>0</v>
      </c>
    </row>
    <row r="121" spans="1:6" x14ac:dyDescent="0.2">
      <c r="A121" s="52" t="e">
        <f>INDEX('[3]Enrolled accounts Com'!$A121:$M121,MATCH(A120,'[3]Enrolled accounts Com'!$A120:$M120,0))</f>
        <v>#N/A</v>
      </c>
      <c r="B121" s="52">
        <f>INDEX('[3]Enrolled accounts Com'!$A121:$M121,MATCH(B$2,'[3]Enrolled accounts Com'!$A$2:$M$2,0))</f>
        <v>0</v>
      </c>
      <c r="C121" s="52">
        <f>INDEX('[3]Enrolled accounts Com'!$A121:$M121,MATCH(C$2,'[3]Enrolled accounts Com'!$A$2:$M$2,0))</f>
        <v>0</v>
      </c>
      <c r="D121" s="52">
        <f>INDEX('[3]Enrolled accounts Com'!$A121:$M121,MATCH(D$2,'[3]Enrolled accounts Com'!$A$2:$M$2,0))</f>
        <v>0</v>
      </c>
      <c r="E121" s="52">
        <f>INDEX('[3]Enrolled accounts Com'!$A121:$M121,MATCH(E$2,'[3]Enrolled accounts Com'!$A$2:$M$2,0))</f>
        <v>0</v>
      </c>
      <c r="F121" s="52">
        <f>INDEX('[3]Enrolled accounts Com'!$A121:$M121,MATCH(F$2,'[3]Enrolled accounts Com'!$A$2:$M$2,0))</f>
        <v>0</v>
      </c>
    </row>
    <row r="122" spans="1:6" x14ac:dyDescent="0.2">
      <c r="A122" s="52" t="e">
        <f>INDEX('[3]Enrolled accounts Com'!$A122:$M122,MATCH(A121,'[3]Enrolled accounts Com'!$A121:$M121,0))</f>
        <v>#N/A</v>
      </c>
      <c r="B122" s="52">
        <f>INDEX('[3]Enrolled accounts Com'!$A122:$M122,MATCH(B$2,'[3]Enrolled accounts Com'!$A$2:$M$2,0))</f>
        <v>0</v>
      </c>
      <c r="C122" s="52">
        <f>INDEX('[3]Enrolled accounts Com'!$A122:$M122,MATCH(C$2,'[3]Enrolled accounts Com'!$A$2:$M$2,0))</f>
        <v>0</v>
      </c>
      <c r="D122" s="52">
        <f>INDEX('[3]Enrolled accounts Com'!$A122:$M122,MATCH(D$2,'[3]Enrolled accounts Com'!$A$2:$M$2,0))</f>
        <v>0</v>
      </c>
      <c r="E122" s="52">
        <f>INDEX('[3]Enrolled accounts Com'!$A122:$M122,MATCH(E$2,'[3]Enrolled accounts Com'!$A$2:$M$2,0))</f>
        <v>0</v>
      </c>
      <c r="F122" s="52">
        <f>INDEX('[3]Enrolled accounts Com'!$A122:$M122,MATCH(F$2,'[3]Enrolled accounts Com'!$A$2:$M$2,0))</f>
        <v>0</v>
      </c>
    </row>
    <row r="123" spans="1:6" x14ac:dyDescent="0.2">
      <c r="A123" s="52" t="e">
        <f>INDEX('[3]Enrolled accounts Com'!$A123:$M123,MATCH(A122,'[3]Enrolled accounts Com'!$A122:$M122,0))</f>
        <v>#N/A</v>
      </c>
      <c r="B123" s="52">
        <f>INDEX('[3]Enrolled accounts Com'!$A123:$M123,MATCH(B$2,'[3]Enrolled accounts Com'!$A$2:$M$2,0))</f>
        <v>0</v>
      </c>
      <c r="C123" s="52">
        <f>INDEX('[3]Enrolled accounts Com'!$A123:$M123,MATCH(C$2,'[3]Enrolled accounts Com'!$A$2:$M$2,0))</f>
        <v>0</v>
      </c>
      <c r="D123" s="52">
        <f>INDEX('[3]Enrolled accounts Com'!$A123:$M123,MATCH(D$2,'[3]Enrolled accounts Com'!$A$2:$M$2,0))</f>
        <v>0</v>
      </c>
      <c r="E123" s="52">
        <f>INDEX('[3]Enrolled accounts Com'!$A123:$M123,MATCH(E$2,'[3]Enrolled accounts Com'!$A$2:$M$2,0))</f>
        <v>0</v>
      </c>
      <c r="F123" s="52">
        <f>INDEX('[3]Enrolled accounts Com'!$A123:$M123,MATCH(F$2,'[3]Enrolled accounts Com'!$A$2:$M$2,0))</f>
        <v>0</v>
      </c>
    </row>
    <row r="124" spans="1:6" x14ac:dyDescent="0.2">
      <c r="A124" s="52" t="e">
        <f>INDEX('[3]Enrolled accounts Com'!$A124:$M124,MATCH(A123,'[3]Enrolled accounts Com'!$A123:$M123,0))</f>
        <v>#N/A</v>
      </c>
      <c r="B124" s="52">
        <f>INDEX('[3]Enrolled accounts Com'!$A124:$M124,MATCH(B$2,'[3]Enrolled accounts Com'!$A$2:$M$2,0))</f>
        <v>0</v>
      </c>
      <c r="C124" s="52">
        <f>INDEX('[3]Enrolled accounts Com'!$A124:$M124,MATCH(C$2,'[3]Enrolled accounts Com'!$A$2:$M$2,0))</f>
        <v>0</v>
      </c>
      <c r="D124" s="52">
        <f>INDEX('[3]Enrolled accounts Com'!$A124:$M124,MATCH(D$2,'[3]Enrolled accounts Com'!$A$2:$M$2,0))</f>
        <v>0</v>
      </c>
      <c r="E124" s="52">
        <f>INDEX('[3]Enrolled accounts Com'!$A124:$M124,MATCH(E$2,'[3]Enrolled accounts Com'!$A$2:$M$2,0))</f>
        <v>0</v>
      </c>
      <c r="F124" s="52">
        <f>INDEX('[3]Enrolled accounts Com'!$A124:$M124,MATCH(F$2,'[3]Enrolled accounts Com'!$A$2:$M$2,0))</f>
        <v>0</v>
      </c>
    </row>
    <row r="125" spans="1:6" x14ac:dyDescent="0.2">
      <c r="A125" s="52" t="e">
        <f>INDEX('[3]Enrolled accounts Com'!$A125:$M125,MATCH(A124,'[3]Enrolled accounts Com'!$A124:$M124,0))</f>
        <v>#N/A</v>
      </c>
      <c r="B125" s="52">
        <f>INDEX('[3]Enrolled accounts Com'!$A125:$M125,MATCH(B$2,'[3]Enrolled accounts Com'!$A$2:$M$2,0))</f>
        <v>0</v>
      </c>
      <c r="C125" s="52">
        <f>INDEX('[3]Enrolled accounts Com'!$A125:$M125,MATCH(C$2,'[3]Enrolled accounts Com'!$A$2:$M$2,0))</f>
        <v>0</v>
      </c>
      <c r="D125" s="52">
        <f>INDEX('[3]Enrolled accounts Com'!$A125:$M125,MATCH(D$2,'[3]Enrolled accounts Com'!$A$2:$M$2,0))</f>
        <v>0</v>
      </c>
      <c r="E125" s="52">
        <f>INDEX('[3]Enrolled accounts Com'!$A125:$M125,MATCH(E$2,'[3]Enrolled accounts Com'!$A$2:$M$2,0))</f>
        <v>0</v>
      </c>
      <c r="F125" s="52">
        <f>INDEX('[3]Enrolled accounts Com'!$A125:$M125,MATCH(F$2,'[3]Enrolled accounts Com'!$A$2:$M$2,0))</f>
        <v>0</v>
      </c>
    </row>
    <row r="126" spans="1:6" x14ac:dyDescent="0.2">
      <c r="A126" s="52" t="e">
        <f>INDEX('[3]Enrolled accounts Com'!$A126:$M126,MATCH(A125,'[3]Enrolled accounts Com'!$A125:$M125,0))</f>
        <v>#N/A</v>
      </c>
      <c r="B126" s="52">
        <f>INDEX('[3]Enrolled accounts Com'!$A126:$M126,MATCH(B$2,'[3]Enrolled accounts Com'!$A$2:$M$2,0))</f>
        <v>0</v>
      </c>
      <c r="C126" s="52">
        <f>INDEX('[3]Enrolled accounts Com'!$A126:$M126,MATCH(C$2,'[3]Enrolled accounts Com'!$A$2:$M$2,0))</f>
        <v>0</v>
      </c>
      <c r="D126" s="52">
        <f>INDEX('[3]Enrolled accounts Com'!$A126:$M126,MATCH(D$2,'[3]Enrolled accounts Com'!$A$2:$M$2,0))</f>
        <v>0</v>
      </c>
      <c r="E126" s="52">
        <f>INDEX('[3]Enrolled accounts Com'!$A126:$M126,MATCH(E$2,'[3]Enrolled accounts Com'!$A$2:$M$2,0))</f>
        <v>0</v>
      </c>
      <c r="F126" s="52">
        <f>INDEX('[3]Enrolled accounts Com'!$A126:$M126,MATCH(F$2,'[3]Enrolled accounts Com'!$A$2:$M$2,0))</f>
        <v>0</v>
      </c>
    </row>
    <row r="127" spans="1:6" x14ac:dyDescent="0.2">
      <c r="A127" s="52" t="e">
        <f>INDEX('[3]Enrolled accounts Com'!$A127:$M127,MATCH(A126,'[3]Enrolled accounts Com'!$A126:$M126,0))</f>
        <v>#N/A</v>
      </c>
      <c r="B127" s="52">
        <f>INDEX('[3]Enrolled accounts Com'!$A127:$M127,MATCH(B$2,'[3]Enrolled accounts Com'!$A$2:$M$2,0))</f>
        <v>0</v>
      </c>
      <c r="C127" s="52">
        <f>INDEX('[3]Enrolled accounts Com'!$A127:$M127,MATCH(C$2,'[3]Enrolled accounts Com'!$A$2:$M$2,0))</f>
        <v>0</v>
      </c>
      <c r="D127" s="52">
        <f>INDEX('[3]Enrolled accounts Com'!$A127:$M127,MATCH(D$2,'[3]Enrolled accounts Com'!$A$2:$M$2,0))</f>
        <v>0</v>
      </c>
      <c r="E127" s="52">
        <f>INDEX('[3]Enrolled accounts Com'!$A127:$M127,MATCH(E$2,'[3]Enrolled accounts Com'!$A$2:$M$2,0))</f>
        <v>0</v>
      </c>
      <c r="F127" s="52">
        <f>INDEX('[3]Enrolled accounts Com'!$A127:$M127,MATCH(F$2,'[3]Enrolled accounts Com'!$A$2:$M$2,0))</f>
        <v>0</v>
      </c>
    </row>
    <row r="128" spans="1:6" x14ac:dyDescent="0.2">
      <c r="A128" s="52" t="e">
        <f>INDEX('[3]Enrolled accounts Com'!$A128:$M128,MATCH(A127,'[3]Enrolled accounts Com'!$A127:$M127,0))</f>
        <v>#N/A</v>
      </c>
      <c r="B128" s="52">
        <f>INDEX('[3]Enrolled accounts Com'!$A128:$M128,MATCH(B$2,'[3]Enrolled accounts Com'!$A$2:$M$2,0))</f>
        <v>0</v>
      </c>
      <c r="C128" s="52">
        <f>INDEX('[3]Enrolled accounts Com'!$A128:$M128,MATCH(C$2,'[3]Enrolled accounts Com'!$A$2:$M$2,0))</f>
        <v>0</v>
      </c>
      <c r="D128" s="52">
        <f>INDEX('[3]Enrolled accounts Com'!$A128:$M128,MATCH(D$2,'[3]Enrolled accounts Com'!$A$2:$M$2,0))</f>
        <v>0</v>
      </c>
      <c r="E128" s="52">
        <f>INDEX('[3]Enrolled accounts Com'!$A128:$M128,MATCH(E$2,'[3]Enrolled accounts Com'!$A$2:$M$2,0))</f>
        <v>0</v>
      </c>
      <c r="F128" s="52">
        <f>INDEX('[3]Enrolled accounts Com'!$A128:$M128,MATCH(F$2,'[3]Enrolled accounts Com'!$A$2:$M$2,0))</f>
        <v>0</v>
      </c>
    </row>
    <row r="129" spans="1:6" x14ac:dyDescent="0.2">
      <c r="A129" s="52" t="e">
        <f>INDEX('[3]Enrolled accounts Com'!$A129:$M129,MATCH(A128,'[3]Enrolled accounts Com'!$A128:$M128,0))</f>
        <v>#N/A</v>
      </c>
      <c r="B129" s="52">
        <f>INDEX('[3]Enrolled accounts Com'!$A129:$M129,MATCH(B$2,'[3]Enrolled accounts Com'!$A$2:$M$2,0))</f>
        <v>0</v>
      </c>
      <c r="C129" s="52">
        <f>INDEX('[3]Enrolled accounts Com'!$A129:$M129,MATCH(C$2,'[3]Enrolled accounts Com'!$A$2:$M$2,0))</f>
        <v>0</v>
      </c>
      <c r="D129" s="52">
        <f>INDEX('[3]Enrolled accounts Com'!$A129:$M129,MATCH(D$2,'[3]Enrolled accounts Com'!$A$2:$M$2,0))</f>
        <v>0</v>
      </c>
      <c r="E129" s="52">
        <f>INDEX('[3]Enrolled accounts Com'!$A129:$M129,MATCH(E$2,'[3]Enrolled accounts Com'!$A$2:$M$2,0))</f>
        <v>0</v>
      </c>
      <c r="F129" s="52">
        <f>INDEX('[3]Enrolled accounts Com'!$A129:$M129,MATCH(F$2,'[3]Enrolled accounts Com'!$A$2:$M$2,0))</f>
        <v>0</v>
      </c>
    </row>
    <row r="130" spans="1:6" x14ac:dyDescent="0.2">
      <c r="A130" s="52" t="e">
        <f>INDEX('[3]Enrolled accounts Com'!$A130:$M130,MATCH(A129,'[3]Enrolled accounts Com'!$A129:$M129,0))</f>
        <v>#N/A</v>
      </c>
      <c r="B130" s="52">
        <f>INDEX('[3]Enrolled accounts Com'!$A130:$M130,MATCH(B$2,'[3]Enrolled accounts Com'!$A$2:$M$2,0))</f>
        <v>0</v>
      </c>
      <c r="C130" s="52">
        <f>INDEX('[3]Enrolled accounts Com'!$A130:$M130,MATCH(C$2,'[3]Enrolled accounts Com'!$A$2:$M$2,0))</f>
        <v>0</v>
      </c>
      <c r="D130" s="52">
        <f>INDEX('[3]Enrolled accounts Com'!$A130:$M130,MATCH(D$2,'[3]Enrolled accounts Com'!$A$2:$M$2,0))</f>
        <v>0</v>
      </c>
      <c r="E130" s="52">
        <f>INDEX('[3]Enrolled accounts Com'!$A130:$M130,MATCH(E$2,'[3]Enrolled accounts Com'!$A$2:$M$2,0))</f>
        <v>0</v>
      </c>
      <c r="F130" s="52">
        <f>INDEX('[3]Enrolled accounts Com'!$A130:$M130,MATCH(F$2,'[3]Enrolled accounts Com'!$A$2:$M$2,0))</f>
        <v>0</v>
      </c>
    </row>
    <row r="131" spans="1:6" x14ac:dyDescent="0.2">
      <c r="A131" s="52" t="e">
        <f>INDEX('[3]Enrolled accounts Com'!$A131:$M131,MATCH(A130,'[3]Enrolled accounts Com'!$A130:$M130,0))</f>
        <v>#N/A</v>
      </c>
      <c r="B131" s="52">
        <f>INDEX('[3]Enrolled accounts Com'!$A131:$M131,MATCH(B$2,'[3]Enrolled accounts Com'!$A$2:$M$2,0))</f>
        <v>0</v>
      </c>
      <c r="C131" s="52">
        <f>INDEX('[3]Enrolled accounts Com'!$A131:$M131,MATCH(C$2,'[3]Enrolled accounts Com'!$A$2:$M$2,0))</f>
        <v>0</v>
      </c>
      <c r="D131" s="52">
        <f>INDEX('[3]Enrolled accounts Com'!$A131:$M131,MATCH(D$2,'[3]Enrolled accounts Com'!$A$2:$M$2,0))</f>
        <v>0</v>
      </c>
      <c r="E131" s="52">
        <f>INDEX('[3]Enrolled accounts Com'!$A131:$M131,MATCH(E$2,'[3]Enrolled accounts Com'!$A$2:$M$2,0))</f>
        <v>0</v>
      </c>
      <c r="F131" s="52">
        <f>INDEX('[3]Enrolled accounts Com'!$A131:$M131,MATCH(F$2,'[3]Enrolled accounts Com'!$A$2:$M$2,0))</f>
        <v>0</v>
      </c>
    </row>
    <row r="132" spans="1:6" x14ac:dyDescent="0.2">
      <c r="A132" s="52" t="e">
        <f>INDEX('[3]Enrolled accounts Com'!$A132:$M132,MATCH(A131,'[3]Enrolled accounts Com'!$A131:$M131,0))</f>
        <v>#N/A</v>
      </c>
      <c r="B132" s="52">
        <f>INDEX('[3]Enrolled accounts Com'!$A132:$M132,MATCH(B$2,'[3]Enrolled accounts Com'!$A$2:$M$2,0))</f>
        <v>0</v>
      </c>
      <c r="C132" s="52">
        <f>INDEX('[3]Enrolled accounts Com'!$A132:$M132,MATCH(C$2,'[3]Enrolled accounts Com'!$A$2:$M$2,0))</f>
        <v>0</v>
      </c>
      <c r="D132" s="52">
        <f>INDEX('[3]Enrolled accounts Com'!$A132:$M132,MATCH(D$2,'[3]Enrolled accounts Com'!$A$2:$M$2,0))</f>
        <v>0</v>
      </c>
      <c r="E132" s="52">
        <f>INDEX('[3]Enrolled accounts Com'!$A132:$M132,MATCH(E$2,'[3]Enrolled accounts Com'!$A$2:$M$2,0))</f>
        <v>0</v>
      </c>
      <c r="F132" s="52">
        <f>INDEX('[3]Enrolled accounts Com'!$A132:$M132,MATCH(F$2,'[3]Enrolled accounts Com'!$A$2:$M$2,0))</f>
        <v>0</v>
      </c>
    </row>
    <row r="133" spans="1:6" x14ac:dyDescent="0.2">
      <c r="A133" s="52" t="e">
        <f>INDEX('[3]Enrolled accounts Com'!$A133:$M133,MATCH(A132,'[3]Enrolled accounts Com'!$A132:$M132,0))</f>
        <v>#N/A</v>
      </c>
      <c r="B133" s="52">
        <f>INDEX('[3]Enrolled accounts Com'!$A133:$M133,MATCH(B$2,'[3]Enrolled accounts Com'!$A$2:$M$2,0))</f>
        <v>0</v>
      </c>
      <c r="C133" s="52">
        <f>INDEX('[3]Enrolled accounts Com'!$A133:$M133,MATCH(C$2,'[3]Enrolled accounts Com'!$A$2:$M$2,0))</f>
        <v>0</v>
      </c>
      <c r="D133" s="52">
        <f>INDEX('[3]Enrolled accounts Com'!$A133:$M133,MATCH(D$2,'[3]Enrolled accounts Com'!$A$2:$M$2,0))</f>
        <v>0</v>
      </c>
      <c r="E133" s="52">
        <f>INDEX('[3]Enrolled accounts Com'!$A133:$M133,MATCH(E$2,'[3]Enrolled accounts Com'!$A$2:$M$2,0))</f>
        <v>0</v>
      </c>
      <c r="F133" s="52">
        <f>INDEX('[3]Enrolled accounts Com'!$A133:$M133,MATCH(F$2,'[3]Enrolled accounts Com'!$A$2:$M$2,0))</f>
        <v>0</v>
      </c>
    </row>
    <row r="134" spans="1:6" x14ac:dyDescent="0.2">
      <c r="A134" s="52" t="e">
        <f>INDEX('[3]Enrolled accounts Com'!$A134:$M134,MATCH(A133,'[3]Enrolled accounts Com'!$A133:$M133,0))</f>
        <v>#N/A</v>
      </c>
      <c r="B134" s="52">
        <f>INDEX('[3]Enrolled accounts Com'!$A134:$M134,MATCH(B$2,'[3]Enrolled accounts Com'!$A$2:$M$2,0))</f>
        <v>0</v>
      </c>
      <c r="C134" s="52">
        <f>INDEX('[3]Enrolled accounts Com'!$A134:$M134,MATCH(C$2,'[3]Enrolled accounts Com'!$A$2:$M$2,0))</f>
        <v>0</v>
      </c>
      <c r="D134" s="52">
        <f>INDEX('[3]Enrolled accounts Com'!$A134:$M134,MATCH(D$2,'[3]Enrolled accounts Com'!$A$2:$M$2,0))</f>
        <v>0</v>
      </c>
      <c r="E134" s="52">
        <f>INDEX('[3]Enrolled accounts Com'!$A134:$M134,MATCH(E$2,'[3]Enrolled accounts Com'!$A$2:$M$2,0))</f>
        <v>0</v>
      </c>
      <c r="F134" s="52">
        <f>INDEX('[3]Enrolled accounts Com'!$A134:$M134,MATCH(F$2,'[3]Enrolled accounts Com'!$A$2:$M$2,0))</f>
        <v>0</v>
      </c>
    </row>
    <row r="135" spans="1:6" x14ac:dyDescent="0.2">
      <c r="A135" s="52" t="e">
        <f>INDEX('[3]Enrolled accounts Com'!$A135:$M135,MATCH(A134,'[3]Enrolled accounts Com'!$A134:$M134,0))</f>
        <v>#N/A</v>
      </c>
      <c r="B135" s="52">
        <f>INDEX('[3]Enrolled accounts Com'!$A135:$M135,MATCH(B$2,'[3]Enrolled accounts Com'!$A$2:$M$2,0))</f>
        <v>0</v>
      </c>
      <c r="C135" s="52">
        <f>INDEX('[3]Enrolled accounts Com'!$A135:$M135,MATCH(C$2,'[3]Enrolled accounts Com'!$A$2:$M$2,0))</f>
        <v>0</v>
      </c>
      <c r="D135" s="52">
        <f>INDEX('[3]Enrolled accounts Com'!$A135:$M135,MATCH(D$2,'[3]Enrolled accounts Com'!$A$2:$M$2,0))</f>
        <v>0</v>
      </c>
      <c r="E135" s="52">
        <f>INDEX('[3]Enrolled accounts Com'!$A135:$M135,MATCH(E$2,'[3]Enrolled accounts Com'!$A$2:$M$2,0))</f>
        <v>0</v>
      </c>
      <c r="F135" s="52">
        <f>INDEX('[3]Enrolled accounts Com'!$A135:$M135,MATCH(F$2,'[3]Enrolled accounts Com'!$A$2:$M$2,0))</f>
        <v>0</v>
      </c>
    </row>
    <row r="136" spans="1:6" x14ac:dyDescent="0.2">
      <c r="A136" s="52" t="e">
        <f>INDEX('[3]Enrolled accounts Com'!$A136:$M136,MATCH(A135,'[3]Enrolled accounts Com'!$A135:$M135,0))</f>
        <v>#N/A</v>
      </c>
      <c r="B136" s="52">
        <f>INDEX('[3]Enrolled accounts Com'!$A136:$M136,MATCH(B$2,'[3]Enrolled accounts Com'!$A$2:$M$2,0))</f>
        <v>0</v>
      </c>
      <c r="C136" s="52">
        <f>INDEX('[3]Enrolled accounts Com'!$A136:$M136,MATCH(C$2,'[3]Enrolled accounts Com'!$A$2:$M$2,0))</f>
        <v>0</v>
      </c>
      <c r="D136" s="52">
        <f>INDEX('[3]Enrolled accounts Com'!$A136:$M136,MATCH(D$2,'[3]Enrolled accounts Com'!$A$2:$M$2,0))</f>
        <v>0</v>
      </c>
      <c r="E136" s="52">
        <f>INDEX('[3]Enrolled accounts Com'!$A136:$M136,MATCH(E$2,'[3]Enrolled accounts Com'!$A$2:$M$2,0))</f>
        <v>0</v>
      </c>
      <c r="F136" s="52">
        <f>INDEX('[3]Enrolled accounts Com'!$A136:$M136,MATCH(F$2,'[3]Enrolled accounts Com'!$A$2:$M$2,0))</f>
        <v>0</v>
      </c>
    </row>
    <row r="137" spans="1:6" x14ac:dyDescent="0.2">
      <c r="A137" s="52" t="e">
        <f>INDEX('[3]Enrolled accounts Com'!$A137:$M137,MATCH(A136,'[3]Enrolled accounts Com'!$A136:$M136,0))</f>
        <v>#N/A</v>
      </c>
      <c r="B137" s="52">
        <f>INDEX('[3]Enrolled accounts Com'!$A137:$M137,MATCH(B$2,'[3]Enrolled accounts Com'!$A$2:$M$2,0))</f>
        <v>0</v>
      </c>
      <c r="C137" s="52">
        <f>INDEX('[3]Enrolled accounts Com'!$A137:$M137,MATCH(C$2,'[3]Enrolled accounts Com'!$A$2:$M$2,0))</f>
        <v>0</v>
      </c>
      <c r="D137" s="52">
        <f>INDEX('[3]Enrolled accounts Com'!$A137:$M137,MATCH(D$2,'[3]Enrolled accounts Com'!$A$2:$M$2,0))</f>
        <v>0</v>
      </c>
      <c r="E137" s="52">
        <f>INDEX('[3]Enrolled accounts Com'!$A137:$M137,MATCH(E$2,'[3]Enrolled accounts Com'!$A$2:$M$2,0))</f>
        <v>0</v>
      </c>
      <c r="F137" s="52">
        <f>INDEX('[3]Enrolled accounts Com'!$A137:$M137,MATCH(F$2,'[3]Enrolled accounts Com'!$A$2:$M$2,0))</f>
        <v>0</v>
      </c>
    </row>
    <row r="138" spans="1:6" x14ac:dyDescent="0.2">
      <c r="A138" s="52" t="e">
        <f>INDEX('[3]Enrolled accounts Com'!$A138:$M138,MATCH(A137,'[3]Enrolled accounts Com'!$A137:$M137,0))</f>
        <v>#N/A</v>
      </c>
      <c r="B138" s="52">
        <f>INDEX('[3]Enrolled accounts Com'!$A138:$M138,MATCH(B$2,'[3]Enrolled accounts Com'!$A$2:$M$2,0))</f>
        <v>0</v>
      </c>
      <c r="C138" s="52">
        <f>INDEX('[3]Enrolled accounts Com'!$A138:$M138,MATCH(C$2,'[3]Enrolled accounts Com'!$A$2:$M$2,0))</f>
        <v>0</v>
      </c>
      <c r="D138" s="52">
        <f>INDEX('[3]Enrolled accounts Com'!$A138:$M138,MATCH(D$2,'[3]Enrolled accounts Com'!$A$2:$M$2,0))</f>
        <v>0</v>
      </c>
      <c r="E138" s="52">
        <f>INDEX('[3]Enrolled accounts Com'!$A138:$M138,MATCH(E$2,'[3]Enrolled accounts Com'!$A$2:$M$2,0))</f>
        <v>0</v>
      </c>
      <c r="F138" s="52">
        <f>INDEX('[3]Enrolled accounts Com'!$A138:$M138,MATCH(F$2,'[3]Enrolled accounts Com'!$A$2:$M$2,0))</f>
        <v>0</v>
      </c>
    </row>
    <row r="139" spans="1:6" x14ac:dyDescent="0.2">
      <c r="A139" s="52" t="e">
        <f>INDEX('[3]Enrolled accounts Com'!$A139:$M139,MATCH(A138,'[3]Enrolled accounts Com'!$A138:$M138,0))</f>
        <v>#N/A</v>
      </c>
      <c r="B139" s="52">
        <f>INDEX('[3]Enrolled accounts Com'!$A139:$M139,MATCH(B$2,'[3]Enrolled accounts Com'!$A$2:$M$2,0))</f>
        <v>0</v>
      </c>
      <c r="C139" s="52">
        <f>INDEX('[3]Enrolled accounts Com'!$A139:$M139,MATCH(C$2,'[3]Enrolled accounts Com'!$A$2:$M$2,0))</f>
        <v>0</v>
      </c>
      <c r="D139" s="52">
        <f>INDEX('[3]Enrolled accounts Com'!$A139:$M139,MATCH(D$2,'[3]Enrolled accounts Com'!$A$2:$M$2,0))</f>
        <v>0</v>
      </c>
      <c r="E139" s="52">
        <f>INDEX('[3]Enrolled accounts Com'!$A139:$M139,MATCH(E$2,'[3]Enrolled accounts Com'!$A$2:$M$2,0))</f>
        <v>0</v>
      </c>
      <c r="F139" s="52">
        <f>INDEX('[3]Enrolled accounts Com'!$A139:$M139,MATCH(F$2,'[3]Enrolled accounts Com'!$A$2:$M$2,0))</f>
        <v>0</v>
      </c>
    </row>
    <row r="140" spans="1:6" x14ac:dyDescent="0.2">
      <c r="A140" s="52" t="e">
        <f>INDEX('[3]Enrolled accounts Com'!$A140:$M140,MATCH(A139,'[3]Enrolled accounts Com'!$A139:$M139,0))</f>
        <v>#N/A</v>
      </c>
      <c r="B140" s="52">
        <f>INDEX('[3]Enrolled accounts Com'!$A140:$M140,MATCH(B$2,'[3]Enrolled accounts Com'!$A$2:$M$2,0))</f>
        <v>0</v>
      </c>
      <c r="C140" s="52">
        <f>INDEX('[3]Enrolled accounts Com'!$A140:$M140,MATCH(C$2,'[3]Enrolled accounts Com'!$A$2:$M$2,0))</f>
        <v>0</v>
      </c>
      <c r="D140" s="52">
        <f>INDEX('[3]Enrolled accounts Com'!$A140:$M140,MATCH(D$2,'[3]Enrolled accounts Com'!$A$2:$M$2,0))</f>
        <v>0</v>
      </c>
      <c r="E140" s="52">
        <f>INDEX('[3]Enrolled accounts Com'!$A140:$M140,MATCH(E$2,'[3]Enrolled accounts Com'!$A$2:$M$2,0))</f>
        <v>0</v>
      </c>
      <c r="F140" s="52">
        <f>INDEX('[3]Enrolled accounts Com'!$A140:$M140,MATCH(F$2,'[3]Enrolled accounts Com'!$A$2:$M$2,0))</f>
        <v>0</v>
      </c>
    </row>
    <row r="141" spans="1:6" x14ac:dyDescent="0.2">
      <c r="A141" s="52" t="e">
        <f>INDEX('[3]Enrolled accounts Com'!$A141:$M141,MATCH(A140,'[3]Enrolled accounts Com'!$A140:$M140,0))</f>
        <v>#N/A</v>
      </c>
      <c r="B141" s="52">
        <f>INDEX('[3]Enrolled accounts Com'!$A141:$M141,MATCH(B$2,'[3]Enrolled accounts Com'!$A$2:$M$2,0))</f>
        <v>0</v>
      </c>
      <c r="C141" s="52">
        <f>INDEX('[3]Enrolled accounts Com'!$A141:$M141,MATCH(C$2,'[3]Enrolled accounts Com'!$A$2:$M$2,0))</f>
        <v>0</v>
      </c>
      <c r="D141" s="52">
        <f>INDEX('[3]Enrolled accounts Com'!$A141:$M141,MATCH(D$2,'[3]Enrolled accounts Com'!$A$2:$M$2,0))</f>
        <v>0</v>
      </c>
      <c r="E141" s="52">
        <f>INDEX('[3]Enrolled accounts Com'!$A141:$M141,MATCH(E$2,'[3]Enrolled accounts Com'!$A$2:$M$2,0))</f>
        <v>0</v>
      </c>
      <c r="F141" s="52">
        <f>INDEX('[3]Enrolled accounts Com'!$A141:$M141,MATCH(F$2,'[3]Enrolled accounts Com'!$A$2:$M$2,0))</f>
        <v>0</v>
      </c>
    </row>
    <row r="142" spans="1:6" x14ac:dyDescent="0.2">
      <c r="A142" s="52" t="e">
        <f>INDEX('[3]Enrolled accounts Com'!$A142:$M142,MATCH(A141,'[3]Enrolled accounts Com'!$A141:$M141,0))</f>
        <v>#N/A</v>
      </c>
      <c r="B142" s="52">
        <f>INDEX('[3]Enrolled accounts Com'!$A142:$M142,MATCH(B$2,'[3]Enrolled accounts Com'!$A$2:$M$2,0))</f>
        <v>0</v>
      </c>
      <c r="C142" s="52">
        <f>INDEX('[3]Enrolled accounts Com'!$A142:$M142,MATCH(C$2,'[3]Enrolled accounts Com'!$A$2:$M$2,0))</f>
        <v>0</v>
      </c>
      <c r="D142" s="52">
        <f>INDEX('[3]Enrolled accounts Com'!$A142:$M142,MATCH(D$2,'[3]Enrolled accounts Com'!$A$2:$M$2,0))</f>
        <v>0</v>
      </c>
      <c r="E142" s="52">
        <f>INDEX('[3]Enrolled accounts Com'!$A142:$M142,MATCH(E$2,'[3]Enrolled accounts Com'!$A$2:$M$2,0))</f>
        <v>0</v>
      </c>
      <c r="F142" s="52">
        <f>INDEX('[3]Enrolled accounts Com'!$A142:$M142,MATCH(F$2,'[3]Enrolled accounts Com'!$A$2:$M$2,0))</f>
        <v>0</v>
      </c>
    </row>
    <row r="143" spans="1:6" x14ac:dyDescent="0.2">
      <c r="A143" s="52" t="e">
        <f>INDEX('[3]Enrolled accounts Com'!$A143:$M143,MATCH(A142,'[3]Enrolled accounts Com'!$A142:$M142,0))</f>
        <v>#N/A</v>
      </c>
      <c r="B143" s="52">
        <f>INDEX('[3]Enrolled accounts Com'!$A143:$M143,MATCH(B$2,'[3]Enrolled accounts Com'!$A$2:$M$2,0))</f>
        <v>0</v>
      </c>
      <c r="C143" s="52">
        <f>INDEX('[3]Enrolled accounts Com'!$A143:$M143,MATCH(C$2,'[3]Enrolled accounts Com'!$A$2:$M$2,0))</f>
        <v>0</v>
      </c>
      <c r="D143" s="52">
        <f>INDEX('[3]Enrolled accounts Com'!$A143:$M143,MATCH(D$2,'[3]Enrolled accounts Com'!$A$2:$M$2,0))</f>
        <v>0</v>
      </c>
      <c r="E143" s="52">
        <f>INDEX('[3]Enrolled accounts Com'!$A143:$M143,MATCH(E$2,'[3]Enrolled accounts Com'!$A$2:$M$2,0))</f>
        <v>0</v>
      </c>
      <c r="F143" s="52">
        <f>INDEX('[3]Enrolled accounts Com'!$A143:$M143,MATCH(F$2,'[3]Enrolled accounts Com'!$A$2:$M$2,0))</f>
        <v>0</v>
      </c>
    </row>
    <row r="144" spans="1:6" x14ac:dyDescent="0.2">
      <c r="A144" s="52" t="e">
        <f>INDEX('[3]Enrolled accounts Com'!$A144:$M144,MATCH(A143,'[3]Enrolled accounts Com'!$A143:$M143,0))</f>
        <v>#N/A</v>
      </c>
      <c r="B144" s="52">
        <f>INDEX('[3]Enrolled accounts Com'!$A144:$M144,MATCH(B$2,'[3]Enrolled accounts Com'!$A$2:$M$2,0))</f>
        <v>0</v>
      </c>
      <c r="C144" s="52">
        <f>INDEX('[3]Enrolled accounts Com'!$A144:$M144,MATCH(C$2,'[3]Enrolled accounts Com'!$A$2:$M$2,0))</f>
        <v>0</v>
      </c>
      <c r="D144" s="52">
        <f>INDEX('[3]Enrolled accounts Com'!$A144:$M144,MATCH(D$2,'[3]Enrolled accounts Com'!$A$2:$M$2,0))</f>
        <v>0</v>
      </c>
      <c r="E144" s="52">
        <f>INDEX('[3]Enrolled accounts Com'!$A144:$M144,MATCH(E$2,'[3]Enrolled accounts Com'!$A$2:$M$2,0))</f>
        <v>0</v>
      </c>
      <c r="F144" s="52">
        <f>INDEX('[3]Enrolled accounts Com'!$A144:$M144,MATCH(F$2,'[3]Enrolled accounts Com'!$A$2:$M$2,0))</f>
        <v>0</v>
      </c>
    </row>
    <row r="145" spans="1:6" x14ac:dyDescent="0.2">
      <c r="A145" s="52" t="e">
        <f>INDEX('[3]Enrolled accounts Com'!$A145:$M145,MATCH(A144,'[3]Enrolled accounts Com'!$A144:$M144,0))</f>
        <v>#N/A</v>
      </c>
      <c r="B145" s="52">
        <f>INDEX('[3]Enrolled accounts Com'!$A145:$M145,MATCH(B$2,'[3]Enrolled accounts Com'!$A$2:$M$2,0))</f>
        <v>0</v>
      </c>
      <c r="C145" s="52">
        <f>INDEX('[3]Enrolled accounts Com'!$A145:$M145,MATCH(C$2,'[3]Enrolled accounts Com'!$A$2:$M$2,0))</f>
        <v>0</v>
      </c>
      <c r="D145" s="52">
        <f>INDEX('[3]Enrolled accounts Com'!$A145:$M145,MATCH(D$2,'[3]Enrolled accounts Com'!$A$2:$M$2,0))</f>
        <v>0</v>
      </c>
      <c r="E145" s="52">
        <f>INDEX('[3]Enrolled accounts Com'!$A145:$M145,MATCH(E$2,'[3]Enrolled accounts Com'!$A$2:$M$2,0))</f>
        <v>0</v>
      </c>
      <c r="F145" s="52">
        <f>INDEX('[3]Enrolled accounts Com'!$A145:$M145,MATCH(F$2,'[3]Enrolled accounts Com'!$A$2:$M$2,0))</f>
        <v>0</v>
      </c>
    </row>
    <row r="146" spans="1:6" x14ac:dyDescent="0.2">
      <c r="A146" s="52" t="e">
        <f>INDEX('[3]Enrolled accounts Com'!$A146:$M146,MATCH(A145,'[3]Enrolled accounts Com'!$A145:$M145,0))</f>
        <v>#N/A</v>
      </c>
      <c r="B146" s="52">
        <f>INDEX('[3]Enrolled accounts Com'!$A146:$M146,MATCH(B$2,'[3]Enrolled accounts Com'!$A$2:$M$2,0))</f>
        <v>0</v>
      </c>
      <c r="C146" s="52">
        <f>INDEX('[3]Enrolled accounts Com'!$A146:$M146,MATCH(C$2,'[3]Enrolled accounts Com'!$A$2:$M$2,0))</f>
        <v>0</v>
      </c>
      <c r="D146" s="52">
        <f>INDEX('[3]Enrolled accounts Com'!$A146:$M146,MATCH(D$2,'[3]Enrolled accounts Com'!$A$2:$M$2,0))</f>
        <v>0</v>
      </c>
      <c r="E146" s="52">
        <f>INDEX('[3]Enrolled accounts Com'!$A146:$M146,MATCH(E$2,'[3]Enrolled accounts Com'!$A$2:$M$2,0))</f>
        <v>0</v>
      </c>
      <c r="F146" s="52">
        <f>INDEX('[3]Enrolled accounts Com'!$A146:$M146,MATCH(F$2,'[3]Enrolled accounts Com'!$A$2:$M$2,0))</f>
        <v>0</v>
      </c>
    </row>
    <row r="147" spans="1:6" x14ac:dyDescent="0.2">
      <c r="A147" s="52" t="e">
        <f>INDEX('[3]Enrolled accounts Com'!$A147:$M147,MATCH(A146,'[3]Enrolled accounts Com'!$A146:$M146,0))</f>
        <v>#N/A</v>
      </c>
      <c r="B147" s="52">
        <f>INDEX('[3]Enrolled accounts Com'!$A147:$M147,MATCH(B$2,'[3]Enrolled accounts Com'!$A$2:$M$2,0))</f>
        <v>0</v>
      </c>
      <c r="C147" s="52">
        <f>INDEX('[3]Enrolled accounts Com'!$A147:$M147,MATCH(C$2,'[3]Enrolled accounts Com'!$A$2:$M$2,0))</f>
        <v>0</v>
      </c>
      <c r="D147" s="52">
        <f>INDEX('[3]Enrolled accounts Com'!$A147:$M147,MATCH(D$2,'[3]Enrolled accounts Com'!$A$2:$M$2,0))</f>
        <v>0</v>
      </c>
      <c r="E147" s="52">
        <f>INDEX('[3]Enrolled accounts Com'!$A147:$M147,MATCH(E$2,'[3]Enrolled accounts Com'!$A$2:$M$2,0))</f>
        <v>0</v>
      </c>
      <c r="F147" s="52">
        <f>INDEX('[3]Enrolled accounts Com'!$A147:$M147,MATCH(F$2,'[3]Enrolled accounts Com'!$A$2:$M$2,0))</f>
        <v>0</v>
      </c>
    </row>
    <row r="148" spans="1:6" x14ac:dyDescent="0.2">
      <c r="A148" s="52" t="e">
        <f>INDEX('[3]Enrolled accounts Com'!$A148:$M148,MATCH(A147,'[3]Enrolled accounts Com'!$A147:$M147,0))</f>
        <v>#N/A</v>
      </c>
      <c r="B148" s="52">
        <f>INDEX('[3]Enrolled accounts Com'!$A148:$M148,MATCH(B$2,'[3]Enrolled accounts Com'!$A$2:$M$2,0))</f>
        <v>0</v>
      </c>
      <c r="C148" s="52">
        <f>INDEX('[3]Enrolled accounts Com'!$A148:$M148,MATCH(C$2,'[3]Enrolled accounts Com'!$A$2:$M$2,0))</f>
        <v>0</v>
      </c>
      <c r="D148" s="52">
        <f>INDEX('[3]Enrolled accounts Com'!$A148:$M148,MATCH(D$2,'[3]Enrolled accounts Com'!$A$2:$M$2,0))</f>
        <v>0</v>
      </c>
      <c r="E148" s="52">
        <f>INDEX('[3]Enrolled accounts Com'!$A148:$M148,MATCH(E$2,'[3]Enrolled accounts Com'!$A$2:$M$2,0))</f>
        <v>0</v>
      </c>
      <c r="F148" s="52">
        <f>INDEX('[3]Enrolled accounts Com'!$A148:$M148,MATCH(F$2,'[3]Enrolled accounts Com'!$A$2:$M$2,0))</f>
        <v>0</v>
      </c>
    </row>
    <row r="149" spans="1:6" x14ac:dyDescent="0.2">
      <c r="A149" s="52" t="e">
        <f>INDEX('[3]Enrolled accounts Com'!$A149:$M149,MATCH(A148,'[3]Enrolled accounts Com'!$A148:$M148,0))</f>
        <v>#N/A</v>
      </c>
      <c r="B149" s="52">
        <f>INDEX('[3]Enrolled accounts Com'!$A149:$M149,MATCH(B$2,'[3]Enrolled accounts Com'!$A$2:$M$2,0))</f>
        <v>0</v>
      </c>
      <c r="C149" s="52">
        <f>INDEX('[3]Enrolled accounts Com'!$A149:$M149,MATCH(C$2,'[3]Enrolled accounts Com'!$A$2:$M$2,0))</f>
        <v>0</v>
      </c>
      <c r="D149" s="52">
        <f>INDEX('[3]Enrolled accounts Com'!$A149:$M149,MATCH(D$2,'[3]Enrolled accounts Com'!$A$2:$M$2,0))</f>
        <v>0</v>
      </c>
      <c r="E149" s="52">
        <f>INDEX('[3]Enrolled accounts Com'!$A149:$M149,MATCH(E$2,'[3]Enrolled accounts Com'!$A$2:$M$2,0))</f>
        <v>0</v>
      </c>
      <c r="F149" s="52">
        <f>INDEX('[3]Enrolled accounts Com'!$A149:$M149,MATCH(F$2,'[3]Enrolled accounts Com'!$A$2:$M$2,0))</f>
        <v>0</v>
      </c>
    </row>
    <row r="150" spans="1:6" x14ac:dyDescent="0.2">
      <c r="A150" s="52" t="e">
        <f>INDEX('[3]Enrolled accounts Com'!$A150:$M150,MATCH(A149,'[3]Enrolled accounts Com'!$A149:$M149,0))</f>
        <v>#N/A</v>
      </c>
      <c r="B150" s="52">
        <f>INDEX('[3]Enrolled accounts Com'!$A150:$M150,MATCH(B$2,'[3]Enrolled accounts Com'!$A$2:$M$2,0))</f>
        <v>0</v>
      </c>
      <c r="C150" s="52">
        <f>INDEX('[3]Enrolled accounts Com'!$A150:$M150,MATCH(C$2,'[3]Enrolled accounts Com'!$A$2:$M$2,0))</f>
        <v>0</v>
      </c>
      <c r="D150" s="52">
        <f>INDEX('[3]Enrolled accounts Com'!$A150:$M150,MATCH(D$2,'[3]Enrolled accounts Com'!$A$2:$M$2,0))</f>
        <v>0</v>
      </c>
      <c r="E150" s="52">
        <f>INDEX('[3]Enrolled accounts Com'!$A150:$M150,MATCH(E$2,'[3]Enrolled accounts Com'!$A$2:$M$2,0))</f>
        <v>0</v>
      </c>
      <c r="F150" s="52">
        <f>INDEX('[3]Enrolled accounts Com'!$A150:$M150,MATCH(F$2,'[3]Enrolled accounts Com'!$A$2:$M$2,0))</f>
        <v>0</v>
      </c>
    </row>
    <row r="151" spans="1:6" x14ac:dyDescent="0.2">
      <c r="A151" s="52" t="e">
        <f>INDEX('[3]Enrolled accounts Com'!$A151:$M151,MATCH(A150,'[3]Enrolled accounts Com'!$A150:$M150,0))</f>
        <v>#N/A</v>
      </c>
      <c r="B151" s="52">
        <f>INDEX('[3]Enrolled accounts Com'!$A151:$M151,MATCH(B$2,'[3]Enrolled accounts Com'!$A$2:$M$2,0))</f>
        <v>0</v>
      </c>
      <c r="C151" s="52">
        <f>INDEX('[3]Enrolled accounts Com'!$A151:$M151,MATCH(C$2,'[3]Enrolled accounts Com'!$A$2:$M$2,0))</f>
        <v>0</v>
      </c>
      <c r="D151" s="52">
        <f>INDEX('[3]Enrolled accounts Com'!$A151:$M151,MATCH(D$2,'[3]Enrolled accounts Com'!$A$2:$M$2,0))</f>
        <v>0</v>
      </c>
      <c r="E151" s="52">
        <f>INDEX('[3]Enrolled accounts Com'!$A151:$M151,MATCH(E$2,'[3]Enrolled accounts Com'!$A$2:$M$2,0))</f>
        <v>0</v>
      </c>
      <c r="F151" s="52">
        <f>INDEX('[3]Enrolled accounts Com'!$A151:$M151,MATCH(F$2,'[3]Enrolled accounts Com'!$A$2:$M$2,0))</f>
        <v>0</v>
      </c>
    </row>
    <row r="152" spans="1:6" x14ac:dyDescent="0.2">
      <c r="A152" s="52" t="e">
        <f>INDEX('[3]Enrolled accounts Com'!$A152:$M152,MATCH(A151,'[3]Enrolled accounts Com'!$A151:$M151,0))</f>
        <v>#N/A</v>
      </c>
      <c r="B152" s="52">
        <f>INDEX('[3]Enrolled accounts Com'!$A152:$M152,MATCH(B$2,'[3]Enrolled accounts Com'!$A$2:$M$2,0))</f>
        <v>0</v>
      </c>
      <c r="C152" s="52">
        <f>INDEX('[3]Enrolled accounts Com'!$A152:$M152,MATCH(C$2,'[3]Enrolled accounts Com'!$A$2:$M$2,0))</f>
        <v>0</v>
      </c>
      <c r="D152" s="52">
        <f>INDEX('[3]Enrolled accounts Com'!$A152:$M152,MATCH(D$2,'[3]Enrolled accounts Com'!$A$2:$M$2,0))</f>
        <v>0</v>
      </c>
      <c r="E152" s="52">
        <f>INDEX('[3]Enrolled accounts Com'!$A152:$M152,MATCH(E$2,'[3]Enrolled accounts Com'!$A$2:$M$2,0))</f>
        <v>0</v>
      </c>
      <c r="F152" s="52">
        <f>INDEX('[3]Enrolled accounts Com'!$A152:$M152,MATCH(F$2,'[3]Enrolled accounts Com'!$A$2:$M$2,0))</f>
        <v>0</v>
      </c>
    </row>
    <row r="153" spans="1:6" x14ac:dyDescent="0.2">
      <c r="A153" s="52" t="e">
        <f>INDEX('[3]Enrolled accounts Com'!$A153:$M153,MATCH(A152,'[3]Enrolled accounts Com'!$A152:$M152,0))</f>
        <v>#N/A</v>
      </c>
      <c r="B153" s="52">
        <f>INDEX('[3]Enrolled accounts Com'!$A153:$M153,MATCH(B$2,'[3]Enrolled accounts Com'!$A$2:$M$2,0))</f>
        <v>0</v>
      </c>
      <c r="C153" s="52">
        <f>INDEX('[3]Enrolled accounts Com'!$A153:$M153,MATCH(C$2,'[3]Enrolled accounts Com'!$A$2:$M$2,0))</f>
        <v>0</v>
      </c>
      <c r="D153" s="52">
        <f>INDEX('[3]Enrolled accounts Com'!$A153:$M153,MATCH(D$2,'[3]Enrolled accounts Com'!$A$2:$M$2,0))</f>
        <v>0</v>
      </c>
      <c r="E153" s="52">
        <f>INDEX('[3]Enrolled accounts Com'!$A153:$M153,MATCH(E$2,'[3]Enrolled accounts Com'!$A$2:$M$2,0))</f>
        <v>0</v>
      </c>
      <c r="F153" s="52">
        <f>INDEX('[3]Enrolled accounts Com'!$A153:$M153,MATCH(F$2,'[3]Enrolled accounts Com'!$A$2:$M$2,0))</f>
        <v>0</v>
      </c>
    </row>
    <row r="154" spans="1:6" x14ac:dyDescent="0.2">
      <c r="A154" s="52" t="e">
        <f>INDEX('[3]Enrolled accounts Com'!$A154:$M154,MATCH(A153,'[3]Enrolled accounts Com'!$A153:$M153,0))</f>
        <v>#N/A</v>
      </c>
      <c r="B154" s="52">
        <f>INDEX('[3]Enrolled accounts Com'!$A154:$M154,MATCH(B$2,'[3]Enrolled accounts Com'!$A$2:$M$2,0))</f>
        <v>0</v>
      </c>
      <c r="C154" s="52">
        <f>INDEX('[3]Enrolled accounts Com'!$A154:$M154,MATCH(C$2,'[3]Enrolled accounts Com'!$A$2:$M$2,0))</f>
        <v>0</v>
      </c>
      <c r="D154" s="52">
        <f>INDEX('[3]Enrolled accounts Com'!$A154:$M154,MATCH(D$2,'[3]Enrolled accounts Com'!$A$2:$M$2,0))</f>
        <v>0</v>
      </c>
      <c r="E154" s="52">
        <f>INDEX('[3]Enrolled accounts Com'!$A154:$M154,MATCH(E$2,'[3]Enrolled accounts Com'!$A$2:$M$2,0))</f>
        <v>0</v>
      </c>
      <c r="F154" s="52">
        <f>INDEX('[3]Enrolled accounts Com'!$A154:$M154,MATCH(F$2,'[3]Enrolled accounts Com'!$A$2:$M$2,0))</f>
        <v>0</v>
      </c>
    </row>
    <row r="155" spans="1:6" x14ac:dyDescent="0.2">
      <c r="A155" s="52" t="e">
        <f>INDEX('[3]Enrolled accounts Com'!$A155:$M155,MATCH(A154,'[3]Enrolled accounts Com'!$A154:$M154,0))</f>
        <v>#N/A</v>
      </c>
      <c r="B155" s="52">
        <f>INDEX('[3]Enrolled accounts Com'!$A155:$M155,MATCH(B$2,'[3]Enrolled accounts Com'!$A$2:$M$2,0))</f>
        <v>0</v>
      </c>
      <c r="C155" s="52">
        <f>INDEX('[3]Enrolled accounts Com'!$A155:$M155,MATCH(C$2,'[3]Enrolled accounts Com'!$A$2:$M$2,0))</f>
        <v>0</v>
      </c>
      <c r="D155" s="52">
        <f>INDEX('[3]Enrolled accounts Com'!$A155:$M155,MATCH(D$2,'[3]Enrolled accounts Com'!$A$2:$M$2,0))</f>
        <v>0</v>
      </c>
      <c r="E155" s="52">
        <f>INDEX('[3]Enrolled accounts Com'!$A155:$M155,MATCH(E$2,'[3]Enrolled accounts Com'!$A$2:$M$2,0))</f>
        <v>0</v>
      </c>
      <c r="F155" s="52">
        <f>INDEX('[3]Enrolled accounts Com'!$A155:$M155,MATCH(F$2,'[3]Enrolled accounts Com'!$A$2:$M$2,0))</f>
        <v>0</v>
      </c>
    </row>
    <row r="156" spans="1:6" x14ac:dyDescent="0.2">
      <c r="A156" s="52" t="e">
        <f>INDEX('[3]Enrolled accounts Com'!$A156:$M156,MATCH(A155,'[3]Enrolled accounts Com'!$A155:$M155,0))</f>
        <v>#N/A</v>
      </c>
      <c r="B156" s="52">
        <f>INDEX('[3]Enrolled accounts Com'!$A156:$M156,MATCH(B$2,'[3]Enrolled accounts Com'!$A$2:$M$2,0))</f>
        <v>0</v>
      </c>
      <c r="C156" s="52">
        <f>INDEX('[3]Enrolled accounts Com'!$A156:$M156,MATCH(C$2,'[3]Enrolled accounts Com'!$A$2:$M$2,0))</f>
        <v>0</v>
      </c>
      <c r="D156" s="52">
        <f>INDEX('[3]Enrolled accounts Com'!$A156:$M156,MATCH(D$2,'[3]Enrolled accounts Com'!$A$2:$M$2,0))</f>
        <v>0</v>
      </c>
      <c r="E156" s="52">
        <f>INDEX('[3]Enrolled accounts Com'!$A156:$M156,MATCH(E$2,'[3]Enrolled accounts Com'!$A$2:$M$2,0))</f>
        <v>0</v>
      </c>
      <c r="F156" s="52">
        <f>INDEX('[3]Enrolled accounts Com'!$A156:$M156,MATCH(F$2,'[3]Enrolled accounts Com'!$A$2:$M$2,0))</f>
        <v>0</v>
      </c>
    </row>
    <row r="157" spans="1:6" x14ac:dyDescent="0.2">
      <c r="A157" s="52" t="e">
        <f>INDEX('[3]Enrolled accounts Com'!$A157:$M157,MATCH(A156,'[3]Enrolled accounts Com'!$A156:$M156,0))</f>
        <v>#N/A</v>
      </c>
      <c r="B157" s="52">
        <f>INDEX('[3]Enrolled accounts Com'!$A157:$M157,MATCH(B$2,'[3]Enrolled accounts Com'!$A$2:$M$2,0))</f>
        <v>0</v>
      </c>
      <c r="C157" s="52">
        <f>INDEX('[3]Enrolled accounts Com'!$A157:$M157,MATCH(C$2,'[3]Enrolled accounts Com'!$A$2:$M$2,0))</f>
        <v>0</v>
      </c>
      <c r="D157" s="52">
        <f>INDEX('[3]Enrolled accounts Com'!$A157:$M157,MATCH(D$2,'[3]Enrolled accounts Com'!$A$2:$M$2,0))</f>
        <v>0</v>
      </c>
      <c r="E157" s="52">
        <f>INDEX('[3]Enrolled accounts Com'!$A157:$M157,MATCH(E$2,'[3]Enrolled accounts Com'!$A$2:$M$2,0))</f>
        <v>0</v>
      </c>
      <c r="F157" s="52">
        <f>INDEX('[3]Enrolled accounts Com'!$A157:$M157,MATCH(F$2,'[3]Enrolled accounts Com'!$A$2:$M$2,0))</f>
        <v>0</v>
      </c>
    </row>
    <row r="158" spans="1:6" x14ac:dyDescent="0.2">
      <c r="A158" s="52" t="e">
        <f>INDEX('[3]Enrolled accounts Com'!$A158:$M158,MATCH(A157,'[3]Enrolled accounts Com'!$A157:$M157,0))</f>
        <v>#N/A</v>
      </c>
      <c r="B158" s="52">
        <f>INDEX('[3]Enrolled accounts Com'!$A158:$M158,MATCH(B$2,'[3]Enrolled accounts Com'!$A$2:$M$2,0))</f>
        <v>0</v>
      </c>
      <c r="C158" s="52">
        <f>INDEX('[3]Enrolled accounts Com'!$A158:$M158,MATCH(C$2,'[3]Enrolled accounts Com'!$A$2:$M$2,0))</f>
        <v>0</v>
      </c>
      <c r="D158" s="52">
        <f>INDEX('[3]Enrolled accounts Com'!$A158:$M158,MATCH(D$2,'[3]Enrolled accounts Com'!$A$2:$M$2,0))</f>
        <v>0</v>
      </c>
      <c r="E158" s="52">
        <f>INDEX('[3]Enrolled accounts Com'!$A158:$M158,MATCH(E$2,'[3]Enrolled accounts Com'!$A$2:$M$2,0))</f>
        <v>0</v>
      </c>
      <c r="F158" s="52">
        <f>INDEX('[3]Enrolled accounts Com'!$A158:$M158,MATCH(F$2,'[3]Enrolled accounts Com'!$A$2:$M$2,0))</f>
        <v>0</v>
      </c>
    </row>
    <row r="159" spans="1:6" x14ac:dyDescent="0.2">
      <c r="A159" s="52" t="e">
        <f>INDEX('[3]Enrolled accounts Com'!$A159:$M159,MATCH(A158,'[3]Enrolled accounts Com'!$A158:$M158,0))</f>
        <v>#N/A</v>
      </c>
      <c r="B159" s="52">
        <f>INDEX('[3]Enrolled accounts Com'!$A159:$M159,MATCH(B$2,'[3]Enrolled accounts Com'!$A$2:$M$2,0))</f>
        <v>0</v>
      </c>
      <c r="C159" s="52">
        <f>INDEX('[3]Enrolled accounts Com'!$A159:$M159,MATCH(C$2,'[3]Enrolled accounts Com'!$A$2:$M$2,0))</f>
        <v>0</v>
      </c>
      <c r="D159" s="52">
        <f>INDEX('[3]Enrolled accounts Com'!$A159:$M159,MATCH(D$2,'[3]Enrolled accounts Com'!$A$2:$M$2,0))</f>
        <v>0</v>
      </c>
      <c r="E159" s="52">
        <f>INDEX('[3]Enrolled accounts Com'!$A159:$M159,MATCH(E$2,'[3]Enrolled accounts Com'!$A$2:$M$2,0))</f>
        <v>0</v>
      </c>
      <c r="F159" s="52">
        <f>INDEX('[3]Enrolled accounts Com'!$A159:$M159,MATCH(F$2,'[3]Enrolled accounts Com'!$A$2:$M$2,0))</f>
        <v>0</v>
      </c>
    </row>
    <row r="160" spans="1:6" x14ac:dyDescent="0.2">
      <c r="A160" s="52" t="e">
        <f>INDEX('[3]Enrolled accounts Com'!$A160:$M160,MATCH(A159,'[3]Enrolled accounts Com'!$A159:$M159,0))</f>
        <v>#N/A</v>
      </c>
      <c r="B160" s="52">
        <f>INDEX('[3]Enrolled accounts Com'!$A160:$M160,MATCH(B$2,'[3]Enrolled accounts Com'!$A$2:$M$2,0))</f>
        <v>0</v>
      </c>
      <c r="C160" s="52">
        <f>INDEX('[3]Enrolled accounts Com'!$A160:$M160,MATCH(C$2,'[3]Enrolled accounts Com'!$A$2:$M$2,0))</f>
        <v>0</v>
      </c>
      <c r="D160" s="52">
        <f>INDEX('[3]Enrolled accounts Com'!$A160:$M160,MATCH(D$2,'[3]Enrolled accounts Com'!$A$2:$M$2,0))</f>
        <v>0</v>
      </c>
      <c r="E160" s="52">
        <f>INDEX('[3]Enrolled accounts Com'!$A160:$M160,MATCH(E$2,'[3]Enrolled accounts Com'!$A$2:$M$2,0))</f>
        <v>0</v>
      </c>
      <c r="F160" s="52">
        <f>INDEX('[3]Enrolled accounts Com'!$A160:$M160,MATCH(F$2,'[3]Enrolled accounts Com'!$A$2:$M$2,0))</f>
        <v>0</v>
      </c>
    </row>
    <row r="161" spans="1:6" x14ac:dyDescent="0.2">
      <c r="A161" s="52" t="e">
        <f>INDEX('[3]Enrolled accounts Com'!$A161:$M161,MATCH(A160,'[3]Enrolled accounts Com'!$A160:$M160,0))</f>
        <v>#N/A</v>
      </c>
      <c r="B161" s="52">
        <f>INDEX('[3]Enrolled accounts Com'!$A161:$M161,MATCH(B$2,'[3]Enrolled accounts Com'!$A$2:$M$2,0))</f>
        <v>0</v>
      </c>
      <c r="C161" s="52">
        <f>INDEX('[3]Enrolled accounts Com'!$A161:$M161,MATCH(C$2,'[3]Enrolled accounts Com'!$A$2:$M$2,0))</f>
        <v>0</v>
      </c>
      <c r="D161" s="52">
        <f>INDEX('[3]Enrolled accounts Com'!$A161:$M161,MATCH(D$2,'[3]Enrolled accounts Com'!$A$2:$M$2,0))</f>
        <v>0</v>
      </c>
      <c r="E161" s="52">
        <f>INDEX('[3]Enrolled accounts Com'!$A161:$M161,MATCH(E$2,'[3]Enrolled accounts Com'!$A$2:$M$2,0))</f>
        <v>0</v>
      </c>
      <c r="F161" s="52">
        <f>INDEX('[3]Enrolled accounts Com'!$A161:$M161,MATCH(F$2,'[3]Enrolled accounts Com'!$A$2:$M$2,0))</f>
        <v>0</v>
      </c>
    </row>
    <row r="162" spans="1:6" x14ac:dyDescent="0.2">
      <c r="A162" s="52" t="e">
        <f>INDEX('[3]Enrolled accounts Com'!$A162:$M162,MATCH(A161,'[3]Enrolled accounts Com'!$A161:$M161,0))</f>
        <v>#N/A</v>
      </c>
      <c r="B162" s="52">
        <f>INDEX('[3]Enrolled accounts Com'!$A162:$M162,MATCH(B$2,'[3]Enrolled accounts Com'!$A$2:$M$2,0))</f>
        <v>0</v>
      </c>
      <c r="C162" s="52">
        <f>INDEX('[3]Enrolled accounts Com'!$A162:$M162,MATCH(C$2,'[3]Enrolled accounts Com'!$A$2:$M$2,0))</f>
        <v>0</v>
      </c>
      <c r="D162" s="52">
        <f>INDEX('[3]Enrolled accounts Com'!$A162:$M162,MATCH(D$2,'[3]Enrolled accounts Com'!$A$2:$M$2,0))</f>
        <v>0</v>
      </c>
      <c r="E162" s="52">
        <f>INDEX('[3]Enrolled accounts Com'!$A162:$M162,MATCH(E$2,'[3]Enrolled accounts Com'!$A$2:$M$2,0))</f>
        <v>0</v>
      </c>
      <c r="F162" s="52">
        <f>INDEX('[3]Enrolled accounts Com'!$A162:$M162,MATCH(F$2,'[3]Enrolled accounts Com'!$A$2:$M$2,0))</f>
        <v>0</v>
      </c>
    </row>
    <row r="163" spans="1:6" x14ac:dyDescent="0.2">
      <c r="A163" s="52" t="e">
        <f>INDEX('[3]Enrolled accounts Com'!$A163:$M163,MATCH(A162,'[3]Enrolled accounts Com'!$A162:$M162,0))</f>
        <v>#N/A</v>
      </c>
      <c r="B163" s="52">
        <f>INDEX('[3]Enrolled accounts Com'!$A163:$M163,MATCH(B$2,'[3]Enrolled accounts Com'!$A$2:$M$2,0))</f>
        <v>0</v>
      </c>
      <c r="C163" s="52">
        <f>INDEX('[3]Enrolled accounts Com'!$A163:$M163,MATCH(C$2,'[3]Enrolled accounts Com'!$A$2:$M$2,0))</f>
        <v>0</v>
      </c>
      <c r="D163" s="52">
        <f>INDEX('[3]Enrolled accounts Com'!$A163:$M163,MATCH(D$2,'[3]Enrolled accounts Com'!$A$2:$M$2,0))</f>
        <v>0</v>
      </c>
      <c r="E163" s="52">
        <f>INDEX('[3]Enrolled accounts Com'!$A163:$M163,MATCH(E$2,'[3]Enrolled accounts Com'!$A$2:$M$2,0))</f>
        <v>0</v>
      </c>
      <c r="F163" s="52">
        <f>INDEX('[3]Enrolled accounts Com'!$A163:$M163,MATCH(F$2,'[3]Enrolled accounts Com'!$A$2:$M$2,0))</f>
        <v>0</v>
      </c>
    </row>
    <row r="164" spans="1:6" x14ac:dyDescent="0.2">
      <c r="A164" s="52" t="e">
        <f>INDEX('[3]Enrolled accounts Com'!$A164:$M164,MATCH(A163,'[3]Enrolled accounts Com'!$A163:$M163,0))</f>
        <v>#N/A</v>
      </c>
      <c r="B164" s="52">
        <f>INDEX('[3]Enrolled accounts Com'!$A164:$M164,MATCH(B$2,'[3]Enrolled accounts Com'!$A$2:$M$2,0))</f>
        <v>0</v>
      </c>
      <c r="C164" s="52">
        <f>INDEX('[3]Enrolled accounts Com'!$A164:$M164,MATCH(C$2,'[3]Enrolled accounts Com'!$A$2:$M$2,0))</f>
        <v>0</v>
      </c>
      <c r="D164" s="52">
        <f>INDEX('[3]Enrolled accounts Com'!$A164:$M164,MATCH(D$2,'[3]Enrolled accounts Com'!$A$2:$M$2,0))</f>
        <v>0</v>
      </c>
      <c r="E164" s="52">
        <f>INDEX('[3]Enrolled accounts Com'!$A164:$M164,MATCH(E$2,'[3]Enrolled accounts Com'!$A$2:$M$2,0))</f>
        <v>0</v>
      </c>
      <c r="F164" s="52">
        <f>INDEX('[3]Enrolled accounts Com'!$A164:$M164,MATCH(F$2,'[3]Enrolled accounts Com'!$A$2:$M$2,0))</f>
        <v>0</v>
      </c>
    </row>
    <row r="165" spans="1:6" x14ac:dyDescent="0.2">
      <c r="A165" s="52" t="e">
        <f>INDEX('[3]Enrolled accounts Com'!$A165:$M165,MATCH(A164,'[3]Enrolled accounts Com'!$A164:$M164,0))</f>
        <v>#N/A</v>
      </c>
      <c r="B165" s="52">
        <f>INDEX('[3]Enrolled accounts Com'!$A165:$M165,MATCH(B$2,'[3]Enrolled accounts Com'!$A$2:$M$2,0))</f>
        <v>0</v>
      </c>
      <c r="C165" s="52">
        <f>INDEX('[3]Enrolled accounts Com'!$A165:$M165,MATCH(C$2,'[3]Enrolled accounts Com'!$A$2:$M$2,0))</f>
        <v>0</v>
      </c>
      <c r="D165" s="52">
        <f>INDEX('[3]Enrolled accounts Com'!$A165:$M165,MATCH(D$2,'[3]Enrolled accounts Com'!$A$2:$M$2,0))</f>
        <v>0</v>
      </c>
      <c r="E165" s="52">
        <f>INDEX('[3]Enrolled accounts Com'!$A165:$M165,MATCH(E$2,'[3]Enrolled accounts Com'!$A$2:$M$2,0))</f>
        <v>0</v>
      </c>
      <c r="F165" s="52">
        <f>INDEX('[3]Enrolled accounts Com'!$A165:$M165,MATCH(F$2,'[3]Enrolled accounts Com'!$A$2:$M$2,0))</f>
        <v>0</v>
      </c>
    </row>
    <row r="166" spans="1:6" x14ac:dyDescent="0.2">
      <c r="A166" s="52" t="e">
        <f>INDEX('[3]Enrolled accounts Com'!$A166:$M166,MATCH(A165,'[3]Enrolled accounts Com'!$A165:$M165,0))</f>
        <v>#N/A</v>
      </c>
      <c r="B166" s="52">
        <f>INDEX('[3]Enrolled accounts Com'!$A166:$M166,MATCH(B$2,'[3]Enrolled accounts Com'!$A$2:$M$2,0))</f>
        <v>0</v>
      </c>
      <c r="C166" s="52">
        <f>INDEX('[3]Enrolled accounts Com'!$A166:$M166,MATCH(C$2,'[3]Enrolled accounts Com'!$A$2:$M$2,0))</f>
        <v>0</v>
      </c>
      <c r="D166" s="52">
        <f>INDEX('[3]Enrolled accounts Com'!$A166:$M166,MATCH(D$2,'[3]Enrolled accounts Com'!$A$2:$M$2,0))</f>
        <v>0</v>
      </c>
      <c r="E166" s="52">
        <f>INDEX('[3]Enrolled accounts Com'!$A166:$M166,MATCH(E$2,'[3]Enrolled accounts Com'!$A$2:$M$2,0))</f>
        <v>0</v>
      </c>
      <c r="F166" s="52">
        <f>INDEX('[3]Enrolled accounts Com'!$A166:$M166,MATCH(F$2,'[3]Enrolled accounts Com'!$A$2:$M$2,0))</f>
        <v>0</v>
      </c>
    </row>
    <row r="167" spans="1:6" x14ac:dyDescent="0.2">
      <c r="A167" s="52" t="e">
        <f>INDEX('[3]Enrolled accounts Com'!$A167:$M167,MATCH(A166,'[3]Enrolled accounts Com'!$A166:$M166,0))</f>
        <v>#N/A</v>
      </c>
      <c r="B167" s="52">
        <f>INDEX('[3]Enrolled accounts Com'!$A167:$M167,MATCH(B$2,'[3]Enrolled accounts Com'!$A$2:$M$2,0))</f>
        <v>0</v>
      </c>
      <c r="C167" s="52">
        <f>INDEX('[3]Enrolled accounts Com'!$A167:$M167,MATCH(C$2,'[3]Enrolled accounts Com'!$A$2:$M$2,0))</f>
        <v>0</v>
      </c>
      <c r="D167" s="52">
        <f>INDEX('[3]Enrolled accounts Com'!$A167:$M167,MATCH(D$2,'[3]Enrolled accounts Com'!$A$2:$M$2,0))</f>
        <v>0</v>
      </c>
      <c r="E167" s="52">
        <f>INDEX('[3]Enrolled accounts Com'!$A167:$M167,MATCH(E$2,'[3]Enrolled accounts Com'!$A$2:$M$2,0))</f>
        <v>0</v>
      </c>
      <c r="F167" s="52">
        <f>INDEX('[3]Enrolled accounts Com'!$A167:$M167,MATCH(F$2,'[3]Enrolled accounts Com'!$A$2:$M$2,0))</f>
        <v>0</v>
      </c>
    </row>
    <row r="168" spans="1:6" x14ac:dyDescent="0.2">
      <c r="A168" s="52" t="e">
        <f>INDEX('[3]Enrolled accounts Com'!$A168:$M168,MATCH(A167,'[3]Enrolled accounts Com'!$A167:$M167,0))</f>
        <v>#N/A</v>
      </c>
      <c r="B168" s="52">
        <f>INDEX('[3]Enrolled accounts Com'!$A168:$M168,MATCH(B$2,'[3]Enrolled accounts Com'!$A$2:$M$2,0))</f>
        <v>0</v>
      </c>
      <c r="C168" s="52">
        <f>INDEX('[3]Enrolled accounts Com'!$A168:$M168,MATCH(C$2,'[3]Enrolled accounts Com'!$A$2:$M$2,0))</f>
        <v>0</v>
      </c>
      <c r="D168" s="52">
        <f>INDEX('[3]Enrolled accounts Com'!$A168:$M168,MATCH(D$2,'[3]Enrolled accounts Com'!$A$2:$M$2,0))</f>
        <v>0</v>
      </c>
      <c r="E168" s="52">
        <f>INDEX('[3]Enrolled accounts Com'!$A168:$M168,MATCH(E$2,'[3]Enrolled accounts Com'!$A$2:$M$2,0))</f>
        <v>0</v>
      </c>
      <c r="F168" s="52">
        <f>INDEX('[3]Enrolled accounts Com'!$A168:$M168,MATCH(F$2,'[3]Enrolled accounts Com'!$A$2:$M$2,0))</f>
        <v>0</v>
      </c>
    </row>
    <row r="169" spans="1:6" x14ac:dyDescent="0.2">
      <c r="A169" s="52" t="e">
        <f>INDEX('[3]Enrolled accounts Com'!$A169:$M169,MATCH(A168,'[3]Enrolled accounts Com'!$A168:$M168,0))</f>
        <v>#N/A</v>
      </c>
      <c r="B169" s="52">
        <f>INDEX('[3]Enrolled accounts Com'!$A169:$M169,MATCH(B$2,'[3]Enrolled accounts Com'!$A$2:$M$2,0))</f>
        <v>0</v>
      </c>
      <c r="C169" s="52">
        <f>INDEX('[3]Enrolled accounts Com'!$A169:$M169,MATCH(C$2,'[3]Enrolled accounts Com'!$A$2:$M$2,0))</f>
        <v>0</v>
      </c>
      <c r="D169" s="52">
        <f>INDEX('[3]Enrolled accounts Com'!$A169:$M169,MATCH(D$2,'[3]Enrolled accounts Com'!$A$2:$M$2,0))</f>
        <v>0</v>
      </c>
      <c r="E169" s="52">
        <f>INDEX('[3]Enrolled accounts Com'!$A169:$M169,MATCH(E$2,'[3]Enrolled accounts Com'!$A$2:$M$2,0))</f>
        <v>0</v>
      </c>
      <c r="F169" s="52">
        <f>INDEX('[3]Enrolled accounts Com'!$A169:$M169,MATCH(F$2,'[3]Enrolled accounts Com'!$A$2:$M$2,0))</f>
        <v>0</v>
      </c>
    </row>
    <row r="170" spans="1:6" x14ac:dyDescent="0.2">
      <c r="A170" s="52" t="e">
        <f>INDEX('[3]Enrolled accounts Com'!$A170:$M170,MATCH(A169,'[3]Enrolled accounts Com'!$A169:$M169,0))</f>
        <v>#N/A</v>
      </c>
      <c r="B170" s="52">
        <f>INDEX('[3]Enrolled accounts Com'!$A170:$M170,MATCH(B$2,'[3]Enrolled accounts Com'!$A$2:$M$2,0))</f>
        <v>0</v>
      </c>
      <c r="C170" s="52">
        <f>INDEX('[3]Enrolled accounts Com'!$A170:$M170,MATCH(C$2,'[3]Enrolled accounts Com'!$A$2:$M$2,0))</f>
        <v>0</v>
      </c>
      <c r="D170" s="52">
        <f>INDEX('[3]Enrolled accounts Com'!$A170:$M170,MATCH(D$2,'[3]Enrolled accounts Com'!$A$2:$M$2,0))</f>
        <v>0</v>
      </c>
      <c r="E170" s="52">
        <f>INDEX('[3]Enrolled accounts Com'!$A170:$M170,MATCH(E$2,'[3]Enrolled accounts Com'!$A$2:$M$2,0))</f>
        <v>0</v>
      </c>
      <c r="F170" s="52">
        <f>INDEX('[3]Enrolled accounts Com'!$A170:$M170,MATCH(F$2,'[3]Enrolled accounts Com'!$A$2:$M$2,0))</f>
        <v>0</v>
      </c>
    </row>
    <row r="171" spans="1:6" x14ac:dyDescent="0.2">
      <c r="A171" s="52" t="e">
        <f>INDEX('[3]Enrolled accounts Com'!$A171:$M171,MATCH(A170,'[3]Enrolled accounts Com'!$A170:$M170,0))</f>
        <v>#N/A</v>
      </c>
      <c r="B171" s="52">
        <f>INDEX('[3]Enrolled accounts Com'!$A171:$M171,MATCH(B$2,'[3]Enrolled accounts Com'!$A$2:$M$2,0))</f>
        <v>0</v>
      </c>
      <c r="C171" s="52">
        <f>INDEX('[3]Enrolled accounts Com'!$A171:$M171,MATCH(C$2,'[3]Enrolled accounts Com'!$A$2:$M$2,0))</f>
        <v>0</v>
      </c>
      <c r="D171" s="52">
        <f>INDEX('[3]Enrolled accounts Com'!$A171:$M171,MATCH(D$2,'[3]Enrolled accounts Com'!$A$2:$M$2,0))</f>
        <v>0</v>
      </c>
      <c r="E171" s="52">
        <f>INDEX('[3]Enrolled accounts Com'!$A171:$M171,MATCH(E$2,'[3]Enrolled accounts Com'!$A$2:$M$2,0))</f>
        <v>0</v>
      </c>
      <c r="F171" s="52">
        <f>INDEX('[3]Enrolled accounts Com'!$A171:$M171,MATCH(F$2,'[3]Enrolled accounts Com'!$A$2:$M$2,0))</f>
        <v>0</v>
      </c>
    </row>
    <row r="172" spans="1:6" x14ac:dyDescent="0.2">
      <c r="A172" s="52" t="e">
        <f>INDEX('[3]Enrolled accounts Com'!$A172:$M172,MATCH(A171,'[3]Enrolled accounts Com'!$A171:$M171,0))</f>
        <v>#N/A</v>
      </c>
      <c r="B172" s="52">
        <f>INDEX('[3]Enrolled accounts Com'!$A172:$M172,MATCH(B$2,'[3]Enrolled accounts Com'!$A$2:$M$2,0))</f>
        <v>0</v>
      </c>
      <c r="C172" s="52">
        <f>INDEX('[3]Enrolled accounts Com'!$A172:$M172,MATCH(C$2,'[3]Enrolled accounts Com'!$A$2:$M$2,0))</f>
        <v>0</v>
      </c>
      <c r="D172" s="52">
        <f>INDEX('[3]Enrolled accounts Com'!$A172:$M172,MATCH(D$2,'[3]Enrolled accounts Com'!$A$2:$M$2,0))</f>
        <v>0</v>
      </c>
      <c r="E172" s="52">
        <f>INDEX('[3]Enrolled accounts Com'!$A172:$M172,MATCH(E$2,'[3]Enrolled accounts Com'!$A$2:$M$2,0))</f>
        <v>0</v>
      </c>
      <c r="F172" s="52">
        <f>INDEX('[3]Enrolled accounts Com'!$A172:$M172,MATCH(F$2,'[3]Enrolled accounts Com'!$A$2:$M$2,0))</f>
        <v>0</v>
      </c>
    </row>
    <row r="173" spans="1:6" x14ac:dyDescent="0.2">
      <c r="A173" s="52" t="e">
        <f>INDEX('[3]Enrolled accounts Com'!$A173:$M173,MATCH(A172,'[3]Enrolled accounts Com'!$A172:$M172,0))</f>
        <v>#N/A</v>
      </c>
      <c r="B173" s="52">
        <f>INDEX('[3]Enrolled accounts Com'!$A173:$M173,MATCH(B$2,'[3]Enrolled accounts Com'!$A$2:$M$2,0))</f>
        <v>0</v>
      </c>
      <c r="C173" s="52">
        <f>INDEX('[3]Enrolled accounts Com'!$A173:$M173,MATCH(C$2,'[3]Enrolled accounts Com'!$A$2:$M$2,0))</f>
        <v>0</v>
      </c>
      <c r="D173" s="52">
        <f>INDEX('[3]Enrolled accounts Com'!$A173:$M173,MATCH(D$2,'[3]Enrolled accounts Com'!$A$2:$M$2,0))</f>
        <v>0</v>
      </c>
      <c r="E173" s="52">
        <f>INDEX('[3]Enrolled accounts Com'!$A173:$M173,MATCH(E$2,'[3]Enrolled accounts Com'!$A$2:$M$2,0))</f>
        <v>0</v>
      </c>
      <c r="F173" s="52">
        <f>INDEX('[3]Enrolled accounts Com'!$A173:$M173,MATCH(F$2,'[3]Enrolled accounts Com'!$A$2:$M$2,0))</f>
        <v>0</v>
      </c>
    </row>
    <row r="174" spans="1:6" x14ac:dyDescent="0.2">
      <c r="A174" s="52" t="e">
        <f>INDEX('[3]Enrolled accounts Com'!$A174:$M174,MATCH(A173,'[3]Enrolled accounts Com'!$A173:$M173,0))</f>
        <v>#N/A</v>
      </c>
      <c r="B174" s="52">
        <f>INDEX('[3]Enrolled accounts Com'!$A174:$M174,MATCH(B$2,'[3]Enrolled accounts Com'!$A$2:$M$2,0))</f>
        <v>0</v>
      </c>
      <c r="C174" s="52">
        <f>INDEX('[3]Enrolled accounts Com'!$A174:$M174,MATCH(C$2,'[3]Enrolled accounts Com'!$A$2:$M$2,0))</f>
        <v>0</v>
      </c>
      <c r="D174" s="52">
        <f>INDEX('[3]Enrolled accounts Com'!$A174:$M174,MATCH(D$2,'[3]Enrolled accounts Com'!$A$2:$M$2,0))</f>
        <v>0</v>
      </c>
      <c r="E174" s="52">
        <f>INDEX('[3]Enrolled accounts Com'!$A174:$M174,MATCH(E$2,'[3]Enrolled accounts Com'!$A$2:$M$2,0))</f>
        <v>0</v>
      </c>
      <c r="F174" s="52">
        <f>INDEX('[3]Enrolled accounts Com'!$A174:$M174,MATCH(F$2,'[3]Enrolled accounts Com'!$A$2:$M$2,0))</f>
        <v>0</v>
      </c>
    </row>
    <row r="175" spans="1:6" x14ac:dyDescent="0.2">
      <c r="A175" s="52" t="e">
        <f>INDEX('[3]Enrolled accounts Com'!$A175:$M175,MATCH(A174,'[3]Enrolled accounts Com'!$A174:$M174,0))</f>
        <v>#N/A</v>
      </c>
      <c r="B175" s="52">
        <f>INDEX('[3]Enrolled accounts Com'!$A175:$M175,MATCH(B$2,'[3]Enrolled accounts Com'!$A$2:$M$2,0))</f>
        <v>0</v>
      </c>
      <c r="C175" s="52">
        <f>INDEX('[3]Enrolled accounts Com'!$A175:$M175,MATCH(C$2,'[3]Enrolled accounts Com'!$A$2:$M$2,0))</f>
        <v>0</v>
      </c>
      <c r="D175" s="52">
        <f>INDEX('[3]Enrolled accounts Com'!$A175:$M175,MATCH(D$2,'[3]Enrolled accounts Com'!$A$2:$M$2,0))</f>
        <v>0</v>
      </c>
      <c r="E175" s="52">
        <f>INDEX('[3]Enrolled accounts Com'!$A175:$M175,MATCH(E$2,'[3]Enrolled accounts Com'!$A$2:$M$2,0))</f>
        <v>0</v>
      </c>
      <c r="F175" s="52">
        <f>INDEX('[3]Enrolled accounts Com'!$A175:$M175,MATCH(F$2,'[3]Enrolled accounts Com'!$A$2:$M$2,0))</f>
        <v>0</v>
      </c>
    </row>
    <row r="176" spans="1:6" x14ac:dyDescent="0.2">
      <c r="A176" s="52" t="e">
        <f>INDEX('[3]Enrolled accounts Com'!$A176:$M176,MATCH(A175,'[3]Enrolled accounts Com'!$A175:$M175,0))</f>
        <v>#N/A</v>
      </c>
      <c r="B176" s="52">
        <f>INDEX('[3]Enrolled accounts Com'!$A176:$M176,MATCH(B$2,'[3]Enrolled accounts Com'!$A$2:$M$2,0))</f>
        <v>0</v>
      </c>
      <c r="C176" s="52">
        <f>INDEX('[3]Enrolled accounts Com'!$A176:$M176,MATCH(C$2,'[3]Enrolled accounts Com'!$A$2:$M$2,0))</f>
        <v>0</v>
      </c>
      <c r="D176" s="52">
        <f>INDEX('[3]Enrolled accounts Com'!$A176:$M176,MATCH(D$2,'[3]Enrolled accounts Com'!$A$2:$M$2,0))</f>
        <v>0</v>
      </c>
      <c r="E176" s="52">
        <f>INDEX('[3]Enrolled accounts Com'!$A176:$M176,MATCH(E$2,'[3]Enrolled accounts Com'!$A$2:$M$2,0))</f>
        <v>0</v>
      </c>
      <c r="F176" s="52">
        <f>INDEX('[3]Enrolled accounts Com'!$A176:$M176,MATCH(F$2,'[3]Enrolled accounts Com'!$A$2:$M$2,0))</f>
        <v>0</v>
      </c>
    </row>
    <row r="177" spans="1:6" x14ac:dyDescent="0.2">
      <c r="A177" s="52" t="e">
        <f>INDEX('[3]Enrolled accounts Com'!$A177:$M177,MATCH(A176,'[3]Enrolled accounts Com'!$A176:$M176,0))</f>
        <v>#N/A</v>
      </c>
      <c r="B177" s="52">
        <f>INDEX('[3]Enrolled accounts Com'!$A177:$M177,MATCH(B$2,'[3]Enrolled accounts Com'!$A$2:$M$2,0))</f>
        <v>0</v>
      </c>
      <c r="C177" s="52">
        <f>INDEX('[3]Enrolled accounts Com'!$A177:$M177,MATCH(C$2,'[3]Enrolled accounts Com'!$A$2:$M$2,0))</f>
        <v>0</v>
      </c>
      <c r="D177" s="52">
        <f>INDEX('[3]Enrolled accounts Com'!$A177:$M177,MATCH(D$2,'[3]Enrolled accounts Com'!$A$2:$M$2,0))</f>
        <v>0</v>
      </c>
      <c r="E177" s="52">
        <f>INDEX('[3]Enrolled accounts Com'!$A177:$M177,MATCH(E$2,'[3]Enrolled accounts Com'!$A$2:$M$2,0))</f>
        <v>0</v>
      </c>
      <c r="F177" s="52">
        <f>INDEX('[3]Enrolled accounts Com'!$A177:$M177,MATCH(F$2,'[3]Enrolled accounts Com'!$A$2:$M$2,0))</f>
        <v>0</v>
      </c>
    </row>
    <row r="178" spans="1:6" x14ac:dyDescent="0.2">
      <c r="A178" s="52" t="e">
        <f>INDEX('[3]Enrolled accounts Com'!$A178:$M178,MATCH(A177,'[3]Enrolled accounts Com'!$A177:$M177,0))</f>
        <v>#N/A</v>
      </c>
      <c r="B178" s="52">
        <f>INDEX('[3]Enrolled accounts Com'!$A178:$M178,MATCH(B$2,'[3]Enrolled accounts Com'!$A$2:$M$2,0))</f>
        <v>0</v>
      </c>
      <c r="C178" s="52">
        <f>INDEX('[3]Enrolled accounts Com'!$A178:$M178,MATCH(C$2,'[3]Enrolled accounts Com'!$A$2:$M$2,0))</f>
        <v>0</v>
      </c>
      <c r="D178" s="52">
        <f>INDEX('[3]Enrolled accounts Com'!$A178:$M178,MATCH(D$2,'[3]Enrolled accounts Com'!$A$2:$M$2,0))</f>
        <v>0</v>
      </c>
      <c r="E178" s="52">
        <f>INDEX('[3]Enrolled accounts Com'!$A178:$M178,MATCH(E$2,'[3]Enrolled accounts Com'!$A$2:$M$2,0))</f>
        <v>0</v>
      </c>
      <c r="F178" s="52">
        <f>INDEX('[3]Enrolled accounts Com'!$A178:$M178,MATCH(F$2,'[3]Enrolled accounts Com'!$A$2:$M$2,0))</f>
        <v>0</v>
      </c>
    </row>
    <row r="179" spans="1:6" x14ac:dyDescent="0.2">
      <c r="A179" s="52" t="e">
        <f>INDEX('[3]Enrolled accounts Com'!$A179:$M179,MATCH(A178,'[3]Enrolled accounts Com'!$A178:$M178,0))</f>
        <v>#N/A</v>
      </c>
      <c r="B179" s="52">
        <f>INDEX('[3]Enrolled accounts Com'!$A179:$M179,MATCH(B$2,'[3]Enrolled accounts Com'!$A$2:$M$2,0))</f>
        <v>0</v>
      </c>
      <c r="C179" s="52">
        <f>INDEX('[3]Enrolled accounts Com'!$A179:$M179,MATCH(C$2,'[3]Enrolled accounts Com'!$A$2:$M$2,0))</f>
        <v>0</v>
      </c>
      <c r="D179" s="52">
        <f>INDEX('[3]Enrolled accounts Com'!$A179:$M179,MATCH(D$2,'[3]Enrolled accounts Com'!$A$2:$M$2,0))</f>
        <v>0</v>
      </c>
      <c r="E179" s="52">
        <f>INDEX('[3]Enrolled accounts Com'!$A179:$M179,MATCH(E$2,'[3]Enrolled accounts Com'!$A$2:$M$2,0))</f>
        <v>0</v>
      </c>
      <c r="F179" s="52">
        <f>INDEX('[3]Enrolled accounts Com'!$A179:$M179,MATCH(F$2,'[3]Enrolled accounts Com'!$A$2:$M$2,0))</f>
        <v>0</v>
      </c>
    </row>
    <row r="180" spans="1:6" x14ac:dyDescent="0.2">
      <c r="A180" s="52" t="e">
        <f>INDEX('[3]Enrolled accounts Com'!$A180:$M180,MATCH(A179,'[3]Enrolled accounts Com'!$A179:$M179,0))</f>
        <v>#N/A</v>
      </c>
      <c r="B180" s="52">
        <f>INDEX('[3]Enrolled accounts Com'!$A180:$M180,MATCH(B$2,'[3]Enrolled accounts Com'!$A$2:$M$2,0))</f>
        <v>0</v>
      </c>
      <c r="C180" s="52">
        <f>INDEX('[3]Enrolled accounts Com'!$A180:$M180,MATCH(C$2,'[3]Enrolled accounts Com'!$A$2:$M$2,0))</f>
        <v>0</v>
      </c>
      <c r="D180" s="52">
        <f>INDEX('[3]Enrolled accounts Com'!$A180:$M180,MATCH(D$2,'[3]Enrolled accounts Com'!$A$2:$M$2,0))</f>
        <v>0</v>
      </c>
      <c r="E180" s="52">
        <f>INDEX('[3]Enrolled accounts Com'!$A180:$M180,MATCH(E$2,'[3]Enrolled accounts Com'!$A$2:$M$2,0))</f>
        <v>0</v>
      </c>
      <c r="F180" s="52">
        <f>INDEX('[3]Enrolled accounts Com'!$A180:$M180,MATCH(F$2,'[3]Enrolled accounts Com'!$A$2:$M$2,0))</f>
        <v>0</v>
      </c>
    </row>
    <row r="181" spans="1:6" x14ac:dyDescent="0.2">
      <c r="A181" s="52" t="e">
        <f>INDEX('[3]Enrolled accounts Com'!$A181:$M181,MATCH(A180,'[3]Enrolled accounts Com'!$A180:$M180,0))</f>
        <v>#N/A</v>
      </c>
      <c r="B181" s="52">
        <f>INDEX('[3]Enrolled accounts Com'!$A181:$M181,MATCH(B$2,'[3]Enrolled accounts Com'!$A$2:$M$2,0))</f>
        <v>0</v>
      </c>
      <c r="C181" s="52">
        <f>INDEX('[3]Enrolled accounts Com'!$A181:$M181,MATCH(C$2,'[3]Enrolled accounts Com'!$A$2:$M$2,0))</f>
        <v>0</v>
      </c>
      <c r="D181" s="52">
        <f>INDEX('[3]Enrolled accounts Com'!$A181:$M181,MATCH(D$2,'[3]Enrolled accounts Com'!$A$2:$M$2,0))</f>
        <v>0</v>
      </c>
      <c r="E181" s="52">
        <f>INDEX('[3]Enrolled accounts Com'!$A181:$M181,MATCH(E$2,'[3]Enrolled accounts Com'!$A$2:$M$2,0))</f>
        <v>0</v>
      </c>
      <c r="F181" s="52">
        <f>INDEX('[3]Enrolled accounts Com'!$A181:$M181,MATCH(F$2,'[3]Enrolled accounts Com'!$A$2:$M$2,0))</f>
        <v>0</v>
      </c>
    </row>
    <row r="182" spans="1:6" x14ac:dyDescent="0.2">
      <c r="A182" s="52" t="e">
        <f>INDEX('[3]Enrolled accounts Com'!$A182:$M182,MATCH(A181,'[3]Enrolled accounts Com'!$A181:$M181,0))</f>
        <v>#N/A</v>
      </c>
      <c r="B182" s="52">
        <f>INDEX('[3]Enrolled accounts Com'!$A182:$M182,MATCH(B$2,'[3]Enrolled accounts Com'!$A$2:$M$2,0))</f>
        <v>0</v>
      </c>
      <c r="C182" s="52">
        <f>INDEX('[3]Enrolled accounts Com'!$A182:$M182,MATCH(C$2,'[3]Enrolled accounts Com'!$A$2:$M$2,0))</f>
        <v>0</v>
      </c>
      <c r="D182" s="52">
        <f>INDEX('[3]Enrolled accounts Com'!$A182:$M182,MATCH(D$2,'[3]Enrolled accounts Com'!$A$2:$M$2,0))</f>
        <v>0</v>
      </c>
      <c r="E182" s="52">
        <f>INDEX('[3]Enrolled accounts Com'!$A182:$M182,MATCH(E$2,'[3]Enrolled accounts Com'!$A$2:$M$2,0))</f>
        <v>0</v>
      </c>
      <c r="F182" s="52">
        <f>INDEX('[3]Enrolled accounts Com'!$A182:$M182,MATCH(F$2,'[3]Enrolled accounts Com'!$A$2:$M$2,0))</f>
        <v>0</v>
      </c>
    </row>
    <row r="183" spans="1:6" x14ac:dyDescent="0.2">
      <c r="A183" s="52" t="e">
        <f>INDEX('[3]Enrolled accounts Com'!$A183:$M183,MATCH(A182,'[3]Enrolled accounts Com'!$A182:$M182,0))</f>
        <v>#N/A</v>
      </c>
      <c r="B183" s="52">
        <f>INDEX('[3]Enrolled accounts Com'!$A183:$M183,MATCH(B$2,'[3]Enrolled accounts Com'!$A$2:$M$2,0))</f>
        <v>0</v>
      </c>
      <c r="C183" s="52">
        <f>INDEX('[3]Enrolled accounts Com'!$A183:$M183,MATCH(C$2,'[3]Enrolled accounts Com'!$A$2:$M$2,0))</f>
        <v>0</v>
      </c>
      <c r="D183" s="52">
        <f>INDEX('[3]Enrolled accounts Com'!$A183:$M183,MATCH(D$2,'[3]Enrolled accounts Com'!$A$2:$M$2,0))</f>
        <v>0</v>
      </c>
      <c r="E183" s="52">
        <f>INDEX('[3]Enrolled accounts Com'!$A183:$M183,MATCH(E$2,'[3]Enrolled accounts Com'!$A$2:$M$2,0))</f>
        <v>0</v>
      </c>
      <c r="F183" s="52">
        <f>INDEX('[3]Enrolled accounts Com'!$A183:$M183,MATCH(F$2,'[3]Enrolled accounts Com'!$A$2:$M$2,0))</f>
        <v>0</v>
      </c>
    </row>
    <row r="184" spans="1:6" x14ac:dyDescent="0.2">
      <c r="A184" s="52" t="e">
        <f>INDEX('[3]Enrolled accounts Com'!$A184:$M184,MATCH(A183,'[3]Enrolled accounts Com'!$A183:$M183,0))</f>
        <v>#N/A</v>
      </c>
      <c r="B184" s="52">
        <f>INDEX('[3]Enrolled accounts Com'!$A184:$M184,MATCH(B$2,'[3]Enrolled accounts Com'!$A$2:$M$2,0))</f>
        <v>0</v>
      </c>
      <c r="C184" s="52">
        <f>INDEX('[3]Enrolled accounts Com'!$A184:$M184,MATCH(C$2,'[3]Enrolled accounts Com'!$A$2:$M$2,0))</f>
        <v>0</v>
      </c>
      <c r="D184" s="52">
        <f>INDEX('[3]Enrolled accounts Com'!$A184:$M184,MATCH(D$2,'[3]Enrolled accounts Com'!$A$2:$M$2,0))</f>
        <v>0</v>
      </c>
      <c r="E184" s="52">
        <f>INDEX('[3]Enrolled accounts Com'!$A184:$M184,MATCH(E$2,'[3]Enrolled accounts Com'!$A$2:$M$2,0))</f>
        <v>0</v>
      </c>
      <c r="F184" s="52">
        <f>INDEX('[3]Enrolled accounts Com'!$A184:$M184,MATCH(F$2,'[3]Enrolled accounts Com'!$A$2:$M$2,0))</f>
        <v>0</v>
      </c>
    </row>
    <row r="185" spans="1:6" x14ac:dyDescent="0.2">
      <c r="A185" s="52" t="e">
        <f>INDEX('[3]Enrolled accounts Com'!$A185:$M185,MATCH(A184,'[3]Enrolled accounts Com'!$A184:$M184,0))</f>
        <v>#N/A</v>
      </c>
      <c r="B185" s="52">
        <f>INDEX('[3]Enrolled accounts Com'!$A185:$M185,MATCH(B$2,'[3]Enrolled accounts Com'!$A$2:$M$2,0))</f>
        <v>0</v>
      </c>
      <c r="C185" s="52">
        <f>INDEX('[3]Enrolled accounts Com'!$A185:$M185,MATCH(C$2,'[3]Enrolled accounts Com'!$A$2:$M$2,0))</f>
        <v>0</v>
      </c>
      <c r="D185" s="52">
        <f>INDEX('[3]Enrolled accounts Com'!$A185:$M185,MATCH(D$2,'[3]Enrolled accounts Com'!$A$2:$M$2,0))</f>
        <v>0</v>
      </c>
      <c r="E185" s="52">
        <f>INDEX('[3]Enrolled accounts Com'!$A185:$M185,MATCH(E$2,'[3]Enrolled accounts Com'!$A$2:$M$2,0))</f>
        <v>0</v>
      </c>
      <c r="F185" s="52">
        <f>INDEX('[3]Enrolled accounts Com'!$A185:$M185,MATCH(F$2,'[3]Enrolled accounts Com'!$A$2:$M$2,0))</f>
        <v>0</v>
      </c>
    </row>
    <row r="186" spans="1:6" x14ac:dyDescent="0.2">
      <c r="A186" s="52" t="e">
        <f>INDEX('[3]Enrolled accounts Com'!$A186:$M186,MATCH(A185,'[3]Enrolled accounts Com'!$A185:$M185,0))</f>
        <v>#N/A</v>
      </c>
      <c r="B186" s="52">
        <f>INDEX('[3]Enrolled accounts Com'!$A186:$M186,MATCH(B$2,'[3]Enrolled accounts Com'!$A$2:$M$2,0))</f>
        <v>0</v>
      </c>
      <c r="C186" s="52">
        <f>INDEX('[3]Enrolled accounts Com'!$A186:$M186,MATCH(C$2,'[3]Enrolled accounts Com'!$A$2:$M$2,0))</f>
        <v>0</v>
      </c>
      <c r="D186" s="52">
        <f>INDEX('[3]Enrolled accounts Com'!$A186:$M186,MATCH(D$2,'[3]Enrolled accounts Com'!$A$2:$M$2,0))</f>
        <v>0</v>
      </c>
      <c r="E186" s="52">
        <f>INDEX('[3]Enrolled accounts Com'!$A186:$M186,MATCH(E$2,'[3]Enrolled accounts Com'!$A$2:$M$2,0))</f>
        <v>0</v>
      </c>
      <c r="F186" s="52">
        <f>INDEX('[3]Enrolled accounts Com'!$A186:$M186,MATCH(F$2,'[3]Enrolled accounts Com'!$A$2:$M$2,0))</f>
        <v>0</v>
      </c>
    </row>
    <row r="187" spans="1:6" x14ac:dyDescent="0.2">
      <c r="A187" s="52" t="e">
        <f>INDEX('[3]Enrolled accounts Com'!$A187:$M187,MATCH(A186,'[3]Enrolled accounts Com'!$A186:$M186,0))</f>
        <v>#N/A</v>
      </c>
      <c r="B187" s="52">
        <f>INDEX('[3]Enrolled accounts Com'!$A187:$M187,MATCH(B$2,'[3]Enrolled accounts Com'!$A$2:$M$2,0))</f>
        <v>0</v>
      </c>
      <c r="C187" s="52">
        <f>INDEX('[3]Enrolled accounts Com'!$A187:$M187,MATCH(C$2,'[3]Enrolled accounts Com'!$A$2:$M$2,0))</f>
        <v>0</v>
      </c>
      <c r="D187" s="52">
        <f>INDEX('[3]Enrolled accounts Com'!$A187:$M187,MATCH(D$2,'[3]Enrolled accounts Com'!$A$2:$M$2,0))</f>
        <v>0</v>
      </c>
      <c r="E187" s="52">
        <f>INDEX('[3]Enrolled accounts Com'!$A187:$M187,MATCH(E$2,'[3]Enrolled accounts Com'!$A$2:$M$2,0))</f>
        <v>0</v>
      </c>
      <c r="F187" s="52">
        <f>INDEX('[3]Enrolled accounts Com'!$A187:$M187,MATCH(F$2,'[3]Enrolled accounts Com'!$A$2:$M$2,0))</f>
        <v>0</v>
      </c>
    </row>
    <row r="188" spans="1:6" x14ac:dyDescent="0.2">
      <c r="A188" s="52" t="e">
        <f>INDEX('[3]Enrolled accounts Com'!$A188:$M188,MATCH(A187,'[3]Enrolled accounts Com'!$A187:$M187,0))</f>
        <v>#N/A</v>
      </c>
      <c r="B188" s="52">
        <f>INDEX('[3]Enrolled accounts Com'!$A188:$M188,MATCH(B$2,'[3]Enrolled accounts Com'!$A$2:$M$2,0))</f>
        <v>0</v>
      </c>
      <c r="C188" s="52">
        <f>INDEX('[3]Enrolled accounts Com'!$A188:$M188,MATCH(C$2,'[3]Enrolled accounts Com'!$A$2:$M$2,0))</f>
        <v>0</v>
      </c>
      <c r="D188" s="52">
        <f>INDEX('[3]Enrolled accounts Com'!$A188:$M188,MATCH(D$2,'[3]Enrolled accounts Com'!$A$2:$M$2,0))</f>
        <v>0</v>
      </c>
      <c r="E188" s="52">
        <f>INDEX('[3]Enrolled accounts Com'!$A188:$M188,MATCH(E$2,'[3]Enrolled accounts Com'!$A$2:$M$2,0))</f>
        <v>0</v>
      </c>
      <c r="F188" s="52">
        <f>INDEX('[3]Enrolled accounts Com'!$A188:$M188,MATCH(F$2,'[3]Enrolled accounts Com'!$A$2:$M$2,0))</f>
        <v>0</v>
      </c>
    </row>
    <row r="189" spans="1:6" x14ac:dyDescent="0.2">
      <c r="A189" s="52" t="e">
        <f>INDEX('[3]Enrolled accounts Com'!$A189:$M189,MATCH(A188,'[3]Enrolled accounts Com'!$A188:$M188,0))</f>
        <v>#N/A</v>
      </c>
      <c r="B189" s="52">
        <f>INDEX('[3]Enrolled accounts Com'!$A189:$M189,MATCH(B$2,'[3]Enrolled accounts Com'!$A$2:$M$2,0))</f>
        <v>0</v>
      </c>
      <c r="C189" s="52">
        <f>INDEX('[3]Enrolled accounts Com'!$A189:$M189,MATCH(C$2,'[3]Enrolled accounts Com'!$A$2:$M$2,0))</f>
        <v>0</v>
      </c>
      <c r="D189" s="52">
        <f>INDEX('[3]Enrolled accounts Com'!$A189:$M189,MATCH(D$2,'[3]Enrolled accounts Com'!$A$2:$M$2,0))</f>
        <v>0</v>
      </c>
      <c r="E189" s="52">
        <f>INDEX('[3]Enrolled accounts Com'!$A189:$M189,MATCH(E$2,'[3]Enrolled accounts Com'!$A$2:$M$2,0))</f>
        <v>0</v>
      </c>
      <c r="F189" s="52">
        <f>INDEX('[3]Enrolled accounts Com'!$A189:$M189,MATCH(F$2,'[3]Enrolled accounts Com'!$A$2:$M$2,0))</f>
        <v>0</v>
      </c>
    </row>
    <row r="190" spans="1:6" x14ac:dyDescent="0.2">
      <c r="A190" s="52" t="e">
        <f>INDEX('[3]Enrolled accounts Com'!$A190:$M190,MATCH(A189,'[3]Enrolled accounts Com'!$A189:$M189,0))</f>
        <v>#N/A</v>
      </c>
      <c r="B190" s="52">
        <f>INDEX('[3]Enrolled accounts Com'!$A190:$M190,MATCH(B$2,'[3]Enrolled accounts Com'!$A$2:$M$2,0))</f>
        <v>0</v>
      </c>
      <c r="C190" s="52">
        <f>INDEX('[3]Enrolled accounts Com'!$A190:$M190,MATCH(C$2,'[3]Enrolled accounts Com'!$A$2:$M$2,0))</f>
        <v>0</v>
      </c>
      <c r="D190" s="52">
        <f>INDEX('[3]Enrolled accounts Com'!$A190:$M190,MATCH(D$2,'[3]Enrolled accounts Com'!$A$2:$M$2,0))</f>
        <v>0</v>
      </c>
      <c r="E190" s="52">
        <f>INDEX('[3]Enrolled accounts Com'!$A190:$M190,MATCH(E$2,'[3]Enrolled accounts Com'!$A$2:$M$2,0))</f>
        <v>0</v>
      </c>
      <c r="F190" s="52">
        <f>INDEX('[3]Enrolled accounts Com'!$A190:$M190,MATCH(F$2,'[3]Enrolled accounts Com'!$A$2:$M$2,0))</f>
        <v>0</v>
      </c>
    </row>
    <row r="191" spans="1:6" x14ac:dyDescent="0.2">
      <c r="A191" s="52" t="e">
        <f>INDEX('[3]Enrolled accounts Com'!$A191:$M191,MATCH(A190,'[3]Enrolled accounts Com'!$A190:$M190,0))</f>
        <v>#N/A</v>
      </c>
      <c r="B191" s="52">
        <f>INDEX('[3]Enrolled accounts Com'!$A191:$M191,MATCH(B$2,'[3]Enrolled accounts Com'!$A$2:$M$2,0))</f>
        <v>0</v>
      </c>
      <c r="C191" s="52">
        <f>INDEX('[3]Enrolled accounts Com'!$A191:$M191,MATCH(C$2,'[3]Enrolled accounts Com'!$A$2:$M$2,0))</f>
        <v>0</v>
      </c>
      <c r="D191" s="52">
        <f>INDEX('[3]Enrolled accounts Com'!$A191:$M191,MATCH(D$2,'[3]Enrolled accounts Com'!$A$2:$M$2,0))</f>
        <v>0</v>
      </c>
      <c r="E191" s="52">
        <f>INDEX('[3]Enrolled accounts Com'!$A191:$M191,MATCH(E$2,'[3]Enrolled accounts Com'!$A$2:$M$2,0))</f>
        <v>0</v>
      </c>
      <c r="F191" s="52">
        <f>INDEX('[3]Enrolled accounts Com'!$A191:$M191,MATCH(F$2,'[3]Enrolled accounts Com'!$A$2:$M$2,0))</f>
        <v>0</v>
      </c>
    </row>
    <row r="192" spans="1:6" x14ac:dyDescent="0.2">
      <c r="A192" s="52" t="e">
        <f>INDEX('[3]Enrolled accounts Com'!$A192:$M192,MATCH(A191,'[3]Enrolled accounts Com'!$A191:$M191,0))</f>
        <v>#N/A</v>
      </c>
      <c r="B192" s="52">
        <f>INDEX('[3]Enrolled accounts Com'!$A192:$M192,MATCH(B$2,'[3]Enrolled accounts Com'!$A$2:$M$2,0))</f>
        <v>0</v>
      </c>
      <c r="C192" s="52">
        <f>INDEX('[3]Enrolled accounts Com'!$A192:$M192,MATCH(C$2,'[3]Enrolled accounts Com'!$A$2:$M$2,0))</f>
        <v>0</v>
      </c>
      <c r="D192" s="52">
        <f>INDEX('[3]Enrolled accounts Com'!$A192:$M192,MATCH(D$2,'[3]Enrolled accounts Com'!$A$2:$M$2,0))</f>
        <v>0</v>
      </c>
      <c r="E192" s="52">
        <f>INDEX('[3]Enrolled accounts Com'!$A192:$M192,MATCH(E$2,'[3]Enrolled accounts Com'!$A$2:$M$2,0))</f>
        <v>0</v>
      </c>
      <c r="F192" s="52">
        <f>INDEX('[3]Enrolled accounts Com'!$A192:$M192,MATCH(F$2,'[3]Enrolled accounts Com'!$A$2:$M$2,0))</f>
        <v>0</v>
      </c>
    </row>
    <row r="193" spans="1:6" x14ac:dyDescent="0.2">
      <c r="A193" s="52" t="e">
        <f>INDEX('[3]Enrolled accounts Com'!$A193:$M193,MATCH(A192,'[3]Enrolled accounts Com'!$A192:$M192,0))</f>
        <v>#N/A</v>
      </c>
      <c r="B193" s="52">
        <f>INDEX('[3]Enrolled accounts Com'!$A193:$M193,MATCH(B$2,'[3]Enrolled accounts Com'!$A$2:$M$2,0))</f>
        <v>0</v>
      </c>
      <c r="C193" s="52">
        <f>INDEX('[3]Enrolled accounts Com'!$A193:$M193,MATCH(C$2,'[3]Enrolled accounts Com'!$A$2:$M$2,0))</f>
        <v>0</v>
      </c>
      <c r="D193" s="52">
        <f>INDEX('[3]Enrolled accounts Com'!$A193:$M193,MATCH(D$2,'[3]Enrolled accounts Com'!$A$2:$M$2,0))</f>
        <v>0</v>
      </c>
      <c r="E193" s="52">
        <f>INDEX('[3]Enrolled accounts Com'!$A193:$M193,MATCH(E$2,'[3]Enrolled accounts Com'!$A$2:$M$2,0))</f>
        <v>0</v>
      </c>
      <c r="F193" s="52">
        <f>INDEX('[3]Enrolled accounts Com'!$A193:$M193,MATCH(F$2,'[3]Enrolled accounts Com'!$A$2:$M$2,0))</f>
        <v>0</v>
      </c>
    </row>
    <row r="194" spans="1:6" x14ac:dyDescent="0.2">
      <c r="A194" s="52" t="e">
        <f>INDEX('[3]Enrolled accounts Com'!$A194:$M194,MATCH(A193,'[3]Enrolled accounts Com'!$A193:$M193,0))</f>
        <v>#N/A</v>
      </c>
      <c r="B194" s="52">
        <f>INDEX('[3]Enrolled accounts Com'!$A194:$M194,MATCH(B$2,'[3]Enrolled accounts Com'!$A$2:$M$2,0))</f>
        <v>0</v>
      </c>
      <c r="C194" s="52">
        <f>INDEX('[3]Enrolled accounts Com'!$A194:$M194,MATCH(C$2,'[3]Enrolled accounts Com'!$A$2:$M$2,0))</f>
        <v>0</v>
      </c>
      <c r="D194" s="52">
        <f>INDEX('[3]Enrolled accounts Com'!$A194:$M194,MATCH(D$2,'[3]Enrolled accounts Com'!$A$2:$M$2,0))</f>
        <v>0</v>
      </c>
      <c r="E194" s="52">
        <f>INDEX('[3]Enrolled accounts Com'!$A194:$M194,MATCH(E$2,'[3]Enrolled accounts Com'!$A$2:$M$2,0))</f>
        <v>0</v>
      </c>
      <c r="F194" s="52">
        <f>INDEX('[3]Enrolled accounts Com'!$A194:$M194,MATCH(F$2,'[3]Enrolled accounts Com'!$A$2:$M$2,0))</f>
        <v>0</v>
      </c>
    </row>
    <row r="195" spans="1:6" x14ac:dyDescent="0.2">
      <c r="A195" s="52" t="e">
        <f>INDEX('[3]Enrolled accounts Com'!$A195:$M195,MATCH(A194,'[3]Enrolled accounts Com'!$A194:$M194,0))</f>
        <v>#N/A</v>
      </c>
      <c r="B195" s="52">
        <f>INDEX('[3]Enrolled accounts Com'!$A195:$M195,MATCH(B$2,'[3]Enrolled accounts Com'!$A$2:$M$2,0))</f>
        <v>0</v>
      </c>
      <c r="C195" s="52">
        <f>INDEX('[3]Enrolled accounts Com'!$A195:$M195,MATCH(C$2,'[3]Enrolled accounts Com'!$A$2:$M$2,0))</f>
        <v>0</v>
      </c>
      <c r="D195" s="52">
        <f>INDEX('[3]Enrolled accounts Com'!$A195:$M195,MATCH(D$2,'[3]Enrolled accounts Com'!$A$2:$M$2,0))</f>
        <v>0</v>
      </c>
      <c r="E195" s="52">
        <f>INDEX('[3]Enrolled accounts Com'!$A195:$M195,MATCH(E$2,'[3]Enrolled accounts Com'!$A$2:$M$2,0))</f>
        <v>0</v>
      </c>
      <c r="F195" s="52">
        <f>INDEX('[3]Enrolled accounts Com'!$A195:$M195,MATCH(F$2,'[3]Enrolled accounts Com'!$A$2:$M$2,0))</f>
        <v>0</v>
      </c>
    </row>
    <row r="196" spans="1:6" x14ac:dyDescent="0.2">
      <c r="A196" s="52" t="e">
        <f>INDEX('[3]Enrolled accounts Com'!$A196:$M196,MATCH(A195,'[3]Enrolled accounts Com'!$A195:$M195,0))</f>
        <v>#N/A</v>
      </c>
      <c r="B196" s="52">
        <f>INDEX('[3]Enrolled accounts Com'!$A196:$M196,MATCH(B$2,'[3]Enrolled accounts Com'!$A$2:$M$2,0))</f>
        <v>0</v>
      </c>
      <c r="C196" s="52">
        <f>INDEX('[3]Enrolled accounts Com'!$A196:$M196,MATCH(C$2,'[3]Enrolled accounts Com'!$A$2:$M$2,0))</f>
        <v>0</v>
      </c>
      <c r="D196" s="52">
        <f>INDEX('[3]Enrolled accounts Com'!$A196:$M196,MATCH(D$2,'[3]Enrolled accounts Com'!$A$2:$M$2,0))</f>
        <v>0</v>
      </c>
      <c r="E196" s="52">
        <f>INDEX('[3]Enrolled accounts Com'!$A196:$M196,MATCH(E$2,'[3]Enrolled accounts Com'!$A$2:$M$2,0))</f>
        <v>0</v>
      </c>
      <c r="F196" s="52">
        <f>INDEX('[3]Enrolled accounts Com'!$A196:$M196,MATCH(F$2,'[3]Enrolled accounts Com'!$A$2:$M$2,0))</f>
        <v>0</v>
      </c>
    </row>
    <row r="197" spans="1:6" x14ac:dyDescent="0.2">
      <c r="A197" s="52" t="e">
        <f>INDEX('[3]Enrolled accounts Com'!$A197:$M197,MATCH(A196,'[3]Enrolled accounts Com'!$A196:$M196,0))</f>
        <v>#N/A</v>
      </c>
      <c r="B197" s="52">
        <f>INDEX('[3]Enrolled accounts Com'!$A197:$M197,MATCH(B$2,'[3]Enrolled accounts Com'!$A$2:$M$2,0))</f>
        <v>0</v>
      </c>
      <c r="C197" s="52">
        <f>INDEX('[3]Enrolled accounts Com'!$A197:$M197,MATCH(C$2,'[3]Enrolled accounts Com'!$A$2:$M$2,0))</f>
        <v>0</v>
      </c>
      <c r="D197" s="52">
        <f>INDEX('[3]Enrolled accounts Com'!$A197:$M197,MATCH(D$2,'[3]Enrolled accounts Com'!$A$2:$M$2,0))</f>
        <v>0</v>
      </c>
      <c r="E197" s="52">
        <f>INDEX('[3]Enrolled accounts Com'!$A197:$M197,MATCH(E$2,'[3]Enrolled accounts Com'!$A$2:$M$2,0))</f>
        <v>0</v>
      </c>
      <c r="F197" s="52">
        <f>INDEX('[3]Enrolled accounts Com'!$A197:$M197,MATCH(F$2,'[3]Enrolled accounts Com'!$A$2:$M$2,0))</f>
        <v>0</v>
      </c>
    </row>
    <row r="198" spans="1:6" x14ac:dyDescent="0.2">
      <c r="A198" s="52" t="e">
        <f>INDEX('[3]Enrolled accounts Com'!$A198:$M198,MATCH(A197,'[3]Enrolled accounts Com'!$A197:$M197,0))</f>
        <v>#N/A</v>
      </c>
      <c r="B198" s="52">
        <f>INDEX('[3]Enrolled accounts Com'!$A198:$M198,MATCH(B$2,'[3]Enrolled accounts Com'!$A$2:$M$2,0))</f>
        <v>0</v>
      </c>
      <c r="C198" s="52">
        <f>INDEX('[3]Enrolled accounts Com'!$A198:$M198,MATCH(C$2,'[3]Enrolled accounts Com'!$A$2:$M$2,0))</f>
        <v>0</v>
      </c>
      <c r="D198" s="52">
        <f>INDEX('[3]Enrolled accounts Com'!$A198:$M198,MATCH(D$2,'[3]Enrolled accounts Com'!$A$2:$M$2,0))</f>
        <v>0</v>
      </c>
      <c r="E198" s="52">
        <f>INDEX('[3]Enrolled accounts Com'!$A198:$M198,MATCH(E$2,'[3]Enrolled accounts Com'!$A$2:$M$2,0))</f>
        <v>0</v>
      </c>
      <c r="F198" s="52">
        <f>INDEX('[3]Enrolled accounts Com'!$A198:$M198,MATCH(F$2,'[3]Enrolled accounts Com'!$A$2:$M$2,0))</f>
        <v>0</v>
      </c>
    </row>
    <row r="199" spans="1:6" x14ac:dyDescent="0.2">
      <c r="A199" s="52" t="e">
        <f>INDEX('[3]Enrolled accounts Com'!$A199:$M199,MATCH(A198,'[3]Enrolled accounts Com'!$A198:$M198,0))</f>
        <v>#N/A</v>
      </c>
      <c r="B199" s="52">
        <f>INDEX('[3]Enrolled accounts Com'!$A199:$M199,MATCH(B$2,'[3]Enrolled accounts Com'!$A$2:$M$2,0))</f>
        <v>0</v>
      </c>
      <c r="C199" s="52">
        <f>INDEX('[3]Enrolled accounts Com'!$A199:$M199,MATCH(C$2,'[3]Enrolled accounts Com'!$A$2:$M$2,0))</f>
        <v>0</v>
      </c>
      <c r="D199" s="52">
        <f>INDEX('[3]Enrolled accounts Com'!$A199:$M199,MATCH(D$2,'[3]Enrolled accounts Com'!$A$2:$M$2,0))</f>
        <v>0</v>
      </c>
      <c r="E199" s="52">
        <f>INDEX('[3]Enrolled accounts Com'!$A199:$M199,MATCH(E$2,'[3]Enrolled accounts Com'!$A$2:$M$2,0))</f>
        <v>0</v>
      </c>
      <c r="F199" s="52">
        <f>INDEX('[3]Enrolled accounts Com'!$A199:$M199,MATCH(F$2,'[3]Enrolled accounts Com'!$A$2:$M$2,0))</f>
        <v>0</v>
      </c>
    </row>
    <row r="200" spans="1:6" x14ac:dyDescent="0.2">
      <c r="A200" s="52" t="e">
        <f>INDEX('[3]Enrolled accounts Com'!$A200:$M200,MATCH(A199,'[3]Enrolled accounts Com'!$A199:$M199,0))</f>
        <v>#N/A</v>
      </c>
      <c r="B200" s="52">
        <f>INDEX('[3]Enrolled accounts Com'!$A200:$M200,MATCH(B$2,'[3]Enrolled accounts Com'!$A$2:$M$2,0))</f>
        <v>0</v>
      </c>
      <c r="C200" s="52">
        <f>INDEX('[3]Enrolled accounts Com'!$A200:$M200,MATCH(C$2,'[3]Enrolled accounts Com'!$A$2:$M$2,0))</f>
        <v>0</v>
      </c>
      <c r="D200" s="52">
        <f>INDEX('[3]Enrolled accounts Com'!$A200:$M200,MATCH(D$2,'[3]Enrolled accounts Com'!$A$2:$M$2,0))</f>
        <v>0</v>
      </c>
      <c r="E200" s="52">
        <f>INDEX('[3]Enrolled accounts Com'!$A200:$M200,MATCH(E$2,'[3]Enrolled accounts Com'!$A$2:$M$2,0))</f>
        <v>0</v>
      </c>
      <c r="F200" s="52">
        <f>INDEX('[3]Enrolled accounts Com'!$A200:$M200,MATCH(F$2,'[3]Enrolled accounts Com'!$A$2:$M$2,0))</f>
        <v>0</v>
      </c>
    </row>
    <row r="201" spans="1:6" x14ac:dyDescent="0.2">
      <c r="A201" s="52" t="e">
        <f>INDEX('[3]Enrolled accounts Com'!$A201:$M201,MATCH(A200,'[3]Enrolled accounts Com'!$A200:$M200,0))</f>
        <v>#N/A</v>
      </c>
      <c r="B201" s="52">
        <f>INDEX('[3]Enrolled accounts Com'!$A201:$M201,MATCH(B$2,'[3]Enrolled accounts Com'!$A$2:$M$2,0))</f>
        <v>0</v>
      </c>
      <c r="C201" s="52">
        <f>INDEX('[3]Enrolled accounts Com'!$A201:$M201,MATCH(C$2,'[3]Enrolled accounts Com'!$A$2:$M$2,0))</f>
        <v>0</v>
      </c>
      <c r="D201" s="52">
        <f>INDEX('[3]Enrolled accounts Com'!$A201:$M201,MATCH(D$2,'[3]Enrolled accounts Com'!$A$2:$M$2,0))</f>
        <v>0</v>
      </c>
      <c r="E201" s="52">
        <f>INDEX('[3]Enrolled accounts Com'!$A201:$M201,MATCH(E$2,'[3]Enrolled accounts Com'!$A$2:$M$2,0))</f>
        <v>0</v>
      </c>
      <c r="F201" s="52">
        <f>INDEX('[3]Enrolled accounts Com'!$A201:$M201,MATCH(F$2,'[3]Enrolled accounts Com'!$A$2:$M$2,0))</f>
        <v>0</v>
      </c>
    </row>
    <row r="202" spans="1:6" x14ac:dyDescent="0.2">
      <c r="A202" s="52" t="e">
        <f>INDEX('[3]Enrolled accounts Com'!$A202:$M202,MATCH(A201,'[3]Enrolled accounts Com'!$A201:$M201,0))</f>
        <v>#N/A</v>
      </c>
      <c r="B202" s="52">
        <f>INDEX('[3]Enrolled accounts Com'!$A202:$M202,MATCH(B$2,'[3]Enrolled accounts Com'!$A$2:$M$2,0))</f>
        <v>0</v>
      </c>
      <c r="C202" s="52">
        <f>INDEX('[3]Enrolled accounts Com'!$A202:$M202,MATCH(C$2,'[3]Enrolled accounts Com'!$A$2:$M$2,0))</f>
        <v>0</v>
      </c>
      <c r="D202" s="52">
        <f>INDEX('[3]Enrolled accounts Com'!$A202:$M202,MATCH(D$2,'[3]Enrolled accounts Com'!$A$2:$M$2,0))</f>
        <v>0</v>
      </c>
      <c r="E202" s="52">
        <f>INDEX('[3]Enrolled accounts Com'!$A202:$M202,MATCH(E$2,'[3]Enrolled accounts Com'!$A$2:$M$2,0))</f>
        <v>0</v>
      </c>
      <c r="F202" s="52">
        <f>INDEX('[3]Enrolled accounts Com'!$A202:$M202,MATCH(F$2,'[3]Enrolled accounts Com'!$A$2:$M$2,0))</f>
        <v>0</v>
      </c>
    </row>
    <row r="203" spans="1:6" x14ac:dyDescent="0.2">
      <c r="A203" s="52" t="e">
        <f>INDEX('[3]Enrolled accounts Com'!$A203:$M203,MATCH(A202,'[3]Enrolled accounts Com'!$A202:$M202,0))</f>
        <v>#N/A</v>
      </c>
      <c r="B203" s="52">
        <f>INDEX('[3]Enrolled accounts Com'!$A203:$M203,MATCH(B$2,'[3]Enrolled accounts Com'!$A$2:$M$2,0))</f>
        <v>0</v>
      </c>
      <c r="C203" s="52">
        <f>INDEX('[3]Enrolled accounts Com'!$A203:$M203,MATCH(C$2,'[3]Enrolled accounts Com'!$A$2:$M$2,0))</f>
        <v>0</v>
      </c>
      <c r="D203" s="52">
        <f>INDEX('[3]Enrolled accounts Com'!$A203:$M203,MATCH(D$2,'[3]Enrolled accounts Com'!$A$2:$M$2,0))</f>
        <v>0</v>
      </c>
      <c r="E203" s="52">
        <f>INDEX('[3]Enrolled accounts Com'!$A203:$M203,MATCH(E$2,'[3]Enrolled accounts Com'!$A$2:$M$2,0))</f>
        <v>0</v>
      </c>
      <c r="F203" s="52">
        <f>INDEX('[3]Enrolled accounts Com'!$A203:$M203,MATCH(F$2,'[3]Enrolled accounts Com'!$A$2:$M$2,0))</f>
        <v>0</v>
      </c>
    </row>
    <row r="204" spans="1:6" x14ac:dyDescent="0.2">
      <c r="A204" s="52" t="e">
        <f>INDEX('[3]Enrolled accounts Com'!$A204:$M204,MATCH(A203,'[3]Enrolled accounts Com'!$A203:$M203,0))</f>
        <v>#N/A</v>
      </c>
      <c r="B204" s="52">
        <f>INDEX('[3]Enrolled accounts Com'!$A204:$M204,MATCH(B$2,'[3]Enrolled accounts Com'!$A$2:$M$2,0))</f>
        <v>0</v>
      </c>
      <c r="C204" s="52">
        <f>INDEX('[3]Enrolled accounts Com'!$A204:$M204,MATCH(C$2,'[3]Enrolled accounts Com'!$A$2:$M$2,0))</f>
        <v>0</v>
      </c>
      <c r="D204" s="52">
        <f>INDEX('[3]Enrolled accounts Com'!$A204:$M204,MATCH(D$2,'[3]Enrolled accounts Com'!$A$2:$M$2,0))</f>
        <v>0</v>
      </c>
      <c r="E204" s="52">
        <f>INDEX('[3]Enrolled accounts Com'!$A204:$M204,MATCH(E$2,'[3]Enrolled accounts Com'!$A$2:$M$2,0))</f>
        <v>0</v>
      </c>
      <c r="F204" s="52">
        <f>INDEX('[3]Enrolled accounts Com'!$A204:$M204,MATCH(F$2,'[3]Enrolled accounts Com'!$A$2:$M$2,0))</f>
        <v>0</v>
      </c>
    </row>
    <row r="205" spans="1:6" x14ac:dyDescent="0.2">
      <c r="A205" s="52" t="e">
        <f>INDEX('[3]Enrolled accounts Com'!$A205:$M205,MATCH(A204,'[3]Enrolled accounts Com'!$A204:$M204,0))</f>
        <v>#N/A</v>
      </c>
      <c r="B205" s="52">
        <f>INDEX('[3]Enrolled accounts Com'!$A205:$M205,MATCH(B$2,'[3]Enrolled accounts Com'!$A$2:$M$2,0))</f>
        <v>0</v>
      </c>
      <c r="C205" s="52">
        <f>INDEX('[3]Enrolled accounts Com'!$A205:$M205,MATCH(C$2,'[3]Enrolled accounts Com'!$A$2:$M$2,0))</f>
        <v>0</v>
      </c>
      <c r="D205" s="52">
        <f>INDEX('[3]Enrolled accounts Com'!$A205:$M205,MATCH(D$2,'[3]Enrolled accounts Com'!$A$2:$M$2,0))</f>
        <v>0</v>
      </c>
      <c r="E205" s="52">
        <f>INDEX('[3]Enrolled accounts Com'!$A205:$M205,MATCH(E$2,'[3]Enrolled accounts Com'!$A$2:$M$2,0))</f>
        <v>0</v>
      </c>
      <c r="F205" s="52">
        <f>INDEX('[3]Enrolled accounts Com'!$A205:$M205,MATCH(F$2,'[3]Enrolled accounts Com'!$A$2:$M$2,0))</f>
        <v>0</v>
      </c>
    </row>
    <row r="206" spans="1:6" x14ac:dyDescent="0.2">
      <c r="A206" s="52" t="e">
        <f>INDEX('[3]Enrolled accounts Com'!$A206:$M206,MATCH(A205,'[3]Enrolled accounts Com'!$A205:$M205,0))</f>
        <v>#N/A</v>
      </c>
      <c r="B206" s="52">
        <f>INDEX('[3]Enrolled accounts Com'!$A206:$M206,MATCH(B$2,'[3]Enrolled accounts Com'!$A$2:$M$2,0))</f>
        <v>0</v>
      </c>
      <c r="C206" s="52">
        <f>INDEX('[3]Enrolled accounts Com'!$A206:$M206,MATCH(C$2,'[3]Enrolled accounts Com'!$A$2:$M$2,0))</f>
        <v>0</v>
      </c>
      <c r="D206" s="52">
        <f>INDEX('[3]Enrolled accounts Com'!$A206:$M206,MATCH(D$2,'[3]Enrolled accounts Com'!$A$2:$M$2,0))</f>
        <v>0</v>
      </c>
      <c r="E206" s="52">
        <f>INDEX('[3]Enrolled accounts Com'!$A206:$M206,MATCH(E$2,'[3]Enrolled accounts Com'!$A$2:$M$2,0))</f>
        <v>0</v>
      </c>
      <c r="F206" s="52">
        <f>INDEX('[3]Enrolled accounts Com'!$A206:$M206,MATCH(F$2,'[3]Enrolled accounts Com'!$A$2:$M$2,0))</f>
        <v>0</v>
      </c>
    </row>
    <row r="207" spans="1:6" x14ac:dyDescent="0.2">
      <c r="A207" s="52" t="e">
        <f>INDEX('[3]Enrolled accounts Com'!$A207:$M207,MATCH(A206,'[3]Enrolled accounts Com'!$A206:$M206,0))</f>
        <v>#N/A</v>
      </c>
      <c r="B207" s="52">
        <f>INDEX('[3]Enrolled accounts Com'!$A207:$M207,MATCH(B$2,'[3]Enrolled accounts Com'!$A$2:$M$2,0))</f>
        <v>0</v>
      </c>
      <c r="C207" s="52">
        <f>INDEX('[3]Enrolled accounts Com'!$A207:$M207,MATCH(C$2,'[3]Enrolled accounts Com'!$A$2:$M$2,0))</f>
        <v>0</v>
      </c>
      <c r="D207" s="52">
        <f>INDEX('[3]Enrolled accounts Com'!$A207:$M207,MATCH(D$2,'[3]Enrolled accounts Com'!$A$2:$M$2,0))</f>
        <v>0</v>
      </c>
      <c r="E207" s="52">
        <f>INDEX('[3]Enrolled accounts Com'!$A207:$M207,MATCH(E$2,'[3]Enrolled accounts Com'!$A$2:$M$2,0))</f>
        <v>0</v>
      </c>
      <c r="F207" s="52">
        <f>INDEX('[3]Enrolled accounts Com'!$A207:$M207,MATCH(F$2,'[3]Enrolled accounts Com'!$A$2:$M$2,0))</f>
        <v>0</v>
      </c>
    </row>
    <row r="208" spans="1:6" x14ac:dyDescent="0.2">
      <c r="A208" s="52" t="e">
        <f>INDEX('[3]Enrolled accounts Com'!$A208:$M208,MATCH(A207,'[3]Enrolled accounts Com'!$A207:$M207,0))</f>
        <v>#N/A</v>
      </c>
      <c r="B208" s="52">
        <f>INDEX('[3]Enrolled accounts Com'!$A208:$M208,MATCH(B$2,'[3]Enrolled accounts Com'!$A$2:$M$2,0))</f>
        <v>0</v>
      </c>
      <c r="C208" s="52">
        <f>INDEX('[3]Enrolled accounts Com'!$A208:$M208,MATCH(C$2,'[3]Enrolled accounts Com'!$A$2:$M$2,0))</f>
        <v>0</v>
      </c>
      <c r="D208" s="52">
        <f>INDEX('[3]Enrolled accounts Com'!$A208:$M208,MATCH(D$2,'[3]Enrolled accounts Com'!$A$2:$M$2,0))</f>
        <v>0</v>
      </c>
      <c r="E208" s="52">
        <f>INDEX('[3]Enrolled accounts Com'!$A208:$M208,MATCH(E$2,'[3]Enrolled accounts Com'!$A$2:$M$2,0))</f>
        <v>0</v>
      </c>
      <c r="F208" s="52">
        <f>INDEX('[3]Enrolled accounts Com'!$A208:$M208,MATCH(F$2,'[3]Enrolled accounts Com'!$A$2:$M$2,0))</f>
        <v>0</v>
      </c>
    </row>
    <row r="209" spans="1:6" x14ac:dyDescent="0.2">
      <c r="A209" s="52" t="e">
        <f>INDEX('[3]Enrolled accounts Com'!$A209:$M209,MATCH(A208,'[3]Enrolled accounts Com'!$A208:$M208,0))</f>
        <v>#N/A</v>
      </c>
      <c r="B209" s="52">
        <f>INDEX('[3]Enrolled accounts Com'!$A209:$M209,MATCH(B$2,'[3]Enrolled accounts Com'!$A$2:$M$2,0))</f>
        <v>0</v>
      </c>
      <c r="C209" s="52">
        <f>INDEX('[3]Enrolled accounts Com'!$A209:$M209,MATCH(C$2,'[3]Enrolled accounts Com'!$A$2:$M$2,0))</f>
        <v>0</v>
      </c>
      <c r="D209" s="52">
        <f>INDEX('[3]Enrolled accounts Com'!$A209:$M209,MATCH(D$2,'[3]Enrolled accounts Com'!$A$2:$M$2,0))</f>
        <v>0</v>
      </c>
      <c r="E209" s="52">
        <f>INDEX('[3]Enrolled accounts Com'!$A209:$M209,MATCH(E$2,'[3]Enrolled accounts Com'!$A$2:$M$2,0))</f>
        <v>0</v>
      </c>
      <c r="F209" s="52">
        <f>INDEX('[3]Enrolled accounts Com'!$A209:$M209,MATCH(F$2,'[3]Enrolled accounts Com'!$A$2:$M$2,0))</f>
        <v>0</v>
      </c>
    </row>
    <row r="210" spans="1:6" x14ac:dyDescent="0.2">
      <c r="A210" s="52" t="e">
        <f>INDEX('[3]Enrolled accounts Com'!$A210:$M210,MATCH(A209,'[3]Enrolled accounts Com'!$A209:$M209,0))</f>
        <v>#N/A</v>
      </c>
      <c r="B210" s="52">
        <f>INDEX('[3]Enrolled accounts Com'!$A210:$M210,MATCH(B$2,'[3]Enrolled accounts Com'!$A$2:$M$2,0))</f>
        <v>0</v>
      </c>
      <c r="C210" s="52">
        <f>INDEX('[3]Enrolled accounts Com'!$A210:$M210,MATCH(C$2,'[3]Enrolled accounts Com'!$A$2:$M$2,0))</f>
        <v>0</v>
      </c>
      <c r="D210" s="52">
        <f>INDEX('[3]Enrolled accounts Com'!$A210:$M210,MATCH(D$2,'[3]Enrolled accounts Com'!$A$2:$M$2,0))</f>
        <v>0</v>
      </c>
      <c r="E210" s="52">
        <f>INDEX('[3]Enrolled accounts Com'!$A210:$M210,MATCH(E$2,'[3]Enrolled accounts Com'!$A$2:$M$2,0))</f>
        <v>0</v>
      </c>
      <c r="F210" s="52">
        <f>INDEX('[3]Enrolled accounts Com'!$A210:$M210,MATCH(F$2,'[3]Enrolled accounts Com'!$A$2:$M$2,0))</f>
        <v>0</v>
      </c>
    </row>
    <row r="211" spans="1:6" x14ac:dyDescent="0.2">
      <c r="A211" s="52" t="e">
        <f>INDEX('[3]Enrolled accounts Com'!$A211:$M211,MATCH(A210,'[3]Enrolled accounts Com'!$A210:$M210,0))</f>
        <v>#N/A</v>
      </c>
      <c r="B211" s="52">
        <f>INDEX('[3]Enrolled accounts Com'!$A211:$M211,MATCH(B$2,'[3]Enrolled accounts Com'!$A$2:$M$2,0))</f>
        <v>0</v>
      </c>
      <c r="C211" s="52">
        <f>INDEX('[3]Enrolled accounts Com'!$A211:$M211,MATCH(C$2,'[3]Enrolled accounts Com'!$A$2:$M$2,0))</f>
        <v>0</v>
      </c>
      <c r="D211" s="52">
        <f>INDEX('[3]Enrolled accounts Com'!$A211:$M211,MATCH(D$2,'[3]Enrolled accounts Com'!$A$2:$M$2,0))</f>
        <v>0</v>
      </c>
      <c r="E211" s="52">
        <f>INDEX('[3]Enrolled accounts Com'!$A211:$M211,MATCH(E$2,'[3]Enrolled accounts Com'!$A$2:$M$2,0))</f>
        <v>0</v>
      </c>
      <c r="F211" s="52">
        <f>INDEX('[3]Enrolled accounts Com'!$A211:$M211,MATCH(F$2,'[3]Enrolled accounts Com'!$A$2:$M$2,0))</f>
        <v>0</v>
      </c>
    </row>
    <row r="212" spans="1:6" x14ac:dyDescent="0.2">
      <c r="A212" s="52" t="e">
        <f>INDEX('[3]Enrolled accounts Com'!$A212:$M212,MATCH(A211,'[3]Enrolled accounts Com'!$A211:$M211,0))</f>
        <v>#N/A</v>
      </c>
      <c r="B212" s="52">
        <f>INDEX('[3]Enrolled accounts Com'!$A212:$M212,MATCH(B$2,'[3]Enrolled accounts Com'!$A$2:$M$2,0))</f>
        <v>0</v>
      </c>
      <c r="C212" s="52">
        <f>INDEX('[3]Enrolled accounts Com'!$A212:$M212,MATCH(C$2,'[3]Enrolled accounts Com'!$A$2:$M$2,0))</f>
        <v>0</v>
      </c>
      <c r="D212" s="52">
        <f>INDEX('[3]Enrolled accounts Com'!$A212:$M212,MATCH(D$2,'[3]Enrolled accounts Com'!$A$2:$M$2,0))</f>
        <v>0</v>
      </c>
      <c r="E212" s="52">
        <f>INDEX('[3]Enrolled accounts Com'!$A212:$M212,MATCH(E$2,'[3]Enrolled accounts Com'!$A$2:$M$2,0))</f>
        <v>0</v>
      </c>
      <c r="F212" s="52">
        <f>INDEX('[3]Enrolled accounts Com'!$A212:$M212,MATCH(F$2,'[3]Enrolled accounts Com'!$A$2:$M$2,0))</f>
        <v>0</v>
      </c>
    </row>
    <row r="213" spans="1:6" x14ac:dyDescent="0.2">
      <c r="A213" s="52" t="e">
        <f>INDEX('[3]Enrolled accounts Com'!$A213:$M213,MATCH(A212,'[3]Enrolled accounts Com'!$A212:$M212,0))</f>
        <v>#N/A</v>
      </c>
      <c r="B213" s="52">
        <f>INDEX('[3]Enrolled accounts Com'!$A213:$M213,MATCH(B$2,'[3]Enrolled accounts Com'!$A$2:$M$2,0))</f>
        <v>0</v>
      </c>
      <c r="C213" s="52">
        <f>INDEX('[3]Enrolled accounts Com'!$A213:$M213,MATCH(C$2,'[3]Enrolled accounts Com'!$A$2:$M$2,0))</f>
        <v>0</v>
      </c>
      <c r="D213" s="52">
        <f>INDEX('[3]Enrolled accounts Com'!$A213:$M213,MATCH(D$2,'[3]Enrolled accounts Com'!$A$2:$M$2,0))</f>
        <v>0</v>
      </c>
      <c r="E213" s="52">
        <f>INDEX('[3]Enrolled accounts Com'!$A213:$M213,MATCH(E$2,'[3]Enrolled accounts Com'!$A$2:$M$2,0))</f>
        <v>0</v>
      </c>
      <c r="F213" s="52">
        <f>INDEX('[3]Enrolled accounts Com'!$A213:$M213,MATCH(F$2,'[3]Enrolled accounts Com'!$A$2:$M$2,0))</f>
        <v>0</v>
      </c>
    </row>
    <row r="214" spans="1:6" x14ac:dyDescent="0.2">
      <c r="A214" s="52" t="e">
        <f>INDEX('[3]Enrolled accounts Com'!$A214:$M214,MATCH(A213,'[3]Enrolled accounts Com'!$A213:$M213,0))</f>
        <v>#N/A</v>
      </c>
      <c r="B214" s="52">
        <f>INDEX('[3]Enrolled accounts Com'!$A214:$M214,MATCH(B$2,'[3]Enrolled accounts Com'!$A$2:$M$2,0))</f>
        <v>0</v>
      </c>
      <c r="C214" s="52">
        <f>INDEX('[3]Enrolled accounts Com'!$A214:$M214,MATCH(C$2,'[3]Enrolled accounts Com'!$A$2:$M$2,0))</f>
        <v>0</v>
      </c>
      <c r="D214" s="52">
        <f>INDEX('[3]Enrolled accounts Com'!$A214:$M214,MATCH(D$2,'[3]Enrolled accounts Com'!$A$2:$M$2,0))</f>
        <v>0</v>
      </c>
      <c r="E214" s="52">
        <f>INDEX('[3]Enrolled accounts Com'!$A214:$M214,MATCH(E$2,'[3]Enrolled accounts Com'!$A$2:$M$2,0))</f>
        <v>0</v>
      </c>
      <c r="F214" s="52">
        <f>INDEX('[3]Enrolled accounts Com'!$A214:$M214,MATCH(F$2,'[3]Enrolled accounts Com'!$A$2:$M$2,0))</f>
        <v>0</v>
      </c>
    </row>
    <row r="215" spans="1:6" x14ac:dyDescent="0.2">
      <c r="A215" s="52" t="e">
        <f>INDEX('[3]Enrolled accounts Com'!$A215:$M215,MATCH(A214,'[3]Enrolled accounts Com'!$A214:$M214,0))</f>
        <v>#N/A</v>
      </c>
      <c r="B215" s="52">
        <f>INDEX('[3]Enrolled accounts Com'!$A215:$M215,MATCH(B$2,'[3]Enrolled accounts Com'!$A$2:$M$2,0))</f>
        <v>0</v>
      </c>
      <c r="C215" s="52">
        <f>INDEX('[3]Enrolled accounts Com'!$A215:$M215,MATCH(C$2,'[3]Enrolled accounts Com'!$A$2:$M$2,0))</f>
        <v>0</v>
      </c>
      <c r="D215" s="52">
        <f>INDEX('[3]Enrolled accounts Com'!$A215:$M215,MATCH(D$2,'[3]Enrolled accounts Com'!$A$2:$M$2,0))</f>
        <v>0</v>
      </c>
      <c r="E215" s="52">
        <f>INDEX('[3]Enrolled accounts Com'!$A215:$M215,MATCH(E$2,'[3]Enrolled accounts Com'!$A$2:$M$2,0))</f>
        <v>0</v>
      </c>
      <c r="F215" s="52">
        <f>INDEX('[3]Enrolled accounts Com'!$A215:$M215,MATCH(F$2,'[3]Enrolled accounts Com'!$A$2:$M$2,0))</f>
        <v>0</v>
      </c>
    </row>
    <row r="216" spans="1:6" x14ac:dyDescent="0.2">
      <c r="A216" s="52" t="e">
        <f>INDEX('[3]Enrolled accounts Com'!$A216:$M216,MATCH(A215,'[3]Enrolled accounts Com'!$A215:$M215,0))</f>
        <v>#N/A</v>
      </c>
      <c r="B216" s="52">
        <f>INDEX('[3]Enrolled accounts Com'!$A216:$M216,MATCH(B$2,'[3]Enrolled accounts Com'!$A$2:$M$2,0))</f>
        <v>0</v>
      </c>
      <c r="C216" s="52">
        <f>INDEX('[3]Enrolled accounts Com'!$A216:$M216,MATCH(C$2,'[3]Enrolled accounts Com'!$A$2:$M$2,0))</f>
        <v>0</v>
      </c>
      <c r="D216" s="52">
        <f>INDEX('[3]Enrolled accounts Com'!$A216:$M216,MATCH(D$2,'[3]Enrolled accounts Com'!$A$2:$M$2,0))</f>
        <v>0</v>
      </c>
      <c r="E216" s="52">
        <f>INDEX('[3]Enrolled accounts Com'!$A216:$M216,MATCH(E$2,'[3]Enrolled accounts Com'!$A$2:$M$2,0))</f>
        <v>0</v>
      </c>
      <c r="F216" s="52">
        <f>INDEX('[3]Enrolled accounts Com'!$A216:$M216,MATCH(F$2,'[3]Enrolled accounts Com'!$A$2:$M$2,0))</f>
        <v>0</v>
      </c>
    </row>
    <row r="217" spans="1:6" x14ac:dyDescent="0.2">
      <c r="A217" s="52" t="e">
        <f>INDEX('[3]Enrolled accounts Com'!$A217:$M217,MATCH(A216,'[3]Enrolled accounts Com'!$A216:$M216,0))</f>
        <v>#N/A</v>
      </c>
      <c r="B217" s="52">
        <f>INDEX('[3]Enrolled accounts Com'!$A217:$M217,MATCH(B$2,'[3]Enrolled accounts Com'!$A$2:$M$2,0))</f>
        <v>0</v>
      </c>
      <c r="C217" s="52">
        <f>INDEX('[3]Enrolled accounts Com'!$A217:$M217,MATCH(C$2,'[3]Enrolled accounts Com'!$A$2:$M$2,0))</f>
        <v>0</v>
      </c>
      <c r="D217" s="52">
        <f>INDEX('[3]Enrolled accounts Com'!$A217:$M217,MATCH(D$2,'[3]Enrolled accounts Com'!$A$2:$M$2,0))</f>
        <v>0</v>
      </c>
      <c r="E217" s="52">
        <f>INDEX('[3]Enrolled accounts Com'!$A217:$M217,MATCH(E$2,'[3]Enrolled accounts Com'!$A$2:$M$2,0))</f>
        <v>0</v>
      </c>
      <c r="F217" s="52">
        <f>INDEX('[3]Enrolled accounts Com'!$A217:$M217,MATCH(F$2,'[3]Enrolled accounts Com'!$A$2:$M$2,0))</f>
        <v>0</v>
      </c>
    </row>
    <row r="218" spans="1:6" x14ac:dyDescent="0.2">
      <c r="A218" s="52" t="e">
        <f>INDEX('[3]Enrolled accounts Com'!$A218:$M218,MATCH(A217,'[3]Enrolled accounts Com'!$A217:$M217,0))</f>
        <v>#N/A</v>
      </c>
      <c r="B218" s="52">
        <f>INDEX('[3]Enrolled accounts Com'!$A218:$M218,MATCH(B$2,'[3]Enrolled accounts Com'!$A$2:$M$2,0))</f>
        <v>0</v>
      </c>
      <c r="C218" s="52">
        <f>INDEX('[3]Enrolled accounts Com'!$A218:$M218,MATCH(C$2,'[3]Enrolled accounts Com'!$A$2:$M$2,0))</f>
        <v>0</v>
      </c>
      <c r="D218" s="52">
        <f>INDEX('[3]Enrolled accounts Com'!$A218:$M218,MATCH(D$2,'[3]Enrolled accounts Com'!$A$2:$M$2,0))</f>
        <v>0</v>
      </c>
      <c r="E218" s="52">
        <f>INDEX('[3]Enrolled accounts Com'!$A218:$M218,MATCH(E$2,'[3]Enrolled accounts Com'!$A$2:$M$2,0))</f>
        <v>0</v>
      </c>
      <c r="F218" s="52">
        <f>INDEX('[3]Enrolled accounts Com'!$A218:$M218,MATCH(F$2,'[3]Enrolled accounts Com'!$A$2:$M$2,0))</f>
        <v>0</v>
      </c>
    </row>
    <row r="219" spans="1:6" x14ac:dyDescent="0.2">
      <c r="A219" s="52" t="e">
        <f>INDEX('[3]Enrolled accounts Com'!$A219:$M219,MATCH(A218,'[3]Enrolled accounts Com'!$A218:$M218,0))</f>
        <v>#N/A</v>
      </c>
      <c r="B219" s="52">
        <f>INDEX('[3]Enrolled accounts Com'!$A219:$M219,MATCH(B$2,'[3]Enrolled accounts Com'!$A$2:$M$2,0))</f>
        <v>0</v>
      </c>
      <c r="C219" s="52">
        <f>INDEX('[3]Enrolled accounts Com'!$A219:$M219,MATCH(C$2,'[3]Enrolled accounts Com'!$A$2:$M$2,0))</f>
        <v>0</v>
      </c>
      <c r="D219" s="52">
        <f>INDEX('[3]Enrolled accounts Com'!$A219:$M219,MATCH(D$2,'[3]Enrolled accounts Com'!$A$2:$M$2,0))</f>
        <v>0</v>
      </c>
      <c r="E219" s="52">
        <f>INDEX('[3]Enrolled accounts Com'!$A219:$M219,MATCH(E$2,'[3]Enrolled accounts Com'!$A$2:$M$2,0))</f>
        <v>0</v>
      </c>
      <c r="F219" s="52">
        <f>INDEX('[3]Enrolled accounts Com'!$A219:$M219,MATCH(F$2,'[3]Enrolled accounts Com'!$A$2:$M$2,0))</f>
        <v>0</v>
      </c>
    </row>
    <row r="220" spans="1:6" x14ac:dyDescent="0.2">
      <c r="A220" s="52" t="e">
        <f>INDEX('[3]Enrolled accounts Com'!$A220:$M220,MATCH(A219,'[3]Enrolled accounts Com'!$A219:$M219,0))</f>
        <v>#N/A</v>
      </c>
      <c r="B220" s="52">
        <f>INDEX('[3]Enrolled accounts Com'!$A220:$M220,MATCH(B$2,'[3]Enrolled accounts Com'!$A$2:$M$2,0))</f>
        <v>0</v>
      </c>
      <c r="C220" s="52">
        <f>INDEX('[3]Enrolled accounts Com'!$A220:$M220,MATCH(C$2,'[3]Enrolled accounts Com'!$A$2:$M$2,0))</f>
        <v>0</v>
      </c>
      <c r="D220" s="52">
        <f>INDEX('[3]Enrolled accounts Com'!$A220:$M220,MATCH(D$2,'[3]Enrolled accounts Com'!$A$2:$M$2,0))</f>
        <v>0</v>
      </c>
      <c r="E220" s="52">
        <f>INDEX('[3]Enrolled accounts Com'!$A220:$M220,MATCH(E$2,'[3]Enrolled accounts Com'!$A$2:$M$2,0))</f>
        <v>0</v>
      </c>
      <c r="F220" s="52">
        <f>INDEX('[3]Enrolled accounts Com'!$A220:$M220,MATCH(F$2,'[3]Enrolled accounts Com'!$A$2:$M$2,0))</f>
        <v>0</v>
      </c>
    </row>
    <row r="221" spans="1:6" x14ac:dyDescent="0.2">
      <c r="A221" s="52" t="e">
        <f>INDEX('[3]Enrolled accounts Com'!$A221:$M221,MATCH(A220,'[3]Enrolled accounts Com'!$A220:$M220,0))</f>
        <v>#N/A</v>
      </c>
      <c r="B221" s="52">
        <f>INDEX('[3]Enrolled accounts Com'!$A221:$M221,MATCH(B$2,'[3]Enrolled accounts Com'!$A$2:$M$2,0))</f>
        <v>0</v>
      </c>
      <c r="C221" s="52">
        <f>INDEX('[3]Enrolled accounts Com'!$A221:$M221,MATCH(C$2,'[3]Enrolled accounts Com'!$A$2:$M$2,0))</f>
        <v>0</v>
      </c>
      <c r="D221" s="52">
        <f>INDEX('[3]Enrolled accounts Com'!$A221:$M221,MATCH(D$2,'[3]Enrolled accounts Com'!$A$2:$M$2,0))</f>
        <v>0</v>
      </c>
      <c r="E221" s="52">
        <f>INDEX('[3]Enrolled accounts Com'!$A221:$M221,MATCH(E$2,'[3]Enrolled accounts Com'!$A$2:$M$2,0))</f>
        <v>0</v>
      </c>
      <c r="F221" s="52">
        <f>INDEX('[3]Enrolled accounts Com'!$A221:$M221,MATCH(F$2,'[3]Enrolled accounts Com'!$A$2:$M$2,0))</f>
        <v>0</v>
      </c>
    </row>
    <row r="222" spans="1:6" x14ac:dyDescent="0.2">
      <c r="A222" s="52" t="e">
        <f>INDEX('[3]Enrolled accounts Com'!$A222:$M222,MATCH(A221,'[3]Enrolled accounts Com'!$A221:$M221,0))</f>
        <v>#N/A</v>
      </c>
      <c r="B222" s="52">
        <f>INDEX('[3]Enrolled accounts Com'!$A222:$M222,MATCH(B$2,'[3]Enrolled accounts Com'!$A$2:$M$2,0))</f>
        <v>0</v>
      </c>
      <c r="C222" s="52">
        <f>INDEX('[3]Enrolled accounts Com'!$A222:$M222,MATCH(C$2,'[3]Enrolled accounts Com'!$A$2:$M$2,0))</f>
        <v>0</v>
      </c>
      <c r="D222" s="52">
        <f>INDEX('[3]Enrolled accounts Com'!$A222:$M222,MATCH(D$2,'[3]Enrolled accounts Com'!$A$2:$M$2,0))</f>
        <v>0</v>
      </c>
      <c r="E222" s="52">
        <f>INDEX('[3]Enrolled accounts Com'!$A222:$M222,MATCH(E$2,'[3]Enrolled accounts Com'!$A$2:$M$2,0))</f>
        <v>0</v>
      </c>
      <c r="F222" s="52">
        <f>INDEX('[3]Enrolled accounts Com'!$A222:$M222,MATCH(F$2,'[3]Enrolled accounts Com'!$A$2:$M$2,0))</f>
        <v>0</v>
      </c>
    </row>
    <row r="223" spans="1:6" x14ac:dyDescent="0.2">
      <c r="A223" s="52" t="e">
        <f>INDEX('[3]Enrolled accounts Com'!$A223:$M223,MATCH(A222,'[3]Enrolled accounts Com'!$A222:$M222,0))</f>
        <v>#N/A</v>
      </c>
      <c r="B223" s="52">
        <f>INDEX('[3]Enrolled accounts Com'!$A223:$M223,MATCH(B$2,'[3]Enrolled accounts Com'!$A$2:$M$2,0))</f>
        <v>0</v>
      </c>
      <c r="C223" s="52">
        <f>INDEX('[3]Enrolled accounts Com'!$A223:$M223,MATCH(C$2,'[3]Enrolled accounts Com'!$A$2:$M$2,0))</f>
        <v>0</v>
      </c>
      <c r="D223" s="52">
        <f>INDEX('[3]Enrolled accounts Com'!$A223:$M223,MATCH(D$2,'[3]Enrolled accounts Com'!$A$2:$M$2,0))</f>
        <v>0</v>
      </c>
      <c r="E223" s="52">
        <f>INDEX('[3]Enrolled accounts Com'!$A223:$M223,MATCH(E$2,'[3]Enrolled accounts Com'!$A$2:$M$2,0))</f>
        <v>0</v>
      </c>
      <c r="F223" s="52">
        <f>INDEX('[3]Enrolled accounts Com'!$A223:$M223,MATCH(F$2,'[3]Enrolled accounts Com'!$A$2:$M$2,0))</f>
        <v>0</v>
      </c>
    </row>
    <row r="224" spans="1:6" x14ac:dyDescent="0.2">
      <c r="A224" s="52" t="e">
        <f>INDEX('[3]Enrolled accounts Com'!$A224:$M224,MATCH(A223,'[3]Enrolled accounts Com'!$A223:$M223,0))</f>
        <v>#N/A</v>
      </c>
      <c r="B224" s="52">
        <f>INDEX('[3]Enrolled accounts Com'!$A224:$M224,MATCH(B$2,'[3]Enrolled accounts Com'!$A$2:$M$2,0))</f>
        <v>0</v>
      </c>
      <c r="C224" s="52">
        <f>INDEX('[3]Enrolled accounts Com'!$A224:$M224,MATCH(C$2,'[3]Enrolled accounts Com'!$A$2:$M$2,0))</f>
        <v>0</v>
      </c>
      <c r="D224" s="52">
        <f>INDEX('[3]Enrolled accounts Com'!$A224:$M224,MATCH(D$2,'[3]Enrolled accounts Com'!$A$2:$M$2,0))</f>
        <v>0</v>
      </c>
      <c r="E224" s="52">
        <f>INDEX('[3]Enrolled accounts Com'!$A224:$M224,MATCH(E$2,'[3]Enrolled accounts Com'!$A$2:$M$2,0))</f>
        <v>0</v>
      </c>
      <c r="F224" s="52">
        <f>INDEX('[3]Enrolled accounts Com'!$A224:$M224,MATCH(F$2,'[3]Enrolled accounts Com'!$A$2:$M$2,0))</f>
        <v>0</v>
      </c>
    </row>
    <row r="225" spans="1:6" x14ac:dyDescent="0.2">
      <c r="A225" s="52" t="e">
        <f>INDEX('[3]Enrolled accounts Com'!$A225:$M225,MATCH(A224,'[3]Enrolled accounts Com'!$A224:$M224,0))</f>
        <v>#N/A</v>
      </c>
      <c r="B225" s="52">
        <f>INDEX('[3]Enrolled accounts Com'!$A225:$M225,MATCH(B$2,'[3]Enrolled accounts Com'!$A$2:$M$2,0))</f>
        <v>0</v>
      </c>
      <c r="C225" s="52">
        <f>INDEX('[3]Enrolled accounts Com'!$A225:$M225,MATCH(C$2,'[3]Enrolled accounts Com'!$A$2:$M$2,0))</f>
        <v>0</v>
      </c>
      <c r="D225" s="52">
        <f>INDEX('[3]Enrolled accounts Com'!$A225:$M225,MATCH(D$2,'[3]Enrolled accounts Com'!$A$2:$M$2,0))</f>
        <v>0</v>
      </c>
      <c r="E225" s="52">
        <f>INDEX('[3]Enrolled accounts Com'!$A225:$M225,MATCH(E$2,'[3]Enrolled accounts Com'!$A$2:$M$2,0))</f>
        <v>0</v>
      </c>
      <c r="F225" s="52">
        <f>INDEX('[3]Enrolled accounts Com'!$A225:$M225,MATCH(F$2,'[3]Enrolled accounts Com'!$A$2:$M$2,0))</f>
        <v>0</v>
      </c>
    </row>
    <row r="226" spans="1:6" x14ac:dyDescent="0.2">
      <c r="A226" s="52" t="e">
        <f>INDEX('[3]Enrolled accounts Com'!$A226:$M226,MATCH(A225,'[3]Enrolled accounts Com'!$A225:$M225,0))</f>
        <v>#N/A</v>
      </c>
      <c r="B226" s="52">
        <f>INDEX('[3]Enrolled accounts Com'!$A226:$M226,MATCH(B$2,'[3]Enrolled accounts Com'!$A$2:$M$2,0))</f>
        <v>0</v>
      </c>
      <c r="C226" s="52">
        <f>INDEX('[3]Enrolled accounts Com'!$A226:$M226,MATCH(C$2,'[3]Enrolled accounts Com'!$A$2:$M$2,0))</f>
        <v>0</v>
      </c>
      <c r="D226" s="52">
        <f>INDEX('[3]Enrolled accounts Com'!$A226:$M226,MATCH(D$2,'[3]Enrolled accounts Com'!$A$2:$M$2,0))</f>
        <v>0</v>
      </c>
      <c r="E226" s="52">
        <f>INDEX('[3]Enrolled accounts Com'!$A226:$M226,MATCH(E$2,'[3]Enrolled accounts Com'!$A$2:$M$2,0))</f>
        <v>0</v>
      </c>
      <c r="F226" s="52">
        <f>INDEX('[3]Enrolled accounts Com'!$A226:$M226,MATCH(F$2,'[3]Enrolled accounts Com'!$A$2:$M$2,0))</f>
        <v>0</v>
      </c>
    </row>
    <row r="227" spans="1:6" x14ac:dyDescent="0.2">
      <c r="A227" s="52" t="e">
        <f>INDEX('[3]Enrolled accounts Com'!$A227:$M227,MATCH(A226,'[3]Enrolled accounts Com'!$A226:$M226,0))</f>
        <v>#N/A</v>
      </c>
      <c r="B227" s="52">
        <f>INDEX('[3]Enrolled accounts Com'!$A227:$M227,MATCH(B$2,'[3]Enrolled accounts Com'!$A$2:$M$2,0))</f>
        <v>0</v>
      </c>
      <c r="C227" s="52">
        <f>INDEX('[3]Enrolled accounts Com'!$A227:$M227,MATCH(C$2,'[3]Enrolled accounts Com'!$A$2:$M$2,0))</f>
        <v>0</v>
      </c>
      <c r="D227" s="52">
        <f>INDEX('[3]Enrolled accounts Com'!$A227:$M227,MATCH(D$2,'[3]Enrolled accounts Com'!$A$2:$M$2,0))</f>
        <v>0</v>
      </c>
      <c r="E227" s="52">
        <f>INDEX('[3]Enrolled accounts Com'!$A227:$M227,MATCH(E$2,'[3]Enrolled accounts Com'!$A$2:$M$2,0))</f>
        <v>0</v>
      </c>
      <c r="F227" s="52">
        <f>INDEX('[3]Enrolled accounts Com'!$A227:$M227,MATCH(F$2,'[3]Enrolled accounts Com'!$A$2:$M$2,0))</f>
        <v>0</v>
      </c>
    </row>
    <row r="228" spans="1:6" x14ac:dyDescent="0.2">
      <c r="A228" s="52" t="e">
        <f>INDEX('[3]Enrolled accounts Com'!$A228:$M228,MATCH(A227,'[3]Enrolled accounts Com'!$A227:$M227,0))</f>
        <v>#N/A</v>
      </c>
      <c r="B228" s="52">
        <f>INDEX('[3]Enrolled accounts Com'!$A228:$M228,MATCH(B$2,'[3]Enrolled accounts Com'!$A$2:$M$2,0))</f>
        <v>0</v>
      </c>
      <c r="C228" s="52">
        <f>INDEX('[3]Enrolled accounts Com'!$A228:$M228,MATCH(C$2,'[3]Enrolled accounts Com'!$A$2:$M$2,0))</f>
        <v>0</v>
      </c>
      <c r="D228" s="52">
        <f>INDEX('[3]Enrolled accounts Com'!$A228:$M228,MATCH(D$2,'[3]Enrolled accounts Com'!$A$2:$M$2,0))</f>
        <v>0</v>
      </c>
      <c r="E228" s="52">
        <f>INDEX('[3]Enrolled accounts Com'!$A228:$M228,MATCH(E$2,'[3]Enrolled accounts Com'!$A$2:$M$2,0))</f>
        <v>0</v>
      </c>
      <c r="F228" s="52">
        <f>INDEX('[3]Enrolled accounts Com'!$A228:$M228,MATCH(F$2,'[3]Enrolled accounts Com'!$A$2:$M$2,0))</f>
        <v>0</v>
      </c>
    </row>
    <row r="229" spans="1:6" x14ac:dyDescent="0.2">
      <c r="A229" s="52" t="e">
        <f>INDEX('[3]Enrolled accounts Com'!$A229:$M229,MATCH(A228,'[3]Enrolled accounts Com'!$A228:$M228,0))</f>
        <v>#N/A</v>
      </c>
      <c r="B229" s="52">
        <f>INDEX('[3]Enrolled accounts Com'!$A229:$M229,MATCH(B$2,'[3]Enrolled accounts Com'!$A$2:$M$2,0))</f>
        <v>0</v>
      </c>
      <c r="C229" s="52">
        <f>INDEX('[3]Enrolled accounts Com'!$A229:$M229,MATCH(C$2,'[3]Enrolled accounts Com'!$A$2:$M$2,0))</f>
        <v>0</v>
      </c>
      <c r="D229" s="52">
        <f>INDEX('[3]Enrolled accounts Com'!$A229:$M229,MATCH(D$2,'[3]Enrolled accounts Com'!$A$2:$M$2,0))</f>
        <v>0</v>
      </c>
      <c r="E229" s="52">
        <f>INDEX('[3]Enrolled accounts Com'!$A229:$M229,MATCH(E$2,'[3]Enrolled accounts Com'!$A$2:$M$2,0))</f>
        <v>0</v>
      </c>
      <c r="F229" s="52">
        <f>INDEX('[3]Enrolled accounts Com'!$A229:$M229,MATCH(F$2,'[3]Enrolled accounts Com'!$A$2:$M$2,0))</f>
        <v>0</v>
      </c>
    </row>
    <row r="230" spans="1:6" x14ac:dyDescent="0.2">
      <c r="A230" s="52" t="e">
        <f>INDEX('[3]Enrolled accounts Com'!$A230:$M230,MATCH(A229,'[3]Enrolled accounts Com'!$A229:$M229,0))</f>
        <v>#N/A</v>
      </c>
      <c r="B230" s="52">
        <f>INDEX('[3]Enrolled accounts Com'!$A230:$M230,MATCH(B$2,'[3]Enrolled accounts Com'!$A$2:$M$2,0))</f>
        <v>0</v>
      </c>
      <c r="C230" s="52">
        <f>INDEX('[3]Enrolled accounts Com'!$A230:$M230,MATCH(C$2,'[3]Enrolled accounts Com'!$A$2:$M$2,0))</f>
        <v>0</v>
      </c>
      <c r="D230" s="52">
        <f>INDEX('[3]Enrolled accounts Com'!$A230:$M230,MATCH(D$2,'[3]Enrolled accounts Com'!$A$2:$M$2,0))</f>
        <v>0</v>
      </c>
      <c r="E230" s="52">
        <f>INDEX('[3]Enrolled accounts Com'!$A230:$M230,MATCH(E$2,'[3]Enrolled accounts Com'!$A$2:$M$2,0))</f>
        <v>0</v>
      </c>
      <c r="F230" s="52">
        <f>INDEX('[3]Enrolled accounts Com'!$A230:$M230,MATCH(F$2,'[3]Enrolled accounts Com'!$A$2:$M$2,0))</f>
        <v>0</v>
      </c>
    </row>
    <row r="231" spans="1:6" x14ac:dyDescent="0.2">
      <c r="A231" s="52" t="e">
        <f>INDEX('[3]Enrolled accounts Com'!$A231:$M231,MATCH(A230,'[3]Enrolled accounts Com'!$A230:$M230,0))</f>
        <v>#N/A</v>
      </c>
      <c r="B231" s="52">
        <f>INDEX('[3]Enrolled accounts Com'!$A231:$M231,MATCH(B$2,'[3]Enrolled accounts Com'!$A$2:$M$2,0))</f>
        <v>0</v>
      </c>
      <c r="C231" s="52">
        <f>INDEX('[3]Enrolled accounts Com'!$A231:$M231,MATCH(C$2,'[3]Enrolled accounts Com'!$A$2:$M$2,0))</f>
        <v>0</v>
      </c>
      <c r="D231" s="52">
        <f>INDEX('[3]Enrolled accounts Com'!$A231:$M231,MATCH(D$2,'[3]Enrolled accounts Com'!$A$2:$M$2,0))</f>
        <v>0</v>
      </c>
      <c r="E231" s="52">
        <f>INDEX('[3]Enrolled accounts Com'!$A231:$M231,MATCH(E$2,'[3]Enrolled accounts Com'!$A$2:$M$2,0))</f>
        <v>0</v>
      </c>
      <c r="F231" s="52">
        <f>INDEX('[3]Enrolled accounts Com'!$A231:$M231,MATCH(F$2,'[3]Enrolled accounts Com'!$A$2:$M$2,0))</f>
        <v>0</v>
      </c>
    </row>
    <row r="232" spans="1:6" x14ac:dyDescent="0.2">
      <c r="A232" s="52" t="e">
        <f>INDEX('[3]Enrolled accounts Com'!$A232:$M232,MATCH(A231,'[3]Enrolled accounts Com'!$A231:$M231,0))</f>
        <v>#N/A</v>
      </c>
      <c r="B232" s="52">
        <f>INDEX('[3]Enrolled accounts Com'!$A232:$M232,MATCH(B$2,'[3]Enrolled accounts Com'!$A$2:$M$2,0))</f>
        <v>0</v>
      </c>
      <c r="C232" s="52">
        <f>INDEX('[3]Enrolled accounts Com'!$A232:$M232,MATCH(C$2,'[3]Enrolled accounts Com'!$A$2:$M$2,0))</f>
        <v>0</v>
      </c>
      <c r="D232" s="52">
        <f>INDEX('[3]Enrolled accounts Com'!$A232:$M232,MATCH(D$2,'[3]Enrolled accounts Com'!$A$2:$M$2,0))</f>
        <v>0</v>
      </c>
      <c r="E232" s="52">
        <f>INDEX('[3]Enrolled accounts Com'!$A232:$M232,MATCH(E$2,'[3]Enrolled accounts Com'!$A$2:$M$2,0))</f>
        <v>0</v>
      </c>
      <c r="F232" s="52">
        <f>INDEX('[3]Enrolled accounts Com'!$A232:$M232,MATCH(F$2,'[3]Enrolled accounts Com'!$A$2:$M$2,0))</f>
        <v>0</v>
      </c>
    </row>
    <row r="233" spans="1:6" x14ac:dyDescent="0.2">
      <c r="A233" s="52" t="e">
        <f>INDEX('[3]Enrolled accounts Com'!$A233:$M233,MATCH(A232,'[3]Enrolled accounts Com'!$A232:$M232,0))</f>
        <v>#N/A</v>
      </c>
      <c r="B233" s="52">
        <f>INDEX('[3]Enrolled accounts Com'!$A233:$M233,MATCH(B$2,'[3]Enrolled accounts Com'!$A$2:$M$2,0))</f>
        <v>0</v>
      </c>
      <c r="C233" s="52">
        <f>INDEX('[3]Enrolled accounts Com'!$A233:$M233,MATCH(C$2,'[3]Enrolled accounts Com'!$A$2:$M$2,0))</f>
        <v>0</v>
      </c>
      <c r="D233" s="52">
        <f>INDEX('[3]Enrolled accounts Com'!$A233:$M233,MATCH(D$2,'[3]Enrolled accounts Com'!$A$2:$M$2,0))</f>
        <v>0</v>
      </c>
      <c r="E233" s="52">
        <f>INDEX('[3]Enrolled accounts Com'!$A233:$M233,MATCH(E$2,'[3]Enrolled accounts Com'!$A$2:$M$2,0))</f>
        <v>0</v>
      </c>
      <c r="F233" s="52">
        <f>INDEX('[3]Enrolled accounts Com'!$A233:$M233,MATCH(F$2,'[3]Enrolled accounts Com'!$A$2:$M$2,0))</f>
        <v>0</v>
      </c>
    </row>
    <row r="234" spans="1:6" x14ac:dyDescent="0.2">
      <c r="A234" s="52" t="e">
        <f>INDEX('[3]Enrolled accounts Com'!$A234:$M234,MATCH(A233,'[3]Enrolled accounts Com'!$A233:$M233,0))</f>
        <v>#N/A</v>
      </c>
      <c r="B234" s="52">
        <f>INDEX('[3]Enrolled accounts Com'!$A234:$M234,MATCH(B$2,'[3]Enrolled accounts Com'!$A$2:$M$2,0))</f>
        <v>0</v>
      </c>
      <c r="C234" s="52">
        <f>INDEX('[3]Enrolled accounts Com'!$A234:$M234,MATCH(C$2,'[3]Enrolled accounts Com'!$A$2:$M$2,0))</f>
        <v>0</v>
      </c>
      <c r="D234" s="52">
        <f>INDEX('[3]Enrolled accounts Com'!$A234:$M234,MATCH(D$2,'[3]Enrolled accounts Com'!$A$2:$M$2,0))</f>
        <v>0</v>
      </c>
      <c r="E234" s="52">
        <f>INDEX('[3]Enrolled accounts Com'!$A234:$M234,MATCH(E$2,'[3]Enrolled accounts Com'!$A$2:$M$2,0))</f>
        <v>0</v>
      </c>
      <c r="F234" s="52">
        <f>INDEX('[3]Enrolled accounts Com'!$A234:$M234,MATCH(F$2,'[3]Enrolled accounts Com'!$A$2:$M$2,0))</f>
        <v>0</v>
      </c>
    </row>
    <row r="235" spans="1:6" x14ac:dyDescent="0.2">
      <c r="A235" s="52" t="e">
        <f>INDEX('[3]Enrolled accounts Com'!$A235:$M235,MATCH(A234,'[3]Enrolled accounts Com'!$A234:$M234,0))</f>
        <v>#N/A</v>
      </c>
      <c r="B235" s="52">
        <f>INDEX('[3]Enrolled accounts Com'!$A235:$M235,MATCH(B$2,'[3]Enrolled accounts Com'!$A$2:$M$2,0))</f>
        <v>0</v>
      </c>
      <c r="C235" s="52">
        <f>INDEX('[3]Enrolled accounts Com'!$A235:$M235,MATCH(C$2,'[3]Enrolled accounts Com'!$A$2:$M$2,0))</f>
        <v>0</v>
      </c>
      <c r="D235" s="52">
        <f>INDEX('[3]Enrolled accounts Com'!$A235:$M235,MATCH(D$2,'[3]Enrolled accounts Com'!$A$2:$M$2,0))</f>
        <v>0</v>
      </c>
      <c r="E235" s="52">
        <f>INDEX('[3]Enrolled accounts Com'!$A235:$M235,MATCH(E$2,'[3]Enrolled accounts Com'!$A$2:$M$2,0))</f>
        <v>0</v>
      </c>
      <c r="F235" s="52">
        <f>INDEX('[3]Enrolled accounts Com'!$A235:$M235,MATCH(F$2,'[3]Enrolled accounts Com'!$A$2:$M$2,0))</f>
        <v>0</v>
      </c>
    </row>
    <row r="236" spans="1:6" x14ac:dyDescent="0.2">
      <c r="A236" s="52" t="e">
        <f>INDEX('[3]Enrolled accounts Com'!$A236:$M236,MATCH(A235,'[3]Enrolled accounts Com'!$A235:$M235,0))</f>
        <v>#N/A</v>
      </c>
      <c r="B236" s="52">
        <f>INDEX('[3]Enrolled accounts Com'!$A236:$M236,MATCH(B$2,'[3]Enrolled accounts Com'!$A$2:$M$2,0))</f>
        <v>0</v>
      </c>
      <c r="C236" s="52">
        <f>INDEX('[3]Enrolled accounts Com'!$A236:$M236,MATCH(C$2,'[3]Enrolled accounts Com'!$A$2:$M$2,0))</f>
        <v>0</v>
      </c>
      <c r="D236" s="52">
        <f>INDEX('[3]Enrolled accounts Com'!$A236:$M236,MATCH(D$2,'[3]Enrolled accounts Com'!$A$2:$M$2,0))</f>
        <v>0</v>
      </c>
      <c r="E236" s="52">
        <f>INDEX('[3]Enrolled accounts Com'!$A236:$M236,MATCH(E$2,'[3]Enrolled accounts Com'!$A$2:$M$2,0))</f>
        <v>0</v>
      </c>
      <c r="F236" s="52">
        <f>INDEX('[3]Enrolled accounts Com'!$A236:$M236,MATCH(F$2,'[3]Enrolled accounts Com'!$A$2:$M$2,0))</f>
        <v>0</v>
      </c>
    </row>
    <row r="237" spans="1:6" x14ac:dyDescent="0.2">
      <c r="A237" s="52" t="e">
        <f>INDEX('[3]Enrolled accounts Com'!$A237:$M237,MATCH(A236,'[3]Enrolled accounts Com'!$A236:$M236,0))</f>
        <v>#N/A</v>
      </c>
      <c r="B237" s="52">
        <f>INDEX('[3]Enrolled accounts Com'!$A237:$M237,MATCH(B$2,'[3]Enrolled accounts Com'!$A$2:$M$2,0))</f>
        <v>0</v>
      </c>
      <c r="C237" s="52">
        <f>INDEX('[3]Enrolled accounts Com'!$A237:$M237,MATCH(C$2,'[3]Enrolled accounts Com'!$A$2:$M$2,0))</f>
        <v>0</v>
      </c>
      <c r="D237" s="52">
        <f>INDEX('[3]Enrolled accounts Com'!$A237:$M237,MATCH(D$2,'[3]Enrolled accounts Com'!$A$2:$M$2,0))</f>
        <v>0</v>
      </c>
      <c r="E237" s="52">
        <f>INDEX('[3]Enrolled accounts Com'!$A237:$M237,MATCH(E$2,'[3]Enrolled accounts Com'!$A$2:$M$2,0))</f>
        <v>0</v>
      </c>
      <c r="F237" s="52">
        <f>INDEX('[3]Enrolled accounts Com'!$A237:$M237,MATCH(F$2,'[3]Enrolled accounts Com'!$A$2:$M$2,0))</f>
        <v>0</v>
      </c>
    </row>
    <row r="238" spans="1:6" x14ac:dyDescent="0.2">
      <c r="A238" s="52" t="e">
        <f>INDEX('[3]Enrolled accounts Com'!$A238:$M238,MATCH(A237,'[3]Enrolled accounts Com'!$A237:$M237,0))</f>
        <v>#N/A</v>
      </c>
      <c r="B238" s="52">
        <f>INDEX('[3]Enrolled accounts Com'!$A238:$M238,MATCH(B$2,'[3]Enrolled accounts Com'!$A$2:$M$2,0))</f>
        <v>0</v>
      </c>
      <c r="C238" s="52">
        <f>INDEX('[3]Enrolled accounts Com'!$A238:$M238,MATCH(C$2,'[3]Enrolled accounts Com'!$A$2:$M$2,0))</f>
        <v>0</v>
      </c>
      <c r="D238" s="52">
        <f>INDEX('[3]Enrolled accounts Com'!$A238:$M238,MATCH(D$2,'[3]Enrolled accounts Com'!$A$2:$M$2,0))</f>
        <v>0</v>
      </c>
      <c r="E238" s="52">
        <f>INDEX('[3]Enrolled accounts Com'!$A238:$M238,MATCH(E$2,'[3]Enrolled accounts Com'!$A$2:$M$2,0))</f>
        <v>0</v>
      </c>
      <c r="F238" s="52">
        <f>INDEX('[3]Enrolled accounts Com'!$A238:$M238,MATCH(F$2,'[3]Enrolled accounts Com'!$A$2:$M$2,0))</f>
        <v>0</v>
      </c>
    </row>
    <row r="239" spans="1:6" x14ac:dyDescent="0.2">
      <c r="A239" s="52" t="e">
        <f>INDEX('[3]Enrolled accounts Com'!$A239:$M239,MATCH(A238,'[3]Enrolled accounts Com'!$A238:$M238,0))</f>
        <v>#N/A</v>
      </c>
      <c r="B239" s="52">
        <f>INDEX('[3]Enrolled accounts Com'!$A239:$M239,MATCH(B$2,'[3]Enrolled accounts Com'!$A$2:$M$2,0))</f>
        <v>0</v>
      </c>
      <c r="C239" s="52">
        <f>INDEX('[3]Enrolled accounts Com'!$A239:$M239,MATCH(C$2,'[3]Enrolled accounts Com'!$A$2:$M$2,0))</f>
        <v>0</v>
      </c>
      <c r="D239" s="52">
        <f>INDEX('[3]Enrolled accounts Com'!$A239:$M239,MATCH(D$2,'[3]Enrolled accounts Com'!$A$2:$M$2,0))</f>
        <v>0</v>
      </c>
      <c r="E239" s="52">
        <f>INDEX('[3]Enrolled accounts Com'!$A239:$M239,MATCH(E$2,'[3]Enrolled accounts Com'!$A$2:$M$2,0))</f>
        <v>0</v>
      </c>
      <c r="F239" s="52">
        <f>INDEX('[3]Enrolled accounts Com'!$A239:$M239,MATCH(F$2,'[3]Enrolled accounts Com'!$A$2:$M$2,0))</f>
        <v>0</v>
      </c>
    </row>
    <row r="240" spans="1:6" x14ac:dyDescent="0.2">
      <c r="A240" s="52" t="e">
        <f>INDEX('[3]Enrolled accounts Com'!$A240:$M240,MATCH(A239,'[3]Enrolled accounts Com'!$A239:$M239,0))</f>
        <v>#N/A</v>
      </c>
      <c r="B240" s="52">
        <f>INDEX('[3]Enrolled accounts Com'!$A240:$M240,MATCH(B$2,'[3]Enrolled accounts Com'!$A$2:$M$2,0))</f>
        <v>0</v>
      </c>
      <c r="C240" s="52">
        <f>INDEX('[3]Enrolled accounts Com'!$A240:$M240,MATCH(C$2,'[3]Enrolled accounts Com'!$A$2:$M$2,0))</f>
        <v>0</v>
      </c>
      <c r="D240" s="52">
        <f>INDEX('[3]Enrolled accounts Com'!$A240:$M240,MATCH(D$2,'[3]Enrolled accounts Com'!$A$2:$M$2,0))</f>
        <v>0</v>
      </c>
      <c r="E240" s="52">
        <f>INDEX('[3]Enrolled accounts Com'!$A240:$M240,MATCH(E$2,'[3]Enrolled accounts Com'!$A$2:$M$2,0))</f>
        <v>0</v>
      </c>
      <c r="F240" s="52">
        <f>INDEX('[3]Enrolled accounts Com'!$A240:$M240,MATCH(F$2,'[3]Enrolled accounts Com'!$A$2:$M$2,0))</f>
        <v>0</v>
      </c>
    </row>
    <row r="241" spans="1:6" x14ac:dyDescent="0.2">
      <c r="A241" s="52" t="e">
        <f>INDEX('[3]Enrolled accounts Com'!$A241:$M241,MATCH(A240,'[3]Enrolled accounts Com'!$A240:$M240,0))</f>
        <v>#N/A</v>
      </c>
      <c r="B241" s="52">
        <f>INDEX('[3]Enrolled accounts Com'!$A241:$M241,MATCH(B$2,'[3]Enrolled accounts Com'!$A$2:$M$2,0))</f>
        <v>0</v>
      </c>
      <c r="C241" s="52">
        <f>INDEX('[3]Enrolled accounts Com'!$A241:$M241,MATCH(C$2,'[3]Enrolled accounts Com'!$A$2:$M$2,0))</f>
        <v>0</v>
      </c>
      <c r="D241" s="52">
        <f>INDEX('[3]Enrolled accounts Com'!$A241:$M241,MATCH(D$2,'[3]Enrolled accounts Com'!$A$2:$M$2,0))</f>
        <v>0</v>
      </c>
      <c r="E241" s="52">
        <f>INDEX('[3]Enrolled accounts Com'!$A241:$M241,MATCH(E$2,'[3]Enrolled accounts Com'!$A$2:$M$2,0))</f>
        <v>0</v>
      </c>
      <c r="F241" s="52">
        <f>INDEX('[3]Enrolled accounts Com'!$A241:$M241,MATCH(F$2,'[3]Enrolled accounts Com'!$A$2:$M$2,0))</f>
        <v>0</v>
      </c>
    </row>
    <row r="242" spans="1:6" x14ac:dyDescent="0.2">
      <c r="A242" s="52" t="e">
        <f>INDEX('[3]Enrolled accounts Com'!$A242:$M242,MATCH(A241,'[3]Enrolled accounts Com'!$A241:$M241,0))</f>
        <v>#N/A</v>
      </c>
      <c r="B242" s="52">
        <f>INDEX('[3]Enrolled accounts Com'!$A242:$M242,MATCH(B$2,'[3]Enrolled accounts Com'!$A$2:$M$2,0))</f>
        <v>0</v>
      </c>
      <c r="C242" s="52">
        <f>INDEX('[3]Enrolled accounts Com'!$A242:$M242,MATCH(C$2,'[3]Enrolled accounts Com'!$A$2:$M$2,0))</f>
        <v>0</v>
      </c>
      <c r="D242" s="52">
        <f>INDEX('[3]Enrolled accounts Com'!$A242:$M242,MATCH(D$2,'[3]Enrolled accounts Com'!$A$2:$M$2,0))</f>
        <v>0</v>
      </c>
      <c r="E242" s="52">
        <f>INDEX('[3]Enrolled accounts Com'!$A242:$M242,MATCH(E$2,'[3]Enrolled accounts Com'!$A$2:$M$2,0))</f>
        <v>0</v>
      </c>
      <c r="F242" s="52">
        <f>INDEX('[3]Enrolled accounts Com'!$A242:$M242,MATCH(F$2,'[3]Enrolled accounts Com'!$A$2:$M$2,0))</f>
        <v>0</v>
      </c>
    </row>
    <row r="243" spans="1:6" x14ac:dyDescent="0.2">
      <c r="A243" s="52" t="e">
        <f>INDEX('[3]Enrolled accounts Com'!$A243:$M243,MATCH(A242,'[3]Enrolled accounts Com'!$A242:$M242,0))</f>
        <v>#N/A</v>
      </c>
      <c r="B243" s="52">
        <f>INDEX('[3]Enrolled accounts Com'!$A243:$M243,MATCH(B$2,'[3]Enrolled accounts Com'!$A$2:$M$2,0))</f>
        <v>0</v>
      </c>
      <c r="C243" s="52">
        <f>INDEX('[3]Enrolled accounts Com'!$A243:$M243,MATCH(C$2,'[3]Enrolled accounts Com'!$A$2:$M$2,0))</f>
        <v>0</v>
      </c>
      <c r="D243" s="52">
        <f>INDEX('[3]Enrolled accounts Com'!$A243:$M243,MATCH(D$2,'[3]Enrolled accounts Com'!$A$2:$M$2,0))</f>
        <v>0</v>
      </c>
      <c r="E243" s="52">
        <f>INDEX('[3]Enrolled accounts Com'!$A243:$M243,MATCH(E$2,'[3]Enrolled accounts Com'!$A$2:$M$2,0))</f>
        <v>0</v>
      </c>
      <c r="F243" s="52">
        <f>INDEX('[3]Enrolled accounts Com'!$A243:$M243,MATCH(F$2,'[3]Enrolled accounts Com'!$A$2:$M$2,0))</f>
        <v>0</v>
      </c>
    </row>
    <row r="244" spans="1:6" x14ac:dyDescent="0.2">
      <c r="A244" s="52" t="e">
        <f>INDEX('[3]Enrolled accounts Com'!$A244:$M244,MATCH(A243,'[3]Enrolled accounts Com'!$A243:$M243,0))</f>
        <v>#N/A</v>
      </c>
      <c r="B244" s="52">
        <f>INDEX('[3]Enrolled accounts Com'!$A244:$M244,MATCH(B$2,'[3]Enrolled accounts Com'!$A$2:$M$2,0))</f>
        <v>0</v>
      </c>
      <c r="C244" s="52">
        <f>INDEX('[3]Enrolled accounts Com'!$A244:$M244,MATCH(C$2,'[3]Enrolled accounts Com'!$A$2:$M$2,0))</f>
        <v>0</v>
      </c>
      <c r="D244" s="52">
        <f>INDEX('[3]Enrolled accounts Com'!$A244:$M244,MATCH(D$2,'[3]Enrolled accounts Com'!$A$2:$M$2,0))</f>
        <v>0</v>
      </c>
      <c r="E244" s="52">
        <f>INDEX('[3]Enrolled accounts Com'!$A244:$M244,MATCH(E$2,'[3]Enrolled accounts Com'!$A$2:$M$2,0))</f>
        <v>0</v>
      </c>
      <c r="F244" s="52">
        <f>INDEX('[3]Enrolled accounts Com'!$A244:$M244,MATCH(F$2,'[3]Enrolled accounts Com'!$A$2:$M$2,0))</f>
        <v>0</v>
      </c>
    </row>
    <row r="245" spans="1:6" x14ac:dyDescent="0.2">
      <c r="A245" s="52" t="e">
        <f>INDEX('[3]Enrolled accounts Com'!$A245:$M245,MATCH(A244,'[3]Enrolled accounts Com'!$A244:$M244,0))</f>
        <v>#N/A</v>
      </c>
      <c r="B245" s="52">
        <f>INDEX('[3]Enrolled accounts Com'!$A245:$M245,MATCH(B$2,'[3]Enrolled accounts Com'!$A$2:$M$2,0))</f>
        <v>0</v>
      </c>
      <c r="C245" s="52">
        <f>INDEX('[3]Enrolled accounts Com'!$A245:$M245,MATCH(C$2,'[3]Enrolled accounts Com'!$A$2:$M$2,0))</f>
        <v>0</v>
      </c>
      <c r="D245" s="52">
        <f>INDEX('[3]Enrolled accounts Com'!$A245:$M245,MATCH(D$2,'[3]Enrolled accounts Com'!$A$2:$M$2,0))</f>
        <v>0</v>
      </c>
      <c r="E245" s="52">
        <f>INDEX('[3]Enrolled accounts Com'!$A245:$M245,MATCH(E$2,'[3]Enrolled accounts Com'!$A$2:$M$2,0))</f>
        <v>0</v>
      </c>
      <c r="F245" s="52">
        <f>INDEX('[3]Enrolled accounts Com'!$A245:$M245,MATCH(F$2,'[3]Enrolled accounts Com'!$A$2:$M$2,0))</f>
        <v>0</v>
      </c>
    </row>
    <row r="246" spans="1:6" x14ac:dyDescent="0.2">
      <c r="A246" s="52" t="e">
        <f>INDEX('[3]Enrolled accounts Com'!$A246:$M246,MATCH(A245,'[3]Enrolled accounts Com'!$A245:$M245,0))</f>
        <v>#N/A</v>
      </c>
      <c r="B246" s="52">
        <f>INDEX('[3]Enrolled accounts Com'!$A246:$M246,MATCH(B$2,'[3]Enrolled accounts Com'!$A$2:$M$2,0))</f>
        <v>0</v>
      </c>
      <c r="C246" s="52">
        <f>INDEX('[3]Enrolled accounts Com'!$A246:$M246,MATCH(C$2,'[3]Enrolled accounts Com'!$A$2:$M$2,0))</f>
        <v>0</v>
      </c>
      <c r="D246" s="52">
        <f>INDEX('[3]Enrolled accounts Com'!$A246:$M246,MATCH(D$2,'[3]Enrolled accounts Com'!$A$2:$M$2,0))</f>
        <v>0</v>
      </c>
      <c r="E246" s="52">
        <f>INDEX('[3]Enrolled accounts Com'!$A246:$M246,MATCH(E$2,'[3]Enrolled accounts Com'!$A$2:$M$2,0))</f>
        <v>0</v>
      </c>
      <c r="F246" s="52">
        <f>INDEX('[3]Enrolled accounts Com'!$A246:$M246,MATCH(F$2,'[3]Enrolled accounts Com'!$A$2:$M$2,0))</f>
        <v>0</v>
      </c>
    </row>
    <row r="247" spans="1:6" x14ac:dyDescent="0.2">
      <c r="A247" s="52" t="e">
        <f>INDEX('[3]Enrolled accounts Com'!$A247:$M247,MATCH(A246,'[3]Enrolled accounts Com'!$A246:$M246,0))</f>
        <v>#N/A</v>
      </c>
      <c r="B247" s="52">
        <f>INDEX('[3]Enrolled accounts Com'!$A247:$M247,MATCH(B$2,'[3]Enrolled accounts Com'!$A$2:$M$2,0))</f>
        <v>0</v>
      </c>
      <c r="C247" s="52">
        <f>INDEX('[3]Enrolled accounts Com'!$A247:$M247,MATCH(C$2,'[3]Enrolled accounts Com'!$A$2:$M$2,0))</f>
        <v>0</v>
      </c>
      <c r="D247" s="52">
        <f>INDEX('[3]Enrolled accounts Com'!$A247:$M247,MATCH(D$2,'[3]Enrolled accounts Com'!$A$2:$M$2,0))</f>
        <v>0</v>
      </c>
      <c r="E247" s="52">
        <f>INDEX('[3]Enrolled accounts Com'!$A247:$M247,MATCH(E$2,'[3]Enrolled accounts Com'!$A$2:$M$2,0))</f>
        <v>0</v>
      </c>
      <c r="F247" s="52">
        <f>INDEX('[3]Enrolled accounts Com'!$A247:$M247,MATCH(F$2,'[3]Enrolled accounts Com'!$A$2:$M$2,0))</f>
        <v>0</v>
      </c>
    </row>
    <row r="248" spans="1:6" x14ac:dyDescent="0.2">
      <c r="A248" s="52" t="e">
        <f>INDEX('[3]Enrolled accounts Com'!$A248:$M248,MATCH(A247,'[3]Enrolled accounts Com'!$A247:$M247,0))</f>
        <v>#N/A</v>
      </c>
      <c r="B248" s="52">
        <f>INDEX('[3]Enrolled accounts Com'!$A248:$M248,MATCH(B$2,'[3]Enrolled accounts Com'!$A$2:$M$2,0))</f>
        <v>0</v>
      </c>
      <c r="C248" s="52">
        <f>INDEX('[3]Enrolled accounts Com'!$A248:$M248,MATCH(C$2,'[3]Enrolled accounts Com'!$A$2:$M$2,0))</f>
        <v>0</v>
      </c>
      <c r="D248" s="52">
        <f>INDEX('[3]Enrolled accounts Com'!$A248:$M248,MATCH(D$2,'[3]Enrolled accounts Com'!$A$2:$M$2,0))</f>
        <v>0</v>
      </c>
      <c r="E248" s="52">
        <f>INDEX('[3]Enrolled accounts Com'!$A248:$M248,MATCH(E$2,'[3]Enrolled accounts Com'!$A$2:$M$2,0))</f>
        <v>0</v>
      </c>
      <c r="F248" s="52">
        <f>INDEX('[3]Enrolled accounts Com'!$A248:$M248,MATCH(F$2,'[3]Enrolled accounts Com'!$A$2:$M$2,0))</f>
        <v>0</v>
      </c>
    </row>
    <row r="249" spans="1:6" x14ac:dyDescent="0.2">
      <c r="A249" s="52" t="e">
        <f>INDEX('[3]Enrolled accounts Com'!$A249:$M249,MATCH(A248,'[3]Enrolled accounts Com'!$A248:$M248,0))</f>
        <v>#N/A</v>
      </c>
      <c r="B249" s="52">
        <f>INDEX('[3]Enrolled accounts Com'!$A249:$M249,MATCH(B$2,'[3]Enrolled accounts Com'!$A$2:$M$2,0))</f>
        <v>0</v>
      </c>
      <c r="C249" s="52">
        <f>INDEX('[3]Enrolled accounts Com'!$A249:$M249,MATCH(C$2,'[3]Enrolled accounts Com'!$A$2:$M$2,0))</f>
        <v>0</v>
      </c>
      <c r="D249" s="52">
        <f>INDEX('[3]Enrolled accounts Com'!$A249:$M249,MATCH(D$2,'[3]Enrolled accounts Com'!$A$2:$M$2,0))</f>
        <v>0</v>
      </c>
      <c r="E249" s="52">
        <f>INDEX('[3]Enrolled accounts Com'!$A249:$M249,MATCH(E$2,'[3]Enrolled accounts Com'!$A$2:$M$2,0))</f>
        <v>0</v>
      </c>
      <c r="F249" s="52">
        <f>INDEX('[3]Enrolled accounts Com'!$A249:$M249,MATCH(F$2,'[3]Enrolled accounts Com'!$A$2:$M$2,0))</f>
        <v>0</v>
      </c>
    </row>
    <row r="250" spans="1:6" x14ac:dyDescent="0.2">
      <c r="A250" s="52" t="e">
        <f>INDEX('[3]Enrolled accounts Com'!$A250:$M250,MATCH(A249,'[3]Enrolled accounts Com'!$A249:$M249,0))</f>
        <v>#N/A</v>
      </c>
      <c r="B250" s="52">
        <f>INDEX('[3]Enrolled accounts Com'!$A250:$M250,MATCH(B$2,'[3]Enrolled accounts Com'!$A$2:$M$2,0))</f>
        <v>0</v>
      </c>
      <c r="C250" s="52">
        <f>INDEX('[3]Enrolled accounts Com'!$A250:$M250,MATCH(C$2,'[3]Enrolled accounts Com'!$A$2:$M$2,0))</f>
        <v>0</v>
      </c>
      <c r="D250" s="52">
        <f>INDEX('[3]Enrolled accounts Com'!$A250:$M250,MATCH(D$2,'[3]Enrolled accounts Com'!$A$2:$M$2,0))</f>
        <v>0</v>
      </c>
      <c r="E250" s="52">
        <f>INDEX('[3]Enrolled accounts Com'!$A250:$M250,MATCH(E$2,'[3]Enrolled accounts Com'!$A$2:$M$2,0))</f>
        <v>0</v>
      </c>
      <c r="F250" s="52">
        <f>INDEX('[3]Enrolled accounts Com'!$A250:$M250,MATCH(F$2,'[3]Enrolled accounts Com'!$A$2:$M$2,0))</f>
        <v>0</v>
      </c>
    </row>
    <row r="251" spans="1:6" x14ac:dyDescent="0.2">
      <c r="A251" s="52" t="e">
        <f>INDEX('[3]Enrolled accounts Com'!$A251:$M251,MATCH(A250,'[3]Enrolled accounts Com'!$A250:$M250,0))</f>
        <v>#N/A</v>
      </c>
      <c r="B251" s="52">
        <f>INDEX('[3]Enrolled accounts Com'!$A251:$M251,MATCH(B$2,'[3]Enrolled accounts Com'!$A$2:$M$2,0))</f>
        <v>0</v>
      </c>
      <c r="C251" s="52">
        <f>INDEX('[3]Enrolled accounts Com'!$A251:$M251,MATCH(C$2,'[3]Enrolled accounts Com'!$A$2:$M$2,0))</f>
        <v>0</v>
      </c>
      <c r="D251" s="52">
        <f>INDEX('[3]Enrolled accounts Com'!$A251:$M251,MATCH(D$2,'[3]Enrolled accounts Com'!$A$2:$M$2,0))</f>
        <v>0</v>
      </c>
      <c r="E251" s="52">
        <f>INDEX('[3]Enrolled accounts Com'!$A251:$M251,MATCH(E$2,'[3]Enrolled accounts Com'!$A$2:$M$2,0))</f>
        <v>0</v>
      </c>
      <c r="F251" s="52">
        <f>INDEX('[3]Enrolled accounts Com'!$A251:$M251,MATCH(F$2,'[3]Enrolled accounts Com'!$A$2:$M$2,0))</f>
        <v>0</v>
      </c>
    </row>
    <row r="252" spans="1:6" x14ac:dyDescent="0.2">
      <c r="A252" s="52" t="e">
        <f>INDEX('[3]Enrolled accounts Com'!$A252:$M252,MATCH(A251,'[3]Enrolled accounts Com'!$A251:$M251,0))</f>
        <v>#N/A</v>
      </c>
      <c r="B252" s="52">
        <f>INDEX('[3]Enrolled accounts Com'!$A252:$M252,MATCH(B$2,'[3]Enrolled accounts Com'!$A$2:$M$2,0))</f>
        <v>0</v>
      </c>
      <c r="C252" s="52">
        <f>INDEX('[3]Enrolled accounts Com'!$A252:$M252,MATCH(C$2,'[3]Enrolled accounts Com'!$A$2:$M$2,0))</f>
        <v>0</v>
      </c>
      <c r="D252" s="52">
        <f>INDEX('[3]Enrolled accounts Com'!$A252:$M252,MATCH(D$2,'[3]Enrolled accounts Com'!$A$2:$M$2,0))</f>
        <v>0</v>
      </c>
      <c r="E252" s="52">
        <f>INDEX('[3]Enrolled accounts Com'!$A252:$M252,MATCH(E$2,'[3]Enrolled accounts Com'!$A$2:$M$2,0))</f>
        <v>0</v>
      </c>
      <c r="F252" s="52">
        <f>INDEX('[3]Enrolled accounts Com'!$A252:$M252,MATCH(F$2,'[3]Enrolled accounts Com'!$A$2:$M$2,0))</f>
        <v>0</v>
      </c>
    </row>
    <row r="253" spans="1:6" x14ac:dyDescent="0.2">
      <c r="A253" s="52" t="e">
        <f>INDEX('[3]Enrolled accounts Com'!$A253:$M253,MATCH(A252,'[3]Enrolled accounts Com'!$A252:$M252,0))</f>
        <v>#N/A</v>
      </c>
      <c r="B253" s="52">
        <f>INDEX('[3]Enrolled accounts Com'!$A253:$M253,MATCH(B$2,'[3]Enrolled accounts Com'!$A$2:$M$2,0))</f>
        <v>0</v>
      </c>
      <c r="C253" s="52">
        <f>INDEX('[3]Enrolled accounts Com'!$A253:$M253,MATCH(C$2,'[3]Enrolled accounts Com'!$A$2:$M$2,0))</f>
        <v>0</v>
      </c>
      <c r="D253" s="52">
        <f>INDEX('[3]Enrolled accounts Com'!$A253:$M253,MATCH(D$2,'[3]Enrolled accounts Com'!$A$2:$M$2,0))</f>
        <v>0</v>
      </c>
      <c r="E253" s="52">
        <f>INDEX('[3]Enrolled accounts Com'!$A253:$M253,MATCH(E$2,'[3]Enrolled accounts Com'!$A$2:$M$2,0))</f>
        <v>0</v>
      </c>
      <c r="F253" s="52">
        <f>INDEX('[3]Enrolled accounts Com'!$A253:$M253,MATCH(F$2,'[3]Enrolled accounts Com'!$A$2:$M$2,0))</f>
        <v>0</v>
      </c>
    </row>
    <row r="254" spans="1:6" x14ac:dyDescent="0.2">
      <c r="A254" s="52" t="e">
        <f>INDEX('[3]Enrolled accounts Com'!$A254:$M254,MATCH(A253,'[3]Enrolled accounts Com'!$A253:$M253,0))</f>
        <v>#N/A</v>
      </c>
      <c r="B254" s="52">
        <f>INDEX('[3]Enrolled accounts Com'!$A254:$M254,MATCH(B$2,'[3]Enrolled accounts Com'!$A$2:$M$2,0))</f>
        <v>0</v>
      </c>
      <c r="C254" s="52">
        <f>INDEX('[3]Enrolled accounts Com'!$A254:$M254,MATCH(C$2,'[3]Enrolled accounts Com'!$A$2:$M$2,0))</f>
        <v>0</v>
      </c>
      <c r="D254" s="52">
        <f>INDEX('[3]Enrolled accounts Com'!$A254:$M254,MATCH(D$2,'[3]Enrolled accounts Com'!$A$2:$M$2,0))</f>
        <v>0</v>
      </c>
      <c r="E254" s="52">
        <f>INDEX('[3]Enrolled accounts Com'!$A254:$M254,MATCH(E$2,'[3]Enrolled accounts Com'!$A$2:$M$2,0))</f>
        <v>0</v>
      </c>
      <c r="F254" s="52">
        <f>INDEX('[3]Enrolled accounts Com'!$A254:$M254,MATCH(F$2,'[3]Enrolled accounts Com'!$A$2:$M$2,0))</f>
        <v>0</v>
      </c>
    </row>
    <row r="255" spans="1:6" x14ac:dyDescent="0.2">
      <c r="A255" s="52" t="e">
        <f>INDEX('[3]Enrolled accounts Com'!$A255:$M255,MATCH(A254,'[3]Enrolled accounts Com'!$A254:$M254,0))</f>
        <v>#N/A</v>
      </c>
      <c r="B255" s="52">
        <f>INDEX('[3]Enrolled accounts Com'!$A255:$M255,MATCH(B$2,'[3]Enrolled accounts Com'!$A$2:$M$2,0))</f>
        <v>0</v>
      </c>
      <c r="C255" s="52">
        <f>INDEX('[3]Enrolled accounts Com'!$A255:$M255,MATCH(C$2,'[3]Enrolled accounts Com'!$A$2:$M$2,0))</f>
        <v>0</v>
      </c>
      <c r="D255" s="52">
        <f>INDEX('[3]Enrolled accounts Com'!$A255:$M255,MATCH(D$2,'[3]Enrolled accounts Com'!$A$2:$M$2,0))</f>
        <v>0</v>
      </c>
      <c r="E255" s="52">
        <f>INDEX('[3]Enrolled accounts Com'!$A255:$M255,MATCH(E$2,'[3]Enrolled accounts Com'!$A$2:$M$2,0))</f>
        <v>0</v>
      </c>
      <c r="F255" s="52">
        <f>INDEX('[3]Enrolled accounts Com'!$A255:$M255,MATCH(F$2,'[3]Enrolled accounts Com'!$A$2:$M$2,0))</f>
        <v>0</v>
      </c>
    </row>
    <row r="256" spans="1:6" x14ac:dyDescent="0.2">
      <c r="A256" s="52" t="e">
        <f>INDEX('[3]Enrolled accounts Com'!$A256:$M256,MATCH(A255,'[3]Enrolled accounts Com'!$A255:$M255,0))</f>
        <v>#N/A</v>
      </c>
      <c r="B256" s="52">
        <f>INDEX('[3]Enrolled accounts Com'!$A256:$M256,MATCH(B$2,'[3]Enrolled accounts Com'!$A$2:$M$2,0))</f>
        <v>0</v>
      </c>
      <c r="C256" s="52">
        <f>INDEX('[3]Enrolled accounts Com'!$A256:$M256,MATCH(C$2,'[3]Enrolled accounts Com'!$A$2:$M$2,0))</f>
        <v>0</v>
      </c>
      <c r="D256" s="52">
        <f>INDEX('[3]Enrolled accounts Com'!$A256:$M256,MATCH(D$2,'[3]Enrolled accounts Com'!$A$2:$M$2,0))</f>
        <v>0</v>
      </c>
      <c r="E256" s="52">
        <f>INDEX('[3]Enrolled accounts Com'!$A256:$M256,MATCH(E$2,'[3]Enrolled accounts Com'!$A$2:$M$2,0))</f>
        <v>0</v>
      </c>
      <c r="F256" s="52">
        <f>INDEX('[3]Enrolled accounts Com'!$A256:$M256,MATCH(F$2,'[3]Enrolled accounts Com'!$A$2:$M$2,0))</f>
        <v>0</v>
      </c>
    </row>
    <row r="257" spans="1:6" x14ac:dyDescent="0.2">
      <c r="A257" s="52" t="e">
        <f>INDEX('[3]Enrolled accounts Com'!$A257:$M257,MATCH(A256,'[3]Enrolled accounts Com'!$A256:$M256,0))</f>
        <v>#N/A</v>
      </c>
      <c r="B257" s="52">
        <f>INDEX('[3]Enrolled accounts Com'!$A257:$M257,MATCH(B$2,'[3]Enrolled accounts Com'!$A$2:$M$2,0))</f>
        <v>0</v>
      </c>
      <c r="C257" s="52">
        <f>INDEX('[3]Enrolled accounts Com'!$A257:$M257,MATCH(C$2,'[3]Enrolled accounts Com'!$A$2:$M$2,0))</f>
        <v>0</v>
      </c>
      <c r="D257" s="52">
        <f>INDEX('[3]Enrolled accounts Com'!$A257:$M257,MATCH(D$2,'[3]Enrolled accounts Com'!$A$2:$M$2,0))</f>
        <v>0</v>
      </c>
      <c r="E257" s="52">
        <f>INDEX('[3]Enrolled accounts Com'!$A257:$M257,MATCH(E$2,'[3]Enrolled accounts Com'!$A$2:$M$2,0))</f>
        <v>0</v>
      </c>
      <c r="F257" s="52">
        <f>INDEX('[3]Enrolled accounts Com'!$A257:$M257,MATCH(F$2,'[3]Enrolled accounts Com'!$A$2:$M$2,0))</f>
        <v>0</v>
      </c>
    </row>
    <row r="258" spans="1:6" x14ac:dyDescent="0.2">
      <c r="A258" s="52" t="e">
        <f>INDEX('[3]Enrolled accounts Com'!$A258:$M258,MATCH(A257,'[3]Enrolled accounts Com'!$A257:$M257,0))</f>
        <v>#N/A</v>
      </c>
      <c r="B258" s="52">
        <f>INDEX('[3]Enrolled accounts Com'!$A258:$M258,MATCH(B$2,'[3]Enrolled accounts Com'!$A$2:$M$2,0))</f>
        <v>0</v>
      </c>
      <c r="C258" s="52">
        <f>INDEX('[3]Enrolled accounts Com'!$A258:$M258,MATCH(C$2,'[3]Enrolled accounts Com'!$A$2:$M$2,0))</f>
        <v>0</v>
      </c>
      <c r="D258" s="52">
        <f>INDEX('[3]Enrolled accounts Com'!$A258:$M258,MATCH(D$2,'[3]Enrolled accounts Com'!$A$2:$M$2,0))</f>
        <v>0</v>
      </c>
      <c r="E258" s="52">
        <f>INDEX('[3]Enrolled accounts Com'!$A258:$M258,MATCH(E$2,'[3]Enrolled accounts Com'!$A$2:$M$2,0))</f>
        <v>0</v>
      </c>
      <c r="F258" s="52">
        <f>INDEX('[3]Enrolled accounts Com'!$A258:$M258,MATCH(F$2,'[3]Enrolled accounts Com'!$A$2:$M$2,0))</f>
        <v>0</v>
      </c>
    </row>
    <row r="259" spans="1:6" x14ac:dyDescent="0.2">
      <c r="A259" s="52" t="e">
        <f>INDEX('[3]Enrolled accounts Com'!$A259:$M259,MATCH(A258,'[3]Enrolled accounts Com'!$A258:$M258,0))</f>
        <v>#N/A</v>
      </c>
      <c r="B259" s="52">
        <f>INDEX('[3]Enrolled accounts Com'!$A259:$M259,MATCH(B$2,'[3]Enrolled accounts Com'!$A$2:$M$2,0))</f>
        <v>0</v>
      </c>
      <c r="C259" s="52">
        <f>INDEX('[3]Enrolled accounts Com'!$A259:$M259,MATCH(C$2,'[3]Enrolled accounts Com'!$A$2:$M$2,0))</f>
        <v>0</v>
      </c>
      <c r="D259" s="52">
        <f>INDEX('[3]Enrolled accounts Com'!$A259:$M259,MATCH(D$2,'[3]Enrolled accounts Com'!$A$2:$M$2,0))</f>
        <v>0</v>
      </c>
      <c r="E259" s="52">
        <f>INDEX('[3]Enrolled accounts Com'!$A259:$M259,MATCH(E$2,'[3]Enrolled accounts Com'!$A$2:$M$2,0))</f>
        <v>0</v>
      </c>
      <c r="F259" s="52">
        <f>INDEX('[3]Enrolled accounts Com'!$A259:$M259,MATCH(F$2,'[3]Enrolled accounts Com'!$A$2:$M$2,0))</f>
        <v>0</v>
      </c>
    </row>
    <row r="260" spans="1:6" x14ac:dyDescent="0.2">
      <c r="A260" s="52" t="e">
        <f>INDEX('[3]Enrolled accounts Com'!$A260:$M260,MATCH(A259,'[3]Enrolled accounts Com'!$A259:$M259,0))</f>
        <v>#N/A</v>
      </c>
      <c r="B260" s="52">
        <f>INDEX('[3]Enrolled accounts Com'!$A260:$M260,MATCH(B$2,'[3]Enrolled accounts Com'!$A$2:$M$2,0))</f>
        <v>0</v>
      </c>
      <c r="C260" s="52">
        <f>INDEX('[3]Enrolled accounts Com'!$A260:$M260,MATCH(C$2,'[3]Enrolled accounts Com'!$A$2:$M$2,0))</f>
        <v>0</v>
      </c>
      <c r="D260" s="52">
        <f>INDEX('[3]Enrolled accounts Com'!$A260:$M260,MATCH(D$2,'[3]Enrolled accounts Com'!$A$2:$M$2,0))</f>
        <v>0</v>
      </c>
      <c r="E260" s="52">
        <f>INDEX('[3]Enrolled accounts Com'!$A260:$M260,MATCH(E$2,'[3]Enrolled accounts Com'!$A$2:$M$2,0))</f>
        <v>0</v>
      </c>
      <c r="F260" s="52">
        <f>INDEX('[3]Enrolled accounts Com'!$A260:$M260,MATCH(F$2,'[3]Enrolled accounts Com'!$A$2:$M$2,0))</f>
        <v>0</v>
      </c>
    </row>
    <row r="261" spans="1:6" x14ac:dyDescent="0.2">
      <c r="A261" s="52" t="e">
        <f>INDEX('[3]Enrolled accounts Com'!$A261:$M261,MATCH(A260,'[3]Enrolled accounts Com'!$A260:$M260,0))</f>
        <v>#N/A</v>
      </c>
      <c r="B261" s="52">
        <f>INDEX('[3]Enrolled accounts Com'!$A261:$M261,MATCH(B$2,'[3]Enrolled accounts Com'!$A$2:$M$2,0))</f>
        <v>0</v>
      </c>
      <c r="C261" s="52">
        <f>INDEX('[3]Enrolled accounts Com'!$A261:$M261,MATCH(C$2,'[3]Enrolled accounts Com'!$A$2:$M$2,0))</f>
        <v>0</v>
      </c>
      <c r="D261" s="52">
        <f>INDEX('[3]Enrolled accounts Com'!$A261:$M261,MATCH(D$2,'[3]Enrolled accounts Com'!$A$2:$M$2,0))</f>
        <v>0</v>
      </c>
      <c r="E261" s="52">
        <f>INDEX('[3]Enrolled accounts Com'!$A261:$M261,MATCH(E$2,'[3]Enrolled accounts Com'!$A$2:$M$2,0))</f>
        <v>0</v>
      </c>
      <c r="F261" s="52">
        <f>INDEX('[3]Enrolled accounts Com'!$A261:$M261,MATCH(F$2,'[3]Enrolled accounts Com'!$A$2:$M$2,0))</f>
        <v>0</v>
      </c>
    </row>
    <row r="262" spans="1:6" x14ac:dyDescent="0.2">
      <c r="A262" s="52" t="e">
        <f>INDEX('[3]Enrolled accounts Com'!$A262:$M262,MATCH(A261,'[3]Enrolled accounts Com'!$A261:$M261,0))</f>
        <v>#N/A</v>
      </c>
      <c r="B262" s="52">
        <f>INDEX('[3]Enrolled accounts Com'!$A262:$M262,MATCH(B$2,'[3]Enrolled accounts Com'!$A$2:$M$2,0))</f>
        <v>0</v>
      </c>
      <c r="C262" s="52">
        <f>INDEX('[3]Enrolled accounts Com'!$A262:$M262,MATCH(C$2,'[3]Enrolled accounts Com'!$A$2:$M$2,0))</f>
        <v>0</v>
      </c>
      <c r="D262" s="52">
        <f>INDEX('[3]Enrolled accounts Com'!$A262:$M262,MATCH(D$2,'[3]Enrolled accounts Com'!$A$2:$M$2,0))</f>
        <v>0</v>
      </c>
      <c r="E262" s="52">
        <f>INDEX('[3]Enrolled accounts Com'!$A262:$M262,MATCH(E$2,'[3]Enrolled accounts Com'!$A$2:$M$2,0))</f>
        <v>0</v>
      </c>
      <c r="F262" s="52">
        <f>INDEX('[3]Enrolled accounts Com'!$A262:$M262,MATCH(F$2,'[3]Enrolled accounts Com'!$A$2:$M$2,0))</f>
        <v>0</v>
      </c>
    </row>
    <row r="263" spans="1:6" x14ac:dyDescent="0.2">
      <c r="A263" s="52" t="e">
        <f>INDEX('[3]Enrolled accounts Com'!$A263:$M263,MATCH(A262,'[3]Enrolled accounts Com'!$A262:$M262,0))</f>
        <v>#N/A</v>
      </c>
      <c r="B263" s="52">
        <f>INDEX('[3]Enrolled accounts Com'!$A263:$M263,MATCH(B$2,'[3]Enrolled accounts Com'!$A$2:$M$2,0))</f>
        <v>0</v>
      </c>
      <c r="C263" s="52">
        <f>INDEX('[3]Enrolled accounts Com'!$A263:$M263,MATCH(C$2,'[3]Enrolled accounts Com'!$A$2:$M$2,0))</f>
        <v>0</v>
      </c>
      <c r="D263" s="52">
        <f>INDEX('[3]Enrolled accounts Com'!$A263:$M263,MATCH(D$2,'[3]Enrolled accounts Com'!$A$2:$M$2,0))</f>
        <v>0</v>
      </c>
      <c r="E263" s="52">
        <f>INDEX('[3]Enrolled accounts Com'!$A263:$M263,MATCH(E$2,'[3]Enrolled accounts Com'!$A$2:$M$2,0))</f>
        <v>0</v>
      </c>
      <c r="F263" s="52">
        <f>INDEX('[3]Enrolled accounts Com'!$A263:$M263,MATCH(F$2,'[3]Enrolled accounts Com'!$A$2:$M$2,0))</f>
        <v>0</v>
      </c>
    </row>
    <row r="264" spans="1:6" x14ac:dyDescent="0.2">
      <c r="A264" s="52" t="e">
        <f>INDEX('[3]Enrolled accounts Com'!$A264:$M264,MATCH(A263,'[3]Enrolled accounts Com'!$A263:$M263,0))</f>
        <v>#N/A</v>
      </c>
      <c r="B264" s="52">
        <f>INDEX('[3]Enrolled accounts Com'!$A264:$M264,MATCH(B$2,'[3]Enrolled accounts Com'!$A$2:$M$2,0))</f>
        <v>0</v>
      </c>
      <c r="C264" s="52">
        <f>INDEX('[3]Enrolled accounts Com'!$A264:$M264,MATCH(C$2,'[3]Enrolled accounts Com'!$A$2:$M$2,0))</f>
        <v>0</v>
      </c>
      <c r="D264" s="52">
        <f>INDEX('[3]Enrolled accounts Com'!$A264:$M264,MATCH(D$2,'[3]Enrolled accounts Com'!$A$2:$M$2,0))</f>
        <v>0</v>
      </c>
      <c r="E264" s="52">
        <f>INDEX('[3]Enrolled accounts Com'!$A264:$M264,MATCH(E$2,'[3]Enrolled accounts Com'!$A$2:$M$2,0))</f>
        <v>0</v>
      </c>
      <c r="F264" s="52">
        <f>INDEX('[3]Enrolled accounts Com'!$A264:$M264,MATCH(F$2,'[3]Enrolled accounts Com'!$A$2:$M$2,0))</f>
        <v>0</v>
      </c>
    </row>
    <row r="265" spans="1:6" x14ac:dyDescent="0.2">
      <c r="A265" s="52" t="e">
        <f>INDEX('[3]Enrolled accounts Com'!$A265:$M265,MATCH(A264,'[3]Enrolled accounts Com'!$A264:$M264,0))</f>
        <v>#N/A</v>
      </c>
      <c r="B265" s="52">
        <f>INDEX('[3]Enrolled accounts Com'!$A265:$M265,MATCH(B$2,'[3]Enrolled accounts Com'!$A$2:$M$2,0))</f>
        <v>0</v>
      </c>
      <c r="C265" s="52">
        <f>INDEX('[3]Enrolled accounts Com'!$A265:$M265,MATCH(C$2,'[3]Enrolled accounts Com'!$A$2:$M$2,0))</f>
        <v>0</v>
      </c>
      <c r="D265" s="52">
        <f>INDEX('[3]Enrolled accounts Com'!$A265:$M265,MATCH(D$2,'[3]Enrolled accounts Com'!$A$2:$M$2,0))</f>
        <v>0</v>
      </c>
      <c r="E265" s="52">
        <f>INDEX('[3]Enrolled accounts Com'!$A265:$M265,MATCH(E$2,'[3]Enrolled accounts Com'!$A$2:$M$2,0))</f>
        <v>0</v>
      </c>
      <c r="F265" s="52">
        <f>INDEX('[3]Enrolled accounts Com'!$A265:$M265,MATCH(F$2,'[3]Enrolled accounts Com'!$A$2:$M$2,0))</f>
        <v>0</v>
      </c>
    </row>
    <row r="266" spans="1:6" x14ac:dyDescent="0.2">
      <c r="A266" s="52" t="e">
        <f>INDEX('[3]Enrolled accounts Com'!$A266:$M266,MATCH(A265,'[3]Enrolled accounts Com'!$A265:$M265,0))</f>
        <v>#N/A</v>
      </c>
      <c r="B266" s="52">
        <f>INDEX('[3]Enrolled accounts Com'!$A266:$M266,MATCH(B$2,'[3]Enrolled accounts Com'!$A$2:$M$2,0))</f>
        <v>0</v>
      </c>
      <c r="C266" s="52">
        <f>INDEX('[3]Enrolled accounts Com'!$A266:$M266,MATCH(C$2,'[3]Enrolled accounts Com'!$A$2:$M$2,0))</f>
        <v>0</v>
      </c>
      <c r="D266" s="52">
        <f>INDEX('[3]Enrolled accounts Com'!$A266:$M266,MATCH(D$2,'[3]Enrolled accounts Com'!$A$2:$M$2,0))</f>
        <v>0</v>
      </c>
      <c r="E266" s="52">
        <f>INDEX('[3]Enrolled accounts Com'!$A266:$M266,MATCH(E$2,'[3]Enrolled accounts Com'!$A$2:$M$2,0))</f>
        <v>0</v>
      </c>
      <c r="F266" s="52">
        <f>INDEX('[3]Enrolled accounts Com'!$A266:$M266,MATCH(F$2,'[3]Enrolled accounts Com'!$A$2:$M$2,0))</f>
        <v>0</v>
      </c>
    </row>
    <row r="267" spans="1:6" x14ac:dyDescent="0.2">
      <c r="A267" s="52" t="e">
        <f>INDEX('[3]Enrolled accounts Com'!$A267:$M267,MATCH(A266,'[3]Enrolled accounts Com'!$A266:$M266,0))</f>
        <v>#N/A</v>
      </c>
      <c r="B267" s="52">
        <f>INDEX('[3]Enrolled accounts Com'!$A267:$M267,MATCH(B$2,'[3]Enrolled accounts Com'!$A$2:$M$2,0))</f>
        <v>0</v>
      </c>
      <c r="C267" s="52">
        <f>INDEX('[3]Enrolled accounts Com'!$A267:$M267,MATCH(C$2,'[3]Enrolled accounts Com'!$A$2:$M$2,0))</f>
        <v>0</v>
      </c>
      <c r="D267" s="52">
        <f>INDEX('[3]Enrolled accounts Com'!$A267:$M267,MATCH(D$2,'[3]Enrolled accounts Com'!$A$2:$M$2,0))</f>
        <v>0</v>
      </c>
      <c r="E267" s="52">
        <f>INDEX('[3]Enrolled accounts Com'!$A267:$M267,MATCH(E$2,'[3]Enrolled accounts Com'!$A$2:$M$2,0))</f>
        <v>0</v>
      </c>
      <c r="F267" s="52">
        <f>INDEX('[3]Enrolled accounts Com'!$A267:$M267,MATCH(F$2,'[3]Enrolled accounts Com'!$A$2:$M$2,0))</f>
        <v>0</v>
      </c>
    </row>
    <row r="268" spans="1:6" x14ac:dyDescent="0.2">
      <c r="A268" s="52" t="e">
        <f>INDEX('[3]Enrolled accounts Com'!$A268:$M268,MATCH(A267,'[3]Enrolled accounts Com'!$A267:$M267,0))</f>
        <v>#N/A</v>
      </c>
      <c r="B268" s="52">
        <f>INDEX('[3]Enrolled accounts Com'!$A268:$M268,MATCH(B$2,'[3]Enrolled accounts Com'!$A$2:$M$2,0))</f>
        <v>0</v>
      </c>
      <c r="C268" s="52">
        <f>INDEX('[3]Enrolled accounts Com'!$A268:$M268,MATCH(C$2,'[3]Enrolled accounts Com'!$A$2:$M$2,0))</f>
        <v>0</v>
      </c>
      <c r="D268" s="52">
        <f>INDEX('[3]Enrolled accounts Com'!$A268:$M268,MATCH(D$2,'[3]Enrolled accounts Com'!$A$2:$M$2,0))</f>
        <v>0</v>
      </c>
      <c r="E268" s="52">
        <f>INDEX('[3]Enrolled accounts Com'!$A268:$M268,MATCH(E$2,'[3]Enrolled accounts Com'!$A$2:$M$2,0))</f>
        <v>0</v>
      </c>
      <c r="F268" s="52">
        <f>INDEX('[3]Enrolled accounts Com'!$A268:$M268,MATCH(F$2,'[3]Enrolled accounts Com'!$A$2:$M$2,0))</f>
        <v>0</v>
      </c>
    </row>
    <row r="269" spans="1:6" x14ac:dyDescent="0.2">
      <c r="A269" s="52" t="e">
        <f>INDEX('[3]Enrolled accounts Com'!$A269:$M269,MATCH(A268,'[3]Enrolled accounts Com'!$A268:$M268,0))</f>
        <v>#N/A</v>
      </c>
      <c r="B269" s="52">
        <f>INDEX('[3]Enrolled accounts Com'!$A269:$M269,MATCH(B$2,'[3]Enrolled accounts Com'!$A$2:$M$2,0))</f>
        <v>0</v>
      </c>
      <c r="C269" s="52">
        <f>INDEX('[3]Enrolled accounts Com'!$A269:$M269,MATCH(C$2,'[3]Enrolled accounts Com'!$A$2:$M$2,0))</f>
        <v>0</v>
      </c>
      <c r="D269" s="52">
        <f>INDEX('[3]Enrolled accounts Com'!$A269:$M269,MATCH(D$2,'[3]Enrolled accounts Com'!$A$2:$M$2,0))</f>
        <v>0</v>
      </c>
      <c r="E269" s="52">
        <f>INDEX('[3]Enrolled accounts Com'!$A269:$M269,MATCH(E$2,'[3]Enrolled accounts Com'!$A$2:$M$2,0))</f>
        <v>0</v>
      </c>
      <c r="F269" s="52">
        <f>INDEX('[3]Enrolled accounts Com'!$A269:$M269,MATCH(F$2,'[3]Enrolled accounts Com'!$A$2:$M$2,0))</f>
        <v>0</v>
      </c>
    </row>
    <row r="270" spans="1:6" x14ac:dyDescent="0.2">
      <c r="A270" s="52" t="e">
        <f>INDEX('[3]Enrolled accounts Com'!$A270:$M270,MATCH(A269,'[3]Enrolled accounts Com'!$A269:$M269,0))</f>
        <v>#N/A</v>
      </c>
      <c r="B270" s="52">
        <f>INDEX('[3]Enrolled accounts Com'!$A270:$M270,MATCH(B$2,'[3]Enrolled accounts Com'!$A$2:$M$2,0))</f>
        <v>0</v>
      </c>
      <c r="C270" s="52">
        <f>INDEX('[3]Enrolled accounts Com'!$A270:$M270,MATCH(C$2,'[3]Enrolled accounts Com'!$A$2:$M$2,0))</f>
        <v>0</v>
      </c>
      <c r="D270" s="52">
        <f>INDEX('[3]Enrolled accounts Com'!$A270:$M270,MATCH(D$2,'[3]Enrolled accounts Com'!$A$2:$M$2,0))</f>
        <v>0</v>
      </c>
      <c r="E270" s="52">
        <f>INDEX('[3]Enrolled accounts Com'!$A270:$M270,MATCH(E$2,'[3]Enrolled accounts Com'!$A$2:$M$2,0))</f>
        <v>0</v>
      </c>
      <c r="F270" s="52">
        <f>INDEX('[3]Enrolled accounts Com'!$A270:$M270,MATCH(F$2,'[3]Enrolled accounts Com'!$A$2:$M$2,0))</f>
        <v>0</v>
      </c>
    </row>
    <row r="271" spans="1:6" x14ac:dyDescent="0.2">
      <c r="A271" s="52" t="e">
        <f>INDEX('[3]Enrolled accounts Com'!$A271:$M271,MATCH(A270,'[3]Enrolled accounts Com'!$A270:$M270,0))</f>
        <v>#N/A</v>
      </c>
      <c r="B271" s="52">
        <f>INDEX('[3]Enrolled accounts Com'!$A271:$M271,MATCH(B$2,'[3]Enrolled accounts Com'!$A$2:$M$2,0))</f>
        <v>0</v>
      </c>
      <c r="C271" s="52">
        <f>INDEX('[3]Enrolled accounts Com'!$A271:$M271,MATCH(C$2,'[3]Enrolled accounts Com'!$A$2:$M$2,0))</f>
        <v>0</v>
      </c>
      <c r="D271" s="52">
        <f>INDEX('[3]Enrolled accounts Com'!$A271:$M271,MATCH(D$2,'[3]Enrolled accounts Com'!$A$2:$M$2,0))</f>
        <v>0</v>
      </c>
      <c r="E271" s="52">
        <f>INDEX('[3]Enrolled accounts Com'!$A271:$M271,MATCH(E$2,'[3]Enrolled accounts Com'!$A$2:$M$2,0))</f>
        <v>0</v>
      </c>
      <c r="F271" s="52">
        <f>INDEX('[3]Enrolled accounts Com'!$A271:$M271,MATCH(F$2,'[3]Enrolled accounts Com'!$A$2:$M$2,0))</f>
        <v>0</v>
      </c>
    </row>
    <row r="272" spans="1:6" x14ac:dyDescent="0.2">
      <c r="A272" s="52" t="e">
        <f>INDEX('[3]Enrolled accounts Com'!$A272:$M272,MATCH(A271,'[3]Enrolled accounts Com'!$A271:$M271,0))</f>
        <v>#N/A</v>
      </c>
      <c r="B272" s="52">
        <f>INDEX('[3]Enrolled accounts Com'!$A272:$M272,MATCH(B$2,'[3]Enrolled accounts Com'!$A$2:$M$2,0))</f>
        <v>0</v>
      </c>
      <c r="C272" s="52">
        <f>INDEX('[3]Enrolled accounts Com'!$A272:$M272,MATCH(C$2,'[3]Enrolled accounts Com'!$A$2:$M$2,0))</f>
        <v>0</v>
      </c>
      <c r="D272" s="52">
        <f>INDEX('[3]Enrolled accounts Com'!$A272:$M272,MATCH(D$2,'[3]Enrolled accounts Com'!$A$2:$M$2,0))</f>
        <v>0</v>
      </c>
      <c r="E272" s="52">
        <f>INDEX('[3]Enrolled accounts Com'!$A272:$M272,MATCH(E$2,'[3]Enrolled accounts Com'!$A$2:$M$2,0))</f>
        <v>0</v>
      </c>
      <c r="F272" s="52">
        <f>INDEX('[3]Enrolled accounts Com'!$A272:$M272,MATCH(F$2,'[3]Enrolled accounts Com'!$A$2:$M$2,0))</f>
        <v>0</v>
      </c>
    </row>
    <row r="273" spans="1:6" x14ac:dyDescent="0.2">
      <c r="A273" s="52" t="e">
        <f>INDEX('[3]Enrolled accounts Com'!$A273:$M273,MATCH(A272,'[3]Enrolled accounts Com'!$A272:$M272,0))</f>
        <v>#N/A</v>
      </c>
      <c r="B273" s="52">
        <f>INDEX('[3]Enrolled accounts Com'!$A273:$M273,MATCH(B$2,'[3]Enrolled accounts Com'!$A$2:$M$2,0))</f>
        <v>0</v>
      </c>
      <c r="C273" s="52">
        <f>INDEX('[3]Enrolled accounts Com'!$A273:$M273,MATCH(C$2,'[3]Enrolled accounts Com'!$A$2:$M$2,0))</f>
        <v>0</v>
      </c>
      <c r="D273" s="52">
        <f>INDEX('[3]Enrolled accounts Com'!$A273:$M273,MATCH(D$2,'[3]Enrolled accounts Com'!$A$2:$M$2,0))</f>
        <v>0</v>
      </c>
      <c r="E273" s="52">
        <f>INDEX('[3]Enrolled accounts Com'!$A273:$M273,MATCH(E$2,'[3]Enrolled accounts Com'!$A$2:$M$2,0))</f>
        <v>0</v>
      </c>
      <c r="F273" s="52">
        <f>INDEX('[3]Enrolled accounts Com'!$A273:$M273,MATCH(F$2,'[3]Enrolled accounts Com'!$A$2:$M$2,0))</f>
        <v>0</v>
      </c>
    </row>
    <row r="274" spans="1:6" x14ac:dyDescent="0.2">
      <c r="A274" s="52" t="e">
        <f>INDEX('[3]Enrolled accounts Com'!$A274:$M274,MATCH(A273,'[3]Enrolled accounts Com'!$A273:$M273,0))</f>
        <v>#N/A</v>
      </c>
      <c r="B274" s="52">
        <f>INDEX('[3]Enrolled accounts Com'!$A274:$M274,MATCH(B$2,'[3]Enrolled accounts Com'!$A$2:$M$2,0))</f>
        <v>0</v>
      </c>
      <c r="C274" s="52">
        <f>INDEX('[3]Enrolled accounts Com'!$A274:$M274,MATCH(C$2,'[3]Enrolled accounts Com'!$A$2:$M$2,0))</f>
        <v>0</v>
      </c>
      <c r="D274" s="52">
        <f>INDEX('[3]Enrolled accounts Com'!$A274:$M274,MATCH(D$2,'[3]Enrolled accounts Com'!$A$2:$M$2,0))</f>
        <v>0</v>
      </c>
      <c r="E274" s="52">
        <f>INDEX('[3]Enrolled accounts Com'!$A274:$M274,MATCH(E$2,'[3]Enrolled accounts Com'!$A$2:$M$2,0))</f>
        <v>0</v>
      </c>
      <c r="F274" s="52">
        <f>INDEX('[3]Enrolled accounts Com'!$A274:$M274,MATCH(F$2,'[3]Enrolled accounts Com'!$A$2:$M$2,0))</f>
        <v>0</v>
      </c>
    </row>
    <row r="275" spans="1:6" x14ac:dyDescent="0.2">
      <c r="A275" s="52" t="e">
        <f>INDEX('[3]Enrolled accounts Com'!$A275:$M275,MATCH(A274,'[3]Enrolled accounts Com'!$A274:$M274,0))</f>
        <v>#N/A</v>
      </c>
      <c r="B275" s="52">
        <f>INDEX('[3]Enrolled accounts Com'!$A275:$M275,MATCH(B$2,'[3]Enrolled accounts Com'!$A$2:$M$2,0))</f>
        <v>0</v>
      </c>
      <c r="C275" s="52">
        <f>INDEX('[3]Enrolled accounts Com'!$A275:$M275,MATCH(C$2,'[3]Enrolled accounts Com'!$A$2:$M$2,0))</f>
        <v>0</v>
      </c>
      <c r="D275" s="52">
        <f>INDEX('[3]Enrolled accounts Com'!$A275:$M275,MATCH(D$2,'[3]Enrolled accounts Com'!$A$2:$M$2,0))</f>
        <v>0</v>
      </c>
      <c r="E275" s="52">
        <f>INDEX('[3]Enrolled accounts Com'!$A275:$M275,MATCH(E$2,'[3]Enrolled accounts Com'!$A$2:$M$2,0))</f>
        <v>0</v>
      </c>
      <c r="F275" s="52">
        <f>INDEX('[3]Enrolled accounts Com'!$A275:$M275,MATCH(F$2,'[3]Enrolled accounts Com'!$A$2:$M$2,0))</f>
        <v>0</v>
      </c>
    </row>
    <row r="276" spans="1:6" x14ac:dyDescent="0.2">
      <c r="A276" s="52" t="e">
        <f>INDEX('[3]Enrolled accounts Com'!$A276:$M276,MATCH(A275,'[3]Enrolled accounts Com'!$A275:$M275,0))</f>
        <v>#N/A</v>
      </c>
      <c r="B276" s="52">
        <f>INDEX('[3]Enrolled accounts Com'!$A276:$M276,MATCH(B$2,'[3]Enrolled accounts Com'!$A$2:$M$2,0))</f>
        <v>0</v>
      </c>
      <c r="C276" s="52">
        <f>INDEX('[3]Enrolled accounts Com'!$A276:$M276,MATCH(C$2,'[3]Enrolled accounts Com'!$A$2:$M$2,0))</f>
        <v>0</v>
      </c>
      <c r="D276" s="52">
        <f>INDEX('[3]Enrolled accounts Com'!$A276:$M276,MATCH(D$2,'[3]Enrolled accounts Com'!$A$2:$M$2,0))</f>
        <v>0</v>
      </c>
      <c r="E276" s="52">
        <f>INDEX('[3]Enrolled accounts Com'!$A276:$M276,MATCH(E$2,'[3]Enrolled accounts Com'!$A$2:$M$2,0))</f>
        <v>0</v>
      </c>
      <c r="F276" s="52">
        <f>INDEX('[3]Enrolled accounts Com'!$A276:$M276,MATCH(F$2,'[3]Enrolled accounts Com'!$A$2:$M$2,0))</f>
        <v>0</v>
      </c>
    </row>
    <row r="277" spans="1:6" x14ac:dyDescent="0.2">
      <c r="A277" s="52" t="e">
        <f>INDEX('[3]Enrolled accounts Com'!$A277:$M277,MATCH(A276,'[3]Enrolled accounts Com'!$A276:$M276,0))</f>
        <v>#N/A</v>
      </c>
      <c r="B277" s="52">
        <f>INDEX('[3]Enrolled accounts Com'!$A277:$M277,MATCH(B$2,'[3]Enrolled accounts Com'!$A$2:$M$2,0))</f>
        <v>0</v>
      </c>
      <c r="C277" s="52">
        <f>INDEX('[3]Enrolled accounts Com'!$A277:$M277,MATCH(C$2,'[3]Enrolled accounts Com'!$A$2:$M$2,0))</f>
        <v>0</v>
      </c>
      <c r="D277" s="52">
        <f>INDEX('[3]Enrolled accounts Com'!$A277:$M277,MATCH(D$2,'[3]Enrolled accounts Com'!$A$2:$M$2,0))</f>
        <v>0</v>
      </c>
      <c r="E277" s="52">
        <f>INDEX('[3]Enrolled accounts Com'!$A277:$M277,MATCH(E$2,'[3]Enrolled accounts Com'!$A$2:$M$2,0))</f>
        <v>0</v>
      </c>
      <c r="F277" s="52">
        <f>INDEX('[3]Enrolled accounts Com'!$A277:$M277,MATCH(F$2,'[3]Enrolled accounts Com'!$A$2:$M$2,0))</f>
        <v>0</v>
      </c>
    </row>
    <row r="278" spans="1:6" x14ac:dyDescent="0.2">
      <c r="A278" s="52" t="e">
        <f>INDEX('[3]Enrolled accounts Com'!$A278:$M278,MATCH(A277,'[3]Enrolled accounts Com'!$A277:$M277,0))</f>
        <v>#N/A</v>
      </c>
      <c r="B278" s="52">
        <f>INDEX('[3]Enrolled accounts Com'!$A278:$M278,MATCH(B$2,'[3]Enrolled accounts Com'!$A$2:$M$2,0))</f>
        <v>0</v>
      </c>
      <c r="C278" s="52">
        <f>INDEX('[3]Enrolled accounts Com'!$A278:$M278,MATCH(C$2,'[3]Enrolled accounts Com'!$A$2:$M$2,0))</f>
        <v>0</v>
      </c>
      <c r="D278" s="52">
        <f>INDEX('[3]Enrolled accounts Com'!$A278:$M278,MATCH(D$2,'[3]Enrolled accounts Com'!$A$2:$M$2,0))</f>
        <v>0</v>
      </c>
      <c r="E278" s="52">
        <f>INDEX('[3]Enrolled accounts Com'!$A278:$M278,MATCH(E$2,'[3]Enrolled accounts Com'!$A$2:$M$2,0))</f>
        <v>0</v>
      </c>
      <c r="F278" s="52">
        <f>INDEX('[3]Enrolled accounts Com'!$A278:$M278,MATCH(F$2,'[3]Enrolled accounts Com'!$A$2:$M$2,0))</f>
        <v>0</v>
      </c>
    </row>
    <row r="279" spans="1:6" x14ac:dyDescent="0.2">
      <c r="A279" s="52" t="e">
        <f>INDEX('[3]Enrolled accounts Com'!$A279:$M279,MATCH(A278,'[3]Enrolled accounts Com'!$A278:$M278,0))</f>
        <v>#N/A</v>
      </c>
      <c r="B279" s="52">
        <f>INDEX('[3]Enrolled accounts Com'!$A279:$M279,MATCH(B$2,'[3]Enrolled accounts Com'!$A$2:$M$2,0))</f>
        <v>0</v>
      </c>
      <c r="C279" s="52">
        <f>INDEX('[3]Enrolled accounts Com'!$A279:$M279,MATCH(C$2,'[3]Enrolled accounts Com'!$A$2:$M$2,0))</f>
        <v>0</v>
      </c>
      <c r="D279" s="52">
        <f>INDEX('[3]Enrolled accounts Com'!$A279:$M279,MATCH(D$2,'[3]Enrolled accounts Com'!$A$2:$M$2,0))</f>
        <v>0</v>
      </c>
      <c r="E279" s="52">
        <f>INDEX('[3]Enrolled accounts Com'!$A279:$M279,MATCH(E$2,'[3]Enrolled accounts Com'!$A$2:$M$2,0))</f>
        <v>0</v>
      </c>
      <c r="F279" s="52">
        <f>INDEX('[3]Enrolled accounts Com'!$A279:$M279,MATCH(F$2,'[3]Enrolled accounts Com'!$A$2:$M$2,0))</f>
        <v>0</v>
      </c>
    </row>
    <row r="280" spans="1:6" x14ac:dyDescent="0.2">
      <c r="A280" s="52" t="e">
        <f>INDEX('[3]Enrolled accounts Com'!$A280:$M280,MATCH(A279,'[3]Enrolled accounts Com'!$A279:$M279,0))</f>
        <v>#N/A</v>
      </c>
      <c r="B280" s="52">
        <f>INDEX('[3]Enrolled accounts Com'!$A280:$M280,MATCH(B$2,'[3]Enrolled accounts Com'!$A$2:$M$2,0))</f>
        <v>0</v>
      </c>
      <c r="C280" s="52">
        <f>INDEX('[3]Enrolled accounts Com'!$A280:$M280,MATCH(C$2,'[3]Enrolled accounts Com'!$A$2:$M$2,0))</f>
        <v>0</v>
      </c>
      <c r="D280" s="52">
        <f>INDEX('[3]Enrolled accounts Com'!$A280:$M280,MATCH(D$2,'[3]Enrolled accounts Com'!$A$2:$M$2,0))</f>
        <v>0</v>
      </c>
      <c r="E280" s="52">
        <f>INDEX('[3]Enrolled accounts Com'!$A280:$M280,MATCH(E$2,'[3]Enrolled accounts Com'!$A$2:$M$2,0))</f>
        <v>0</v>
      </c>
      <c r="F280" s="52">
        <f>INDEX('[3]Enrolled accounts Com'!$A280:$M280,MATCH(F$2,'[3]Enrolled accounts Com'!$A$2:$M$2,0))</f>
        <v>0</v>
      </c>
    </row>
    <row r="281" spans="1:6" x14ac:dyDescent="0.2">
      <c r="A281" s="52" t="e">
        <f>INDEX('[3]Enrolled accounts Com'!$A281:$M281,MATCH(A280,'[3]Enrolled accounts Com'!$A280:$M280,0))</f>
        <v>#N/A</v>
      </c>
      <c r="B281" s="52">
        <f>INDEX('[3]Enrolled accounts Com'!$A281:$M281,MATCH(B$2,'[3]Enrolled accounts Com'!$A$2:$M$2,0))</f>
        <v>0</v>
      </c>
      <c r="C281" s="52">
        <f>INDEX('[3]Enrolled accounts Com'!$A281:$M281,MATCH(C$2,'[3]Enrolled accounts Com'!$A$2:$M$2,0))</f>
        <v>0</v>
      </c>
      <c r="D281" s="52">
        <f>INDEX('[3]Enrolled accounts Com'!$A281:$M281,MATCH(D$2,'[3]Enrolled accounts Com'!$A$2:$M$2,0))</f>
        <v>0</v>
      </c>
      <c r="E281" s="52">
        <f>INDEX('[3]Enrolled accounts Com'!$A281:$M281,MATCH(E$2,'[3]Enrolled accounts Com'!$A$2:$M$2,0))</f>
        <v>0</v>
      </c>
      <c r="F281" s="52">
        <f>INDEX('[3]Enrolled accounts Com'!$A281:$M281,MATCH(F$2,'[3]Enrolled accounts Com'!$A$2:$M$2,0))</f>
        <v>0</v>
      </c>
    </row>
    <row r="282" spans="1:6" x14ac:dyDescent="0.2">
      <c r="A282" s="52" t="e">
        <f>INDEX('[3]Enrolled accounts Com'!$A282:$M282,MATCH(A281,'[3]Enrolled accounts Com'!$A281:$M281,0))</f>
        <v>#N/A</v>
      </c>
      <c r="B282" s="52">
        <f>INDEX('[3]Enrolled accounts Com'!$A282:$M282,MATCH(B$2,'[3]Enrolled accounts Com'!$A$2:$M$2,0))</f>
        <v>0</v>
      </c>
      <c r="C282" s="52">
        <f>INDEX('[3]Enrolled accounts Com'!$A282:$M282,MATCH(C$2,'[3]Enrolled accounts Com'!$A$2:$M$2,0))</f>
        <v>0</v>
      </c>
      <c r="D282" s="52">
        <f>INDEX('[3]Enrolled accounts Com'!$A282:$M282,MATCH(D$2,'[3]Enrolled accounts Com'!$A$2:$M$2,0))</f>
        <v>0</v>
      </c>
      <c r="E282" s="52">
        <f>INDEX('[3]Enrolled accounts Com'!$A282:$M282,MATCH(E$2,'[3]Enrolled accounts Com'!$A$2:$M$2,0))</f>
        <v>0</v>
      </c>
      <c r="F282" s="52">
        <f>INDEX('[3]Enrolled accounts Com'!$A282:$M282,MATCH(F$2,'[3]Enrolled accounts Com'!$A$2:$M$2,0))</f>
        <v>0</v>
      </c>
    </row>
    <row r="283" spans="1:6" x14ac:dyDescent="0.2">
      <c r="A283" s="52" t="e">
        <f>INDEX('[3]Enrolled accounts Com'!$A283:$M283,MATCH(A282,'[3]Enrolled accounts Com'!$A282:$M282,0))</f>
        <v>#N/A</v>
      </c>
      <c r="B283" s="52">
        <f>INDEX('[3]Enrolled accounts Com'!$A283:$M283,MATCH(B$2,'[3]Enrolled accounts Com'!$A$2:$M$2,0))</f>
        <v>0</v>
      </c>
      <c r="C283" s="52">
        <f>INDEX('[3]Enrolled accounts Com'!$A283:$M283,MATCH(C$2,'[3]Enrolled accounts Com'!$A$2:$M$2,0))</f>
        <v>0</v>
      </c>
      <c r="D283" s="52">
        <f>INDEX('[3]Enrolled accounts Com'!$A283:$M283,MATCH(D$2,'[3]Enrolled accounts Com'!$A$2:$M$2,0))</f>
        <v>0</v>
      </c>
      <c r="E283" s="52">
        <f>INDEX('[3]Enrolled accounts Com'!$A283:$M283,MATCH(E$2,'[3]Enrolled accounts Com'!$A$2:$M$2,0))</f>
        <v>0</v>
      </c>
      <c r="F283" s="52">
        <f>INDEX('[3]Enrolled accounts Com'!$A283:$M283,MATCH(F$2,'[3]Enrolled accounts Com'!$A$2:$M$2,0))</f>
        <v>0</v>
      </c>
    </row>
    <row r="284" spans="1:6" x14ac:dyDescent="0.2">
      <c r="A284" s="52" t="e">
        <f>INDEX('[3]Enrolled accounts Com'!$A284:$M284,MATCH(A283,'[3]Enrolled accounts Com'!$A283:$M283,0))</f>
        <v>#N/A</v>
      </c>
      <c r="B284" s="52">
        <f>INDEX('[3]Enrolled accounts Com'!$A284:$M284,MATCH(B$2,'[3]Enrolled accounts Com'!$A$2:$M$2,0))</f>
        <v>0</v>
      </c>
      <c r="C284" s="52">
        <f>INDEX('[3]Enrolled accounts Com'!$A284:$M284,MATCH(C$2,'[3]Enrolled accounts Com'!$A$2:$M$2,0))</f>
        <v>0</v>
      </c>
      <c r="D284" s="52">
        <f>INDEX('[3]Enrolled accounts Com'!$A284:$M284,MATCH(D$2,'[3]Enrolled accounts Com'!$A$2:$M$2,0))</f>
        <v>0</v>
      </c>
      <c r="E284" s="52">
        <f>INDEX('[3]Enrolled accounts Com'!$A284:$M284,MATCH(E$2,'[3]Enrolled accounts Com'!$A$2:$M$2,0))</f>
        <v>0</v>
      </c>
      <c r="F284" s="52">
        <f>INDEX('[3]Enrolled accounts Com'!$A284:$M284,MATCH(F$2,'[3]Enrolled accounts Com'!$A$2:$M$2,0))</f>
        <v>0</v>
      </c>
    </row>
    <row r="285" spans="1:6" x14ac:dyDescent="0.2">
      <c r="A285" s="52" t="e">
        <f>INDEX('[3]Enrolled accounts Com'!$A285:$M285,MATCH(A284,'[3]Enrolled accounts Com'!$A284:$M284,0))</f>
        <v>#N/A</v>
      </c>
      <c r="B285" s="52">
        <f>INDEX('[3]Enrolled accounts Com'!$A285:$M285,MATCH(B$2,'[3]Enrolled accounts Com'!$A$2:$M$2,0))</f>
        <v>0</v>
      </c>
      <c r="C285" s="52">
        <f>INDEX('[3]Enrolled accounts Com'!$A285:$M285,MATCH(C$2,'[3]Enrolled accounts Com'!$A$2:$M$2,0))</f>
        <v>0</v>
      </c>
      <c r="D285" s="52">
        <f>INDEX('[3]Enrolled accounts Com'!$A285:$M285,MATCH(D$2,'[3]Enrolled accounts Com'!$A$2:$M$2,0))</f>
        <v>0</v>
      </c>
      <c r="E285" s="52">
        <f>INDEX('[3]Enrolled accounts Com'!$A285:$M285,MATCH(E$2,'[3]Enrolled accounts Com'!$A$2:$M$2,0))</f>
        <v>0</v>
      </c>
      <c r="F285" s="52">
        <f>INDEX('[3]Enrolled accounts Com'!$A285:$M285,MATCH(F$2,'[3]Enrolled accounts Com'!$A$2:$M$2,0))</f>
        <v>0</v>
      </c>
    </row>
    <row r="286" spans="1:6" x14ac:dyDescent="0.2">
      <c r="A286" s="52" t="e">
        <f>INDEX('[3]Enrolled accounts Com'!$A286:$M286,MATCH(A285,'[3]Enrolled accounts Com'!$A285:$M285,0))</f>
        <v>#N/A</v>
      </c>
      <c r="B286" s="52">
        <f>INDEX('[3]Enrolled accounts Com'!$A286:$M286,MATCH(B$2,'[3]Enrolled accounts Com'!$A$2:$M$2,0))</f>
        <v>0</v>
      </c>
      <c r="C286" s="52">
        <f>INDEX('[3]Enrolled accounts Com'!$A286:$M286,MATCH(C$2,'[3]Enrolled accounts Com'!$A$2:$M$2,0))</f>
        <v>0</v>
      </c>
      <c r="D286" s="52">
        <f>INDEX('[3]Enrolled accounts Com'!$A286:$M286,MATCH(D$2,'[3]Enrolled accounts Com'!$A$2:$M$2,0))</f>
        <v>0</v>
      </c>
      <c r="E286" s="52">
        <f>INDEX('[3]Enrolled accounts Com'!$A286:$M286,MATCH(E$2,'[3]Enrolled accounts Com'!$A$2:$M$2,0))</f>
        <v>0</v>
      </c>
      <c r="F286" s="52">
        <f>INDEX('[3]Enrolled accounts Com'!$A286:$M286,MATCH(F$2,'[3]Enrolled accounts Com'!$A$2:$M$2,0))</f>
        <v>0</v>
      </c>
    </row>
    <row r="287" spans="1:6" x14ac:dyDescent="0.2">
      <c r="A287" s="52" t="e">
        <f>INDEX('[3]Enrolled accounts Com'!$A287:$M287,MATCH(A286,'[3]Enrolled accounts Com'!$A286:$M286,0))</f>
        <v>#N/A</v>
      </c>
      <c r="B287" s="52">
        <f>INDEX('[3]Enrolled accounts Com'!$A287:$M287,MATCH(B$2,'[3]Enrolled accounts Com'!$A$2:$M$2,0))</f>
        <v>0</v>
      </c>
      <c r="C287" s="52">
        <f>INDEX('[3]Enrolled accounts Com'!$A287:$M287,MATCH(C$2,'[3]Enrolled accounts Com'!$A$2:$M$2,0))</f>
        <v>0</v>
      </c>
      <c r="D287" s="52">
        <f>INDEX('[3]Enrolled accounts Com'!$A287:$M287,MATCH(D$2,'[3]Enrolled accounts Com'!$A$2:$M$2,0))</f>
        <v>0</v>
      </c>
      <c r="E287" s="52">
        <f>INDEX('[3]Enrolled accounts Com'!$A287:$M287,MATCH(E$2,'[3]Enrolled accounts Com'!$A$2:$M$2,0))</f>
        <v>0</v>
      </c>
      <c r="F287" s="52">
        <f>INDEX('[3]Enrolled accounts Com'!$A287:$M287,MATCH(F$2,'[3]Enrolled accounts Com'!$A$2:$M$2,0))</f>
        <v>0</v>
      </c>
    </row>
    <row r="288" spans="1:6" x14ac:dyDescent="0.2">
      <c r="A288" s="52" t="e">
        <f>INDEX('[3]Enrolled accounts Com'!$A288:$M288,MATCH(A287,'[3]Enrolled accounts Com'!$A287:$M287,0))</f>
        <v>#N/A</v>
      </c>
      <c r="B288" s="52">
        <f>INDEX('[3]Enrolled accounts Com'!$A288:$M288,MATCH(B$2,'[3]Enrolled accounts Com'!$A$2:$M$2,0))</f>
        <v>0</v>
      </c>
      <c r="C288" s="52">
        <f>INDEX('[3]Enrolled accounts Com'!$A288:$M288,MATCH(C$2,'[3]Enrolled accounts Com'!$A$2:$M$2,0))</f>
        <v>0</v>
      </c>
      <c r="D288" s="52">
        <f>INDEX('[3]Enrolled accounts Com'!$A288:$M288,MATCH(D$2,'[3]Enrolled accounts Com'!$A$2:$M$2,0))</f>
        <v>0</v>
      </c>
      <c r="E288" s="52">
        <f>INDEX('[3]Enrolled accounts Com'!$A288:$M288,MATCH(E$2,'[3]Enrolled accounts Com'!$A$2:$M$2,0))</f>
        <v>0</v>
      </c>
      <c r="F288" s="52">
        <f>INDEX('[3]Enrolled accounts Com'!$A288:$M288,MATCH(F$2,'[3]Enrolled accounts Com'!$A$2:$M$2,0))</f>
        <v>0</v>
      </c>
    </row>
    <row r="289" spans="1:6" x14ac:dyDescent="0.2">
      <c r="A289" s="52" t="e">
        <f>INDEX('[3]Enrolled accounts Com'!$A289:$M289,MATCH(A288,'[3]Enrolled accounts Com'!$A288:$M288,0))</f>
        <v>#N/A</v>
      </c>
      <c r="B289" s="52">
        <f>INDEX('[3]Enrolled accounts Com'!$A289:$M289,MATCH(B$2,'[3]Enrolled accounts Com'!$A$2:$M$2,0))</f>
        <v>0</v>
      </c>
      <c r="C289" s="52">
        <f>INDEX('[3]Enrolled accounts Com'!$A289:$M289,MATCH(C$2,'[3]Enrolled accounts Com'!$A$2:$M$2,0))</f>
        <v>0</v>
      </c>
      <c r="D289" s="52">
        <f>INDEX('[3]Enrolled accounts Com'!$A289:$M289,MATCH(D$2,'[3]Enrolled accounts Com'!$A$2:$M$2,0))</f>
        <v>0</v>
      </c>
      <c r="E289" s="52">
        <f>INDEX('[3]Enrolled accounts Com'!$A289:$M289,MATCH(E$2,'[3]Enrolled accounts Com'!$A$2:$M$2,0))</f>
        <v>0</v>
      </c>
      <c r="F289" s="52">
        <f>INDEX('[3]Enrolled accounts Com'!$A289:$M289,MATCH(F$2,'[3]Enrolled accounts Com'!$A$2:$M$2,0))</f>
        <v>0</v>
      </c>
    </row>
    <row r="290" spans="1:6" x14ac:dyDescent="0.2">
      <c r="A290" s="52" t="e">
        <f>INDEX('[3]Enrolled accounts Com'!$A290:$M290,MATCH(A289,'[3]Enrolled accounts Com'!$A289:$M289,0))</f>
        <v>#N/A</v>
      </c>
      <c r="B290" s="52">
        <f>INDEX('[3]Enrolled accounts Com'!$A290:$M290,MATCH(B$2,'[3]Enrolled accounts Com'!$A$2:$M$2,0))</f>
        <v>0</v>
      </c>
      <c r="C290" s="52">
        <f>INDEX('[3]Enrolled accounts Com'!$A290:$M290,MATCH(C$2,'[3]Enrolled accounts Com'!$A$2:$M$2,0))</f>
        <v>0</v>
      </c>
      <c r="D290" s="52">
        <f>INDEX('[3]Enrolled accounts Com'!$A290:$M290,MATCH(D$2,'[3]Enrolled accounts Com'!$A$2:$M$2,0))</f>
        <v>0</v>
      </c>
      <c r="E290" s="52">
        <f>INDEX('[3]Enrolled accounts Com'!$A290:$M290,MATCH(E$2,'[3]Enrolled accounts Com'!$A$2:$M$2,0))</f>
        <v>0</v>
      </c>
      <c r="F290" s="52">
        <f>INDEX('[3]Enrolled accounts Com'!$A290:$M290,MATCH(F$2,'[3]Enrolled accounts Com'!$A$2:$M$2,0))</f>
        <v>0</v>
      </c>
    </row>
    <row r="291" spans="1:6" x14ac:dyDescent="0.2">
      <c r="A291" s="52" t="e">
        <f>INDEX('[3]Enrolled accounts Com'!$A291:$M291,MATCH(A290,'[3]Enrolled accounts Com'!$A290:$M290,0))</f>
        <v>#N/A</v>
      </c>
      <c r="B291" s="52">
        <f>INDEX('[3]Enrolled accounts Com'!$A291:$M291,MATCH(B$2,'[3]Enrolled accounts Com'!$A$2:$M$2,0))</f>
        <v>0</v>
      </c>
      <c r="C291" s="52">
        <f>INDEX('[3]Enrolled accounts Com'!$A291:$M291,MATCH(C$2,'[3]Enrolled accounts Com'!$A$2:$M$2,0))</f>
        <v>0</v>
      </c>
      <c r="D291" s="52">
        <f>INDEX('[3]Enrolled accounts Com'!$A291:$M291,MATCH(D$2,'[3]Enrolled accounts Com'!$A$2:$M$2,0))</f>
        <v>0</v>
      </c>
      <c r="E291" s="52">
        <f>INDEX('[3]Enrolled accounts Com'!$A291:$M291,MATCH(E$2,'[3]Enrolled accounts Com'!$A$2:$M$2,0))</f>
        <v>0</v>
      </c>
      <c r="F291" s="52">
        <f>INDEX('[3]Enrolled accounts Com'!$A291:$M291,MATCH(F$2,'[3]Enrolled accounts Com'!$A$2:$M$2,0))</f>
        <v>0</v>
      </c>
    </row>
    <row r="292" spans="1:6" x14ac:dyDescent="0.2">
      <c r="A292" s="52" t="e">
        <f>INDEX('[3]Enrolled accounts Com'!$A292:$M292,MATCH(A291,'[3]Enrolled accounts Com'!$A291:$M291,0))</f>
        <v>#N/A</v>
      </c>
      <c r="B292" s="52">
        <f>INDEX('[3]Enrolled accounts Com'!$A292:$M292,MATCH(B$2,'[3]Enrolled accounts Com'!$A$2:$M$2,0))</f>
        <v>0</v>
      </c>
      <c r="C292" s="52">
        <f>INDEX('[3]Enrolled accounts Com'!$A292:$M292,MATCH(C$2,'[3]Enrolled accounts Com'!$A$2:$M$2,0))</f>
        <v>0</v>
      </c>
      <c r="D292" s="52">
        <f>INDEX('[3]Enrolled accounts Com'!$A292:$M292,MATCH(D$2,'[3]Enrolled accounts Com'!$A$2:$M$2,0))</f>
        <v>0</v>
      </c>
      <c r="E292" s="52">
        <f>INDEX('[3]Enrolled accounts Com'!$A292:$M292,MATCH(E$2,'[3]Enrolled accounts Com'!$A$2:$M$2,0))</f>
        <v>0</v>
      </c>
      <c r="F292" s="52">
        <f>INDEX('[3]Enrolled accounts Com'!$A292:$M292,MATCH(F$2,'[3]Enrolled accounts Com'!$A$2:$M$2,0))</f>
        <v>0</v>
      </c>
    </row>
    <row r="293" spans="1:6" x14ac:dyDescent="0.2">
      <c r="A293" s="52" t="e">
        <f>INDEX('[3]Enrolled accounts Com'!$A293:$M293,MATCH(A292,'[3]Enrolled accounts Com'!$A292:$M292,0))</f>
        <v>#N/A</v>
      </c>
      <c r="B293" s="52">
        <f>INDEX('[3]Enrolled accounts Com'!$A293:$M293,MATCH(B$2,'[3]Enrolled accounts Com'!$A$2:$M$2,0))</f>
        <v>0</v>
      </c>
      <c r="C293" s="52">
        <f>INDEX('[3]Enrolled accounts Com'!$A293:$M293,MATCH(C$2,'[3]Enrolled accounts Com'!$A$2:$M$2,0))</f>
        <v>0</v>
      </c>
      <c r="D293" s="52">
        <f>INDEX('[3]Enrolled accounts Com'!$A293:$M293,MATCH(D$2,'[3]Enrolled accounts Com'!$A$2:$M$2,0))</f>
        <v>0</v>
      </c>
      <c r="E293" s="52">
        <f>INDEX('[3]Enrolled accounts Com'!$A293:$M293,MATCH(E$2,'[3]Enrolled accounts Com'!$A$2:$M$2,0))</f>
        <v>0</v>
      </c>
      <c r="F293" s="52">
        <f>INDEX('[3]Enrolled accounts Com'!$A293:$M293,MATCH(F$2,'[3]Enrolled accounts Com'!$A$2:$M$2,0))</f>
        <v>0</v>
      </c>
    </row>
    <row r="294" spans="1:6" x14ac:dyDescent="0.2">
      <c r="A294" s="52" t="e">
        <f>INDEX('[3]Enrolled accounts Com'!$A294:$M294,MATCH(A293,'[3]Enrolled accounts Com'!$A293:$M293,0))</f>
        <v>#N/A</v>
      </c>
      <c r="B294" s="52">
        <f>INDEX('[3]Enrolled accounts Com'!$A294:$M294,MATCH(B$2,'[3]Enrolled accounts Com'!$A$2:$M$2,0))</f>
        <v>0</v>
      </c>
      <c r="C294" s="52">
        <f>INDEX('[3]Enrolled accounts Com'!$A294:$M294,MATCH(C$2,'[3]Enrolled accounts Com'!$A$2:$M$2,0))</f>
        <v>0</v>
      </c>
      <c r="D294" s="52">
        <f>INDEX('[3]Enrolled accounts Com'!$A294:$M294,MATCH(D$2,'[3]Enrolled accounts Com'!$A$2:$M$2,0))</f>
        <v>0</v>
      </c>
      <c r="E294" s="52">
        <f>INDEX('[3]Enrolled accounts Com'!$A294:$M294,MATCH(E$2,'[3]Enrolled accounts Com'!$A$2:$M$2,0))</f>
        <v>0</v>
      </c>
      <c r="F294" s="52">
        <f>INDEX('[3]Enrolled accounts Com'!$A294:$M294,MATCH(F$2,'[3]Enrolled accounts Com'!$A$2:$M$2,0))</f>
        <v>0</v>
      </c>
    </row>
    <row r="295" spans="1:6" x14ac:dyDescent="0.2">
      <c r="A295" s="52" t="e">
        <f>INDEX('[3]Enrolled accounts Com'!$A295:$M295,MATCH(A294,'[3]Enrolled accounts Com'!$A294:$M294,0))</f>
        <v>#N/A</v>
      </c>
      <c r="B295" s="52">
        <f>INDEX('[3]Enrolled accounts Com'!$A295:$M295,MATCH(B$2,'[3]Enrolled accounts Com'!$A$2:$M$2,0))</f>
        <v>0</v>
      </c>
      <c r="C295" s="52">
        <f>INDEX('[3]Enrolled accounts Com'!$A295:$M295,MATCH(C$2,'[3]Enrolled accounts Com'!$A$2:$M$2,0))</f>
        <v>0</v>
      </c>
      <c r="D295" s="52">
        <f>INDEX('[3]Enrolled accounts Com'!$A295:$M295,MATCH(D$2,'[3]Enrolled accounts Com'!$A$2:$M$2,0))</f>
        <v>0</v>
      </c>
      <c r="E295" s="52">
        <f>INDEX('[3]Enrolled accounts Com'!$A295:$M295,MATCH(E$2,'[3]Enrolled accounts Com'!$A$2:$M$2,0))</f>
        <v>0</v>
      </c>
      <c r="F295" s="52">
        <f>INDEX('[3]Enrolled accounts Com'!$A295:$M295,MATCH(F$2,'[3]Enrolled accounts Com'!$A$2:$M$2,0))</f>
        <v>0</v>
      </c>
    </row>
    <row r="296" spans="1:6" x14ac:dyDescent="0.2">
      <c r="A296" s="52" t="e">
        <f>INDEX('[3]Enrolled accounts Com'!$A296:$M296,MATCH(A295,'[3]Enrolled accounts Com'!$A295:$M295,0))</f>
        <v>#N/A</v>
      </c>
      <c r="B296" s="52">
        <f>INDEX('[3]Enrolled accounts Com'!$A296:$M296,MATCH(B$2,'[3]Enrolled accounts Com'!$A$2:$M$2,0))</f>
        <v>0</v>
      </c>
      <c r="C296" s="52">
        <f>INDEX('[3]Enrolled accounts Com'!$A296:$M296,MATCH(C$2,'[3]Enrolled accounts Com'!$A$2:$M$2,0))</f>
        <v>0</v>
      </c>
      <c r="D296" s="52">
        <f>INDEX('[3]Enrolled accounts Com'!$A296:$M296,MATCH(D$2,'[3]Enrolled accounts Com'!$A$2:$M$2,0))</f>
        <v>0</v>
      </c>
      <c r="E296" s="52">
        <f>INDEX('[3]Enrolled accounts Com'!$A296:$M296,MATCH(E$2,'[3]Enrolled accounts Com'!$A$2:$M$2,0))</f>
        <v>0</v>
      </c>
      <c r="F296" s="52">
        <f>INDEX('[3]Enrolled accounts Com'!$A296:$M296,MATCH(F$2,'[3]Enrolled accounts Com'!$A$2:$M$2,0))</f>
        <v>0</v>
      </c>
    </row>
    <row r="297" spans="1:6" x14ac:dyDescent="0.2">
      <c r="A297" s="52" t="e">
        <f>INDEX('[3]Enrolled accounts Com'!$A297:$M297,MATCH(A296,'[3]Enrolled accounts Com'!$A296:$M296,0))</f>
        <v>#N/A</v>
      </c>
      <c r="B297" s="52">
        <f>INDEX('[3]Enrolled accounts Com'!$A297:$M297,MATCH(B$2,'[3]Enrolled accounts Com'!$A$2:$M$2,0))</f>
        <v>0</v>
      </c>
      <c r="C297" s="52">
        <f>INDEX('[3]Enrolled accounts Com'!$A297:$M297,MATCH(C$2,'[3]Enrolled accounts Com'!$A$2:$M$2,0))</f>
        <v>0</v>
      </c>
      <c r="D297" s="52">
        <f>INDEX('[3]Enrolled accounts Com'!$A297:$M297,MATCH(D$2,'[3]Enrolled accounts Com'!$A$2:$M$2,0))</f>
        <v>0</v>
      </c>
      <c r="E297" s="52">
        <f>INDEX('[3]Enrolled accounts Com'!$A297:$M297,MATCH(E$2,'[3]Enrolled accounts Com'!$A$2:$M$2,0))</f>
        <v>0</v>
      </c>
      <c r="F297" s="52">
        <f>INDEX('[3]Enrolled accounts Com'!$A297:$M297,MATCH(F$2,'[3]Enrolled accounts Com'!$A$2:$M$2,0))</f>
        <v>0</v>
      </c>
    </row>
    <row r="298" spans="1:6" x14ac:dyDescent="0.2">
      <c r="A298" s="52" t="e">
        <f>INDEX('[3]Enrolled accounts Com'!$A298:$M298,MATCH(A297,'[3]Enrolled accounts Com'!$A297:$M297,0))</f>
        <v>#N/A</v>
      </c>
      <c r="B298" s="52">
        <f>INDEX('[3]Enrolled accounts Com'!$A298:$M298,MATCH(B$2,'[3]Enrolled accounts Com'!$A$2:$M$2,0))</f>
        <v>0</v>
      </c>
      <c r="C298" s="52">
        <f>INDEX('[3]Enrolled accounts Com'!$A298:$M298,MATCH(C$2,'[3]Enrolled accounts Com'!$A$2:$M$2,0))</f>
        <v>0</v>
      </c>
      <c r="D298" s="52">
        <f>INDEX('[3]Enrolled accounts Com'!$A298:$M298,MATCH(D$2,'[3]Enrolled accounts Com'!$A$2:$M$2,0))</f>
        <v>0</v>
      </c>
      <c r="E298" s="52">
        <f>INDEX('[3]Enrolled accounts Com'!$A298:$M298,MATCH(E$2,'[3]Enrolled accounts Com'!$A$2:$M$2,0))</f>
        <v>0</v>
      </c>
      <c r="F298" s="52">
        <f>INDEX('[3]Enrolled accounts Com'!$A298:$M298,MATCH(F$2,'[3]Enrolled accounts Com'!$A$2:$M$2,0))</f>
        <v>0</v>
      </c>
    </row>
    <row r="299" spans="1:6" x14ac:dyDescent="0.2">
      <c r="A299" s="52" t="e">
        <f>INDEX('[3]Enrolled accounts Com'!$A299:$M299,MATCH(A298,'[3]Enrolled accounts Com'!$A298:$M298,0))</f>
        <v>#N/A</v>
      </c>
      <c r="B299" s="52">
        <f>INDEX('[3]Enrolled accounts Com'!$A299:$M299,MATCH(B$2,'[3]Enrolled accounts Com'!$A$2:$M$2,0))</f>
        <v>0</v>
      </c>
      <c r="C299" s="52">
        <f>INDEX('[3]Enrolled accounts Com'!$A299:$M299,MATCH(C$2,'[3]Enrolled accounts Com'!$A$2:$M$2,0))</f>
        <v>0</v>
      </c>
      <c r="D299" s="52">
        <f>INDEX('[3]Enrolled accounts Com'!$A299:$M299,MATCH(D$2,'[3]Enrolled accounts Com'!$A$2:$M$2,0))</f>
        <v>0</v>
      </c>
      <c r="E299" s="52">
        <f>INDEX('[3]Enrolled accounts Com'!$A299:$M299,MATCH(E$2,'[3]Enrolled accounts Com'!$A$2:$M$2,0))</f>
        <v>0</v>
      </c>
      <c r="F299" s="52">
        <f>INDEX('[3]Enrolled accounts Com'!$A299:$M299,MATCH(F$2,'[3]Enrolled accounts Com'!$A$2:$M$2,0))</f>
        <v>0</v>
      </c>
    </row>
    <row r="300" spans="1:6" x14ac:dyDescent="0.2">
      <c r="A300" s="52" t="e">
        <f>INDEX('[3]Enrolled accounts Com'!$A300:$M300,MATCH(A299,'[3]Enrolled accounts Com'!$A299:$M299,0))</f>
        <v>#N/A</v>
      </c>
      <c r="B300" s="52">
        <f>INDEX('[3]Enrolled accounts Com'!$A300:$M300,MATCH(B$2,'[3]Enrolled accounts Com'!$A$2:$M$2,0))</f>
        <v>0</v>
      </c>
      <c r="C300" s="52">
        <f>INDEX('[3]Enrolled accounts Com'!$A300:$M300,MATCH(C$2,'[3]Enrolled accounts Com'!$A$2:$M$2,0))</f>
        <v>0</v>
      </c>
      <c r="D300" s="52">
        <f>INDEX('[3]Enrolled accounts Com'!$A300:$M300,MATCH(D$2,'[3]Enrolled accounts Com'!$A$2:$M$2,0))</f>
        <v>0</v>
      </c>
      <c r="E300" s="52">
        <f>INDEX('[3]Enrolled accounts Com'!$A300:$M300,MATCH(E$2,'[3]Enrolled accounts Com'!$A$2:$M$2,0))</f>
        <v>0</v>
      </c>
      <c r="F300" s="52">
        <f>INDEX('[3]Enrolled accounts Com'!$A300:$M300,MATCH(F$2,'[3]Enrolled accounts Com'!$A$2:$M$2,0))</f>
        <v>0</v>
      </c>
    </row>
    <row r="301" spans="1:6" x14ac:dyDescent="0.2">
      <c r="A301" s="52" t="e">
        <f>INDEX('[3]Enrolled accounts Com'!$A301:$M301,MATCH(A300,'[3]Enrolled accounts Com'!$A300:$M300,0))</f>
        <v>#N/A</v>
      </c>
      <c r="B301" s="52">
        <f>INDEX('[3]Enrolled accounts Com'!$A301:$M301,MATCH(B$2,'[3]Enrolled accounts Com'!$A$2:$M$2,0))</f>
        <v>0</v>
      </c>
      <c r="C301" s="52">
        <f>INDEX('[3]Enrolled accounts Com'!$A301:$M301,MATCH(C$2,'[3]Enrolled accounts Com'!$A$2:$M$2,0))</f>
        <v>0</v>
      </c>
      <c r="D301" s="52">
        <f>INDEX('[3]Enrolled accounts Com'!$A301:$M301,MATCH(D$2,'[3]Enrolled accounts Com'!$A$2:$M$2,0))</f>
        <v>0</v>
      </c>
      <c r="E301" s="52">
        <f>INDEX('[3]Enrolled accounts Com'!$A301:$M301,MATCH(E$2,'[3]Enrolled accounts Com'!$A$2:$M$2,0))</f>
        <v>0</v>
      </c>
      <c r="F301" s="52">
        <f>INDEX('[3]Enrolled accounts Com'!$A301:$M301,MATCH(F$2,'[3]Enrolled accounts Com'!$A$2:$M$2,0))</f>
        <v>0</v>
      </c>
    </row>
    <row r="302" spans="1:6" x14ac:dyDescent="0.2">
      <c r="A302" s="52" t="e">
        <f>INDEX('[3]Enrolled accounts Com'!$A302:$M302,MATCH(A301,'[3]Enrolled accounts Com'!$A301:$M301,0))</f>
        <v>#N/A</v>
      </c>
      <c r="B302" s="52">
        <f>INDEX('[3]Enrolled accounts Com'!$A302:$M302,MATCH(B$2,'[3]Enrolled accounts Com'!$A$2:$M$2,0))</f>
        <v>0</v>
      </c>
      <c r="C302" s="52">
        <f>INDEX('[3]Enrolled accounts Com'!$A302:$M302,MATCH(C$2,'[3]Enrolled accounts Com'!$A$2:$M$2,0))</f>
        <v>0</v>
      </c>
      <c r="D302" s="52">
        <f>INDEX('[3]Enrolled accounts Com'!$A302:$M302,MATCH(D$2,'[3]Enrolled accounts Com'!$A$2:$M$2,0))</f>
        <v>0</v>
      </c>
      <c r="E302" s="52">
        <f>INDEX('[3]Enrolled accounts Com'!$A302:$M302,MATCH(E$2,'[3]Enrolled accounts Com'!$A$2:$M$2,0))</f>
        <v>0</v>
      </c>
      <c r="F302" s="52">
        <f>INDEX('[3]Enrolled accounts Com'!$A302:$M302,MATCH(F$2,'[3]Enrolled accounts Com'!$A$2:$M$2,0))</f>
        <v>0</v>
      </c>
    </row>
    <row r="303" spans="1:6" x14ac:dyDescent="0.2">
      <c r="A303" s="52" t="e">
        <f>INDEX('[3]Enrolled accounts Com'!$A303:$M303,MATCH(A302,'[3]Enrolled accounts Com'!$A302:$M302,0))</f>
        <v>#N/A</v>
      </c>
      <c r="B303" s="52">
        <f>INDEX('[3]Enrolled accounts Com'!$A303:$M303,MATCH(B$2,'[3]Enrolled accounts Com'!$A$2:$M$2,0))</f>
        <v>0</v>
      </c>
      <c r="C303" s="52">
        <f>INDEX('[3]Enrolled accounts Com'!$A303:$M303,MATCH(C$2,'[3]Enrolled accounts Com'!$A$2:$M$2,0))</f>
        <v>0</v>
      </c>
      <c r="D303" s="52">
        <f>INDEX('[3]Enrolled accounts Com'!$A303:$M303,MATCH(D$2,'[3]Enrolled accounts Com'!$A$2:$M$2,0))</f>
        <v>0</v>
      </c>
      <c r="E303" s="52">
        <f>INDEX('[3]Enrolled accounts Com'!$A303:$M303,MATCH(E$2,'[3]Enrolled accounts Com'!$A$2:$M$2,0))</f>
        <v>0</v>
      </c>
      <c r="F303" s="52">
        <f>INDEX('[3]Enrolled accounts Com'!$A303:$M303,MATCH(F$2,'[3]Enrolled accounts Com'!$A$2:$M$2,0))</f>
        <v>0</v>
      </c>
    </row>
    <row r="304" spans="1:6" x14ac:dyDescent="0.2">
      <c r="A304" s="52" t="e">
        <f>INDEX('[3]Enrolled accounts Com'!$A304:$M304,MATCH(A303,'[3]Enrolled accounts Com'!$A303:$M303,0))</f>
        <v>#N/A</v>
      </c>
      <c r="B304" s="52">
        <f>INDEX('[3]Enrolled accounts Com'!$A304:$M304,MATCH(B$2,'[3]Enrolled accounts Com'!$A$2:$M$2,0))</f>
        <v>0</v>
      </c>
      <c r="C304" s="52">
        <f>INDEX('[3]Enrolled accounts Com'!$A304:$M304,MATCH(C$2,'[3]Enrolled accounts Com'!$A$2:$M$2,0))</f>
        <v>0</v>
      </c>
      <c r="D304" s="52">
        <f>INDEX('[3]Enrolled accounts Com'!$A304:$M304,MATCH(D$2,'[3]Enrolled accounts Com'!$A$2:$M$2,0))</f>
        <v>0</v>
      </c>
      <c r="E304" s="52">
        <f>INDEX('[3]Enrolled accounts Com'!$A304:$M304,MATCH(E$2,'[3]Enrolled accounts Com'!$A$2:$M$2,0))</f>
        <v>0</v>
      </c>
      <c r="F304" s="52">
        <f>INDEX('[3]Enrolled accounts Com'!$A304:$M304,MATCH(F$2,'[3]Enrolled accounts Com'!$A$2:$M$2,0))</f>
        <v>0</v>
      </c>
    </row>
    <row r="305" spans="1:6" x14ac:dyDescent="0.2">
      <c r="A305" s="52" t="e">
        <f>INDEX('[3]Enrolled accounts Com'!$A305:$M305,MATCH(A304,'[3]Enrolled accounts Com'!$A304:$M304,0))</f>
        <v>#N/A</v>
      </c>
      <c r="B305" s="52">
        <f>INDEX('[3]Enrolled accounts Com'!$A305:$M305,MATCH(B$2,'[3]Enrolled accounts Com'!$A$2:$M$2,0))</f>
        <v>0</v>
      </c>
      <c r="C305" s="52">
        <f>INDEX('[3]Enrolled accounts Com'!$A305:$M305,MATCH(C$2,'[3]Enrolled accounts Com'!$A$2:$M$2,0))</f>
        <v>0</v>
      </c>
      <c r="D305" s="52">
        <f>INDEX('[3]Enrolled accounts Com'!$A305:$M305,MATCH(D$2,'[3]Enrolled accounts Com'!$A$2:$M$2,0))</f>
        <v>0</v>
      </c>
      <c r="E305" s="52">
        <f>INDEX('[3]Enrolled accounts Com'!$A305:$M305,MATCH(E$2,'[3]Enrolled accounts Com'!$A$2:$M$2,0))</f>
        <v>0</v>
      </c>
      <c r="F305" s="52">
        <f>INDEX('[3]Enrolled accounts Com'!$A305:$M305,MATCH(F$2,'[3]Enrolled accounts Com'!$A$2:$M$2,0))</f>
        <v>0</v>
      </c>
    </row>
    <row r="306" spans="1:6" x14ac:dyDescent="0.2">
      <c r="A306" s="52" t="e">
        <f>INDEX('[3]Enrolled accounts Com'!$A306:$M306,MATCH(A305,'[3]Enrolled accounts Com'!$A305:$M305,0))</f>
        <v>#N/A</v>
      </c>
      <c r="B306" s="52">
        <f>INDEX('[3]Enrolled accounts Com'!$A306:$M306,MATCH(B$2,'[3]Enrolled accounts Com'!$A$2:$M$2,0))</f>
        <v>0</v>
      </c>
      <c r="C306" s="52">
        <f>INDEX('[3]Enrolled accounts Com'!$A306:$M306,MATCH(C$2,'[3]Enrolled accounts Com'!$A$2:$M$2,0))</f>
        <v>0</v>
      </c>
      <c r="D306" s="52">
        <f>INDEX('[3]Enrolled accounts Com'!$A306:$M306,MATCH(D$2,'[3]Enrolled accounts Com'!$A$2:$M$2,0))</f>
        <v>0</v>
      </c>
      <c r="E306" s="52">
        <f>INDEX('[3]Enrolled accounts Com'!$A306:$M306,MATCH(E$2,'[3]Enrolled accounts Com'!$A$2:$M$2,0))</f>
        <v>0</v>
      </c>
      <c r="F306" s="52">
        <f>INDEX('[3]Enrolled accounts Com'!$A306:$M306,MATCH(F$2,'[3]Enrolled accounts Com'!$A$2:$M$2,0))</f>
        <v>0</v>
      </c>
    </row>
    <row r="307" spans="1:6" x14ac:dyDescent="0.2">
      <c r="A307" s="52" t="e">
        <f>INDEX('[3]Enrolled accounts Com'!$A307:$M307,MATCH(A306,'[3]Enrolled accounts Com'!$A306:$M306,0))</f>
        <v>#N/A</v>
      </c>
      <c r="B307" s="52">
        <f>INDEX('[3]Enrolled accounts Com'!$A307:$M307,MATCH(B$2,'[3]Enrolled accounts Com'!$A$2:$M$2,0))</f>
        <v>0</v>
      </c>
      <c r="C307" s="52">
        <f>INDEX('[3]Enrolled accounts Com'!$A307:$M307,MATCH(C$2,'[3]Enrolled accounts Com'!$A$2:$M$2,0))</f>
        <v>0</v>
      </c>
      <c r="D307" s="52">
        <f>INDEX('[3]Enrolled accounts Com'!$A307:$M307,MATCH(D$2,'[3]Enrolled accounts Com'!$A$2:$M$2,0))</f>
        <v>0</v>
      </c>
      <c r="E307" s="52">
        <f>INDEX('[3]Enrolled accounts Com'!$A307:$M307,MATCH(E$2,'[3]Enrolled accounts Com'!$A$2:$M$2,0))</f>
        <v>0</v>
      </c>
      <c r="F307" s="52">
        <f>INDEX('[3]Enrolled accounts Com'!$A307:$M307,MATCH(F$2,'[3]Enrolled accounts Com'!$A$2:$M$2,0))</f>
        <v>0</v>
      </c>
    </row>
    <row r="308" spans="1:6" x14ac:dyDescent="0.2">
      <c r="A308" s="52" t="e">
        <f>INDEX('[3]Enrolled accounts Com'!$A308:$M308,MATCH(A307,'[3]Enrolled accounts Com'!$A307:$M307,0))</f>
        <v>#N/A</v>
      </c>
      <c r="B308" s="52">
        <f>INDEX('[3]Enrolled accounts Com'!$A308:$M308,MATCH(B$2,'[3]Enrolled accounts Com'!$A$2:$M$2,0))</f>
        <v>0</v>
      </c>
      <c r="C308" s="52">
        <f>INDEX('[3]Enrolled accounts Com'!$A308:$M308,MATCH(C$2,'[3]Enrolled accounts Com'!$A$2:$M$2,0))</f>
        <v>0</v>
      </c>
      <c r="D308" s="52">
        <f>INDEX('[3]Enrolled accounts Com'!$A308:$M308,MATCH(D$2,'[3]Enrolled accounts Com'!$A$2:$M$2,0))</f>
        <v>0</v>
      </c>
      <c r="E308" s="52">
        <f>INDEX('[3]Enrolled accounts Com'!$A308:$M308,MATCH(E$2,'[3]Enrolled accounts Com'!$A$2:$M$2,0))</f>
        <v>0</v>
      </c>
      <c r="F308" s="52">
        <f>INDEX('[3]Enrolled accounts Com'!$A308:$M308,MATCH(F$2,'[3]Enrolled accounts Com'!$A$2:$M$2,0))</f>
        <v>0</v>
      </c>
    </row>
    <row r="309" spans="1:6" x14ac:dyDescent="0.2">
      <c r="A309" s="52" t="e">
        <f>INDEX('[3]Enrolled accounts Com'!$A309:$M309,MATCH(A308,'[3]Enrolled accounts Com'!$A308:$M308,0))</f>
        <v>#N/A</v>
      </c>
      <c r="B309" s="52">
        <f>INDEX('[3]Enrolled accounts Com'!$A309:$M309,MATCH(B$2,'[3]Enrolled accounts Com'!$A$2:$M$2,0))</f>
        <v>0</v>
      </c>
      <c r="C309" s="52">
        <f>INDEX('[3]Enrolled accounts Com'!$A309:$M309,MATCH(C$2,'[3]Enrolled accounts Com'!$A$2:$M$2,0))</f>
        <v>0</v>
      </c>
      <c r="D309" s="52">
        <f>INDEX('[3]Enrolled accounts Com'!$A309:$M309,MATCH(D$2,'[3]Enrolled accounts Com'!$A$2:$M$2,0))</f>
        <v>0</v>
      </c>
      <c r="E309" s="52">
        <f>INDEX('[3]Enrolled accounts Com'!$A309:$M309,MATCH(E$2,'[3]Enrolled accounts Com'!$A$2:$M$2,0))</f>
        <v>0</v>
      </c>
      <c r="F309" s="52">
        <f>INDEX('[3]Enrolled accounts Com'!$A309:$M309,MATCH(F$2,'[3]Enrolled accounts Com'!$A$2:$M$2,0))</f>
        <v>0</v>
      </c>
    </row>
    <row r="310" spans="1:6" x14ac:dyDescent="0.2">
      <c r="A310" s="52" t="e">
        <f>INDEX('[3]Enrolled accounts Com'!$A310:$M310,MATCH(A309,'[3]Enrolled accounts Com'!$A309:$M309,0))</f>
        <v>#N/A</v>
      </c>
      <c r="B310" s="52">
        <f>INDEX('[3]Enrolled accounts Com'!$A310:$M310,MATCH(B$2,'[3]Enrolled accounts Com'!$A$2:$M$2,0))</f>
        <v>0</v>
      </c>
      <c r="C310" s="52">
        <f>INDEX('[3]Enrolled accounts Com'!$A310:$M310,MATCH(C$2,'[3]Enrolled accounts Com'!$A$2:$M$2,0))</f>
        <v>0</v>
      </c>
      <c r="D310" s="52">
        <f>INDEX('[3]Enrolled accounts Com'!$A310:$M310,MATCH(D$2,'[3]Enrolled accounts Com'!$A$2:$M$2,0))</f>
        <v>0</v>
      </c>
      <c r="E310" s="52">
        <f>INDEX('[3]Enrolled accounts Com'!$A310:$M310,MATCH(E$2,'[3]Enrolled accounts Com'!$A$2:$M$2,0))</f>
        <v>0</v>
      </c>
      <c r="F310" s="52">
        <f>INDEX('[3]Enrolled accounts Com'!$A310:$M310,MATCH(F$2,'[3]Enrolled accounts Com'!$A$2:$M$2,0))</f>
        <v>0</v>
      </c>
    </row>
    <row r="311" spans="1:6" x14ac:dyDescent="0.2">
      <c r="A311" s="52" t="e">
        <f>INDEX('[3]Enrolled accounts Com'!$A311:$M311,MATCH(A310,'[3]Enrolled accounts Com'!$A310:$M310,0))</f>
        <v>#N/A</v>
      </c>
      <c r="B311" s="52">
        <f>INDEX('[3]Enrolled accounts Com'!$A311:$M311,MATCH(B$2,'[3]Enrolled accounts Com'!$A$2:$M$2,0))</f>
        <v>0</v>
      </c>
      <c r="C311" s="52">
        <f>INDEX('[3]Enrolled accounts Com'!$A311:$M311,MATCH(C$2,'[3]Enrolled accounts Com'!$A$2:$M$2,0))</f>
        <v>0</v>
      </c>
      <c r="D311" s="52">
        <f>INDEX('[3]Enrolled accounts Com'!$A311:$M311,MATCH(D$2,'[3]Enrolled accounts Com'!$A$2:$M$2,0))</f>
        <v>0</v>
      </c>
      <c r="E311" s="52">
        <f>INDEX('[3]Enrolled accounts Com'!$A311:$M311,MATCH(E$2,'[3]Enrolled accounts Com'!$A$2:$M$2,0))</f>
        <v>0</v>
      </c>
      <c r="F311" s="52">
        <f>INDEX('[3]Enrolled accounts Com'!$A311:$M311,MATCH(F$2,'[3]Enrolled accounts Com'!$A$2:$M$2,0))</f>
        <v>0</v>
      </c>
    </row>
    <row r="312" spans="1:6" x14ac:dyDescent="0.2">
      <c r="A312" s="52" t="e">
        <f>INDEX('[3]Enrolled accounts Com'!$A312:$M312,MATCH(A311,'[3]Enrolled accounts Com'!$A311:$M311,0))</f>
        <v>#N/A</v>
      </c>
      <c r="B312" s="52">
        <f>INDEX('[3]Enrolled accounts Com'!$A312:$M312,MATCH(B$2,'[3]Enrolled accounts Com'!$A$2:$M$2,0))</f>
        <v>0</v>
      </c>
      <c r="C312" s="52">
        <f>INDEX('[3]Enrolled accounts Com'!$A312:$M312,MATCH(C$2,'[3]Enrolled accounts Com'!$A$2:$M$2,0))</f>
        <v>0</v>
      </c>
      <c r="D312" s="52">
        <f>INDEX('[3]Enrolled accounts Com'!$A312:$M312,MATCH(D$2,'[3]Enrolled accounts Com'!$A$2:$M$2,0))</f>
        <v>0</v>
      </c>
      <c r="E312" s="52">
        <f>INDEX('[3]Enrolled accounts Com'!$A312:$M312,MATCH(E$2,'[3]Enrolled accounts Com'!$A$2:$M$2,0))</f>
        <v>0</v>
      </c>
      <c r="F312" s="52">
        <f>INDEX('[3]Enrolled accounts Com'!$A312:$M312,MATCH(F$2,'[3]Enrolled accounts Com'!$A$2:$M$2,0))</f>
        <v>0</v>
      </c>
    </row>
    <row r="313" spans="1:6" x14ac:dyDescent="0.2">
      <c r="A313" s="52" t="e">
        <f>INDEX('[3]Enrolled accounts Com'!$A313:$M313,MATCH(A312,'[3]Enrolled accounts Com'!$A312:$M312,0))</f>
        <v>#N/A</v>
      </c>
      <c r="B313" s="52">
        <f>INDEX('[3]Enrolled accounts Com'!$A313:$M313,MATCH(B$2,'[3]Enrolled accounts Com'!$A$2:$M$2,0))</f>
        <v>0</v>
      </c>
      <c r="C313" s="52">
        <f>INDEX('[3]Enrolled accounts Com'!$A313:$M313,MATCH(C$2,'[3]Enrolled accounts Com'!$A$2:$M$2,0))</f>
        <v>0</v>
      </c>
      <c r="D313" s="52">
        <f>INDEX('[3]Enrolled accounts Com'!$A313:$M313,MATCH(D$2,'[3]Enrolled accounts Com'!$A$2:$M$2,0))</f>
        <v>0</v>
      </c>
      <c r="E313" s="52">
        <f>INDEX('[3]Enrolled accounts Com'!$A313:$M313,MATCH(E$2,'[3]Enrolled accounts Com'!$A$2:$M$2,0))</f>
        <v>0</v>
      </c>
      <c r="F313" s="52">
        <f>INDEX('[3]Enrolled accounts Com'!$A313:$M313,MATCH(F$2,'[3]Enrolled accounts Com'!$A$2:$M$2,0))</f>
        <v>0</v>
      </c>
    </row>
    <row r="314" spans="1:6" x14ac:dyDescent="0.2">
      <c r="A314" s="52" t="e">
        <f>INDEX('[3]Enrolled accounts Com'!$A314:$M314,MATCH(A313,'[3]Enrolled accounts Com'!$A313:$M313,0))</f>
        <v>#N/A</v>
      </c>
      <c r="B314" s="52">
        <f>INDEX('[3]Enrolled accounts Com'!$A314:$M314,MATCH(B$2,'[3]Enrolled accounts Com'!$A$2:$M$2,0))</f>
        <v>0</v>
      </c>
      <c r="C314" s="52">
        <f>INDEX('[3]Enrolled accounts Com'!$A314:$M314,MATCH(C$2,'[3]Enrolled accounts Com'!$A$2:$M$2,0))</f>
        <v>0</v>
      </c>
      <c r="D314" s="52">
        <f>INDEX('[3]Enrolled accounts Com'!$A314:$M314,MATCH(D$2,'[3]Enrolled accounts Com'!$A$2:$M$2,0))</f>
        <v>0</v>
      </c>
      <c r="E314" s="52">
        <f>INDEX('[3]Enrolled accounts Com'!$A314:$M314,MATCH(E$2,'[3]Enrolled accounts Com'!$A$2:$M$2,0))</f>
        <v>0</v>
      </c>
      <c r="F314" s="52">
        <f>INDEX('[3]Enrolled accounts Com'!$A314:$M314,MATCH(F$2,'[3]Enrolled accounts Com'!$A$2:$M$2,0))</f>
        <v>0</v>
      </c>
    </row>
    <row r="315" spans="1:6" x14ac:dyDescent="0.2">
      <c r="A315" s="52" t="e">
        <f>INDEX('[3]Enrolled accounts Com'!$A315:$M315,MATCH(A314,'[3]Enrolled accounts Com'!$A314:$M314,0))</f>
        <v>#N/A</v>
      </c>
      <c r="B315" s="52">
        <f>INDEX('[3]Enrolled accounts Com'!$A315:$M315,MATCH(B$2,'[3]Enrolled accounts Com'!$A$2:$M$2,0))</f>
        <v>0</v>
      </c>
      <c r="C315" s="52">
        <f>INDEX('[3]Enrolled accounts Com'!$A315:$M315,MATCH(C$2,'[3]Enrolled accounts Com'!$A$2:$M$2,0))</f>
        <v>0</v>
      </c>
      <c r="D315" s="52">
        <f>INDEX('[3]Enrolled accounts Com'!$A315:$M315,MATCH(D$2,'[3]Enrolled accounts Com'!$A$2:$M$2,0))</f>
        <v>0</v>
      </c>
      <c r="E315" s="52">
        <f>INDEX('[3]Enrolled accounts Com'!$A315:$M315,MATCH(E$2,'[3]Enrolled accounts Com'!$A$2:$M$2,0))</f>
        <v>0</v>
      </c>
      <c r="F315" s="52">
        <f>INDEX('[3]Enrolled accounts Com'!$A315:$M315,MATCH(F$2,'[3]Enrolled accounts Com'!$A$2:$M$2,0))</f>
        <v>0</v>
      </c>
    </row>
    <row r="316" spans="1:6" x14ac:dyDescent="0.2">
      <c r="A316" s="52" t="e">
        <f>INDEX('[3]Enrolled accounts Com'!$A316:$M316,MATCH(A315,'[3]Enrolled accounts Com'!$A315:$M315,0))</f>
        <v>#N/A</v>
      </c>
      <c r="B316" s="52">
        <f>INDEX('[3]Enrolled accounts Com'!$A316:$M316,MATCH(B$2,'[3]Enrolled accounts Com'!$A$2:$M$2,0))</f>
        <v>0</v>
      </c>
      <c r="C316" s="52">
        <f>INDEX('[3]Enrolled accounts Com'!$A316:$M316,MATCH(C$2,'[3]Enrolled accounts Com'!$A$2:$M$2,0))</f>
        <v>0</v>
      </c>
      <c r="D316" s="52">
        <f>INDEX('[3]Enrolled accounts Com'!$A316:$M316,MATCH(D$2,'[3]Enrolled accounts Com'!$A$2:$M$2,0))</f>
        <v>0</v>
      </c>
      <c r="E316" s="52">
        <f>INDEX('[3]Enrolled accounts Com'!$A316:$M316,MATCH(E$2,'[3]Enrolled accounts Com'!$A$2:$M$2,0))</f>
        <v>0</v>
      </c>
      <c r="F316" s="52">
        <f>INDEX('[3]Enrolled accounts Com'!$A316:$M316,MATCH(F$2,'[3]Enrolled accounts Com'!$A$2:$M$2,0))</f>
        <v>0</v>
      </c>
    </row>
    <row r="317" spans="1:6" x14ac:dyDescent="0.2">
      <c r="A317" s="52" t="e">
        <f>INDEX('[3]Enrolled accounts Com'!$A317:$M317,MATCH(A316,'[3]Enrolled accounts Com'!$A316:$M316,0))</f>
        <v>#N/A</v>
      </c>
      <c r="B317" s="52">
        <f>INDEX('[3]Enrolled accounts Com'!$A317:$M317,MATCH(B$2,'[3]Enrolled accounts Com'!$A$2:$M$2,0))</f>
        <v>0</v>
      </c>
      <c r="C317" s="52">
        <f>INDEX('[3]Enrolled accounts Com'!$A317:$M317,MATCH(C$2,'[3]Enrolled accounts Com'!$A$2:$M$2,0))</f>
        <v>0</v>
      </c>
      <c r="D317" s="52">
        <f>INDEX('[3]Enrolled accounts Com'!$A317:$M317,MATCH(D$2,'[3]Enrolled accounts Com'!$A$2:$M$2,0))</f>
        <v>0</v>
      </c>
      <c r="E317" s="52">
        <f>INDEX('[3]Enrolled accounts Com'!$A317:$M317,MATCH(E$2,'[3]Enrolled accounts Com'!$A$2:$M$2,0))</f>
        <v>0</v>
      </c>
      <c r="F317" s="52">
        <f>INDEX('[3]Enrolled accounts Com'!$A317:$M317,MATCH(F$2,'[3]Enrolled accounts Com'!$A$2:$M$2,0))</f>
        <v>0</v>
      </c>
    </row>
    <row r="318" spans="1:6" x14ac:dyDescent="0.2">
      <c r="A318" s="52" t="e">
        <f>INDEX('[3]Enrolled accounts Com'!$A318:$M318,MATCH(A317,'[3]Enrolled accounts Com'!$A317:$M317,0))</f>
        <v>#N/A</v>
      </c>
      <c r="B318" s="52">
        <f>INDEX('[3]Enrolled accounts Com'!$A318:$M318,MATCH(B$2,'[3]Enrolled accounts Com'!$A$2:$M$2,0))</f>
        <v>0</v>
      </c>
      <c r="C318" s="52">
        <f>INDEX('[3]Enrolled accounts Com'!$A318:$M318,MATCH(C$2,'[3]Enrolled accounts Com'!$A$2:$M$2,0))</f>
        <v>0</v>
      </c>
      <c r="D318" s="52">
        <f>INDEX('[3]Enrolled accounts Com'!$A318:$M318,MATCH(D$2,'[3]Enrolled accounts Com'!$A$2:$M$2,0))</f>
        <v>0</v>
      </c>
      <c r="E318" s="52">
        <f>INDEX('[3]Enrolled accounts Com'!$A318:$M318,MATCH(E$2,'[3]Enrolled accounts Com'!$A$2:$M$2,0))</f>
        <v>0</v>
      </c>
      <c r="F318" s="52">
        <f>INDEX('[3]Enrolled accounts Com'!$A318:$M318,MATCH(F$2,'[3]Enrolled accounts Com'!$A$2:$M$2,0))</f>
        <v>0</v>
      </c>
    </row>
    <row r="319" spans="1:6" x14ac:dyDescent="0.2">
      <c r="A319" s="52" t="e">
        <f>INDEX('[3]Enrolled accounts Com'!$A319:$M319,MATCH(A318,'[3]Enrolled accounts Com'!$A318:$M318,0))</f>
        <v>#N/A</v>
      </c>
      <c r="B319" s="52">
        <f>INDEX('[3]Enrolled accounts Com'!$A319:$M319,MATCH(B$2,'[3]Enrolled accounts Com'!$A$2:$M$2,0))</f>
        <v>0</v>
      </c>
      <c r="C319" s="52">
        <f>INDEX('[3]Enrolled accounts Com'!$A319:$M319,MATCH(C$2,'[3]Enrolled accounts Com'!$A$2:$M$2,0))</f>
        <v>0</v>
      </c>
      <c r="D319" s="52">
        <f>INDEX('[3]Enrolled accounts Com'!$A319:$M319,MATCH(D$2,'[3]Enrolled accounts Com'!$A$2:$M$2,0))</f>
        <v>0</v>
      </c>
      <c r="E319" s="52">
        <f>INDEX('[3]Enrolled accounts Com'!$A319:$M319,MATCH(E$2,'[3]Enrolled accounts Com'!$A$2:$M$2,0))</f>
        <v>0</v>
      </c>
      <c r="F319" s="52">
        <f>INDEX('[3]Enrolled accounts Com'!$A319:$M319,MATCH(F$2,'[3]Enrolled accounts Com'!$A$2:$M$2,0))</f>
        <v>0</v>
      </c>
    </row>
    <row r="320" spans="1:6" x14ac:dyDescent="0.2">
      <c r="A320" s="52" t="e">
        <f>INDEX('[3]Enrolled accounts Com'!$A320:$M320,MATCH(A319,'[3]Enrolled accounts Com'!$A319:$M319,0))</f>
        <v>#N/A</v>
      </c>
      <c r="B320" s="52">
        <f>INDEX('[3]Enrolled accounts Com'!$A320:$M320,MATCH(B$2,'[3]Enrolled accounts Com'!$A$2:$M$2,0))</f>
        <v>0</v>
      </c>
      <c r="C320" s="52">
        <f>INDEX('[3]Enrolled accounts Com'!$A320:$M320,MATCH(C$2,'[3]Enrolled accounts Com'!$A$2:$M$2,0))</f>
        <v>0</v>
      </c>
      <c r="D320" s="52">
        <f>INDEX('[3]Enrolled accounts Com'!$A320:$M320,MATCH(D$2,'[3]Enrolled accounts Com'!$A$2:$M$2,0))</f>
        <v>0</v>
      </c>
      <c r="E320" s="52">
        <f>INDEX('[3]Enrolled accounts Com'!$A320:$M320,MATCH(E$2,'[3]Enrolled accounts Com'!$A$2:$M$2,0))</f>
        <v>0</v>
      </c>
      <c r="F320" s="52">
        <f>INDEX('[3]Enrolled accounts Com'!$A320:$M320,MATCH(F$2,'[3]Enrolled accounts Com'!$A$2:$M$2,0))</f>
        <v>0</v>
      </c>
    </row>
    <row r="321" spans="1:6" x14ac:dyDescent="0.2">
      <c r="A321" s="52" t="e">
        <f>INDEX('[3]Enrolled accounts Com'!$A321:$M321,MATCH(A320,'[3]Enrolled accounts Com'!$A320:$M320,0))</f>
        <v>#N/A</v>
      </c>
      <c r="B321" s="52">
        <f>INDEX('[3]Enrolled accounts Com'!$A321:$M321,MATCH(B$2,'[3]Enrolled accounts Com'!$A$2:$M$2,0))</f>
        <v>0</v>
      </c>
      <c r="C321" s="52">
        <f>INDEX('[3]Enrolled accounts Com'!$A321:$M321,MATCH(C$2,'[3]Enrolled accounts Com'!$A$2:$M$2,0))</f>
        <v>0</v>
      </c>
      <c r="D321" s="52">
        <f>INDEX('[3]Enrolled accounts Com'!$A321:$M321,MATCH(D$2,'[3]Enrolled accounts Com'!$A$2:$M$2,0))</f>
        <v>0</v>
      </c>
      <c r="E321" s="52">
        <f>INDEX('[3]Enrolled accounts Com'!$A321:$M321,MATCH(E$2,'[3]Enrolled accounts Com'!$A$2:$M$2,0))</f>
        <v>0</v>
      </c>
      <c r="F321" s="52">
        <f>INDEX('[3]Enrolled accounts Com'!$A321:$M321,MATCH(F$2,'[3]Enrolled accounts Com'!$A$2:$M$2,0))</f>
        <v>0</v>
      </c>
    </row>
    <row r="322" spans="1:6" x14ac:dyDescent="0.2">
      <c r="A322" s="52" t="e">
        <f>INDEX('[3]Enrolled accounts Com'!$A322:$M322,MATCH(A321,'[3]Enrolled accounts Com'!$A321:$M321,0))</f>
        <v>#N/A</v>
      </c>
      <c r="B322" s="52">
        <f>INDEX('[3]Enrolled accounts Com'!$A322:$M322,MATCH(B$2,'[3]Enrolled accounts Com'!$A$2:$M$2,0))</f>
        <v>0</v>
      </c>
      <c r="C322" s="52">
        <f>INDEX('[3]Enrolled accounts Com'!$A322:$M322,MATCH(C$2,'[3]Enrolled accounts Com'!$A$2:$M$2,0))</f>
        <v>0</v>
      </c>
      <c r="D322" s="52">
        <f>INDEX('[3]Enrolled accounts Com'!$A322:$M322,MATCH(D$2,'[3]Enrolled accounts Com'!$A$2:$M$2,0))</f>
        <v>0</v>
      </c>
      <c r="E322" s="52">
        <f>INDEX('[3]Enrolled accounts Com'!$A322:$M322,MATCH(E$2,'[3]Enrolled accounts Com'!$A$2:$M$2,0))</f>
        <v>0</v>
      </c>
      <c r="F322" s="52">
        <f>INDEX('[3]Enrolled accounts Com'!$A322:$M322,MATCH(F$2,'[3]Enrolled accounts Com'!$A$2:$M$2,0))</f>
        <v>0</v>
      </c>
    </row>
    <row r="323" spans="1:6" x14ac:dyDescent="0.2">
      <c r="A323" s="52" t="e">
        <f>INDEX('[3]Enrolled accounts Com'!$A323:$M323,MATCH(A322,'[3]Enrolled accounts Com'!$A322:$M322,0))</f>
        <v>#N/A</v>
      </c>
      <c r="B323" s="52">
        <f>INDEX('[3]Enrolled accounts Com'!$A323:$M323,MATCH(B$2,'[3]Enrolled accounts Com'!$A$2:$M$2,0))</f>
        <v>0</v>
      </c>
      <c r="C323" s="52">
        <f>INDEX('[3]Enrolled accounts Com'!$A323:$M323,MATCH(C$2,'[3]Enrolled accounts Com'!$A$2:$M$2,0))</f>
        <v>0</v>
      </c>
      <c r="D323" s="52">
        <f>INDEX('[3]Enrolled accounts Com'!$A323:$M323,MATCH(D$2,'[3]Enrolled accounts Com'!$A$2:$M$2,0))</f>
        <v>0</v>
      </c>
      <c r="E323" s="52">
        <f>INDEX('[3]Enrolled accounts Com'!$A323:$M323,MATCH(E$2,'[3]Enrolled accounts Com'!$A$2:$M$2,0))</f>
        <v>0</v>
      </c>
      <c r="F323" s="52">
        <f>INDEX('[3]Enrolled accounts Com'!$A323:$M323,MATCH(F$2,'[3]Enrolled accounts Com'!$A$2:$M$2,0))</f>
        <v>0</v>
      </c>
    </row>
    <row r="324" spans="1:6" x14ac:dyDescent="0.2">
      <c r="A324" s="52" t="e">
        <f>INDEX('[3]Enrolled accounts Com'!$A324:$M324,MATCH(A323,'[3]Enrolled accounts Com'!$A323:$M323,0))</f>
        <v>#N/A</v>
      </c>
      <c r="B324" s="52">
        <f>INDEX('[3]Enrolled accounts Com'!$A324:$M324,MATCH(B$2,'[3]Enrolled accounts Com'!$A$2:$M$2,0))</f>
        <v>0</v>
      </c>
      <c r="C324" s="52">
        <f>INDEX('[3]Enrolled accounts Com'!$A324:$M324,MATCH(C$2,'[3]Enrolled accounts Com'!$A$2:$M$2,0))</f>
        <v>0</v>
      </c>
      <c r="D324" s="52">
        <f>INDEX('[3]Enrolled accounts Com'!$A324:$M324,MATCH(D$2,'[3]Enrolled accounts Com'!$A$2:$M$2,0))</f>
        <v>0</v>
      </c>
      <c r="E324" s="52">
        <f>INDEX('[3]Enrolled accounts Com'!$A324:$M324,MATCH(E$2,'[3]Enrolled accounts Com'!$A$2:$M$2,0))</f>
        <v>0</v>
      </c>
      <c r="F324" s="52">
        <f>INDEX('[3]Enrolled accounts Com'!$A324:$M324,MATCH(F$2,'[3]Enrolled accounts Com'!$A$2:$M$2,0))</f>
        <v>0</v>
      </c>
    </row>
    <row r="325" spans="1:6" x14ac:dyDescent="0.2">
      <c r="A325" s="52" t="e">
        <f>INDEX('[3]Enrolled accounts Com'!$A325:$M325,MATCH(A324,'[3]Enrolled accounts Com'!$A324:$M324,0))</f>
        <v>#N/A</v>
      </c>
      <c r="B325" s="52">
        <f>INDEX('[3]Enrolled accounts Com'!$A325:$M325,MATCH(B$2,'[3]Enrolled accounts Com'!$A$2:$M$2,0))</f>
        <v>0</v>
      </c>
      <c r="C325" s="52">
        <f>INDEX('[3]Enrolled accounts Com'!$A325:$M325,MATCH(C$2,'[3]Enrolled accounts Com'!$A$2:$M$2,0))</f>
        <v>0</v>
      </c>
      <c r="D325" s="52">
        <f>INDEX('[3]Enrolled accounts Com'!$A325:$M325,MATCH(D$2,'[3]Enrolled accounts Com'!$A$2:$M$2,0))</f>
        <v>0</v>
      </c>
      <c r="E325" s="52">
        <f>INDEX('[3]Enrolled accounts Com'!$A325:$M325,MATCH(E$2,'[3]Enrolled accounts Com'!$A$2:$M$2,0))</f>
        <v>0</v>
      </c>
      <c r="F325" s="52">
        <f>INDEX('[3]Enrolled accounts Com'!$A325:$M325,MATCH(F$2,'[3]Enrolled accounts Com'!$A$2:$M$2,0))</f>
        <v>0</v>
      </c>
    </row>
    <row r="326" spans="1:6" x14ac:dyDescent="0.2">
      <c r="A326" s="52" t="e">
        <f>INDEX('[3]Enrolled accounts Com'!$A326:$M326,MATCH(A325,'[3]Enrolled accounts Com'!$A325:$M325,0))</f>
        <v>#N/A</v>
      </c>
      <c r="B326" s="52">
        <f>INDEX('[3]Enrolled accounts Com'!$A326:$M326,MATCH(B$2,'[3]Enrolled accounts Com'!$A$2:$M$2,0))</f>
        <v>0</v>
      </c>
      <c r="C326" s="52">
        <f>INDEX('[3]Enrolled accounts Com'!$A326:$M326,MATCH(C$2,'[3]Enrolled accounts Com'!$A$2:$M$2,0))</f>
        <v>0</v>
      </c>
      <c r="D326" s="52">
        <f>INDEX('[3]Enrolled accounts Com'!$A326:$M326,MATCH(D$2,'[3]Enrolled accounts Com'!$A$2:$M$2,0))</f>
        <v>0</v>
      </c>
      <c r="E326" s="52">
        <f>INDEX('[3]Enrolled accounts Com'!$A326:$M326,MATCH(E$2,'[3]Enrolled accounts Com'!$A$2:$M$2,0))</f>
        <v>0</v>
      </c>
      <c r="F326" s="52">
        <f>INDEX('[3]Enrolled accounts Com'!$A326:$M326,MATCH(F$2,'[3]Enrolled accounts Com'!$A$2:$M$2,0))</f>
        <v>0</v>
      </c>
    </row>
    <row r="327" spans="1:6" x14ac:dyDescent="0.2">
      <c r="A327" s="52" t="e">
        <f>INDEX('[3]Enrolled accounts Com'!$A327:$M327,MATCH(A326,'[3]Enrolled accounts Com'!$A326:$M326,0))</f>
        <v>#N/A</v>
      </c>
      <c r="B327" s="52">
        <f>INDEX('[3]Enrolled accounts Com'!$A327:$M327,MATCH(B$2,'[3]Enrolled accounts Com'!$A$2:$M$2,0))</f>
        <v>0</v>
      </c>
      <c r="C327" s="52">
        <f>INDEX('[3]Enrolled accounts Com'!$A327:$M327,MATCH(C$2,'[3]Enrolled accounts Com'!$A$2:$M$2,0))</f>
        <v>0</v>
      </c>
      <c r="D327" s="52">
        <f>INDEX('[3]Enrolled accounts Com'!$A327:$M327,MATCH(D$2,'[3]Enrolled accounts Com'!$A$2:$M$2,0))</f>
        <v>0</v>
      </c>
      <c r="E327" s="52">
        <f>INDEX('[3]Enrolled accounts Com'!$A327:$M327,MATCH(E$2,'[3]Enrolled accounts Com'!$A$2:$M$2,0))</f>
        <v>0</v>
      </c>
      <c r="F327" s="52">
        <f>INDEX('[3]Enrolled accounts Com'!$A327:$M327,MATCH(F$2,'[3]Enrolled accounts Com'!$A$2:$M$2,0))</f>
        <v>0</v>
      </c>
    </row>
    <row r="328" spans="1:6" x14ac:dyDescent="0.2">
      <c r="A328" s="52" t="e">
        <f>INDEX('[3]Enrolled accounts Com'!$A328:$M328,MATCH(A327,'[3]Enrolled accounts Com'!$A327:$M327,0))</f>
        <v>#N/A</v>
      </c>
      <c r="B328" s="52">
        <f>INDEX('[3]Enrolled accounts Com'!$A328:$M328,MATCH(B$2,'[3]Enrolled accounts Com'!$A$2:$M$2,0))</f>
        <v>0</v>
      </c>
      <c r="C328" s="52">
        <f>INDEX('[3]Enrolled accounts Com'!$A328:$M328,MATCH(C$2,'[3]Enrolled accounts Com'!$A$2:$M$2,0))</f>
        <v>0</v>
      </c>
      <c r="D328" s="52">
        <f>INDEX('[3]Enrolled accounts Com'!$A328:$M328,MATCH(D$2,'[3]Enrolled accounts Com'!$A$2:$M$2,0))</f>
        <v>0</v>
      </c>
      <c r="E328" s="52">
        <f>INDEX('[3]Enrolled accounts Com'!$A328:$M328,MATCH(E$2,'[3]Enrolled accounts Com'!$A$2:$M$2,0))</f>
        <v>0</v>
      </c>
      <c r="F328" s="52">
        <f>INDEX('[3]Enrolled accounts Com'!$A328:$M328,MATCH(F$2,'[3]Enrolled accounts Com'!$A$2:$M$2,0))</f>
        <v>0</v>
      </c>
    </row>
    <row r="329" spans="1:6" x14ac:dyDescent="0.2">
      <c r="A329" s="52" t="e">
        <f>INDEX('[3]Enrolled accounts Com'!$A329:$M329,MATCH(A328,'[3]Enrolled accounts Com'!$A328:$M328,0))</f>
        <v>#N/A</v>
      </c>
      <c r="B329" s="52">
        <f>INDEX('[3]Enrolled accounts Com'!$A329:$M329,MATCH(B$2,'[3]Enrolled accounts Com'!$A$2:$M$2,0))</f>
        <v>0</v>
      </c>
      <c r="C329" s="52">
        <f>INDEX('[3]Enrolled accounts Com'!$A329:$M329,MATCH(C$2,'[3]Enrolled accounts Com'!$A$2:$M$2,0))</f>
        <v>0</v>
      </c>
      <c r="D329" s="52">
        <f>INDEX('[3]Enrolled accounts Com'!$A329:$M329,MATCH(D$2,'[3]Enrolled accounts Com'!$A$2:$M$2,0))</f>
        <v>0</v>
      </c>
      <c r="E329" s="52">
        <f>INDEX('[3]Enrolled accounts Com'!$A329:$M329,MATCH(E$2,'[3]Enrolled accounts Com'!$A$2:$M$2,0))</f>
        <v>0</v>
      </c>
      <c r="F329" s="52">
        <f>INDEX('[3]Enrolled accounts Com'!$A329:$M329,MATCH(F$2,'[3]Enrolled accounts Com'!$A$2:$M$2,0))</f>
        <v>0</v>
      </c>
    </row>
    <row r="330" spans="1:6" x14ac:dyDescent="0.2">
      <c r="A330" s="52" t="e">
        <f>INDEX('[3]Enrolled accounts Com'!$A330:$M330,MATCH(A329,'[3]Enrolled accounts Com'!$A329:$M329,0))</f>
        <v>#N/A</v>
      </c>
      <c r="B330" s="52">
        <f>INDEX('[3]Enrolled accounts Com'!$A330:$M330,MATCH(B$2,'[3]Enrolled accounts Com'!$A$2:$M$2,0))</f>
        <v>0</v>
      </c>
      <c r="C330" s="52">
        <f>INDEX('[3]Enrolled accounts Com'!$A330:$M330,MATCH(C$2,'[3]Enrolled accounts Com'!$A$2:$M$2,0))</f>
        <v>0</v>
      </c>
      <c r="D330" s="52">
        <f>INDEX('[3]Enrolled accounts Com'!$A330:$M330,MATCH(D$2,'[3]Enrolled accounts Com'!$A$2:$M$2,0))</f>
        <v>0</v>
      </c>
      <c r="E330" s="52">
        <f>INDEX('[3]Enrolled accounts Com'!$A330:$M330,MATCH(E$2,'[3]Enrolled accounts Com'!$A$2:$M$2,0))</f>
        <v>0</v>
      </c>
      <c r="F330" s="52">
        <f>INDEX('[3]Enrolled accounts Com'!$A330:$M330,MATCH(F$2,'[3]Enrolled accounts Com'!$A$2:$M$2,0))</f>
        <v>0</v>
      </c>
    </row>
    <row r="331" spans="1:6" x14ac:dyDescent="0.2">
      <c r="A331" s="52" t="e">
        <f>INDEX('[3]Enrolled accounts Com'!$A331:$M331,MATCH(A330,'[3]Enrolled accounts Com'!$A330:$M330,0))</f>
        <v>#N/A</v>
      </c>
      <c r="B331" s="52">
        <f>INDEX('[3]Enrolled accounts Com'!$A331:$M331,MATCH(B$2,'[3]Enrolled accounts Com'!$A$2:$M$2,0))</f>
        <v>0</v>
      </c>
      <c r="C331" s="52">
        <f>INDEX('[3]Enrolled accounts Com'!$A331:$M331,MATCH(C$2,'[3]Enrolled accounts Com'!$A$2:$M$2,0))</f>
        <v>0</v>
      </c>
      <c r="D331" s="52">
        <f>INDEX('[3]Enrolled accounts Com'!$A331:$M331,MATCH(D$2,'[3]Enrolled accounts Com'!$A$2:$M$2,0))</f>
        <v>0</v>
      </c>
      <c r="E331" s="52">
        <f>INDEX('[3]Enrolled accounts Com'!$A331:$M331,MATCH(E$2,'[3]Enrolled accounts Com'!$A$2:$M$2,0))</f>
        <v>0</v>
      </c>
      <c r="F331" s="52">
        <f>INDEX('[3]Enrolled accounts Com'!$A331:$M331,MATCH(F$2,'[3]Enrolled accounts Com'!$A$2:$M$2,0))</f>
        <v>0</v>
      </c>
    </row>
    <row r="332" spans="1:6" x14ac:dyDescent="0.2">
      <c r="A332" s="52" t="e">
        <f>INDEX('[3]Enrolled accounts Com'!$A332:$M332,MATCH(A331,'[3]Enrolled accounts Com'!$A331:$M331,0))</f>
        <v>#N/A</v>
      </c>
      <c r="B332" s="52">
        <f>INDEX('[3]Enrolled accounts Com'!$A332:$M332,MATCH(B$2,'[3]Enrolled accounts Com'!$A$2:$M$2,0))</f>
        <v>0</v>
      </c>
      <c r="C332" s="52">
        <f>INDEX('[3]Enrolled accounts Com'!$A332:$M332,MATCH(C$2,'[3]Enrolled accounts Com'!$A$2:$M$2,0))</f>
        <v>0</v>
      </c>
      <c r="D332" s="52">
        <f>INDEX('[3]Enrolled accounts Com'!$A332:$M332,MATCH(D$2,'[3]Enrolled accounts Com'!$A$2:$M$2,0))</f>
        <v>0</v>
      </c>
      <c r="E332" s="52">
        <f>INDEX('[3]Enrolled accounts Com'!$A332:$M332,MATCH(E$2,'[3]Enrolled accounts Com'!$A$2:$M$2,0))</f>
        <v>0</v>
      </c>
      <c r="F332" s="52">
        <f>INDEX('[3]Enrolled accounts Com'!$A332:$M332,MATCH(F$2,'[3]Enrolled accounts Com'!$A$2:$M$2,0))</f>
        <v>0</v>
      </c>
    </row>
    <row r="333" spans="1:6" x14ac:dyDescent="0.2">
      <c r="A333" s="52" t="e">
        <f>INDEX('[3]Enrolled accounts Com'!$A333:$M333,MATCH(A332,'[3]Enrolled accounts Com'!$A332:$M332,0))</f>
        <v>#N/A</v>
      </c>
      <c r="B333" s="52">
        <f>INDEX('[3]Enrolled accounts Com'!$A333:$M333,MATCH(B$2,'[3]Enrolled accounts Com'!$A$2:$M$2,0))</f>
        <v>0</v>
      </c>
      <c r="C333" s="52">
        <f>INDEX('[3]Enrolled accounts Com'!$A333:$M333,MATCH(C$2,'[3]Enrolled accounts Com'!$A$2:$M$2,0))</f>
        <v>0</v>
      </c>
      <c r="D333" s="52">
        <f>INDEX('[3]Enrolled accounts Com'!$A333:$M333,MATCH(D$2,'[3]Enrolled accounts Com'!$A$2:$M$2,0))</f>
        <v>0</v>
      </c>
      <c r="E333" s="52">
        <f>INDEX('[3]Enrolled accounts Com'!$A333:$M333,MATCH(E$2,'[3]Enrolled accounts Com'!$A$2:$M$2,0))</f>
        <v>0</v>
      </c>
      <c r="F333" s="52">
        <f>INDEX('[3]Enrolled accounts Com'!$A333:$M333,MATCH(F$2,'[3]Enrolled accounts Com'!$A$2:$M$2,0))</f>
        <v>0</v>
      </c>
    </row>
    <row r="334" spans="1:6" x14ac:dyDescent="0.2">
      <c r="A334" s="52" t="e">
        <f>INDEX('[3]Enrolled accounts Com'!$A334:$M334,MATCH(A333,'[3]Enrolled accounts Com'!$A333:$M333,0))</f>
        <v>#N/A</v>
      </c>
      <c r="B334" s="52">
        <f>INDEX('[3]Enrolled accounts Com'!$A334:$M334,MATCH(B$2,'[3]Enrolled accounts Com'!$A$2:$M$2,0))</f>
        <v>0</v>
      </c>
      <c r="C334" s="52">
        <f>INDEX('[3]Enrolled accounts Com'!$A334:$M334,MATCH(C$2,'[3]Enrolled accounts Com'!$A$2:$M$2,0))</f>
        <v>0</v>
      </c>
      <c r="D334" s="52">
        <f>INDEX('[3]Enrolled accounts Com'!$A334:$M334,MATCH(D$2,'[3]Enrolled accounts Com'!$A$2:$M$2,0))</f>
        <v>0</v>
      </c>
      <c r="E334" s="52">
        <f>INDEX('[3]Enrolled accounts Com'!$A334:$M334,MATCH(E$2,'[3]Enrolled accounts Com'!$A$2:$M$2,0))</f>
        <v>0</v>
      </c>
      <c r="F334" s="52">
        <f>INDEX('[3]Enrolled accounts Com'!$A334:$M334,MATCH(F$2,'[3]Enrolled accounts Com'!$A$2:$M$2,0))</f>
        <v>0</v>
      </c>
    </row>
    <row r="335" spans="1:6" x14ac:dyDescent="0.2">
      <c r="A335" s="52" t="e">
        <f>INDEX('[3]Enrolled accounts Com'!$A335:$M335,MATCH(A334,'[3]Enrolled accounts Com'!$A334:$M334,0))</f>
        <v>#N/A</v>
      </c>
      <c r="B335" s="52">
        <f>INDEX('[3]Enrolled accounts Com'!$A335:$M335,MATCH(B$2,'[3]Enrolled accounts Com'!$A$2:$M$2,0))</f>
        <v>0</v>
      </c>
      <c r="C335" s="52">
        <f>INDEX('[3]Enrolled accounts Com'!$A335:$M335,MATCH(C$2,'[3]Enrolled accounts Com'!$A$2:$M$2,0))</f>
        <v>0</v>
      </c>
      <c r="D335" s="52">
        <f>INDEX('[3]Enrolled accounts Com'!$A335:$M335,MATCH(D$2,'[3]Enrolled accounts Com'!$A$2:$M$2,0))</f>
        <v>0</v>
      </c>
      <c r="E335" s="52">
        <f>INDEX('[3]Enrolled accounts Com'!$A335:$M335,MATCH(E$2,'[3]Enrolled accounts Com'!$A$2:$M$2,0))</f>
        <v>0</v>
      </c>
      <c r="F335" s="52">
        <f>INDEX('[3]Enrolled accounts Com'!$A335:$M335,MATCH(F$2,'[3]Enrolled accounts Com'!$A$2:$M$2,0))</f>
        <v>0</v>
      </c>
    </row>
    <row r="336" spans="1:6" x14ac:dyDescent="0.2">
      <c r="A336" s="52" t="e">
        <f>INDEX('[3]Enrolled accounts Com'!$A336:$M336,MATCH(A335,'[3]Enrolled accounts Com'!$A335:$M335,0))</f>
        <v>#N/A</v>
      </c>
      <c r="B336" s="52">
        <f>INDEX('[3]Enrolled accounts Com'!$A336:$M336,MATCH(B$2,'[3]Enrolled accounts Com'!$A$2:$M$2,0))</f>
        <v>0</v>
      </c>
      <c r="C336" s="52">
        <f>INDEX('[3]Enrolled accounts Com'!$A336:$M336,MATCH(C$2,'[3]Enrolled accounts Com'!$A$2:$M$2,0))</f>
        <v>0</v>
      </c>
      <c r="D336" s="52">
        <f>INDEX('[3]Enrolled accounts Com'!$A336:$M336,MATCH(D$2,'[3]Enrolled accounts Com'!$A$2:$M$2,0))</f>
        <v>0</v>
      </c>
      <c r="E336" s="52">
        <f>INDEX('[3]Enrolled accounts Com'!$A336:$M336,MATCH(E$2,'[3]Enrolled accounts Com'!$A$2:$M$2,0))</f>
        <v>0</v>
      </c>
      <c r="F336" s="52">
        <f>INDEX('[3]Enrolled accounts Com'!$A336:$M336,MATCH(F$2,'[3]Enrolled accounts Com'!$A$2:$M$2,0))</f>
        <v>0</v>
      </c>
    </row>
    <row r="337" spans="1:6" x14ac:dyDescent="0.2">
      <c r="A337" s="52" t="e">
        <f>INDEX('[3]Enrolled accounts Com'!$A337:$M337,MATCH(A336,'[3]Enrolled accounts Com'!$A336:$M336,0))</f>
        <v>#N/A</v>
      </c>
      <c r="B337" s="52">
        <f>INDEX('[3]Enrolled accounts Com'!$A337:$M337,MATCH(B$2,'[3]Enrolled accounts Com'!$A$2:$M$2,0))</f>
        <v>0</v>
      </c>
      <c r="C337" s="52">
        <f>INDEX('[3]Enrolled accounts Com'!$A337:$M337,MATCH(C$2,'[3]Enrolled accounts Com'!$A$2:$M$2,0))</f>
        <v>0</v>
      </c>
      <c r="D337" s="52">
        <f>INDEX('[3]Enrolled accounts Com'!$A337:$M337,MATCH(D$2,'[3]Enrolled accounts Com'!$A$2:$M$2,0))</f>
        <v>0</v>
      </c>
      <c r="E337" s="52">
        <f>INDEX('[3]Enrolled accounts Com'!$A337:$M337,MATCH(E$2,'[3]Enrolled accounts Com'!$A$2:$M$2,0))</f>
        <v>0</v>
      </c>
      <c r="F337" s="52">
        <f>INDEX('[3]Enrolled accounts Com'!$A337:$M337,MATCH(F$2,'[3]Enrolled accounts Com'!$A$2:$M$2,0))</f>
        <v>0</v>
      </c>
    </row>
    <row r="338" spans="1:6" x14ac:dyDescent="0.2">
      <c r="A338" s="52" t="e">
        <f>INDEX('[3]Enrolled accounts Com'!$A338:$M338,MATCH(A337,'[3]Enrolled accounts Com'!$A337:$M337,0))</f>
        <v>#N/A</v>
      </c>
      <c r="B338" s="52">
        <f>INDEX('[3]Enrolled accounts Com'!$A338:$M338,MATCH(B$2,'[3]Enrolled accounts Com'!$A$2:$M$2,0))</f>
        <v>0</v>
      </c>
      <c r="C338" s="52">
        <f>INDEX('[3]Enrolled accounts Com'!$A338:$M338,MATCH(C$2,'[3]Enrolled accounts Com'!$A$2:$M$2,0))</f>
        <v>0</v>
      </c>
      <c r="D338" s="52">
        <f>INDEX('[3]Enrolled accounts Com'!$A338:$M338,MATCH(D$2,'[3]Enrolled accounts Com'!$A$2:$M$2,0))</f>
        <v>0</v>
      </c>
      <c r="E338" s="52">
        <f>INDEX('[3]Enrolled accounts Com'!$A338:$M338,MATCH(E$2,'[3]Enrolled accounts Com'!$A$2:$M$2,0))</f>
        <v>0</v>
      </c>
      <c r="F338" s="52">
        <f>INDEX('[3]Enrolled accounts Com'!$A338:$M338,MATCH(F$2,'[3]Enrolled accounts Com'!$A$2:$M$2,0))</f>
        <v>0</v>
      </c>
    </row>
    <row r="339" spans="1:6" x14ac:dyDescent="0.2">
      <c r="A339" s="52" t="e">
        <f>INDEX('[3]Enrolled accounts Com'!$A339:$M339,MATCH(A338,'[3]Enrolled accounts Com'!$A338:$M338,0))</f>
        <v>#N/A</v>
      </c>
      <c r="B339" s="52">
        <f>INDEX('[3]Enrolled accounts Com'!$A339:$M339,MATCH(B$2,'[3]Enrolled accounts Com'!$A$2:$M$2,0))</f>
        <v>0</v>
      </c>
      <c r="C339" s="52">
        <f>INDEX('[3]Enrolled accounts Com'!$A339:$M339,MATCH(C$2,'[3]Enrolled accounts Com'!$A$2:$M$2,0))</f>
        <v>0</v>
      </c>
      <c r="D339" s="52">
        <f>INDEX('[3]Enrolled accounts Com'!$A339:$M339,MATCH(D$2,'[3]Enrolled accounts Com'!$A$2:$M$2,0))</f>
        <v>0</v>
      </c>
      <c r="E339" s="52">
        <f>INDEX('[3]Enrolled accounts Com'!$A339:$M339,MATCH(E$2,'[3]Enrolled accounts Com'!$A$2:$M$2,0))</f>
        <v>0</v>
      </c>
      <c r="F339" s="52">
        <f>INDEX('[3]Enrolled accounts Com'!$A339:$M339,MATCH(F$2,'[3]Enrolled accounts Com'!$A$2:$M$2,0))</f>
        <v>0</v>
      </c>
    </row>
    <row r="340" spans="1:6" x14ac:dyDescent="0.2">
      <c r="A340" s="52" t="e">
        <f>INDEX('[3]Enrolled accounts Com'!$A340:$M340,MATCH(A339,'[3]Enrolled accounts Com'!$A339:$M339,0))</f>
        <v>#N/A</v>
      </c>
      <c r="B340" s="52">
        <f>INDEX('[3]Enrolled accounts Com'!$A340:$M340,MATCH(B$2,'[3]Enrolled accounts Com'!$A$2:$M$2,0))</f>
        <v>0</v>
      </c>
      <c r="C340" s="52">
        <f>INDEX('[3]Enrolled accounts Com'!$A340:$M340,MATCH(C$2,'[3]Enrolled accounts Com'!$A$2:$M$2,0))</f>
        <v>0</v>
      </c>
      <c r="D340" s="52">
        <f>INDEX('[3]Enrolled accounts Com'!$A340:$M340,MATCH(D$2,'[3]Enrolled accounts Com'!$A$2:$M$2,0))</f>
        <v>0</v>
      </c>
      <c r="E340" s="52">
        <f>INDEX('[3]Enrolled accounts Com'!$A340:$M340,MATCH(E$2,'[3]Enrolled accounts Com'!$A$2:$M$2,0))</f>
        <v>0</v>
      </c>
      <c r="F340" s="52">
        <f>INDEX('[3]Enrolled accounts Com'!$A340:$M340,MATCH(F$2,'[3]Enrolled accounts Com'!$A$2:$M$2,0))</f>
        <v>0</v>
      </c>
    </row>
    <row r="341" spans="1:6" x14ac:dyDescent="0.2">
      <c r="A341" s="52" t="e">
        <f>INDEX('[3]Enrolled accounts Com'!$A341:$M341,MATCH(A340,'[3]Enrolled accounts Com'!$A340:$M340,0))</f>
        <v>#N/A</v>
      </c>
      <c r="B341" s="52">
        <f>INDEX('[3]Enrolled accounts Com'!$A341:$M341,MATCH(B$2,'[3]Enrolled accounts Com'!$A$2:$M$2,0))</f>
        <v>0</v>
      </c>
      <c r="C341" s="52">
        <f>INDEX('[3]Enrolled accounts Com'!$A341:$M341,MATCH(C$2,'[3]Enrolled accounts Com'!$A$2:$M$2,0))</f>
        <v>0</v>
      </c>
      <c r="D341" s="52">
        <f>INDEX('[3]Enrolled accounts Com'!$A341:$M341,MATCH(D$2,'[3]Enrolled accounts Com'!$A$2:$M$2,0))</f>
        <v>0</v>
      </c>
      <c r="E341" s="52">
        <f>INDEX('[3]Enrolled accounts Com'!$A341:$M341,MATCH(E$2,'[3]Enrolled accounts Com'!$A$2:$M$2,0))</f>
        <v>0</v>
      </c>
      <c r="F341" s="52">
        <f>INDEX('[3]Enrolled accounts Com'!$A341:$M341,MATCH(F$2,'[3]Enrolled accounts Com'!$A$2:$M$2,0))</f>
        <v>0</v>
      </c>
    </row>
    <row r="342" spans="1:6" x14ac:dyDescent="0.2">
      <c r="A342" s="52" t="e">
        <f>INDEX('[3]Enrolled accounts Com'!$A342:$M342,MATCH(A341,'[3]Enrolled accounts Com'!$A341:$M341,0))</f>
        <v>#N/A</v>
      </c>
      <c r="B342" s="52">
        <f>INDEX('[3]Enrolled accounts Com'!$A342:$M342,MATCH(B$2,'[3]Enrolled accounts Com'!$A$2:$M$2,0))</f>
        <v>0</v>
      </c>
      <c r="C342" s="52">
        <f>INDEX('[3]Enrolled accounts Com'!$A342:$M342,MATCH(C$2,'[3]Enrolled accounts Com'!$A$2:$M$2,0))</f>
        <v>0</v>
      </c>
      <c r="D342" s="52">
        <f>INDEX('[3]Enrolled accounts Com'!$A342:$M342,MATCH(D$2,'[3]Enrolled accounts Com'!$A$2:$M$2,0))</f>
        <v>0</v>
      </c>
      <c r="E342" s="52">
        <f>INDEX('[3]Enrolled accounts Com'!$A342:$M342,MATCH(E$2,'[3]Enrolled accounts Com'!$A$2:$M$2,0))</f>
        <v>0</v>
      </c>
      <c r="F342" s="52">
        <f>INDEX('[3]Enrolled accounts Com'!$A342:$M342,MATCH(F$2,'[3]Enrolled accounts Com'!$A$2:$M$2,0))</f>
        <v>0</v>
      </c>
    </row>
    <row r="343" spans="1:6" x14ac:dyDescent="0.2">
      <c r="A343" s="52" t="e">
        <f>INDEX('[3]Enrolled accounts Com'!$A343:$M343,MATCH(A342,'[3]Enrolled accounts Com'!$A342:$M342,0))</f>
        <v>#N/A</v>
      </c>
      <c r="B343" s="52">
        <f>INDEX('[3]Enrolled accounts Com'!$A343:$M343,MATCH(B$2,'[3]Enrolled accounts Com'!$A$2:$M$2,0))</f>
        <v>0</v>
      </c>
      <c r="C343" s="52">
        <f>INDEX('[3]Enrolled accounts Com'!$A343:$M343,MATCH(C$2,'[3]Enrolled accounts Com'!$A$2:$M$2,0))</f>
        <v>0</v>
      </c>
      <c r="D343" s="52">
        <f>INDEX('[3]Enrolled accounts Com'!$A343:$M343,MATCH(D$2,'[3]Enrolled accounts Com'!$A$2:$M$2,0))</f>
        <v>0</v>
      </c>
      <c r="E343" s="52">
        <f>INDEX('[3]Enrolled accounts Com'!$A343:$M343,MATCH(E$2,'[3]Enrolled accounts Com'!$A$2:$M$2,0))</f>
        <v>0</v>
      </c>
      <c r="F343" s="52">
        <f>INDEX('[3]Enrolled accounts Com'!$A343:$M343,MATCH(F$2,'[3]Enrolled accounts Com'!$A$2:$M$2,0))</f>
        <v>0</v>
      </c>
    </row>
    <row r="344" spans="1:6" x14ac:dyDescent="0.2">
      <c r="A344" s="52" t="e">
        <f>INDEX('[3]Enrolled accounts Com'!$A344:$M344,MATCH(A343,'[3]Enrolled accounts Com'!$A343:$M343,0))</f>
        <v>#N/A</v>
      </c>
      <c r="B344" s="52">
        <f>INDEX('[3]Enrolled accounts Com'!$A344:$M344,MATCH(B$2,'[3]Enrolled accounts Com'!$A$2:$M$2,0))</f>
        <v>0</v>
      </c>
      <c r="C344" s="52">
        <f>INDEX('[3]Enrolled accounts Com'!$A344:$M344,MATCH(C$2,'[3]Enrolled accounts Com'!$A$2:$M$2,0))</f>
        <v>0</v>
      </c>
      <c r="D344" s="52">
        <f>INDEX('[3]Enrolled accounts Com'!$A344:$M344,MATCH(D$2,'[3]Enrolled accounts Com'!$A$2:$M$2,0))</f>
        <v>0</v>
      </c>
      <c r="E344" s="52">
        <f>INDEX('[3]Enrolled accounts Com'!$A344:$M344,MATCH(E$2,'[3]Enrolled accounts Com'!$A$2:$M$2,0))</f>
        <v>0</v>
      </c>
      <c r="F344" s="52">
        <f>INDEX('[3]Enrolled accounts Com'!$A344:$M344,MATCH(F$2,'[3]Enrolled accounts Com'!$A$2:$M$2,0))</f>
        <v>0</v>
      </c>
    </row>
    <row r="345" spans="1:6" x14ac:dyDescent="0.2">
      <c r="A345" s="52" t="e">
        <f>INDEX('[3]Enrolled accounts Com'!$A345:$M345,MATCH(A344,'[3]Enrolled accounts Com'!$A344:$M344,0))</f>
        <v>#N/A</v>
      </c>
      <c r="B345" s="52">
        <f>INDEX('[3]Enrolled accounts Com'!$A345:$M345,MATCH(B$2,'[3]Enrolled accounts Com'!$A$2:$M$2,0))</f>
        <v>0</v>
      </c>
      <c r="C345" s="52">
        <f>INDEX('[3]Enrolled accounts Com'!$A345:$M345,MATCH(C$2,'[3]Enrolled accounts Com'!$A$2:$M$2,0))</f>
        <v>0</v>
      </c>
      <c r="D345" s="52">
        <f>INDEX('[3]Enrolled accounts Com'!$A345:$M345,MATCH(D$2,'[3]Enrolled accounts Com'!$A$2:$M$2,0))</f>
        <v>0</v>
      </c>
      <c r="E345" s="52">
        <f>INDEX('[3]Enrolled accounts Com'!$A345:$M345,MATCH(E$2,'[3]Enrolled accounts Com'!$A$2:$M$2,0))</f>
        <v>0</v>
      </c>
      <c r="F345" s="52">
        <f>INDEX('[3]Enrolled accounts Com'!$A345:$M345,MATCH(F$2,'[3]Enrolled accounts Com'!$A$2:$M$2,0))</f>
        <v>0</v>
      </c>
    </row>
    <row r="346" spans="1:6" x14ac:dyDescent="0.2">
      <c r="A346" s="52" t="e">
        <f>INDEX('[3]Enrolled accounts Com'!$A346:$M346,MATCH(A345,'[3]Enrolled accounts Com'!$A345:$M345,0))</f>
        <v>#N/A</v>
      </c>
      <c r="B346" s="52">
        <f>INDEX('[3]Enrolled accounts Com'!$A346:$M346,MATCH(B$2,'[3]Enrolled accounts Com'!$A$2:$M$2,0))</f>
        <v>0</v>
      </c>
      <c r="C346" s="52">
        <f>INDEX('[3]Enrolled accounts Com'!$A346:$M346,MATCH(C$2,'[3]Enrolled accounts Com'!$A$2:$M$2,0))</f>
        <v>0</v>
      </c>
      <c r="D346" s="52">
        <f>INDEX('[3]Enrolled accounts Com'!$A346:$M346,MATCH(D$2,'[3]Enrolled accounts Com'!$A$2:$M$2,0))</f>
        <v>0</v>
      </c>
      <c r="E346" s="52">
        <f>INDEX('[3]Enrolled accounts Com'!$A346:$M346,MATCH(E$2,'[3]Enrolled accounts Com'!$A$2:$M$2,0))</f>
        <v>0</v>
      </c>
      <c r="F346" s="52">
        <f>INDEX('[3]Enrolled accounts Com'!$A346:$M346,MATCH(F$2,'[3]Enrolled accounts Com'!$A$2:$M$2,0))</f>
        <v>0</v>
      </c>
    </row>
    <row r="347" spans="1:6" x14ac:dyDescent="0.2">
      <c r="A347" s="52" t="e">
        <f>INDEX('[3]Enrolled accounts Com'!$A347:$M347,MATCH(A346,'[3]Enrolled accounts Com'!$A346:$M346,0))</f>
        <v>#N/A</v>
      </c>
      <c r="B347" s="52">
        <f>INDEX('[3]Enrolled accounts Com'!$A347:$M347,MATCH(B$2,'[3]Enrolled accounts Com'!$A$2:$M$2,0))</f>
        <v>0</v>
      </c>
      <c r="C347" s="52">
        <f>INDEX('[3]Enrolled accounts Com'!$A347:$M347,MATCH(C$2,'[3]Enrolled accounts Com'!$A$2:$M$2,0))</f>
        <v>0</v>
      </c>
      <c r="D347" s="52">
        <f>INDEX('[3]Enrolled accounts Com'!$A347:$M347,MATCH(D$2,'[3]Enrolled accounts Com'!$A$2:$M$2,0))</f>
        <v>0</v>
      </c>
      <c r="E347" s="52">
        <f>INDEX('[3]Enrolled accounts Com'!$A347:$M347,MATCH(E$2,'[3]Enrolled accounts Com'!$A$2:$M$2,0))</f>
        <v>0</v>
      </c>
      <c r="F347" s="52">
        <f>INDEX('[3]Enrolled accounts Com'!$A347:$M347,MATCH(F$2,'[3]Enrolled accounts Com'!$A$2:$M$2,0))</f>
        <v>0</v>
      </c>
    </row>
    <row r="348" spans="1:6" x14ac:dyDescent="0.2">
      <c r="A348" s="52" t="e">
        <f>INDEX('[3]Enrolled accounts Com'!$A348:$M348,MATCH(A347,'[3]Enrolled accounts Com'!$A347:$M347,0))</f>
        <v>#N/A</v>
      </c>
      <c r="B348" s="52">
        <f>INDEX('[3]Enrolled accounts Com'!$A348:$M348,MATCH(B$2,'[3]Enrolled accounts Com'!$A$2:$M$2,0))</f>
        <v>0</v>
      </c>
      <c r="C348" s="52">
        <f>INDEX('[3]Enrolled accounts Com'!$A348:$M348,MATCH(C$2,'[3]Enrolled accounts Com'!$A$2:$M$2,0))</f>
        <v>0</v>
      </c>
      <c r="D348" s="52">
        <f>INDEX('[3]Enrolled accounts Com'!$A348:$M348,MATCH(D$2,'[3]Enrolled accounts Com'!$A$2:$M$2,0))</f>
        <v>0</v>
      </c>
      <c r="E348" s="52">
        <f>INDEX('[3]Enrolled accounts Com'!$A348:$M348,MATCH(E$2,'[3]Enrolled accounts Com'!$A$2:$M$2,0))</f>
        <v>0</v>
      </c>
      <c r="F348" s="52">
        <f>INDEX('[3]Enrolled accounts Com'!$A348:$M348,MATCH(F$2,'[3]Enrolled accounts Com'!$A$2:$M$2,0))</f>
        <v>0</v>
      </c>
    </row>
    <row r="349" spans="1:6" x14ac:dyDescent="0.2">
      <c r="A349" s="52" t="e">
        <f>INDEX('[3]Enrolled accounts Com'!$A349:$M349,MATCH(A348,'[3]Enrolled accounts Com'!$A348:$M348,0))</f>
        <v>#N/A</v>
      </c>
      <c r="B349" s="52">
        <f>INDEX('[3]Enrolled accounts Com'!$A349:$M349,MATCH(B$2,'[3]Enrolled accounts Com'!$A$2:$M$2,0))</f>
        <v>0</v>
      </c>
      <c r="C349" s="52">
        <f>INDEX('[3]Enrolled accounts Com'!$A349:$M349,MATCH(C$2,'[3]Enrolled accounts Com'!$A$2:$M$2,0))</f>
        <v>0</v>
      </c>
      <c r="D349" s="52">
        <f>INDEX('[3]Enrolled accounts Com'!$A349:$M349,MATCH(D$2,'[3]Enrolled accounts Com'!$A$2:$M$2,0))</f>
        <v>0</v>
      </c>
      <c r="E349" s="52">
        <f>INDEX('[3]Enrolled accounts Com'!$A349:$M349,MATCH(E$2,'[3]Enrolled accounts Com'!$A$2:$M$2,0))</f>
        <v>0</v>
      </c>
      <c r="F349" s="52">
        <f>INDEX('[3]Enrolled accounts Com'!$A349:$M349,MATCH(F$2,'[3]Enrolled accounts Com'!$A$2:$M$2,0))</f>
        <v>0</v>
      </c>
    </row>
    <row r="350" spans="1:6" x14ac:dyDescent="0.2">
      <c r="A350" s="52" t="e">
        <f>INDEX('[3]Enrolled accounts Com'!$A350:$M350,MATCH(A349,'[3]Enrolled accounts Com'!$A349:$M349,0))</f>
        <v>#N/A</v>
      </c>
      <c r="B350" s="52">
        <f>INDEX('[3]Enrolled accounts Com'!$A350:$M350,MATCH(B$2,'[3]Enrolled accounts Com'!$A$2:$M$2,0))</f>
        <v>0</v>
      </c>
      <c r="C350" s="52">
        <f>INDEX('[3]Enrolled accounts Com'!$A350:$M350,MATCH(C$2,'[3]Enrolled accounts Com'!$A$2:$M$2,0))</f>
        <v>0</v>
      </c>
      <c r="D350" s="52">
        <f>INDEX('[3]Enrolled accounts Com'!$A350:$M350,MATCH(D$2,'[3]Enrolled accounts Com'!$A$2:$M$2,0))</f>
        <v>0</v>
      </c>
      <c r="E350" s="52">
        <f>INDEX('[3]Enrolled accounts Com'!$A350:$M350,MATCH(E$2,'[3]Enrolled accounts Com'!$A$2:$M$2,0))</f>
        <v>0</v>
      </c>
      <c r="F350" s="52">
        <f>INDEX('[3]Enrolled accounts Com'!$A350:$M350,MATCH(F$2,'[3]Enrolled accounts Com'!$A$2:$M$2,0))</f>
        <v>0</v>
      </c>
    </row>
    <row r="351" spans="1:6" x14ac:dyDescent="0.2">
      <c r="A351" s="52" t="e">
        <f>INDEX('[3]Enrolled accounts Com'!$A351:$M351,MATCH(A350,'[3]Enrolled accounts Com'!$A350:$M350,0))</f>
        <v>#N/A</v>
      </c>
      <c r="B351" s="52">
        <f>INDEX('[3]Enrolled accounts Com'!$A351:$M351,MATCH(B$2,'[3]Enrolled accounts Com'!$A$2:$M$2,0))</f>
        <v>0</v>
      </c>
      <c r="C351" s="52">
        <f>INDEX('[3]Enrolled accounts Com'!$A351:$M351,MATCH(C$2,'[3]Enrolled accounts Com'!$A$2:$M$2,0))</f>
        <v>0</v>
      </c>
      <c r="D351" s="52">
        <f>INDEX('[3]Enrolled accounts Com'!$A351:$M351,MATCH(D$2,'[3]Enrolled accounts Com'!$A$2:$M$2,0))</f>
        <v>0</v>
      </c>
      <c r="E351" s="52">
        <f>INDEX('[3]Enrolled accounts Com'!$A351:$M351,MATCH(E$2,'[3]Enrolled accounts Com'!$A$2:$M$2,0))</f>
        <v>0</v>
      </c>
      <c r="F351" s="52">
        <f>INDEX('[3]Enrolled accounts Com'!$A351:$M351,MATCH(F$2,'[3]Enrolled accounts Com'!$A$2:$M$2,0))</f>
        <v>0</v>
      </c>
    </row>
    <row r="352" spans="1:6" x14ac:dyDescent="0.2">
      <c r="A352" s="52" t="e">
        <f>INDEX('[3]Enrolled accounts Com'!$A352:$M352,MATCH(A351,'[3]Enrolled accounts Com'!$A351:$M351,0))</f>
        <v>#N/A</v>
      </c>
      <c r="B352" s="52">
        <f>INDEX('[3]Enrolled accounts Com'!$A352:$M352,MATCH(B$2,'[3]Enrolled accounts Com'!$A$2:$M$2,0))</f>
        <v>0</v>
      </c>
      <c r="C352" s="52">
        <f>INDEX('[3]Enrolled accounts Com'!$A352:$M352,MATCH(C$2,'[3]Enrolled accounts Com'!$A$2:$M$2,0))</f>
        <v>0</v>
      </c>
      <c r="D352" s="52">
        <f>INDEX('[3]Enrolled accounts Com'!$A352:$M352,MATCH(D$2,'[3]Enrolled accounts Com'!$A$2:$M$2,0))</f>
        <v>0</v>
      </c>
      <c r="E352" s="52">
        <f>INDEX('[3]Enrolled accounts Com'!$A352:$M352,MATCH(E$2,'[3]Enrolled accounts Com'!$A$2:$M$2,0))</f>
        <v>0</v>
      </c>
      <c r="F352" s="52">
        <f>INDEX('[3]Enrolled accounts Com'!$A352:$M352,MATCH(F$2,'[3]Enrolled accounts Com'!$A$2:$M$2,0))</f>
        <v>0</v>
      </c>
    </row>
    <row r="353" spans="1:6" x14ac:dyDescent="0.2">
      <c r="A353" s="52" t="e">
        <f>INDEX('[3]Enrolled accounts Com'!$A353:$M353,MATCH(A352,'[3]Enrolled accounts Com'!$A352:$M352,0))</f>
        <v>#N/A</v>
      </c>
      <c r="B353" s="52">
        <f>INDEX('[3]Enrolled accounts Com'!$A353:$M353,MATCH(B$2,'[3]Enrolled accounts Com'!$A$2:$M$2,0))</f>
        <v>0</v>
      </c>
      <c r="C353" s="52">
        <f>INDEX('[3]Enrolled accounts Com'!$A353:$M353,MATCH(C$2,'[3]Enrolled accounts Com'!$A$2:$M$2,0))</f>
        <v>0</v>
      </c>
      <c r="D353" s="52">
        <f>INDEX('[3]Enrolled accounts Com'!$A353:$M353,MATCH(D$2,'[3]Enrolled accounts Com'!$A$2:$M$2,0))</f>
        <v>0</v>
      </c>
      <c r="E353" s="52">
        <f>INDEX('[3]Enrolled accounts Com'!$A353:$M353,MATCH(E$2,'[3]Enrolled accounts Com'!$A$2:$M$2,0))</f>
        <v>0</v>
      </c>
      <c r="F353" s="52">
        <f>INDEX('[3]Enrolled accounts Com'!$A353:$M353,MATCH(F$2,'[3]Enrolled accounts Com'!$A$2:$M$2,0))</f>
        <v>0</v>
      </c>
    </row>
    <row r="354" spans="1:6" x14ac:dyDescent="0.2">
      <c r="A354" s="52" t="e">
        <f>INDEX('[3]Enrolled accounts Com'!$A354:$M354,MATCH(A353,'[3]Enrolled accounts Com'!$A353:$M353,0))</f>
        <v>#N/A</v>
      </c>
      <c r="B354" s="52">
        <f>INDEX('[3]Enrolled accounts Com'!$A354:$M354,MATCH(B$2,'[3]Enrolled accounts Com'!$A$2:$M$2,0))</f>
        <v>0</v>
      </c>
      <c r="C354" s="52">
        <f>INDEX('[3]Enrolled accounts Com'!$A354:$M354,MATCH(C$2,'[3]Enrolled accounts Com'!$A$2:$M$2,0))</f>
        <v>0</v>
      </c>
      <c r="D354" s="52">
        <f>INDEX('[3]Enrolled accounts Com'!$A354:$M354,MATCH(D$2,'[3]Enrolled accounts Com'!$A$2:$M$2,0))</f>
        <v>0</v>
      </c>
      <c r="E354" s="52">
        <f>INDEX('[3]Enrolled accounts Com'!$A354:$M354,MATCH(E$2,'[3]Enrolled accounts Com'!$A$2:$M$2,0))</f>
        <v>0</v>
      </c>
      <c r="F354" s="52">
        <f>INDEX('[3]Enrolled accounts Com'!$A354:$M354,MATCH(F$2,'[3]Enrolled accounts Com'!$A$2:$M$2,0))</f>
        <v>0</v>
      </c>
    </row>
    <row r="355" spans="1:6" x14ac:dyDescent="0.2">
      <c r="A355" s="52" t="e">
        <f>INDEX('[3]Enrolled accounts Com'!$A355:$M355,MATCH(A354,'[3]Enrolled accounts Com'!$A354:$M354,0))</f>
        <v>#N/A</v>
      </c>
      <c r="B355" s="52">
        <f>INDEX('[3]Enrolled accounts Com'!$A355:$M355,MATCH(B$2,'[3]Enrolled accounts Com'!$A$2:$M$2,0))</f>
        <v>0</v>
      </c>
      <c r="C355" s="52">
        <f>INDEX('[3]Enrolled accounts Com'!$A355:$M355,MATCH(C$2,'[3]Enrolled accounts Com'!$A$2:$M$2,0))</f>
        <v>0</v>
      </c>
      <c r="D355" s="52">
        <f>INDEX('[3]Enrolled accounts Com'!$A355:$M355,MATCH(D$2,'[3]Enrolled accounts Com'!$A$2:$M$2,0))</f>
        <v>0</v>
      </c>
      <c r="E355" s="52">
        <f>INDEX('[3]Enrolled accounts Com'!$A355:$M355,MATCH(E$2,'[3]Enrolled accounts Com'!$A$2:$M$2,0))</f>
        <v>0</v>
      </c>
      <c r="F355" s="52">
        <f>INDEX('[3]Enrolled accounts Com'!$A355:$M355,MATCH(F$2,'[3]Enrolled accounts Com'!$A$2:$M$2,0))</f>
        <v>0</v>
      </c>
    </row>
    <row r="356" spans="1:6" x14ac:dyDescent="0.2">
      <c r="A356" s="52" t="e">
        <f>INDEX('[3]Enrolled accounts Com'!$A356:$M356,MATCH(A355,'[3]Enrolled accounts Com'!$A355:$M355,0))</f>
        <v>#N/A</v>
      </c>
      <c r="B356" s="52">
        <f>INDEX('[3]Enrolled accounts Com'!$A356:$M356,MATCH(B$2,'[3]Enrolled accounts Com'!$A$2:$M$2,0))</f>
        <v>0</v>
      </c>
      <c r="C356" s="52">
        <f>INDEX('[3]Enrolled accounts Com'!$A356:$M356,MATCH(C$2,'[3]Enrolled accounts Com'!$A$2:$M$2,0))</f>
        <v>0</v>
      </c>
      <c r="D356" s="52">
        <f>INDEX('[3]Enrolled accounts Com'!$A356:$M356,MATCH(D$2,'[3]Enrolled accounts Com'!$A$2:$M$2,0))</f>
        <v>0</v>
      </c>
      <c r="E356" s="52">
        <f>INDEX('[3]Enrolled accounts Com'!$A356:$M356,MATCH(E$2,'[3]Enrolled accounts Com'!$A$2:$M$2,0))</f>
        <v>0</v>
      </c>
      <c r="F356" s="52">
        <f>INDEX('[3]Enrolled accounts Com'!$A356:$M356,MATCH(F$2,'[3]Enrolled accounts Com'!$A$2:$M$2,0))</f>
        <v>0</v>
      </c>
    </row>
    <row r="357" spans="1:6" x14ac:dyDescent="0.2">
      <c r="A357" s="52" t="e">
        <f>INDEX('[3]Enrolled accounts Com'!$A357:$M357,MATCH(A356,'[3]Enrolled accounts Com'!$A356:$M356,0))</f>
        <v>#N/A</v>
      </c>
      <c r="B357" s="52">
        <f>INDEX('[3]Enrolled accounts Com'!$A357:$M357,MATCH(B$2,'[3]Enrolled accounts Com'!$A$2:$M$2,0))</f>
        <v>0</v>
      </c>
      <c r="C357" s="52">
        <f>INDEX('[3]Enrolled accounts Com'!$A357:$M357,MATCH(C$2,'[3]Enrolled accounts Com'!$A$2:$M$2,0))</f>
        <v>0</v>
      </c>
      <c r="D357" s="52">
        <f>INDEX('[3]Enrolled accounts Com'!$A357:$M357,MATCH(D$2,'[3]Enrolled accounts Com'!$A$2:$M$2,0))</f>
        <v>0</v>
      </c>
      <c r="E357" s="52">
        <f>INDEX('[3]Enrolled accounts Com'!$A357:$M357,MATCH(E$2,'[3]Enrolled accounts Com'!$A$2:$M$2,0))</f>
        <v>0</v>
      </c>
      <c r="F357" s="52">
        <f>INDEX('[3]Enrolled accounts Com'!$A357:$M357,MATCH(F$2,'[3]Enrolled accounts Com'!$A$2:$M$2,0))</f>
        <v>0</v>
      </c>
    </row>
    <row r="358" spans="1:6" x14ac:dyDescent="0.2">
      <c r="A358" s="52" t="e">
        <f>INDEX('[3]Enrolled accounts Com'!$A358:$M358,MATCH(A357,'[3]Enrolled accounts Com'!$A357:$M357,0))</f>
        <v>#N/A</v>
      </c>
      <c r="B358" s="52">
        <f>INDEX('[3]Enrolled accounts Com'!$A358:$M358,MATCH(B$2,'[3]Enrolled accounts Com'!$A$2:$M$2,0))</f>
        <v>0</v>
      </c>
      <c r="C358" s="52">
        <f>INDEX('[3]Enrolled accounts Com'!$A358:$M358,MATCH(C$2,'[3]Enrolled accounts Com'!$A$2:$M$2,0))</f>
        <v>0</v>
      </c>
      <c r="D358" s="52">
        <f>INDEX('[3]Enrolled accounts Com'!$A358:$M358,MATCH(D$2,'[3]Enrolled accounts Com'!$A$2:$M$2,0))</f>
        <v>0</v>
      </c>
      <c r="E358" s="52">
        <f>INDEX('[3]Enrolled accounts Com'!$A358:$M358,MATCH(E$2,'[3]Enrolled accounts Com'!$A$2:$M$2,0))</f>
        <v>0</v>
      </c>
      <c r="F358" s="52">
        <f>INDEX('[3]Enrolled accounts Com'!$A358:$M358,MATCH(F$2,'[3]Enrolled accounts Com'!$A$2:$M$2,0))</f>
        <v>0</v>
      </c>
    </row>
    <row r="359" spans="1:6" x14ac:dyDescent="0.2">
      <c r="A359" s="52" t="e">
        <f>INDEX('[3]Enrolled accounts Com'!$A359:$M359,MATCH(A358,'[3]Enrolled accounts Com'!$A358:$M358,0))</f>
        <v>#N/A</v>
      </c>
      <c r="B359" s="52">
        <f>INDEX('[3]Enrolled accounts Com'!$A359:$M359,MATCH(B$2,'[3]Enrolled accounts Com'!$A$2:$M$2,0))</f>
        <v>0</v>
      </c>
      <c r="C359" s="52">
        <f>INDEX('[3]Enrolled accounts Com'!$A359:$M359,MATCH(C$2,'[3]Enrolled accounts Com'!$A$2:$M$2,0))</f>
        <v>0</v>
      </c>
      <c r="D359" s="52">
        <f>INDEX('[3]Enrolled accounts Com'!$A359:$M359,MATCH(D$2,'[3]Enrolled accounts Com'!$A$2:$M$2,0))</f>
        <v>0</v>
      </c>
      <c r="E359" s="52">
        <f>INDEX('[3]Enrolled accounts Com'!$A359:$M359,MATCH(E$2,'[3]Enrolled accounts Com'!$A$2:$M$2,0))</f>
        <v>0</v>
      </c>
      <c r="F359" s="52">
        <f>INDEX('[3]Enrolled accounts Com'!$A359:$M359,MATCH(F$2,'[3]Enrolled accounts Com'!$A$2:$M$2,0))</f>
        <v>0</v>
      </c>
    </row>
    <row r="360" spans="1:6" x14ac:dyDescent="0.2">
      <c r="A360" s="52" t="e">
        <f>INDEX('[3]Enrolled accounts Com'!$A360:$M360,MATCH(A359,'[3]Enrolled accounts Com'!$A359:$M359,0))</f>
        <v>#N/A</v>
      </c>
      <c r="B360" s="52">
        <f>INDEX('[3]Enrolled accounts Com'!$A360:$M360,MATCH(B$2,'[3]Enrolled accounts Com'!$A$2:$M$2,0))</f>
        <v>0</v>
      </c>
      <c r="C360" s="52">
        <f>INDEX('[3]Enrolled accounts Com'!$A360:$M360,MATCH(C$2,'[3]Enrolled accounts Com'!$A$2:$M$2,0))</f>
        <v>0</v>
      </c>
      <c r="D360" s="52">
        <f>INDEX('[3]Enrolled accounts Com'!$A360:$M360,MATCH(D$2,'[3]Enrolled accounts Com'!$A$2:$M$2,0))</f>
        <v>0</v>
      </c>
      <c r="E360" s="52">
        <f>INDEX('[3]Enrolled accounts Com'!$A360:$M360,MATCH(E$2,'[3]Enrolled accounts Com'!$A$2:$M$2,0))</f>
        <v>0</v>
      </c>
      <c r="F360" s="52">
        <f>INDEX('[3]Enrolled accounts Com'!$A360:$M360,MATCH(F$2,'[3]Enrolled accounts Com'!$A$2:$M$2,0))</f>
        <v>0</v>
      </c>
    </row>
    <row r="361" spans="1:6" x14ac:dyDescent="0.2">
      <c r="A361" s="52" t="e">
        <f>INDEX('[3]Enrolled accounts Com'!$A361:$M361,MATCH(A360,'[3]Enrolled accounts Com'!$A360:$M360,0))</f>
        <v>#N/A</v>
      </c>
      <c r="B361" s="52">
        <f>INDEX('[3]Enrolled accounts Com'!$A361:$M361,MATCH(B$2,'[3]Enrolled accounts Com'!$A$2:$M$2,0))</f>
        <v>0</v>
      </c>
      <c r="C361" s="52">
        <f>INDEX('[3]Enrolled accounts Com'!$A361:$M361,MATCH(C$2,'[3]Enrolled accounts Com'!$A$2:$M$2,0))</f>
        <v>0</v>
      </c>
      <c r="D361" s="52">
        <f>INDEX('[3]Enrolled accounts Com'!$A361:$M361,MATCH(D$2,'[3]Enrolled accounts Com'!$A$2:$M$2,0))</f>
        <v>0</v>
      </c>
      <c r="E361" s="52">
        <f>INDEX('[3]Enrolled accounts Com'!$A361:$M361,MATCH(E$2,'[3]Enrolled accounts Com'!$A$2:$M$2,0))</f>
        <v>0</v>
      </c>
      <c r="F361" s="52">
        <f>INDEX('[3]Enrolled accounts Com'!$A361:$M361,MATCH(F$2,'[3]Enrolled accounts Com'!$A$2:$M$2,0))</f>
        <v>0</v>
      </c>
    </row>
    <row r="362" spans="1:6" x14ac:dyDescent="0.2">
      <c r="A362" s="52" t="e">
        <f>INDEX('[3]Enrolled accounts Com'!$A362:$M362,MATCH(A361,'[3]Enrolled accounts Com'!$A361:$M361,0))</f>
        <v>#N/A</v>
      </c>
      <c r="B362" s="52">
        <f>INDEX('[3]Enrolled accounts Com'!$A362:$M362,MATCH(B$2,'[3]Enrolled accounts Com'!$A$2:$M$2,0))</f>
        <v>0</v>
      </c>
      <c r="C362" s="52">
        <f>INDEX('[3]Enrolled accounts Com'!$A362:$M362,MATCH(C$2,'[3]Enrolled accounts Com'!$A$2:$M$2,0))</f>
        <v>0</v>
      </c>
      <c r="D362" s="52">
        <f>INDEX('[3]Enrolled accounts Com'!$A362:$M362,MATCH(D$2,'[3]Enrolled accounts Com'!$A$2:$M$2,0))</f>
        <v>0</v>
      </c>
      <c r="E362" s="52">
        <f>INDEX('[3]Enrolled accounts Com'!$A362:$M362,MATCH(E$2,'[3]Enrolled accounts Com'!$A$2:$M$2,0))</f>
        <v>0</v>
      </c>
      <c r="F362" s="52">
        <f>INDEX('[3]Enrolled accounts Com'!$A362:$M362,MATCH(F$2,'[3]Enrolled accounts Com'!$A$2:$M$2,0))</f>
        <v>0</v>
      </c>
    </row>
    <row r="363" spans="1:6" x14ac:dyDescent="0.2">
      <c r="A363" s="52" t="e">
        <f>INDEX('[3]Enrolled accounts Com'!$A363:$M363,MATCH(A362,'[3]Enrolled accounts Com'!$A362:$M362,0))</f>
        <v>#N/A</v>
      </c>
      <c r="B363" s="52">
        <f>INDEX('[3]Enrolled accounts Com'!$A363:$M363,MATCH(B$2,'[3]Enrolled accounts Com'!$A$2:$M$2,0))</f>
        <v>0</v>
      </c>
      <c r="C363" s="52">
        <f>INDEX('[3]Enrolled accounts Com'!$A363:$M363,MATCH(C$2,'[3]Enrolled accounts Com'!$A$2:$M$2,0))</f>
        <v>0</v>
      </c>
      <c r="D363" s="52">
        <f>INDEX('[3]Enrolled accounts Com'!$A363:$M363,MATCH(D$2,'[3]Enrolled accounts Com'!$A$2:$M$2,0))</f>
        <v>0</v>
      </c>
      <c r="E363" s="52">
        <f>INDEX('[3]Enrolled accounts Com'!$A363:$M363,MATCH(E$2,'[3]Enrolled accounts Com'!$A$2:$M$2,0))</f>
        <v>0</v>
      </c>
      <c r="F363" s="52">
        <f>INDEX('[3]Enrolled accounts Com'!$A363:$M363,MATCH(F$2,'[3]Enrolled accounts Com'!$A$2:$M$2,0))</f>
        <v>0</v>
      </c>
    </row>
    <row r="364" spans="1:6" x14ac:dyDescent="0.2">
      <c r="A364" s="52" t="e">
        <f>INDEX('[3]Enrolled accounts Com'!$A364:$M364,MATCH(A363,'[3]Enrolled accounts Com'!$A363:$M363,0))</f>
        <v>#N/A</v>
      </c>
      <c r="B364" s="52">
        <f>INDEX('[3]Enrolled accounts Com'!$A364:$M364,MATCH(B$2,'[3]Enrolled accounts Com'!$A$2:$M$2,0))</f>
        <v>0</v>
      </c>
      <c r="C364" s="52">
        <f>INDEX('[3]Enrolled accounts Com'!$A364:$M364,MATCH(C$2,'[3]Enrolled accounts Com'!$A$2:$M$2,0))</f>
        <v>0</v>
      </c>
      <c r="D364" s="52">
        <f>INDEX('[3]Enrolled accounts Com'!$A364:$M364,MATCH(D$2,'[3]Enrolled accounts Com'!$A$2:$M$2,0))</f>
        <v>0</v>
      </c>
      <c r="E364" s="52">
        <f>INDEX('[3]Enrolled accounts Com'!$A364:$M364,MATCH(E$2,'[3]Enrolled accounts Com'!$A$2:$M$2,0))</f>
        <v>0</v>
      </c>
      <c r="F364" s="52">
        <f>INDEX('[3]Enrolled accounts Com'!$A364:$M364,MATCH(F$2,'[3]Enrolled accounts Com'!$A$2:$M$2,0))</f>
        <v>0</v>
      </c>
    </row>
    <row r="365" spans="1:6" x14ac:dyDescent="0.2">
      <c r="A365" s="52" t="e">
        <f>INDEX('[3]Enrolled accounts Com'!$A365:$M365,MATCH(A364,'[3]Enrolled accounts Com'!$A364:$M364,0))</f>
        <v>#N/A</v>
      </c>
      <c r="B365" s="52">
        <f>INDEX('[3]Enrolled accounts Com'!$A365:$M365,MATCH(B$2,'[3]Enrolled accounts Com'!$A$2:$M$2,0))</f>
        <v>0</v>
      </c>
      <c r="C365" s="52">
        <f>INDEX('[3]Enrolled accounts Com'!$A365:$M365,MATCH(C$2,'[3]Enrolled accounts Com'!$A$2:$M$2,0))</f>
        <v>0</v>
      </c>
      <c r="D365" s="52">
        <f>INDEX('[3]Enrolled accounts Com'!$A365:$M365,MATCH(D$2,'[3]Enrolled accounts Com'!$A$2:$M$2,0))</f>
        <v>0</v>
      </c>
      <c r="E365" s="52">
        <f>INDEX('[3]Enrolled accounts Com'!$A365:$M365,MATCH(E$2,'[3]Enrolled accounts Com'!$A$2:$M$2,0))</f>
        <v>0</v>
      </c>
      <c r="F365" s="52">
        <f>INDEX('[3]Enrolled accounts Com'!$A365:$M365,MATCH(F$2,'[3]Enrolled accounts Com'!$A$2:$M$2,0))</f>
        <v>0</v>
      </c>
    </row>
    <row r="366" spans="1:6" x14ac:dyDescent="0.2">
      <c r="A366" s="52" t="e">
        <f>INDEX('[3]Enrolled accounts Com'!$A366:$M366,MATCH(A365,'[3]Enrolled accounts Com'!$A365:$M365,0))</f>
        <v>#N/A</v>
      </c>
      <c r="B366" s="52">
        <f>INDEX('[3]Enrolled accounts Com'!$A366:$M366,MATCH(B$2,'[3]Enrolled accounts Com'!$A$2:$M$2,0))</f>
        <v>0</v>
      </c>
      <c r="C366" s="52">
        <f>INDEX('[3]Enrolled accounts Com'!$A366:$M366,MATCH(C$2,'[3]Enrolled accounts Com'!$A$2:$M$2,0))</f>
        <v>0</v>
      </c>
      <c r="D366" s="52">
        <f>INDEX('[3]Enrolled accounts Com'!$A366:$M366,MATCH(D$2,'[3]Enrolled accounts Com'!$A$2:$M$2,0))</f>
        <v>0</v>
      </c>
      <c r="E366" s="52">
        <f>INDEX('[3]Enrolled accounts Com'!$A366:$M366,MATCH(E$2,'[3]Enrolled accounts Com'!$A$2:$M$2,0))</f>
        <v>0</v>
      </c>
      <c r="F366" s="52">
        <f>INDEX('[3]Enrolled accounts Com'!$A366:$M366,MATCH(F$2,'[3]Enrolled accounts Com'!$A$2:$M$2,0))</f>
        <v>0</v>
      </c>
    </row>
    <row r="367" spans="1:6" x14ac:dyDescent="0.2">
      <c r="A367" s="52" t="e">
        <f>INDEX('[3]Enrolled accounts Com'!$A367:$M367,MATCH(A366,'[3]Enrolled accounts Com'!$A366:$M366,0))</f>
        <v>#N/A</v>
      </c>
      <c r="B367" s="52">
        <f>INDEX('[3]Enrolled accounts Com'!$A367:$M367,MATCH(B$2,'[3]Enrolled accounts Com'!$A$2:$M$2,0))</f>
        <v>0</v>
      </c>
      <c r="C367" s="52">
        <f>INDEX('[3]Enrolled accounts Com'!$A367:$M367,MATCH(C$2,'[3]Enrolled accounts Com'!$A$2:$M$2,0))</f>
        <v>0</v>
      </c>
      <c r="D367" s="52">
        <f>INDEX('[3]Enrolled accounts Com'!$A367:$M367,MATCH(D$2,'[3]Enrolled accounts Com'!$A$2:$M$2,0))</f>
        <v>0</v>
      </c>
      <c r="E367" s="52">
        <f>INDEX('[3]Enrolled accounts Com'!$A367:$M367,MATCH(E$2,'[3]Enrolled accounts Com'!$A$2:$M$2,0))</f>
        <v>0</v>
      </c>
      <c r="F367" s="52">
        <f>INDEX('[3]Enrolled accounts Com'!$A367:$M367,MATCH(F$2,'[3]Enrolled accounts Com'!$A$2:$M$2,0))</f>
        <v>0</v>
      </c>
    </row>
    <row r="368" spans="1:6" x14ac:dyDescent="0.2">
      <c r="A368" s="52" t="e">
        <f>INDEX('[3]Enrolled accounts Com'!$A368:$M368,MATCH(A367,'[3]Enrolled accounts Com'!$A367:$M367,0))</f>
        <v>#N/A</v>
      </c>
      <c r="B368" s="52">
        <f>INDEX('[3]Enrolled accounts Com'!$A368:$M368,MATCH(B$2,'[3]Enrolled accounts Com'!$A$2:$M$2,0))</f>
        <v>0</v>
      </c>
      <c r="C368" s="52">
        <f>INDEX('[3]Enrolled accounts Com'!$A368:$M368,MATCH(C$2,'[3]Enrolled accounts Com'!$A$2:$M$2,0))</f>
        <v>0</v>
      </c>
      <c r="D368" s="52">
        <f>INDEX('[3]Enrolled accounts Com'!$A368:$M368,MATCH(D$2,'[3]Enrolled accounts Com'!$A$2:$M$2,0))</f>
        <v>0</v>
      </c>
      <c r="E368" s="52">
        <f>INDEX('[3]Enrolled accounts Com'!$A368:$M368,MATCH(E$2,'[3]Enrolled accounts Com'!$A$2:$M$2,0))</f>
        <v>0</v>
      </c>
      <c r="F368" s="52">
        <f>INDEX('[3]Enrolled accounts Com'!$A368:$M368,MATCH(F$2,'[3]Enrolled accounts Com'!$A$2:$M$2,0))</f>
        <v>0</v>
      </c>
    </row>
    <row r="369" spans="1:6" x14ac:dyDescent="0.2">
      <c r="A369" s="52" t="e">
        <f>INDEX('[3]Enrolled accounts Com'!$A369:$M369,MATCH(A368,'[3]Enrolled accounts Com'!$A368:$M368,0))</f>
        <v>#N/A</v>
      </c>
      <c r="B369" s="52">
        <f>INDEX('[3]Enrolled accounts Com'!$A369:$M369,MATCH(B$2,'[3]Enrolled accounts Com'!$A$2:$M$2,0))</f>
        <v>0</v>
      </c>
      <c r="C369" s="52">
        <f>INDEX('[3]Enrolled accounts Com'!$A369:$M369,MATCH(C$2,'[3]Enrolled accounts Com'!$A$2:$M$2,0))</f>
        <v>0</v>
      </c>
      <c r="D369" s="52">
        <f>INDEX('[3]Enrolled accounts Com'!$A369:$M369,MATCH(D$2,'[3]Enrolled accounts Com'!$A$2:$M$2,0))</f>
        <v>0</v>
      </c>
      <c r="E369" s="52">
        <f>INDEX('[3]Enrolled accounts Com'!$A369:$M369,MATCH(E$2,'[3]Enrolled accounts Com'!$A$2:$M$2,0))</f>
        <v>0</v>
      </c>
      <c r="F369" s="52">
        <f>INDEX('[3]Enrolled accounts Com'!$A369:$M369,MATCH(F$2,'[3]Enrolled accounts Com'!$A$2:$M$2,0))</f>
        <v>0</v>
      </c>
    </row>
    <row r="370" spans="1:6" x14ac:dyDescent="0.2">
      <c r="A370" s="52" t="e">
        <f>INDEX('[3]Enrolled accounts Com'!$A370:$M370,MATCH(A369,'[3]Enrolled accounts Com'!$A369:$M369,0))</f>
        <v>#N/A</v>
      </c>
      <c r="B370" s="52">
        <f>INDEX('[3]Enrolled accounts Com'!$A370:$M370,MATCH(B$2,'[3]Enrolled accounts Com'!$A$2:$M$2,0))</f>
        <v>0</v>
      </c>
      <c r="C370" s="52">
        <f>INDEX('[3]Enrolled accounts Com'!$A370:$M370,MATCH(C$2,'[3]Enrolled accounts Com'!$A$2:$M$2,0))</f>
        <v>0</v>
      </c>
      <c r="D370" s="52">
        <f>INDEX('[3]Enrolled accounts Com'!$A370:$M370,MATCH(D$2,'[3]Enrolled accounts Com'!$A$2:$M$2,0))</f>
        <v>0</v>
      </c>
      <c r="E370" s="52">
        <f>INDEX('[3]Enrolled accounts Com'!$A370:$M370,MATCH(E$2,'[3]Enrolled accounts Com'!$A$2:$M$2,0))</f>
        <v>0</v>
      </c>
      <c r="F370" s="52">
        <f>INDEX('[3]Enrolled accounts Com'!$A370:$M370,MATCH(F$2,'[3]Enrolled accounts Com'!$A$2:$M$2,0))</f>
        <v>0</v>
      </c>
    </row>
    <row r="371" spans="1:6" x14ac:dyDescent="0.2">
      <c r="A371" s="52" t="e">
        <f>INDEX('[3]Enrolled accounts Com'!$A371:$M371,MATCH(A370,'[3]Enrolled accounts Com'!$A370:$M370,0))</f>
        <v>#N/A</v>
      </c>
      <c r="B371" s="52">
        <f>INDEX('[3]Enrolled accounts Com'!$A371:$M371,MATCH(B$2,'[3]Enrolled accounts Com'!$A$2:$M$2,0))</f>
        <v>0</v>
      </c>
      <c r="C371" s="52">
        <f>INDEX('[3]Enrolled accounts Com'!$A371:$M371,MATCH(C$2,'[3]Enrolled accounts Com'!$A$2:$M$2,0))</f>
        <v>0</v>
      </c>
      <c r="D371" s="52">
        <f>INDEX('[3]Enrolled accounts Com'!$A371:$M371,MATCH(D$2,'[3]Enrolled accounts Com'!$A$2:$M$2,0))</f>
        <v>0</v>
      </c>
      <c r="E371" s="52">
        <f>INDEX('[3]Enrolled accounts Com'!$A371:$M371,MATCH(E$2,'[3]Enrolled accounts Com'!$A$2:$M$2,0))</f>
        <v>0</v>
      </c>
      <c r="F371" s="52">
        <f>INDEX('[3]Enrolled accounts Com'!$A371:$M371,MATCH(F$2,'[3]Enrolled accounts Com'!$A$2:$M$2,0))</f>
        <v>0</v>
      </c>
    </row>
    <row r="372" spans="1:6" x14ac:dyDescent="0.2">
      <c r="A372" s="52" t="e">
        <f>INDEX('[3]Enrolled accounts Com'!$A372:$M372,MATCH(A371,'[3]Enrolled accounts Com'!$A371:$M371,0))</f>
        <v>#N/A</v>
      </c>
      <c r="B372" s="52">
        <f>INDEX('[3]Enrolled accounts Com'!$A372:$M372,MATCH(B$2,'[3]Enrolled accounts Com'!$A$2:$M$2,0))</f>
        <v>0</v>
      </c>
      <c r="C372" s="52">
        <f>INDEX('[3]Enrolled accounts Com'!$A372:$M372,MATCH(C$2,'[3]Enrolled accounts Com'!$A$2:$M$2,0))</f>
        <v>0</v>
      </c>
      <c r="D372" s="52">
        <f>INDEX('[3]Enrolled accounts Com'!$A372:$M372,MATCH(D$2,'[3]Enrolled accounts Com'!$A$2:$M$2,0))</f>
        <v>0</v>
      </c>
      <c r="E372" s="52">
        <f>INDEX('[3]Enrolled accounts Com'!$A372:$M372,MATCH(E$2,'[3]Enrolled accounts Com'!$A$2:$M$2,0))</f>
        <v>0</v>
      </c>
      <c r="F372" s="52">
        <f>INDEX('[3]Enrolled accounts Com'!$A372:$M372,MATCH(F$2,'[3]Enrolled accounts Com'!$A$2:$M$2,0))</f>
        <v>0</v>
      </c>
    </row>
    <row r="373" spans="1:6" x14ac:dyDescent="0.2">
      <c r="A373" s="52" t="e">
        <f>INDEX('[3]Enrolled accounts Com'!$A373:$M373,MATCH(A372,'[3]Enrolled accounts Com'!$A372:$M372,0))</f>
        <v>#N/A</v>
      </c>
      <c r="B373" s="52">
        <f>INDEX('[3]Enrolled accounts Com'!$A373:$M373,MATCH(B$2,'[3]Enrolled accounts Com'!$A$2:$M$2,0))</f>
        <v>0</v>
      </c>
      <c r="C373" s="52">
        <f>INDEX('[3]Enrolled accounts Com'!$A373:$M373,MATCH(C$2,'[3]Enrolled accounts Com'!$A$2:$M$2,0))</f>
        <v>0</v>
      </c>
      <c r="D373" s="52">
        <f>INDEX('[3]Enrolled accounts Com'!$A373:$M373,MATCH(D$2,'[3]Enrolled accounts Com'!$A$2:$M$2,0))</f>
        <v>0</v>
      </c>
      <c r="E373" s="52">
        <f>INDEX('[3]Enrolled accounts Com'!$A373:$M373,MATCH(E$2,'[3]Enrolled accounts Com'!$A$2:$M$2,0))</f>
        <v>0</v>
      </c>
      <c r="F373" s="52">
        <f>INDEX('[3]Enrolled accounts Com'!$A373:$M373,MATCH(F$2,'[3]Enrolled accounts Com'!$A$2:$M$2,0))</f>
        <v>0</v>
      </c>
    </row>
    <row r="374" spans="1:6" x14ac:dyDescent="0.2">
      <c r="A374" s="52" t="e">
        <f>INDEX('[3]Enrolled accounts Com'!$A374:$M374,MATCH(A373,'[3]Enrolled accounts Com'!$A373:$M373,0))</f>
        <v>#N/A</v>
      </c>
      <c r="B374" s="52">
        <f>INDEX('[3]Enrolled accounts Com'!$A374:$M374,MATCH(B$2,'[3]Enrolled accounts Com'!$A$2:$M$2,0))</f>
        <v>0</v>
      </c>
      <c r="C374" s="52">
        <f>INDEX('[3]Enrolled accounts Com'!$A374:$M374,MATCH(C$2,'[3]Enrolled accounts Com'!$A$2:$M$2,0))</f>
        <v>0</v>
      </c>
      <c r="D374" s="52">
        <f>INDEX('[3]Enrolled accounts Com'!$A374:$M374,MATCH(D$2,'[3]Enrolled accounts Com'!$A$2:$M$2,0))</f>
        <v>0</v>
      </c>
      <c r="E374" s="52">
        <f>INDEX('[3]Enrolled accounts Com'!$A374:$M374,MATCH(E$2,'[3]Enrolled accounts Com'!$A$2:$M$2,0))</f>
        <v>0</v>
      </c>
      <c r="F374" s="52">
        <f>INDEX('[3]Enrolled accounts Com'!$A374:$M374,MATCH(F$2,'[3]Enrolled accounts Com'!$A$2:$M$2,0))</f>
        <v>0</v>
      </c>
    </row>
    <row r="375" spans="1:6" x14ac:dyDescent="0.2">
      <c r="A375" s="52" t="e">
        <f>INDEX('[3]Enrolled accounts Com'!$A375:$M375,MATCH(A374,'[3]Enrolled accounts Com'!$A374:$M374,0))</f>
        <v>#N/A</v>
      </c>
      <c r="B375" s="52">
        <f>INDEX('[3]Enrolled accounts Com'!$A375:$M375,MATCH(B$2,'[3]Enrolled accounts Com'!$A$2:$M$2,0))</f>
        <v>0</v>
      </c>
      <c r="C375" s="52">
        <f>INDEX('[3]Enrolled accounts Com'!$A375:$M375,MATCH(C$2,'[3]Enrolled accounts Com'!$A$2:$M$2,0))</f>
        <v>0</v>
      </c>
      <c r="D375" s="52">
        <f>INDEX('[3]Enrolled accounts Com'!$A375:$M375,MATCH(D$2,'[3]Enrolled accounts Com'!$A$2:$M$2,0))</f>
        <v>0</v>
      </c>
      <c r="E375" s="52">
        <f>INDEX('[3]Enrolled accounts Com'!$A375:$M375,MATCH(E$2,'[3]Enrolled accounts Com'!$A$2:$M$2,0))</f>
        <v>0</v>
      </c>
      <c r="F375" s="52">
        <f>INDEX('[3]Enrolled accounts Com'!$A375:$M375,MATCH(F$2,'[3]Enrolled accounts Com'!$A$2:$M$2,0))</f>
        <v>0</v>
      </c>
    </row>
    <row r="376" spans="1:6" x14ac:dyDescent="0.2">
      <c r="A376" s="52" t="e">
        <f>INDEX('[3]Enrolled accounts Com'!$A376:$M376,MATCH(A375,'[3]Enrolled accounts Com'!$A375:$M375,0))</f>
        <v>#N/A</v>
      </c>
      <c r="B376" s="52">
        <f>INDEX('[3]Enrolled accounts Com'!$A376:$M376,MATCH(B$2,'[3]Enrolled accounts Com'!$A$2:$M$2,0))</f>
        <v>0</v>
      </c>
      <c r="C376" s="52">
        <f>INDEX('[3]Enrolled accounts Com'!$A376:$M376,MATCH(C$2,'[3]Enrolled accounts Com'!$A$2:$M$2,0))</f>
        <v>0</v>
      </c>
      <c r="D376" s="52">
        <f>INDEX('[3]Enrolled accounts Com'!$A376:$M376,MATCH(D$2,'[3]Enrolled accounts Com'!$A$2:$M$2,0))</f>
        <v>0</v>
      </c>
      <c r="E376" s="52">
        <f>INDEX('[3]Enrolled accounts Com'!$A376:$M376,MATCH(E$2,'[3]Enrolled accounts Com'!$A$2:$M$2,0))</f>
        <v>0</v>
      </c>
      <c r="F376" s="52">
        <f>INDEX('[3]Enrolled accounts Com'!$A376:$M376,MATCH(F$2,'[3]Enrolled accounts Com'!$A$2:$M$2,0))</f>
        <v>0</v>
      </c>
    </row>
    <row r="377" spans="1:6" x14ac:dyDescent="0.2">
      <c r="A377" s="52" t="e">
        <f>INDEX('[3]Enrolled accounts Com'!$A377:$M377,MATCH(A376,'[3]Enrolled accounts Com'!$A376:$M376,0))</f>
        <v>#N/A</v>
      </c>
      <c r="B377" s="52">
        <f>INDEX('[3]Enrolled accounts Com'!$A377:$M377,MATCH(B$2,'[3]Enrolled accounts Com'!$A$2:$M$2,0))</f>
        <v>0</v>
      </c>
      <c r="C377" s="52">
        <f>INDEX('[3]Enrolled accounts Com'!$A377:$M377,MATCH(C$2,'[3]Enrolled accounts Com'!$A$2:$M$2,0))</f>
        <v>0</v>
      </c>
      <c r="D377" s="52">
        <f>INDEX('[3]Enrolled accounts Com'!$A377:$M377,MATCH(D$2,'[3]Enrolled accounts Com'!$A$2:$M$2,0))</f>
        <v>0</v>
      </c>
      <c r="E377" s="52">
        <f>INDEX('[3]Enrolled accounts Com'!$A377:$M377,MATCH(E$2,'[3]Enrolled accounts Com'!$A$2:$M$2,0))</f>
        <v>0</v>
      </c>
      <c r="F377" s="52">
        <f>INDEX('[3]Enrolled accounts Com'!$A377:$M377,MATCH(F$2,'[3]Enrolled accounts Com'!$A$2:$M$2,0))</f>
        <v>0</v>
      </c>
    </row>
    <row r="378" spans="1:6" x14ac:dyDescent="0.2">
      <c r="A378" s="52" t="e">
        <f>INDEX('[3]Enrolled accounts Com'!$A378:$M378,MATCH(A377,'[3]Enrolled accounts Com'!$A377:$M377,0))</f>
        <v>#N/A</v>
      </c>
      <c r="B378" s="52">
        <f>INDEX('[3]Enrolled accounts Com'!$A378:$M378,MATCH(B$2,'[3]Enrolled accounts Com'!$A$2:$M$2,0))</f>
        <v>0</v>
      </c>
      <c r="C378" s="52">
        <f>INDEX('[3]Enrolled accounts Com'!$A378:$M378,MATCH(C$2,'[3]Enrolled accounts Com'!$A$2:$M$2,0))</f>
        <v>0</v>
      </c>
      <c r="D378" s="52">
        <f>INDEX('[3]Enrolled accounts Com'!$A378:$M378,MATCH(D$2,'[3]Enrolled accounts Com'!$A$2:$M$2,0))</f>
        <v>0</v>
      </c>
      <c r="E378" s="52">
        <f>INDEX('[3]Enrolled accounts Com'!$A378:$M378,MATCH(E$2,'[3]Enrolled accounts Com'!$A$2:$M$2,0))</f>
        <v>0</v>
      </c>
      <c r="F378" s="52">
        <f>INDEX('[3]Enrolled accounts Com'!$A378:$M378,MATCH(F$2,'[3]Enrolled accounts Com'!$A$2:$M$2,0))</f>
        <v>0</v>
      </c>
    </row>
    <row r="379" spans="1:6" x14ac:dyDescent="0.2">
      <c r="A379" s="52" t="e">
        <f>INDEX('[3]Enrolled accounts Com'!$A379:$M379,MATCH(A378,'[3]Enrolled accounts Com'!$A378:$M378,0))</f>
        <v>#N/A</v>
      </c>
      <c r="B379" s="52">
        <f>INDEX('[3]Enrolled accounts Com'!$A379:$M379,MATCH(B$2,'[3]Enrolled accounts Com'!$A$2:$M$2,0))</f>
        <v>0</v>
      </c>
      <c r="C379" s="52">
        <f>INDEX('[3]Enrolled accounts Com'!$A379:$M379,MATCH(C$2,'[3]Enrolled accounts Com'!$A$2:$M$2,0))</f>
        <v>0</v>
      </c>
      <c r="D379" s="52">
        <f>INDEX('[3]Enrolled accounts Com'!$A379:$M379,MATCH(D$2,'[3]Enrolled accounts Com'!$A$2:$M$2,0))</f>
        <v>0</v>
      </c>
      <c r="E379" s="52">
        <f>INDEX('[3]Enrolled accounts Com'!$A379:$M379,MATCH(E$2,'[3]Enrolled accounts Com'!$A$2:$M$2,0))</f>
        <v>0</v>
      </c>
      <c r="F379" s="52">
        <f>INDEX('[3]Enrolled accounts Com'!$A379:$M379,MATCH(F$2,'[3]Enrolled accounts Com'!$A$2:$M$2,0))</f>
        <v>0</v>
      </c>
    </row>
    <row r="380" spans="1:6" x14ac:dyDescent="0.2">
      <c r="A380" s="52" t="e">
        <f>INDEX('[3]Enrolled accounts Com'!$A380:$M380,MATCH(A379,'[3]Enrolled accounts Com'!$A379:$M379,0))</f>
        <v>#N/A</v>
      </c>
      <c r="B380" s="52">
        <f>INDEX('[3]Enrolled accounts Com'!$A380:$M380,MATCH(B$2,'[3]Enrolled accounts Com'!$A$2:$M$2,0))</f>
        <v>0</v>
      </c>
      <c r="C380" s="52">
        <f>INDEX('[3]Enrolled accounts Com'!$A380:$M380,MATCH(C$2,'[3]Enrolled accounts Com'!$A$2:$M$2,0))</f>
        <v>0</v>
      </c>
      <c r="D380" s="52">
        <f>INDEX('[3]Enrolled accounts Com'!$A380:$M380,MATCH(D$2,'[3]Enrolled accounts Com'!$A$2:$M$2,0))</f>
        <v>0</v>
      </c>
      <c r="E380" s="52">
        <f>INDEX('[3]Enrolled accounts Com'!$A380:$M380,MATCH(E$2,'[3]Enrolled accounts Com'!$A$2:$M$2,0))</f>
        <v>0</v>
      </c>
      <c r="F380" s="52">
        <f>INDEX('[3]Enrolled accounts Com'!$A380:$M380,MATCH(F$2,'[3]Enrolled accounts Com'!$A$2:$M$2,0))</f>
        <v>0</v>
      </c>
    </row>
    <row r="381" spans="1:6" x14ac:dyDescent="0.2">
      <c r="A381" s="52" t="e">
        <f>INDEX('[3]Enrolled accounts Com'!$A381:$M381,MATCH(A380,'[3]Enrolled accounts Com'!$A380:$M380,0))</f>
        <v>#N/A</v>
      </c>
      <c r="B381" s="52">
        <f>INDEX('[3]Enrolled accounts Com'!$A381:$M381,MATCH(B$2,'[3]Enrolled accounts Com'!$A$2:$M$2,0))</f>
        <v>0</v>
      </c>
      <c r="C381" s="52">
        <f>INDEX('[3]Enrolled accounts Com'!$A381:$M381,MATCH(C$2,'[3]Enrolled accounts Com'!$A$2:$M$2,0))</f>
        <v>0</v>
      </c>
      <c r="D381" s="52">
        <f>INDEX('[3]Enrolled accounts Com'!$A381:$M381,MATCH(D$2,'[3]Enrolled accounts Com'!$A$2:$M$2,0))</f>
        <v>0</v>
      </c>
      <c r="E381" s="52">
        <f>INDEX('[3]Enrolled accounts Com'!$A381:$M381,MATCH(E$2,'[3]Enrolled accounts Com'!$A$2:$M$2,0))</f>
        <v>0</v>
      </c>
      <c r="F381" s="52">
        <f>INDEX('[3]Enrolled accounts Com'!$A381:$M381,MATCH(F$2,'[3]Enrolled accounts Com'!$A$2:$M$2,0))</f>
        <v>0</v>
      </c>
    </row>
    <row r="382" spans="1:6" x14ac:dyDescent="0.2">
      <c r="A382" s="52" t="e">
        <f>INDEX('[3]Enrolled accounts Com'!$A382:$M382,MATCH(A381,'[3]Enrolled accounts Com'!$A381:$M381,0))</f>
        <v>#N/A</v>
      </c>
      <c r="B382" s="52">
        <f>INDEX('[3]Enrolled accounts Com'!$A382:$M382,MATCH(B$2,'[3]Enrolled accounts Com'!$A$2:$M$2,0))</f>
        <v>0</v>
      </c>
      <c r="C382" s="52">
        <f>INDEX('[3]Enrolled accounts Com'!$A382:$M382,MATCH(C$2,'[3]Enrolled accounts Com'!$A$2:$M$2,0))</f>
        <v>0</v>
      </c>
      <c r="D382" s="52">
        <f>INDEX('[3]Enrolled accounts Com'!$A382:$M382,MATCH(D$2,'[3]Enrolled accounts Com'!$A$2:$M$2,0))</f>
        <v>0</v>
      </c>
      <c r="E382" s="52">
        <f>INDEX('[3]Enrolled accounts Com'!$A382:$M382,MATCH(E$2,'[3]Enrolled accounts Com'!$A$2:$M$2,0))</f>
        <v>0</v>
      </c>
      <c r="F382" s="52">
        <f>INDEX('[3]Enrolled accounts Com'!$A382:$M382,MATCH(F$2,'[3]Enrolled accounts Com'!$A$2:$M$2,0))</f>
        <v>0</v>
      </c>
    </row>
    <row r="383" spans="1:6" x14ac:dyDescent="0.2">
      <c r="A383" s="52" t="e">
        <f>INDEX('[3]Enrolled accounts Com'!$A383:$M383,MATCH(A382,'[3]Enrolled accounts Com'!$A382:$M382,0))</f>
        <v>#N/A</v>
      </c>
      <c r="B383" s="52">
        <f>INDEX('[3]Enrolled accounts Com'!$A383:$M383,MATCH(B$2,'[3]Enrolled accounts Com'!$A$2:$M$2,0))</f>
        <v>0</v>
      </c>
      <c r="C383" s="52">
        <f>INDEX('[3]Enrolled accounts Com'!$A383:$M383,MATCH(C$2,'[3]Enrolled accounts Com'!$A$2:$M$2,0))</f>
        <v>0</v>
      </c>
      <c r="D383" s="52">
        <f>INDEX('[3]Enrolled accounts Com'!$A383:$M383,MATCH(D$2,'[3]Enrolled accounts Com'!$A$2:$M$2,0))</f>
        <v>0</v>
      </c>
      <c r="E383" s="52">
        <f>INDEX('[3]Enrolled accounts Com'!$A383:$M383,MATCH(E$2,'[3]Enrolled accounts Com'!$A$2:$M$2,0))</f>
        <v>0</v>
      </c>
      <c r="F383" s="52">
        <f>INDEX('[3]Enrolled accounts Com'!$A383:$M383,MATCH(F$2,'[3]Enrolled accounts Com'!$A$2:$M$2,0))</f>
        <v>0</v>
      </c>
    </row>
    <row r="384" spans="1:6" x14ac:dyDescent="0.2">
      <c r="A384" s="52" t="e">
        <f>INDEX('[3]Enrolled accounts Com'!$A384:$M384,MATCH(A383,'[3]Enrolled accounts Com'!$A383:$M383,0))</f>
        <v>#N/A</v>
      </c>
      <c r="B384" s="52">
        <f>INDEX('[3]Enrolled accounts Com'!$A384:$M384,MATCH(B$2,'[3]Enrolled accounts Com'!$A$2:$M$2,0))</f>
        <v>0</v>
      </c>
      <c r="C384" s="52">
        <f>INDEX('[3]Enrolled accounts Com'!$A384:$M384,MATCH(C$2,'[3]Enrolled accounts Com'!$A$2:$M$2,0))</f>
        <v>0</v>
      </c>
      <c r="D384" s="52">
        <f>INDEX('[3]Enrolled accounts Com'!$A384:$M384,MATCH(D$2,'[3]Enrolled accounts Com'!$A$2:$M$2,0))</f>
        <v>0</v>
      </c>
      <c r="E384" s="52">
        <f>INDEX('[3]Enrolled accounts Com'!$A384:$M384,MATCH(E$2,'[3]Enrolled accounts Com'!$A$2:$M$2,0))</f>
        <v>0</v>
      </c>
      <c r="F384" s="52">
        <f>INDEX('[3]Enrolled accounts Com'!$A384:$M384,MATCH(F$2,'[3]Enrolled accounts Com'!$A$2:$M$2,0))</f>
        <v>0</v>
      </c>
    </row>
    <row r="385" spans="1:6" x14ac:dyDescent="0.2">
      <c r="A385" s="52" t="e">
        <f>INDEX('[3]Enrolled accounts Com'!$A385:$M385,MATCH(A384,'[3]Enrolled accounts Com'!$A384:$M384,0))</f>
        <v>#N/A</v>
      </c>
      <c r="B385" s="52">
        <f>INDEX('[3]Enrolled accounts Com'!$A385:$M385,MATCH(B$2,'[3]Enrolled accounts Com'!$A$2:$M$2,0))</f>
        <v>0</v>
      </c>
      <c r="C385" s="52">
        <f>INDEX('[3]Enrolled accounts Com'!$A385:$M385,MATCH(C$2,'[3]Enrolled accounts Com'!$A$2:$M$2,0))</f>
        <v>0</v>
      </c>
      <c r="D385" s="52">
        <f>INDEX('[3]Enrolled accounts Com'!$A385:$M385,MATCH(D$2,'[3]Enrolled accounts Com'!$A$2:$M$2,0))</f>
        <v>0</v>
      </c>
      <c r="E385" s="52">
        <f>INDEX('[3]Enrolled accounts Com'!$A385:$M385,MATCH(E$2,'[3]Enrolled accounts Com'!$A$2:$M$2,0))</f>
        <v>0</v>
      </c>
      <c r="F385" s="52">
        <f>INDEX('[3]Enrolled accounts Com'!$A385:$M385,MATCH(F$2,'[3]Enrolled accounts Com'!$A$2:$M$2,0))</f>
        <v>0</v>
      </c>
    </row>
    <row r="386" spans="1:6" x14ac:dyDescent="0.2">
      <c r="A386" s="52" t="e">
        <f>INDEX('[3]Enrolled accounts Com'!$A386:$M386,MATCH(A385,'[3]Enrolled accounts Com'!$A385:$M385,0))</f>
        <v>#N/A</v>
      </c>
      <c r="B386" s="52">
        <f>INDEX('[3]Enrolled accounts Com'!$A386:$M386,MATCH(B$2,'[3]Enrolled accounts Com'!$A$2:$M$2,0))</f>
        <v>0</v>
      </c>
      <c r="C386" s="52">
        <f>INDEX('[3]Enrolled accounts Com'!$A386:$M386,MATCH(C$2,'[3]Enrolled accounts Com'!$A$2:$M$2,0))</f>
        <v>0</v>
      </c>
      <c r="D386" s="52">
        <f>INDEX('[3]Enrolled accounts Com'!$A386:$M386,MATCH(D$2,'[3]Enrolled accounts Com'!$A$2:$M$2,0))</f>
        <v>0</v>
      </c>
      <c r="E386" s="52">
        <f>INDEX('[3]Enrolled accounts Com'!$A386:$M386,MATCH(E$2,'[3]Enrolled accounts Com'!$A$2:$M$2,0))</f>
        <v>0</v>
      </c>
      <c r="F386" s="52">
        <f>INDEX('[3]Enrolled accounts Com'!$A386:$M386,MATCH(F$2,'[3]Enrolled accounts Com'!$A$2:$M$2,0))</f>
        <v>0</v>
      </c>
    </row>
    <row r="387" spans="1:6" x14ac:dyDescent="0.2">
      <c r="A387" s="52" t="e">
        <f>INDEX('[3]Enrolled accounts Com'!$A387:$M387,MATCH(A386,'[3]Enrolled accounts Com'!$A386:$M386,0))</f>
        <v>#N/A</v>
      </c>
      <c r="B387" s="52">
        <f>INDEX('[3]Enrolled accounts Com'!$A387:$M387,MATCH(B$2,'[3]Enrolled accounts Com'!$A$2:$M$2,0))</f>
        <v>0</v>
      </c>
      <c r="C387" s="52">
        <f>INDEX('[3]Enrolled accounts Com'!$A387:$M387,MATCH(C$2,'[3]Enrolled accounts Com'!$A$2:$M$2,0))</f>
        <v>0</v>
      </c>
      <c r="D387" s="52">
        <f>INDEX('[3]Enrolled accounts Com'!$A387:$M387,MATCH(D$2,'[3]Enrolled accounts Com'!$A$2:$M$2,0))</f>
        <v>0</v>
      </c>
      <c r="E387" s="52">
        <f>INDEX('[3]Enrolled accounts Com'!$A387:$M387,MATCH(E$2,'[3]Enrolled accounts Com'!$A$2:$M$2,0))</f>
        <v>0</v>
      </c>
      <c r="F387" s="52">
        <f>INDEX('[3]Enrolled accounts Com'!$A387:$M387,MATCH(F$2,'[3]Enrolled accounts Com'!$A$2:$M$2,0))</f>
        <v>0</v>
      </c>
    </row>
    <row r="388" spans="1:6" x14ac:dyDescent="0.2">
      <c r="A388" s="52" t="e">
        <f>INDEX('[3]Enrolled accounts Com'!$A388:$M388,MATCH(A387,'[3]Enrolled accounts Com'!$A387:$M387,0))</f>
        <v>#N/A</v>
      </c>
      <c r="B388" s="52">
        <f>INDEX('[3]Enrolled accounts Com'!$A388:$M388,MATCH(B$2,'[3]Enrolled accounts Com'!$A$2:$M$2,0))</f>
        <v>0</v>
      </c>
      <c r="C388" s="52">
        <f>INDEX('[3]Enrolled accounts Com'!$A388:$M388,MATCH(C$2,'[3]Enrolled accounts Com'!$A$2:$M$2,0))</f>
        <v>0</v>
      </c>
      <c r="D388" s="52">
        <f>INDEX('[3]Enrolled accounts Com'!$A388:$M388,MATCH(D$2,'[3]Enrolled accounts Com'!$A$2:$M$2,0))</f>
        <v>0</v>
      </c>
      <c r="E388" s="52">
        <f>INDEX('[3]Enrolled accounts Com'!$A388:$M388,MATCH(E$2,'[3]Enrolled accounts Com'!$A$2:$M$2,0))</f>
        <v>0</v>
      </c>
      <c r="F388" s="52">
        <f>INDEX('[3]Enrolled accounts Com'!$A388:$M388,MATCH(F$2,'[3]Enrolled accounts Com'!$A$2:$M$2,0))</f>
        <v>0</v>
      </c>
    </row>
    <row r="389" spans="1:6" x14ac:dyDescent="0.2">
      <c r="A389" s="52" t="e">
        <f>INDEX('[3]Enrolled accounts Com'!$A389:$M389,MATCH(A388,'[3]Enrolled accounts Com'!$A388:$M388,0))</f>
        <v>#N/A</v>
      </c>
      <c r="B389" s="52">
        <f>INDEX('[3]Enrolled accounts Com'!$A389:$M389,MATCH(B$2,'[3]Enrolled accounts Com'!$A$2:$M$2,0))</f>
        <v>0</v>
      </c>
      <c r="C389" s="52">
        <f>INDEX('[3]Enrolled accounts Com'!$A389:$M389,MATCH(C$2,'[3]Enrolled accounts Com'!$A$2:$M$2,0))</f>
        <v>0</v>
      </c>
      <c r="D389" s="52">
        <f>INDEX('[3]Enrolled accounts Com'!$A389:$M389,MATCH(D$2,'[3]Enrolled accounts Com'!$A$2:$M$2,0))</f>
        <v>0</v>
      </c>
      <c r="E389" s="52">
        <f>INDEX('[3]Enrolled accounts Com'!$A389:$M389,MATCH(E$2,'[3]Enrolled accounts Com'!$A$2:$M$2,0))</f>
        <v>0</v>
      </c>
      <c r="F389" s="52">
        <f>INDEX('[3]Enrolled accounts Com'!$A389:$M389,MATCH(F$2,'[3]Enrolled accounts Com'!$A$2:$M$2,0))</f>
        <v>0</v>
      </c>
    </row>
    <row r="390" spans="1:6" x14ac:dyDescent="0.2">
      <c r="A390" s="52" t="e">
        <f>INDEX('[3]Enrolled accounts Com'!$A390:$M390,MATCH(A389,'[3]Enrolled accounts Com'!$A389:$M389,0))</f>
        <v>#N/A</v>
      </c>
      <c r="B390" s="52">
        <f>INDEX('[3]Enrolled accounts Com'!$A390:$M390,MATCH(B$2,'[3]Enrolled accounts Com'!$A$2:$M$2,0))</f>
        <v>0</v>
      </c>
      <c r="C390" s="52">
        <f>INDEX('[3]Enrolled accounts Com'!$A390:$M390,MATCH(C$2,'[3]Enrolled accounts Com'!$A$2:$M$2,0))</f>
        <v>0</v>
      </c>
      <c r="D390" s="52">
        <f>INDEX('[3]Enrolled accounts Com'!$A390:$M390,MATCH(D$2,'[3]Enrolled accounts Com'!$A$2:$M$2,0))</f>
        <v>0</v>
      </c>
      <c r="E390" s="52">
        <f>INDEX('[3]Enrolled accounts Com'!$A390:$M390,MATCH(E$2,'[3]Enrolled accounts Com'!$A$2:$M$2,0))</f>
        <v>0</v>
      </c>
      <c r="F390" s="52">
        <f>INDEX('[3]Enrolled accounts Com'!$A390:$M390,MATCH(F$2,'[3]Enrolled accounts Com'!$A$2:$M$2,0))</f>
        <v>0</v>
      </c>
    </row>
    <row r="391" spans="1:6" x14ac:dyDescent="0.2">
      <c r="A391" s="52" t="e">
        <f>INDEX('[3]Enrolled accounts Com'!$A391:$M391,MATCH(A390,'[3]Enrolled accounts Com'!$A390:$M390,0))</f>
        <v>#N/A</v>
      </c>
      <c r="B391" s="52">
        <f>INDEX('[3]Enrolled accounts Com'!$A391:$M391,MATCH(B$2,'[3]Enrolled accounts Com'!$A$2:$M$2,0))</f>
        <v>0</v>
      </c>
      <c r="C391" s="52">
        <f>INDEX('[3]Enrolled accounts Com'!$A391:$M391,MATCH(C$2,'[3]Enrolled accounts Com'!$A$2:$M$2,0))</f>
        <v>0</v>
      </c>
      <c r="D391" s="52">
        <f>INDEX('[3]Enrolled accounts Com'!$A391:$M391,MATCH(D$2,'[3]Enrolled accounts Com'!$A$2:$M$2,0))</f>
        <v>0</v>
      </c>
      <c r="E391" s="52">
        <f>INDEX('[3]Enrolled accounts Com'!$A391:$M391,MATCH(E$2,'[3]Enrolled accounts Com'!$A$2:$M$2,0))</f>
        <v>0</v>
      </c>
      <c r="F391" s="52">
        <f>INDEX('[3]Enrolled accounts Com'!$A391:$M391,MATCH(F$2,'[3]Enrolled accounts Com'!$A$2:$M$2,0))</f>
        <v>0</v>
      </c>
    </row>
    <row r="392" spans="1:6" x14ac:dyDescent="0.2">
      <c r="A392" s="52" t="e">
        <f>INDEX('[3]Enrolled accounts Com'!$A392:$M392,MATCH(A391,'[3]Enrolled accounts Com'!$A391:$M391,0))</f>
        <v>#N/A</v>
      </c>
      <c r="B392" s="52">
        <f>INDEX('[3]Enrolled accounts Com'!$A392:$M392,MATCH(B$2,'[3]Enrolled accounts Com'!$A$2:$M$2,0))</f>
        <v>0</v>
      </c>
      <c r="C392" s="52">
        <f>INDEX('[3]Enrolled accounts Com'!$A392:$M392,MATCH(C$2,'[3]Enrolled accounts Com'!$A$2:$M$2,0))</f>
        <v>0</v>
      </c>
      <c r="D392" s="52">
        <f>INDEX('[3]Enrolled accounts Com'!$A392:$M392,MATCH(D$2,'[3]Enrolled accounts Com'!$A$2:$M$2,0))</f>
        <v>0</v>
      </c>
      <c r="E392" s="52">
        <f>INDEX('[3]Enrolled accounts Com'!$A392:$M392,MATCH(E$2,'[3]Enrolled accounts Com'!$A$2:$M$2,0))</f>
        <v>0</v>
      </c>
      <c r="F392" s="52">
        <f>INDEX('[3]Enrolled accounts Com'!$A392:$M392,MATCH(F$2,'[3]Enrolled accounts Com'!$A$2:$M$2,0))</f>
        <v>0</v>
      </c>
    </row>
    <row r="393" spans="1:6" x14ac:dyDescent="0.2">
      <c r="A393" s="52" t="e">
        <f>INDEX('[3]Enrolled accounts Com'!$A393:$M393,MATCH(A392,'[3]Enrolled accounts Com'!$A392:$M392,0))</f>
        <v>#N/A</v>
      </c>
      <c r="B393" s="52">
        <f>INDEX('[3]Enrolled accounts Com'!$A393:$M393,MATCH(B$2,'[3]Enrolled accounts Com'!$A$2:$M$2,0))</f>
        <v>0</v>
      </c>
      <c r="C393" s="52">
        <f>INDEX('[3]Enrolled accounts Com'!$A393:$M393,MATCH(C$2,'[3]Enrolled accounts Com'!$A$2:$M$2,0))</f>
        <v>0</v>
      </c>
      <c r="D393" s="52">
        <f>INDEX('[3]Enrolled accounts Com'!$A393:$M393,MATCH(D$2,'[3]Enrolled accounts Com'!$A$2:$M$2,0))</f>
        <v>0</v>
      </c>
      <c r="E393" s="52">
        <f>INDEX('[3]Enrolled accounts Com'!$A393:$M393,MATCH(E$2,'[3]Enrolled accounts Com'!$A$2:$M$2,0))</f>
        <v>0</v>
      </c>
      <c r="F393" s="52">
        <f>INDEX('[3]Enrolled accounts Com'!$A393:$M393,MATCH(F$2,'[3]Enrolled accounts Com'!$A$2:$M$2,0))</f>
        <v>0</v>
      </c>
    </row>
    <row r="394" spans="1:6" x14ac:dyDescent="0.2">
      <c r="A394" s="52" t="e">
        <f>INDEX('[3]Enrolled accounts Com'!$A394:$M394,MATCH(A393,'[3]Enrolled accounts Com'!$A393:$M393,0))</f>
        <v>#N/A</v>
      </c>
      <c r="B394" s="52">
        <f>INDEX('[3]Enrolled accounts Com'!$A394:$M394,MATCH(B$2,'[3]Enrolled accounts Com'!$A$2:$M$2,0))</f>
        <v>0</v>
      </c>
      <c r="C394" s="52">
        <f>INDEX('[3]Enrolled accounts Com'!$A394:$M394,MATCH(C$2,'[3]Enrolled accounts Com'!$A$2:$M$2,0))</f>
        <v>0</v>
      </c>
      <c r="D394" s="52">
        <f>INDEX('[3]Enrolled accounts Com'!$A394:$M394,MATCH(D$2,'[3]Enrolled accounts Com'!$A$2:$M$2,0))</f>
        <v>0</v>
      </c>
      <c r="E394" s="52">
        <f>INDEX('[3]Enrolled accounts Com'!$A394:$M394,MATCH(E$2,'[3]Enrolled accounts Com'!$A$2:$M$2,0))</f>
        <v>0</v>
      </c>
      <c r="F394" s="52">
        <f>INDEX('[3]Enrolled accounts Com'!$A394:$M394,MATCH(F$2,'[3]Enrolled accounts Com'!$A$2:$M$2,0))</f>
        <v>0</v>
      </c>
    </row>
    <row r="395" spans="1:6" x14ac:dyDescent="0.2">
      <c r="A395" s="52" t="e">
        <f>INDEX('[3]Enrolled accounts Com'!$A395:$M395,MATCH(A394,'[3]Enrolled accounts Com'!$A394:$M394,0))</f>
        <v>#N/A</v>
      </c>
      <c r="B395" s="52">
        <f>INDEX('[3]Enrolled accounts Com'!$A395:$M395,MATCH(B$2,'[3]Enrolled accounts Com'!$A$2:$M$2,0))</f>
        <v>0</v>
      </c>
      <c r="C395" s="52">
        <f>INDEX('[3]Enrolled accounts Com'!$A395:$M395,MATCH(C$2,'[3]Enrolled accounts Com'!$A$2:$M$2,0))</f>
        <v>0</v>
      </c>
      <c r="D395" s="52">
        <f>INDEX('[3]Enrolled accounts Com'!$A395:$M395,MATCH(D$2,'[3]Enrolled accounts Com'!$A$2:$M$2,0))</f>
        <v>0</v>
      </c>
      <c r="E395" s="52">
        <f>INDEX('[3]Enrolled accounts Com'!$A395:$M395,MATCH(E$2,'[3]Enrolled accounts Com'!$A$2:$M$2,0))</f>
        <v>0</v>
      </c>
      <c r="F395" s="52">
        <f>INDEX('[3]Enrolled accounts Com'!$A395:$M395,MATCH(F$2,'[3]Enrolled accounts Com'!$A$2:$M$2,0))</f>
        <v>0</v>
      </c>
    </row>
    <row r="396" spans="1:6" x14ac:dyDescent="0.2">
      <c r="A396" s="52" t="e">
        <f>INDEX('[3]Enrolled accounts Com'!$A396:$M396,MATCH(A395,'[3]Enrolled accounts Com'!$A395:$M395,0))</f>
        <v>#N/A</v>
      </c>
      <c r="B396" s="52">
        <f>INDEX('[3]Enrolled accounts Com'!$A396:$M396,MATCH(B$2,'[3]Enrolled accounts Com'!$A$2:$M$2,0))</f>
        <v>0</v>
      </c>
      <c r="C396" s="52">
        <f>INDEX('[3]Enrolled accounts Com'!$A396:$M396,MATCH(C$2,'[3]Enrolled accounts Com'!$A$2:$M$2,0))</f>
        <v>0</v>
      </c>
      <c r="D396" s="52">
        <f>INDEX('[3]Enrolled accounts Com'!$A396:$M396,MATCH(D$2,'[3]Enrolled accounts Com'!$A$2:$M$2,0))</f>
        <v>0</v>
      </c>
      <c r="E396" s="52">
        <f>INDEX('[3]Enrolled accounts Com'!$A396:$M396,MATCH(E$2,'[3]Enrolled accounts Com'!$A$2:$M$2,0))</f>
        <v>0</v>
      </c>
      <c r="F396" s="52">
        <f>INDEX('[3]Enrolled accounts Com'!$A396:$M396,MATCH(F$2,'[3]Enrolled accounts Com'!$A$2:$M$2,0))</f>
        <v>0</v>
      </c>
    </row>
    <row r="397" spans="1:6" x14ac:dyDescent="0.2">
      <c r="A397" s="52" t="e">
        <f>INDEX('[3]Enrolled accounts Com'!$A397:$M397,MATCH(A396,'[3]Enrolled accounts Com'!$A396:$M396,0))</f>
        <v>#N/A</v>
      </c>
      <c r="B397" s="52">
        <f>INDEX('[3]Enrolled accounts Com'!$A397:$M397,MATCH(B$2,'[3]Enrolled accounts Com'!$A$2:$M$2,0))</f>
        <v>0</v>
      </c>
      <c r="C397" s="52">
        <f>INDEX('[3]Enrolled accounts Com'!$A397:$M397,MATCH(C$2,'[3]Enrolled accounts Com'!$A$2:$M$2,0))</f>
        <v>0</v>
      </c>
      <c r="D397" s="52">
        <f>INDEX('[3]Enrolled accounts Com'!$A397:$M397,MATCH(D$2,'[3]Enrolled accounts Com'!$A$2:$M$2,0))</f>
        <v>0</v>
      </c>
      <c r="E397" s="52">
        <f>INDEX('[3]Enrolled accounts Com'!$A397:$M397,MATCH(E$2,'[3]Enrolled accounts Com'!$A$2:$M$2,0))</f>
        <v>0</v>
      </c>
      <c r="F397" s="52">
        <f>INDEX('[3]Enrolled accounts Com'!$A397:$M397,MATCH(F$2,'[3]Enrolled accounts Com'!$A$2:$M$2,0))</f>
        <v>0</v>
      </c>
    </row>
    <row r="398" spans="1:6" x14ac:dyDescent="0.2">
      <c r="A398" s="52" t="e">
        <f>INDEX('[3]Enrolled accounts Com'!$A398:$M398,MATCH(A397,'[3]Enrolled accounts Com'!$A397:$M397,0))</f>
        <v>#N/A</v>
      </c>
      <c r="B398" s="52">
        <f>INDEX('[3]Enrolled accounts Com'!$A398:$M398,MATCH(B$2,'[3]Enrolled accounts Com'!$A$2:$M$2,0))</f>
        <v>0</v>
      </c>
      <c r="C398" s="52">
        <f>INDEX('[3]Enrolled accounts Com'!$A398:$M398,MATCH(C$2,'[3]Enrolled accounts Com'!$A$2:$M$2,0))</f>
        <v>0</v>
      </c>
      <c r="D398" s="52">
        <f>INDEX('[3]Enrolled accounts Com'!$A398:$M398,MATCH(D$2,'[3]Enrolled accounts Com'!$A$2:$M$2,0))</f>
        <v>0</v>
      </c>
      <c r="E398" s="52">
        <f>INDEX('[3]Enrolled accounts Com'!$A398:$M398,MATCH(E$2,'[3]Enrolled accounts Com'!$A$2:$M$2,0))</f>
        <v>0</v>
      </c>
      <c r="F398" s="52">
        <f>INDEX('[3]Enrolled accounts Com'!$A398:$M398,MATCH(F$2,'[3]Enrolled accounts Com'!$A$2:$M$2,0))</f>
        <v>0</v>
      </c>
    </row>
    <row r="399" spans="1:6" x14ac:dyDescent="0.2">
      <c r="A399" s="52" t="e">
        <f>INDEX('[3]Enrolled accounts Com'!$A399:$M399,MATCH(A398,'[3]Enrolled accounts Com'!$A398:$M398,0))</f>
        <v>#N/A</v>
      </c>
      <c r="B399" s="52">
        <f>INDEX('[3]Enrolled accounts Com'!$A399:$M399,MATCH(B$2,'[3]Enrolled accounts Com'!$A$2:$M$2,0))</f>
        <v>0</v>
      </c>
      <c r="C399" s="52">
        <f>INDEX('[3]Enrolled accounts Com'!$A399:$M399,MATCH(C$2,'[3]Enrolled accounts Com'!$A$2:$M$2,0))</f>
        <v>0</v>
      </c>
      <c r="D399" s="52">
        <f>INDEX('[3]Enrolled accounts Com'!$A399:$M399,MATCH(D$2,'[3]Enrolled accounts Com'!$A$2:$M$2,0))</f>
        <v>0</v>
      </c>
      <c r="E399" s="52">
        <f>INDEX('[3]Enrolled accounts Com'!$A399:$M399,MATCH(E$2,'[3]Enrolled accounts Com'!$A$2:$M$2,0))</f>
        <v>0</v>
      </c>
      <c r="F399" s="52">
        <f>INDEX('[3]Enrolled accounts Com'!$A399:$M399,MATCH(F$2,'[3]Enrolled accounts Com'!$A$2:$M$2,0))</f>
        <v>0</v>
      </c>
    </row>
    <row r="400" spans="1:6" x14ac:dyDescent="0.2">
      <c r="A400" s="52" t="e">
        <f>INDEX('[3]Enrolled accounts Com'!$A400:$M400,MATCH(A399,'[3]Enrolled accounts Com'!$A399:$M399,0))</f>
        <v>#N/A</v>
      </c>
      <c r="B400" s="52">
        <f>INDEX('[3]Enrolled accounts Com'!$A400:$M400,MATCH(B$2,'[3]Enrolled accounts Com'!$A$2:$M$2,0))</f>
        <v>0</v>
      </c>
      <c r="C400" s="52">
        <f>INDEX('[3]Enrolled accounts Com'!$A400:$M400,MATCH(C$2,'[3]Enrolled accounts Com'!$A$2:$M$2,0))</f>
        <v>0</v>
      </c>
      <c r="D400" s="52">
        <f>INDEX('[3]Enrolled accounts Com'!$A400:$M400,MATCH(D$2,'[3]Enrolled accounts Com'!$A$2:$M$2,0))</f>
        <v>0</v>
      </c>
      <c r="E400" s="52">
        <f>INDEX('[3]Enrolled accounts Com'!$A400:$M400,MATCH(E$2,'[3]Enrolled accounts Com'!$A$2:$M$2,0))</f>
        <v>0</v>
      </c>
      <c r="F400" s="52">
        <f>INDEX('[3]Enrolled accounts Com'!$A400:$M400,MATCH(F$2,'[3]Enrolled accounts Com'!$A$2:$M$2,0))</f>
        <v>0</v>
      </c>
    </row>
    <row r="401" spans="1:6" x14ac:dyDescent="0.2">
      <c r="A401" s="52" t="e">
        <f>INDEX('[3]Enrolled accounts Com'!$A401:$M401,MATCH(A400,'[3]Enrolled accounts Com'!$A400:$M400,0))</f>
        <v>#N/A</v>
      </c>
      <c r="B401" s="52">
        <f>INDEX('[3]Enrolled accounts Com'!$A401:$M401,MATCH(B$2,'[3]Enrolled accounts Com'!$A$2:$M$2,0))</f>
        <v>0</v>
      </c>
      <c r="C401" s="52">
        <f>INDEX('[3]Enrolled accounts Com'!$A401:$M401,MATCH(C$2,'[3]Enrolled accounts Com'!$A$2:$M$2,0))</f>
        <v>0</v>
      </c>
      <c r="D401" s="52">
        <f>INDEX('[3]Enrolled accounts Com'!$A401:$M401,MATCH(D$2,'[3]Enrolled accounts Com'!$A$2:$M$2,0))</f>
        <v>0</v>
      </c>
      <c r="E401" s="52">
        <f>INDEX('[3]Enrolled accounts Com'!$A401:$M401,MATCH(E$2,'[3]Enrolled accounts Com'!$A$2:$M$2,0))</f>
        <v>0</v>
      </c>
      <c r="F401" s="52">
        <f>INDEX('[3]Enrolled accounts Com'!$A401:$M401,MATCH(F$2,'[3]Enrolled accounts Com'!$A$2:$M$2,0))</f>
        <v>0</v>
      </c>
    </row>
    <row r="402" spans="1:6" x14ac:dyDescent="0.2">
      <c r="A402" s="52" t="e">
        <f>INDEX('[3]Enrolled accounts Com'!$A402:$M402,MATCH(A401,'[3]Enrolled accounts Com'!$A401:$M401,0))</f>
        <v>#N/A</v>
      </c>
      <c r="B402" s="52">
        <f>INDEX('[3]Enrolled accounts Com'!$A402:$M402,MATCH(B$2,'[3]Enrolled accounts Com'!$A$2:$M$2,0))</f>
        <v>0</v>
      </c>
      <c r="C402" s="52">
        <f>INDEX('[3]Enrolled accounts Com'!$A402:$M402,MATCH(C$2,'[3]Enrolled accounts Com'!$A$2:$M$2,0))</f>
        <v>0</v>
      </c>
      <c r="D402" s="52">
        <f>INDEX('[3]Enrolled accounts Com'!$A402:$M402,MATCH(D$2,'[3]Enrolled accounts Com'!$A$2:$M$2,0))</f>
        <v>0</v>
      </c>
      <c r="E402" s="52">
        <f>INDEX('[3]Enrolled accounts Com'!$A402:$M402,MATCH(E$2,'[3]Enrolled accounts Com'!$A$2:$M$2,0))</f>
        <v>0</v>
      </c>
      <c r="F402" s="52">
        <f>INDEX('[3]Enrolled accounts Com'!$A402:$M402,MATCH(F$2,'[3]Enrolled accounts Com'!$A$2:$M$2,0))</f>
        <v>0</v>
      </c>
    </row>
    <row r="403" spans="1:6" x14ac:dyDescent="0.2">
      <c r="A403" s="52" t="e">
        <f>INDEX('[3]Enrolled accounts Com'!$A403:$M403,MATCH(A402,'[3]Enrolled accounts Com'!$A402:$M402,0))</f>
        <v>#N/A</v>
      </c>
      <c r="B403" s="52">
        <f>INDEX('[3]Enrolled accounts Com'!$A403:$M403,MATCH(B$2,'[3]Enrolled accounts Com'!$A$2:$M$2,0))</f>
        <v>0</v>
      </c>
      <c r="C403" s="52">
        <f>INDEX('[3]Enrolled accounts Com'!$A403:$M403,MATCH(C$2,'[3]Enrolled accounts Com'!$A$2:$M$2,0))</f>
        <v>0</v>
      </c>
      <c r="D403" s="52">
        <f>INDEX('[3]Enrolled accounts Com'!$A403:$M403,MATCH(D$2,'[3]Enrolled accounts Com'!$A$2:$M$2,0))</f>
        <v>0</v>
      </c>
      <c r="E403" s="52">
        <f>INDEX('[3]Enrolled accounts Com'!$A403:$M403,MATCH(E$2,'[3]Enrolled accounts Com'!$A$2:$M$2,0))</f>
        <v>0</v>
      </c>
      <c r="F403" s="52">
        <f>INDEX('[3]Enrolled accounts Com'!$A403:$M403,MATCH(F$2,'[3]Enrolled accounts Com'!$A$2:$M$2,0))</f>
        <v>0</v>
      </c>
    </row>
    <row r="404" spans="1:6" x14ac:dyDescent="0.2">
      <c r="A404" s="52" t="e">
        <f>INDEX('[3]Enrolled accounts Com'!$A404:$M404,MATCH(A403,'[3]Enrolled accounts Com'!$A403:$M403,0))</f>
        <v>#N/A</v>
      </c>
      <c r="B404" s="52">
        <f>INDEX('[3]Enrolled accounts Com'!$A404:$M404,MATCH(B$2,'[3]Enrolled accounts Com'!$A$2:$M$2,0))</f>
        <v>0</v>
      </c>
      <c r="C404" s="52">
        <f>INDEX('[3]Enrolled accounts Com'!$A404:$M404,MATCH(C$2,'[3]Enrolled accounts Com'!$A$2:$M$2,0))</f>
        <v>0</v>
      </c>
      <c r="D404" s="52">
        <f>INDEX('[3]Enrolled accounts Com'!$A404:$M404,MATCH(D$2,'[3]Enrolled accounts Com'!$A$2:$M$2,0))</f>
        <v>0</v>
      </c>
      <c r="E404" s="52">
        <f>INDEX('[3]Enrolled accounts Com'!$A404:$M404,MATCH(E$2,'[3]Enrolled accounts Com'!$A$2:$M$2,0))</f>
        <v>0</v>
      </c>
      <c r="F404" s="52">
        <f>INDEX('[3]Enrolled accounts Com'!$A404:$M404,MATCH(F$2,'[3]Enrolled accounts Com'!$A$2:$M$2,0))</f>
        <v>0</v>
      </c>
    </row>
    <row r="405" spans="1:6" x14ac:dyDescent="0.2">
      <c r="A405" s="52" t="e">
        <f>INDEX('[3]Enrolled accounts Com'!$A405:$M405,MATCH(A404,'[3]Enrolled accounts Com'!$A404:$M404,0))</f>
        <v>#N/A</v>
      </c>
      <c r="B405" s="52">
        <f>INDEX('[3]Enrolled accounts Com'!$A405:$M405,MATCH(B$2,'[3]Enrolled accounts Com'!$A$2:$M$2,0))</f>
        <v>0</v>
      </c>
      <c r="C405" s="52">
        <f>INDEX('[3]Enrolled accounts Com'!$A405:$M405,MATCH(C$2,'[3]Enrolled accounts Com'!$A$2:$M$2,0))</f>
        <v>0</v>
      </c>
      <c r="D405" s="52">
        <f>INDEX('[3]Enrolled accounts Com'!$A405:$M405,MATCH(D$2,'[3]Enrolled accounts Com'!$A$2:$M$2,0))</f>
        <v>0</v>
      </c>
      <c r="E405" s="52">
        <f>INDEX('[3]Enrolled accounts Com'!$A405:$M405,MATCH(E$2,'[3]Enrolled accounts Com'!$A$2:$M$2,0))</f>
        <v>0</v>
      </c>
      <c r="F405" s="52">
        <f>INDEX('[3]Enrolled accounts Com'!$A405:$M405,MATCH(F$2,'[3]Enrolled accounts Com'!$A$2:$M$2,0))</f>
        <v>0</v>
      </c>
    </row>
    <row r="406" spans="1:6" x14ac:dyDescent="0.2">
      <c r="A406" s="52" t="e">
        <f>INDEX('[3]Enrolled accounts Com'!$A406:$M406,MATCH(A405,'[3]Enrolled accounts Com'!$A405:$M405,0))</f>
        <v>#N/A</v>
      </c>
      <c r="B406" s="52">
        <f>INDEX('[3]Enrolled accounts Com'!$A406:$M406,MATCH(B$2,'[3]Enrolled accounts Com'!$A$2:$M$2,0))</f>
        <v>0</v>
      </c>
      <c r="C406" s="52">
        <f>INDEX('[3]Enrolled accounts Com'!$A406:$M406,MATCH(C$2,'[3]Enrolled accounts Com'!$A$2:$M$2,0))</f>
        <v>0</v>
      </c>
      <c r="D406" s="52">
        <f>INDEX('[3]Enrolled accounts Com'!$A406:$M406,MATCH(D$2,'[3]Enrolled accounts Com'!$A$2:$M$2,0))</f>
        <v>0</v>
      </c>
      <c r="E406" s="52">
        <f>INDEX('[3]Enrolled accounts Com'!$A406:$M406,MATCH(E$2,'[3]Enrolled accounts Com'!$A$2:$M$2,0))</f>
        <v>0</v>
      </c>
      <c r="F406" s="52">
        <f>INDEX('[3]Enrolled accounts Com'!$A406:$M406,MATCH(F$2,'[3]Enrolled accounts Com'!$A$2:$M$2,0))</f>
        <v>0</v>
      </c>
    </row>
    <row r="407" spans="1:6" x14ac:dyDescent="0.2">
      <c r="A407" s="52" t="e">
        <f>INDEX('[3]Enrolled accounts Com'!$A407:$M407,MATCH(A406,'[3]Enrolled accounts Com'!$A406:$M406,0))</f>
        <v>#N/A</v>
      </c>
      <c r="B407" s="52">
        <f>INDEX('[3]Enrolled accounts Com'!$A407:$M407,MATCH(B$2,'[3]Enrolled accounts Com'!$A$2:$M$2,0))</f>
        <v>0</v>
      </c>
      <c r="C407" s="52">
        <f>INDEX('[3]Enrolled accounts Com'!$A407:$M407,MATCH(C$2,'[3]Enrolled accounts Com'!$A$2:$M$2,0))</f>
        <v>0</v>
      </c>
      <c r="D407" s="52">
        <f>INDEX('[3]Enrolled accounts Com'!$A407:$M407,MATCH(D$2,'[3]Enrolled accounts Com'!$A$2:$M$2,0))</f>
        <v>0</v>
      </c>
      <c r="E407" s="52">
        <f>INDEX('[3]Enrolled accounts Com'!$A407:$M407,MATCH(E$2,'[3]Enrolled accounts Com'!$A$2:$M$2,0))</f>
        <v>0</v>
      </c>
      <c r="F407" s="52">
        <f>INDEX('[3]Enrolled accounts Com'!$A407:$M407,MATCH(F$2,'[3]Enrolled accounts Com'!$A$2:$M$2,0))</f>
        <v>0</v>
      </c>
    </row>
    <row r="408" spans="1:6" x14ac:dyDescent="0.2">
      <c r="A408" s="52" t="e">
        <f>INDEX('[3]Enrolled accounts Com'!$A408:$M408,MATCH(A407,'[3]Enrolled accounts Com'!$A407:$M407,0))</f>
        <v>#N/A</v>
      </c>
      <c r="B408" s="52">
        <f>INDEX('[3]Enrolled accounts Com'!$A408:$M408,MATCH(B$2,'[3]Enrolled accounts Com'!$A$2:$M$2,0))</f>
        <v>0</v>
      </c>
      <c r="C408" s="52">
        <f>INDEX('[3]Enrolled accounts Com'!$A408:$M408,MATCH(C$2,'[3]Enrolled accounts Com'!$A$2:$M$2,0))</f>
        <v>0</v>
      </c>
      <c r="D408" s="52">
        <f>INDEX('[3]Enrolled accounts Com'!$A408:$M408,MATCH(D$2,'[3]Enrolled accounts Com'!$A$2:$M$2,0))</f>
        <v>0</v>
      </c>
      <c r="E408" s="52">
        <f>INDEX('[3]Enrolled accounts Com'!$A408:$M408,MATCH(E$2,'[3]Enrolled accounts Com'!$A$2:$M$2,0))</f>
        <v>0</v>
      </c>
      <c r="F408" s="52">
        <f>INDEX('[3]Enrolled accounts Com'!$A408:$M408,MATCH(F$2,'[3]Enrolled accounts Com'!$A$2:$M$2,0))</f>
        <v>0</v>
      </c>
    </row>
    <row r="409" spans="1:6" x14ac:dyDescent="0.2">
      <c r="A409" s="52" t="e">
        <f>INDEX('[3]Enrolled accounts Com'!$A409:$M409,MATCH(A408,'[3]Enrolled accounts Com'!$A408:$M408,0))</f>
        <v>#N/A</v>
      </c>
      <c r="B409" s="52">
        <f>INDEX('[3]Enrolled accounts Com'!$A409:$M409,MATCH(B$2,'[3]Enrolled accounts Com'!$A$2:$M$2,0))</f>
        <v>0</v>
      </c>
      <c r="C409" s="52">
        <f>INDEX('[3]Enrolled accounts Com'!$A409:$M409,MATCH(C$2,'[3]Enrolled accounts Com'!$A$2:$M$2,0))</f>
        <v>0</v>
      </c>
      <c r="D409" s="52">
        <f>INDEX('[3]Enrolled accounts Com'!$A409:$M409,MATCH(D$2,'[3]Enrolled accounts Com'!$A$2:$M$2,0))</f>
        <v>0</v>
      </c>
      <c r="E409" s="52">
        <f>INDEX('[3]Enrolled accounts Com'!$A409:$M409,MATCH(E$2,'[3]Enrolled accounts Com'!$A$2:$M$2,0))</f>
        <v>0</v>
      </c>
      <c r="F409" s="52">
        <f>INDEX('[3]Enrolled accounts Com'!$A409:$M409,MATCH(F$2,'[3]Enrolled accounts Com'!$A$2:$M$2,0))</f>
        <v>0</v>
      </c>
    </row>
    <row r="410" spans="1:6" x14ac:dyDescent="0.2">
      <c r="A410" s="52" t="e">
        <f>INDEX('[3]Enrolled accounts Com'!$A410:$M410,MATCH(A409,'[3]Enrolled accounts Com'!$A409:$M409,0))</f>
        <v>#N/A</v>
      </c>
      <c r="B410" s="52">
        <f>INDEX('[3]Enrolled accounts Com'!$A410:$M410,MATCH(B$2,'[3]Enrolled accounts Com'!$A$2:$M$2,0))</f>
        <v>0</v>
      </c>
      <c r="C410" s="52">
        <f>INDEX('[3]Enrolled accounts Com'!$A410:$M410,MATCH(C$2,'[3]Enrolled accounts Com'!$A$2:$M$2,0))</f>
        <v>0</v>
      </c>
      <c r="D410" s="52">
        <f>INDEX('[3]Enrolled accounts Com'!$A410:$M410,MATCH(D$2,'[3]Enrolled accounts Com'!$A$2:$M$2,0))</f>
        <v>0</v>
      </c>
      <c r="E410" s="52">
        <f>INDEX('[3]Enrolled accounts Com'!$A410:$M410,MATCH(E$2,'[3]Enrolled accounts Com'!$A$2:$M$2,0))</f>
        <v>0</v>
      </c>
      <c r="F410" s="52">
        <f>INDEX('[3]Enrolled accounts Com'!$A410:$M410,MATCH(F$2,'[3]Enrolled accounts Com'!$A$2:$M$2,0))</f>
        <v>0</v>
      </c>
    </row>
    <row r="411" spans="1:6" x14ac:dyDescent="0.2">
      <c r="A411" s="52" t="e">
        <f>INDEX('[3]Enrolled accounts Com'!$A411:$M411,MATCH(A410,'[3]Enrolled accounts Com'!$A410:$M410,0))</f>
        <v>#N/A</v>
      </c>
      <c r="B411" s="52">
        <f>INDEX('[3]Enrolled accounts Com'!$A411:$M411,MATCH(B$2,'[3]Enrolled accounts Com'!$A$2:$M$2,0))</f>
        <v>0</v>
      </c>
      <c r="C411" s="52">
        <f>INDEX('[3]Enrolled accounts Com'!$A411:$M411,MATCH(C$2,'[3]Enrolled accounts Com'!$A$2:$M$2,0))</f>
        <v>0</v>
      </c>
      <c r="D411" s="52">
        <f>INDEX('[3]Enrolled accounts Com'!$A411:$M411,MATCH(D$2,'[3]Enrolled accounts Com'!$A$2:$M$2,0))</f>
        <v>0</v>
      </c>
      <c r="E411" s="52">
        <f>INDEX('[3]Enrolled accounts Com'!$A411:$M411,MATCH(E$2,'[3]Enrolled accounts Com'!$A$2:$M$2,0))</f>
        <v>0</v>
      </c>
      <c r="F411" s="52">
        <f>INDEX('[3]Enrolled accounts Com'!$A411:$M411,MATCH(F$2,'[3]Enrolled accounts Com'!$A$2:$M$2,0))</f>
        <v>0</v>
      </c>
    </row>
    <row r="412" spans="1:6" x14ac:dyDescent="0.2">
      <c r="A412" s="52" t="e">
        <f>INDEX('[3]Enrolled accounts Com'!$A412:$M412,MATCH(A411,'[3]Enrolled accounts Com'!$A411:$M411,0))</f>
        <v>#N/A</v>
      </c>
      <c r="B412" s="52">
        <f>INDEX('[3]Enrolled accounts Com'!$A412:$M412,MATCH(B$2,'[3]Enrolled accounts Com'!$A$2:$M$2,0))</f>
        <v>0</v>
      </c>
      <c r="C412" s="52">
        <f>INDEX('[3]Enrolled accounts Com'!$A412:$M412,MATCH(C$2,'[3]Enrolled accounts Com'!$A$2:$M$2,0))</f>
        <v>0</v>
      </c>
      <c r="D412" s="52">
        <f>INDEX('[3]Enrolled accounts Com'!$A412:$M412,MATCH(D$2,'[3]Enrolled accounts Com'!$A$2:$M$2,0))</f>
        <v>0</v>
      </c>
      <c r="E412" s="52">
        <f>INDEX('[3]Enrolled accounts Com'!$A412:$M412,MATCH(E$2,'[3]Enrolled accounts Com'!$A$2:$M$2,0))</f>
        <v>0</v>
      </c>
      <c r="F412" s="52">
        <f>INDEX('[3]Enrolled accounts Com'!$A412:$M412,MATCH(F$2,'[3]Enrolled accounts Com'!$A$2:$M$2,0))</f>
        <v>0</v>
      </c>
    </row>
    <row r="413" spans="1:6" x14ac:dyDescent="0.2">
      <c r="A413" s="52" t="e">
        <f>INDEX('[3]Enrolled accounts Com'!$A413:$M413,MATCH(A412,'[3]Enrolled accounts Com'!$A412:$M412,0))</f>
        <v>#N/A</v>
      </c>
      <c r="B413" s="52">
        <f>INDEX('[3]Enrolled accounts Com'!$A413:$M413,MATCH(B$2,'[3]Enrolled accounts Com'!$A$2:$M$2,0))</f>
        <v>0</v>
      </c>
      <c r="C413" s="52">
        <f>INDEX('[3]Enrolled accounts Com'!$A413:$M413,MATCH(C$2,'[3]Enrolled accounts Com'!$A$2:$M$2,0))</f>
        <v>0</v>
      </c>
      <c r="D413" s="52">
        <f>INDEX('[3]Enrolled accounts Com'!$A413:$M413,MATCH(D$2,'[3]Enrolled accounts Com'!$A$2:$M$2,0))</f>
        <v>0</v>
      </c>
      <c r="E413" s="52">
        <f>INDEX('[3]Enrolled accounts Com'!$A413:$M413,MATCH(E$2,'[3]Enrolled accounts Com'!$A$2:$M$2,0))</f>
        <v>0</v>
      </c>
      <c r="F413" s="52">
        <f>INDEX('[3]Enrolled accounts Com'!$A413:$M413,MATCH(F$2,'[3]Enrolled accounts Com'!$A$2:$M$2,0))</f>
        <v>0</v>
      </c>
    </row>
    <row r="414" spans="1:6" x14ac:dyDescent="0.2">
      <c r="A414" s="52" t="e">
        <f>INDEX('[3]Enrolled accounts Com'!$A414:$M414,MATCH(A413,'[3]Enrolled accounts Com'!$A413:$M413,0))</f>
        <v>#N/A</v>
      </c>
      <c r="B414" s="52">
        <f>INDEX('[3]Enrolled accounts Com'!$A414:$M414,MATCH(B$2,'[3]Enrolled accounts Com'!$A$2:$M$2,0))</f>
        <v>0</v>
      </c>
      <c r="C414" s="52">
        <f>INDEX('[3]Enrolled accounts Com'!$A414:$M414,MATCH(C$2,'[3]Enrolled accounts Com'!$A$2:$M$2,0))</f>
        <v>0</v>
      </c>
      <c r="D414" s="52">
        <f>INDEX('[3]Enrolled accounts Com'!$A414:$M414,MATCH(D$2,'[3]Enrolled accounts Com'!$A$2:$M$2,0))</f>
        <v>0</v>
      </c>
      <c r="E414" s="52">
        <f>INDEX('[3]Enrolled accounts Com'!$A414:$M414,MATCH(E$2,'[3]Enrolled accounts Com'!$A$2:$M$2,0))</f>
        <v>0</v>
      </c>
      <c r="F414" s="52">
        <f>INDEX('[3]Enrolled accounts Com'!$A414:$M414,MATCH(F$2,'[3]Enrolled accounts Com'!$A$2:$M$2,0))</f>
        <v>0</v>
      </c>
    </row>
    <row r="415" spans="1:6" x14ac:dyDescent="0.2">
      <c r="A415" s="52" t="e">
        <f>INDEX('[3]Enrolled accounts Com'!$A415:$M415,MATCH(A414,'[3]Enrolled accounts Com'!$A414:$M414,0))</f>
        <v>#N/A</v>
      </c>
      <c r="B415" s="52">
        <f>INDEX('[3]Enrolled accounts Com'!$A415:$M415,MATCH(B$2,'[3]Enrolled accounts Com'!$A$2:$M$2,0))</f>
        <v>0</v>
      </c>
      <c r="C415" s="52">
        <f>INDEX('[3]Enrolled accounts Com'!$A415:$M415,MATCH(C$2,'[3]Enrolled accounts Com'!$A$2:$M$2,0))</f>
        <v>0</v>
      </c>
      <c r="D415" s="52">
        <f>INDEX('[3]Enrolled accounts Com'!$A415:$M415,MATCH(D$2,'[3]Enrolled accounts Com'!$A$2:$M$2,0))</f>
        <v>0</v>
      </c>
      <c r="E415" s="52">
        <f>INDEX('[3]Enrolled accounts Com'!$A415:$M415,MATCH(E$2,'[3]Enrolled accounts Com'!$A$2:$M$2,0))</f>
        <v>0</v>
      </c>
      <c r="F415" s="52">
        <f>INDEX('[3]Enrolled accounts Com'!$A415:$M415,MATCH(F$2,'[3]Enrolled accounts Com'!$A$2:$M$2,0))</f>
        <v>0</v>
      </c>
    </row>
    <row r="416" spans="1:6" x14ac:dyDescent="0.2">
      <c r="A416" s="52" t="e">
        <f>INDEX('[3]Enrolled accounts Com'!$A416:$M416,MATCH(A415,'[3]Enrolled accounts Com'!$A415:$M415,0))</f>
        <v>#N/A</v>
      </c>
      <c r="B416" s="52">
        <f>INDEX('[3]Enrolled accounts Com'!$A416:$M416,MATCH(B$2,'[3]Enrolled accounts Com'!$A$2:$M$2,0))</f>
        <v>0</v>
      </c>
      <c r="C416" s="52">
        <f>INDEX('[3]Enrolled accounts Com'!$A416:$M416,MATCH(C$2,'[3]Enrolled accounts Com'!$A$2:$M$2,0))</f>
        <v>0</v>
      </c>
      <c r="D416" s="52">
        <f>INDEX('[3]Enrolled accounts Com'!$A416:$M416,MATCH(D$2,'[3]Enrolled accounts Com'!$A$2:$M$2,0))</f>
        <v>0</v>
      </c>
      <c r="E416" s="52">
        <f>INDEX('[3]Enrolled accounts Com'!$A416:$M416,MATCH(E$2,'[3]Enrolled accounts Com'!$A$2:$M$2,0))</f>
        <v>0</v>
      </c>
      <c r="F416" s="52">
        <f>INDEX('[3]Enrolled accounts Com'!$A416:$M416,MATCH(F$2,'[3]Enrolled accounts Com'!$A$2:$M$2,0))</f>
        <v>0</v>
      </c>
    </row>
    <row r="417" spans="1:6" x14ac:dyDescent="0.2">
      <c r="A417" s="52" t="e">
        <f>INDEX('[3]Enrolled accounts Com'!$A417:$M417,MATCH(A416,'[3]Enrolled accounts Com'!$A416:$M416,0))</f>
        <v>#N/A</v>
      </c>
      <c r="B417" s="52">
        <f>INDEX('[3]Enrolled accounts Com'!$A417:$M417,MATCH(B$2,'[3]Enrolled accounts Com'!$A$2:$M$2,0))</f>
        <v>0</v>
      </c>
      <c r="C417" s="52">
        <f>INDEX('[3]Enrolled accounts Com'!$A417:$M417,MATCH(C$2,'[3]Enrolled accounts Com'!$A$2:$M$2,0))</f>
        <v>0</v>
      </c>
      <c r="D417" s="52">
        <f>INDEX('[3]Enrolled accounts Com'!$A417:$M417,MATCH(D$2,'[3]Enrolled accounts Com'!$A$2:$M$2,0))</f>
        <v>0</v>
      </c>
      <c r="E417" s="52">
        <f>INDEX('[3]Enrolled accounts Com'!$A417:$M417,MATCH(E$2,'[3]Enrolled accounts Com'!$A$2:$M$2,0))</f>
        <v>0</v>
      </c>
      <c r="F417" s="52">
        <f>INDEX('[3]Enrolled accounts Com'!$A417:$M417,MATCH(F$2,'[3]Enrolled accounts Com'!$A$2:$M$2,0))</f>
        <v>0</v>
      </c>
    </row>
    <row r="418" spans="1:6" x14ac:dyDescent="0.2">
      <c r="A418" s="52" t="e">
        <f>INDEX('[3]Enrolled accounts Com'!$A418:$M418,MATCH(A417,'[3]Enrolled accounts Com'!$A417:$M417,0))</f>
        <v>#N/A</v>
      </c>
      <c r="B418" s="52">
        <f>INDEX('[3]Enrolled accounts Com'!$A418:$M418,MATCH(B$2,'[3]Enrolled accounts Com'!$A$2:$M$2,0))</f>
        <v>0</v>
      </c>
      <c r="C418" s="52">
        <f>INDEX('[3]Enrolled accounts Com'!$A418:$M418,MATCH(C$2,'[3]Enrolled accounts Com'!$A$2:$M$2,0))</f>
        <v>0</v>
      </c>
      <c r="D418" s="52">
        <f>INDEX('[3]Enrolled accounts Com'!$A418:$M418,MATCH(D$2,'[3]Enrolled accounts Com'!$A$2:$M$2,0))</f>
        <v>0</v>
      </c>
      <c r="E418" s="52">
        <f>INDEX('[3]Enrolled accounts Com'!$A418:$M418,MATCH(E$2,'[3]Enrolled accounts Com'!$A$2:$M$2,0))</f>
        <v>0</v>
      </c>
      <c r="F418" s="52">
        <f>INDEX('[3]Enrolled accounts Com'!$A418:$M418,MATCH(F$2,'[3]Enrolled accounts Com'!$A$2:$M$2,0))</f>
        <v>0</v>
      </c>
    </row>
    <row r="419" spans="1:6" x14ac:dyDescent="0.2">
      <c r="A419" s="52" t="e">
        <f>INDEX('[3]Enrolled accounts Com'!$A419:$M419,MATCH(A418,'[3]Enrolled accounts Com'!$A418:$M418,0))</f>
        <v>#N/A</v>
      </c>
      <c r="B419" s="52">
        <f>INDEX('[3]Enrolled accounts Com'!$A419:$M419,MATCH(B$2,'[3]Enrolled accounts Com'!$A$2:$M$2,0))</f>
        <v>0</v>
      </c>
      <c r="C419" s="52">
        <f>INDEX('[3]Enrolled accounts Com'!$A419:$M419,MATCH(C$2,'[3]Enrolled accounts Com'!$A$2:$M$2,0))</f>
        <v>0</v>
      </c>
      <c r="D419" s="52">
        <f>INDEX('[3]Enrolled accounts Com'!$A419:$M419,MATCH(D$2,'[3]Enrolled accounts Com'!$A$2:$M$2,0))</f>
        <v>0</v>
      </c>
      <c r="E419" s="52">
        <f>INDEX('[3]Enrolled accounts Com'!$A419:$M419,MATCH(E$2,'[3]Enrolled accounts Com'!$A$2:$M$2,0))</f>
        <v>0</v>
      </c>
      <c r="F419" s="52">
        <f>INDEX('[3]Enrolled accounts Com'!$A419:$M419,MATCH(F$2,'[3]Enrolled accounts Com'!$A$2:$M$2,0))</f>
        <v>0</v>
      </c>
    </row>
    <row r="420" spans="1:6" x14ac:dyDescent="0.2">
      <c r="A420" s="52" t="e">
        <f>INDEX('[3]Enrolled accounts Com'!$A420:$M420,MATCH(A419,'[3]Enrolled accounts Com'!$A419:$M419,0))</f>
        <v>#N/A</v>
      </c>
      <c r="B420" s="52">
        <f>INDEX('[3]Enrolled accounts Com'!$A420:$M420,MATCH(B$2,'[3]Enrolled accounts Com'!$A$2:$M$2,0))</f>
        <v>0</v>
      </c>
      <c r="C420" s="52">
        <f>INDEX('[3]Enrolled accounts Com'!$A420:$M420,MATCH(C$2,'[3]Enrolled accounts Com'!$A$2:$M$2,0))</f>
        <v>0</v>
      </c>
      <c r="D420" s="52">
        <f>INDEX('[3]Enrolled accounts Com'!$A420:$M420,MATCH(D$2,'[3]Enrolled accounts Com'!$A$2:$M$2,0))</f>
        <v>0</v>
      </c>
      <c r="E420" s="52">
        <f>INDEX('[3]Enrolled accounts Com'!$A420:$M420,MATCH(E$2,'[3]Enrolled accounts Com'!$A$2:$M$2,0))</f>
        <v>0</v>
      </c>
      <c r="F420" s="52">
        <f>INDEX('[3]Enrolled accounts Com'!$A420:$M420,MATCH(F$2,'[3]Enrolled accounts Com'!$A$2:$M$2,0))</f>
        <v>0</v>
      </c>
    </row>
    <row r="421" spans="1:6" x14ac:dyDescent="0.2">
      <c r="A421" s="52" t="e">
        <f>INDEX('[3]Enrolled accounts Com'!$A421:$M421,MATCH(A420,'[3]Enrolled accounts Com'!$A420:$M420,0))</f>
        <v>#N/A</v>
      </c>
      <c r="B421" s="52">
        <f>INDEX('[3]Enrolled accounts Com'!$A421:$M421,MATCH(B$2,'[3]Enrolled accounts Com'!$A$2:$M$2,0))</f>
        <v>0</v>
      </c>
      <c r="C421" s="52">
        <f>INDEX('[3]Enrolled accounts Com'!$A421:$M421,MATCH(C$2,'[3]Enrolled accounts Com'!$A$2:$M$2,0))</f>
        <v>0</v>
      </c>
      <c r="D421" s="52">
        <f>INDEX('[3]Enrolled accounts Com'!$A421:$M421,MATCH(D$2,'[3]Enrolled accounts Com'!$A$2:$M$2,0))</f>
        <v>0</v>
      </c>
      <c r="E421" s="52">
        <f>INDEX('[3]Enrolled accounts Com'!$A421:$M421,MATCH(E$2,'[3]Enrolled accounts Com'!$A$2:$M$2,0))</f>
        <v>0</v>
      </c>
      <c r="F421" s="52">
        <f>INDEX('[3]Enrolled accounts Com'!$A421:$M421,MATCH(F$2,'[3]Enrolled accounts Com'!$A$2:$M$2,0))</f>
        <v>0</v>
      </c>
    </row>
    <row r="422" spans="1:6" x14ac:dyDescent="0.2">
      <c r="A422" s="52" t="e">
        <f>INDEX('[3]Enrolled accounts Com'!$A422:$M422,MATCH(A421,'[3]Enrolled accounts Com'!$A421:$M421,0))</f>
        <v>#N/A</v>
      </c>
      <c r="B422" s="52">
        <f>INDEX('[3]Enrolled accounts Com'!$A422:$M422,MATCH(B$2,'[3]Enrolled accounts Com'!$A$2:$M$2,0))</f>
        <v>0</v>
      </c>
      <c r="C422" s="52">
        <f>INDEX('[3]Enrolled accounts Com'!$A422:$M422,MATCH(C$2,'[3]Enrolled accounts Com'!$A$2:$M$2,0))</f>
        <v>0</v>
      </c>
      <c r="D422" s="52">
        <f>INDEX('[3]Enrolled accounts Com'!$A422:$M422,MATCH(D$2,'[3]Enrolled accounts Com'!$A$2:$M$2,0))</f>
        <v>0</v>
      </c>
      <c r="E422" s="52">
        <f>INDEX('[3]Enrolled accounts Com'!$A422:$M422,MATCH(E$2,'[3]Enrolled accounts Com'!$A$2:$M$2,0))</f>
        <v>0</v>
      </c>
      <c r="F422" s="52">
        <f>INDEX('[3]Enrolled accounts Com'!$A422:$M422,MATCH(F$2,'[3]Enrolled accounts Com'!$A$2:$M$2,0))</f>
        <v>0</v>
      </c>
    </row>
    <row r="423" spans="1:6" x14ac:dyDescent="0.2">
      <c r="A423" s="52" t="e">
        <f>INDEX('[3]Enrolled accounts Com'!$A423:$M423,MATCH(A422,'[3]Enrolled accounts Com'!$A422:$M422,0))</f>
        <v>#N/A</v>
      </c>
      <c r="B423" s="52">
        <f>INDEX('[3]Enrolled accounts Com'!$A423:$M423,MATCH(B$2,'[3]Enrolled accounts Com'!$A$2:$M$2,0))</f>
        <v>0</v>
      </c>
      <c r="C423" s="52">
        <f>INDEX('[3]Enrolled accounts Com'!$A423:$M423,MATCH(C$2,'[3]Enrolled accounts Com'!$A$2:$M$2,0))</f>
        <v>0</v>
      </c>
      <c r="D423" s="52">
        <f>INDEX('[3]Enrolled accounts Com'!$A423:$M423,MATCH(D$2,'[3]Enrolled accounts Com'!$A$2:$M$2,0))</f>
        <v>0</v>
      </c>
      <c r="E423" s="52">
        <f>INDEX('[3]Enrolled accounts Com'!$A423:$M423,MATCH(E$2,'[3]Enrolled accounts Com'!$A$2:$M$2,0))</f>
        <v>0</v>
      </c>
      <c r="F423" s="52">
        <f>INDEX('[3]Enrolled accounts Com'!$A423:$M423,MATCH(F$2,'[3]Enrolled accounts Com'!$A$2:$M$2,0))</f>
        <v>0</v>
      </c>
    </row>
    <row r="424" spans="1:6" x14ac:dyDescent="0.2">
      <c r="A424" s="52" t="e">
        <f>INDEX('[3]Enrolled accounts Com'!$A424:$M424,MATCH(A423,'[3]Enrolled accounts Com'!$A423:$M423,0))</f>
        <v>#N/A</v>
      </c>
      <c r="B424" s="52">
        <f>INDEX('[3]Enrolled accounts Com'!$A424:$M424,MATCH(B$2,'[3]Enrolled accounts Com'!$A$2:$M$2,0))</f>
        <v>0</v>
      </c>
      <c r="C424" s="52">
        <f>INDEX('[3]Enrolled accounts Com'!$A424:$M424,MATCH(C$2,'[3]Enrolled accounts Com'!$A$2:$M$2,0))</f>
        <v>0</v>
      </c>
      <c r="D424" s="52">
        <f>INDEX('[3]Enrolled accounts Com'!$A424:$M424,MATCH(D$2,'[3]Enrolled accounts Com'!$A$2:$M$2,0))</f>
        <v>0</v>
      </c>
      <c r="E424" s="52">
        <f>INDEX('[3]Enrolled accounts Com'!$A424:$M424,MATCH(E$2,'[3]Enrolled accounts Com'!$A$2:$M$2,0))</f>
        <v>0</v>
      </c>
      <c r="F424" s="52">
        <f>INDEX('[3]Enrolled accounts Com'!$A424:$M424,MATCH(F$2,'[3]Enrolled accounts Com'!$A$2:$M$2,0))</f>
        <v>0</v>
      </c>
    </row>
    <row r="425" spans="1:6" x14ac:dyDescent="0.2">
      <c r="A425" s="52" t="e">
        <f>INDEX('[3]Enrolled accounts Com'!$A425:$M425,MATCH(A424,'[3]Enrolled accounts Com'!$A424:$M424,0))</f>
        <v>#N/A</v>
      </c>
      <c r="B425" s="52">
        <f>INDEX('[3]Enrolled accounts Com'!$A425:$M425,MATCH(B$2,'[3]Enrolled accounts Com'!$A$2:$M$2,0))</f>
        <v>0</v>
      </c>
      <c r="C425" s="52">
        <f>INDEX('[3]Enrolled accounts Com'!$A425:$M425,MATCH(C$2,'[3]Enrolled accounts Com'!$A$2:$M$2,0))</f>
        <v>0</v>
      </c>
      <c r="D425" s="52">
        <f>INDEX('[3]Enrolled accounts Com'!$A425:$M425,MATCH(D$2,'[3]Enrolled accounts Com'!$A$2:$M$2,0))</f>
        <v>0</v>
      </c>
      <c r="E425" s="52">
        <f>INDEX('[3]Enrolled accounts Com'!$A425:$M425,MATCH(E$2,'[3]Enrolled accounts Com'!$A$2:$M$2,0))</f>
        <v>0</v>
      </c>
      <c r="F425" s="52">
        <f>INDEX('[3]Enrolled accounts Com'!$A425:$M425,MATCH(F$2,'[3]Enrolled accounts Com'!$A$2:$M$2,0))</f>
        <v>0</v>
      </c>
    </row>
    <row r="426" spans="1:6" x14ac:dyDescent="0.2">
      <c r="A426" s="52" t="e">
        <f>INDEX('[3]Enrolled accounts Com'!$A426:$M426,MATCH(A425,'[3]Enrolled accounts Com'!$A425:$M425,0))</f>
        <v>#N/A</v>
      </c>
      <c r="B426" s="52">
        <f>INDEX('[3]Enrolled accounts Com'!$A426:$M426,MATCH(B$2,'[3]Enrolled accounts Com'!$A$2:$M$2,0))</f>
        <v>0</v>
      </c>
      <c r="C426" s="52">
        <f>INDEX('[3]Enrolled accounts Com'!$A426:$M426,MATCH(C$2,'[3]Enrolled accounts Com'!$A$2:$M$2,0))</f>
        <v>0</v>
      </c>
      <c r="D426" s="52">
        <f>INDEX('[3]Enrolled accounts Com'!$A426:$M426,MATCH(D$2,'[3]Enrolled accounts Com'!$A$2:$M$2,0))</f>
        <v>0</v>
      </c>
      <c r="E426" s="52">
        <f>INDEX('[3]Enrolled accounts Com'!$A426:$M426,MATCH(E$2,'[3]Enrolled accounts Com'!$A$2:$M$2,0))</f>
        <v>0</v>
      </c>
      <c r="F426" s="52">
        <f>INDEX('[3]Enrolled accounts Com'!$A426:$M426,MATCH(F$2,'[3]Enrolled accounts Com'!$A$2:$M$2,0))</f>
        <v>0</v>
      </c>
    </row>
    <row r="427" spans="1:6" x14ac:dyDescent="0.2">
      <c r="A427" s="52" t="e">
        <f>INDEX('[3]Enrolled accounts Com'!$A427:$M427,MATCH(A426,'[3]Enrolled accounts Com'!$A426:$M426,0))</f>
        <v>#N/A</v>
      </c>
      <c r="B427" s="52">
        <f>INDEX('[3]Enrolled accounts Com'!$A427:$M427,MATCH(B$2,'[3]Enrolled accounts Com'!$A$2:$M$2,0))</f>
        <v>0</v>
      </c>
      <c r="C427" s="52">
        <f>INDEX('[3]Enrolled accounts Com'!$A427:$M427,MATCH(C$2,'[3]Enrolled accounts Com'!$A$2:$M$2,0))</f>
        <v>0</v>
      </c>
      <c r="D427" s="52">
        <f>INDEX('[3]Enrolled accounts Com'!$A427:$M427,MATCH(D$2,'[3]Enrolled accounts Com'!$A$2:$M$2,0))</f>
        <v>0</v>
      </c>
      <c r="E427" s="52">
        <f>INDEX('[3]Enrolled accounts Com'!$A427:$M427,MATCH(E$2,'[3]Enrolled accounts Com'!$A$2:$M$2,0))</f>
        <v>0</v>
      </c>
      <c r="F427" s="52">
        <f>INDEX('[3]Enrolled accounts Com'!$A427:$M427,MATCH(F$2,'[3]Enrolled accounts Com'!$A$2:$M$2,0))</f>
        <v>0</v>
      </c>
    </row>
    <row r="428" spans="1:6" x14ac:dyDescent="0.2">
      <c r="A428" s="52" t="e">
        <f>INDEX('[3]Enrolled accounts Com'!$A428:$M428,MATCH(A427,'[3]Enrolled accounts Com'!$A427:$M427,0))</f>
        <v>#N/A</v>
      </c>
      <c r="B428" s="52">
        <f>INDEX('[3]Enrolled accounts Com'!$A428:$M428,MATCH(B$2,'[3]Enrolled accounts Com'!$A$2:$M$2,0))</f>
        <v>0</v>
      </c>
      <c r="C428" s="52">
        <f>INDEX('[3]Enrolled accounts Com'!$A428:$M428,MATCH(C$2,'[3]Enrolled accounts Com'!$A$2:$M$2,0))</f>
        <v>0</v>
      </c>
      <c r="D428" s="52">
        <f>INDEX('[3]Enrolled accounts Com'!$A428:$M428,MATCH(D$2,'[3]Enrolled accounts Com'!$A$2:$M$2,0))</f>
        <v>0</v>
      </c>
      <c r="E428" s="52">
        <f>INDEX('[3]Enrolled accounts Com'!$A428:$M428,MATCH(E$2,'[3]Enrolled accounts Com'!$A$2:$M$2,0))</f>
        <v>0</v>
      </c>
      <c r="F428" s="52">
        <f>INDEX('[3]Enrolled accounts Com'!$A428:$M428,MATCH(F$2,'[3]Enrolled accounts Com'!$A$2:$M$2,0))</f>
        <v>0</v>
      </c>
    </row>
    <row r="429" spans="1:6" x14ac:dyDescent="0.2">
      <c r="A429" s="52" t="e">
        <f>INDEX('[3]Enrolled accounts Com'!$A429:$M429,MATCH(A428,'[3]Enrolled accounts Com'!$A428:$M428,0))</f>
        <v>#N/A</v>
      </c>
      <c r="B429" s="52">
        <f>INDEX('[3]Enrolled accounts Com'!$A429:$M429,MATCH(B$2,'[3]Enrolled accounts Com'!$A$2:$M$2,0))</f>
        <v>0</v>
      </c>
      <c r="C429" s="52">
        <f>INDEX('[3]Enrolled accounts Com'!$A429:$M429,MATCH(C$2,'[3]Enrolled accounts Com'!$A$2:$M$2,0))</f>
        <v>0</v>
      </c>
      <c r="D429" s="52">
        <f>INDEX('[3]Enrolled accounts Com'!$A429:$M429,MATCH(D$2,'[3]Enrolled accounts Com'!$A$2:$M$2,0))</f>
        <v>0</v>
      </c>
      <c r="E429" s="52">
        <f>INDEX('[3]Enrolled accounts Com'!$A429:$M429,MATCH(E$2,'[3]Enrolled accounts Com'!$A$2:$M$2,0))</f>
        <v>0</v>
      </c>
      <c r="F429" s="52">
        <f>INDEX('[3]Enrolled accounts Com'!$A429:$M429,MATCH(F$2,'[3]Enrolled accounts Com'!$A$2:$M$2,0))</f>
        <v>0</v>
      </c>
    </row>
    <row r="430" spans="1:6" x14ac:dyDescent="0.2">
      <c r="A430" s="52" t="e">
        <f>INDEX('[3]Enrolled accounts Com'!$A430:$M430,MATCH(A429,'[3]Enrolled accounts Com'!$A429:$M429,0))</f>
        <v>#N/A</v>
      </c>
      <c r="B430" s="52">
        <f>INDEX('[3]Enrolled accounts Com'!$A430:$M430,MATCH(B$2,'[3]Enrolled accounts Com'!$A$2:$M$2,0))</f>
        <v>0</v>
      </c>
      <c r="C430" s="52">
        <f>INDEX('[3]Enrolled accounts Com'!$A430:$M430,MATCH(C$2,'[3]Enrolled accounts Com'!$A$2:$M$2,0))</f>
        <v>0</v>
      </c>
      <c r="D430" s="52">
        <f>INDEX('[3]Enrolled accounts Com'!$A430:$M430,MATCH(D$2,'[3]Enrolled accounts Com'!$A$2:$M$2,0))</f>
        <v>0</v>
      </c>
      <c r="E430" s="52">
        <f>INDEX('[3]Enrolled accounts Com'!$A430:$M430,MATCH(E$2,'[3]Enrolled accounts Com'!$A$2:$M$2,0))</f>
        <v>0</v>
      </c>
      <c r="F430" s="52">
        <f>INDEX('[3]Enrolled accounts Com'!$A430:$M430,MATCH(F$2,'[3]Enrolled accounts Com'!$A$2:$M$2,0))</f>
        <v>0</v>
      </c>
    </row>
    <row r="431" spans="1:6" x14ac:dyDescent="0.2">
      <c r="A431" s="52" t="e">
        <f>INDEX('[3]Enrolled accounts Com'!$A431:$M431,MATCH(A430,'[3]Enrolled accounts Com'!$A430:$M430,0))</f>
        <v>#N/A</v>
      </c>
      <c r="B431" s="52">
        <f>INDEX('[3]Enrolled accounts Com'!$A431:$M431,MATCH(B$2,'[3]Enrolled accounts Com'!$A$2:$M$2,0))</f>
        <v>0</v>
      </c>
      <c r="C431" s="52">
        <f>INDEX('[3]Enrolled accounts Com'!$A431:$M431,MATCH(C$2,'[3]Enrolled accounts Com'!$A$2:$M$2,0))</f>
        <v>0</v>
      </c>
      <c r="D431" s="52">
        <f>INDEX('[3]Enrolled accounts Com'!$A431:$M431,MATCH(D$2,'[3]Enrolled accounts Com'!$A$2:$M$2,0))</f>
        <v>0</v>
      </c>
      <c r="E431" s="52">
        <f>INDEX('[3]Enrolled accounts Com'!$A431:$M431,MATCH(E$2,'[3]Enrolled accounts Com'!$A$2:$M$2,0))</f>
        <v>0</v>
      </c>
      <c r="F431" s="52">
        <f>INDEX('[3]Enrolled accounts Com'!$A431:$M431,MATCH(F$2,'[3]Enrolled accounts Com'!$A$2:$M$2,0))</f>
        <v>0</v>
      </c>
    </row>
    <row r="432" spans="1:6" x14ac:dyDescent="0.2">
      <c r="A432" s="52" t="e">
        <f>INDEX('[3]Enrolled accounts Com'!$A432:$M432,MATCH(A431,'[3]Enrolled accounts Com'!$A431:$M431,0))</f>
        <v>#N/A</v>
      </c>
      <c r="B432" s="52">
        <f>INDEX('[3]Enrolled accounts Com'!$A432:$M432,MATCH(B$2,'[3]Enrolled accounts Com'!$A$2:$M$2,0))</f>
        <v>0</v>
      </c>
      <c r="C432" s="52">
        <f>INDEX('[3]Enrolled accounts Com'!$A432:$M432,MATCH(C$2,'[3]Enrolled accounts Com'!$A$2:$M$2,0))</f>
        <v>0</v>
      </c>
      <c r="D432" s="52">
        <f>INDEX('[3]Enrolled accounts Com'!$A432:$M432,MATCH(D$2,'[3]Enrolled accounts Com'!$A$2:$M$2,0))</f>
        <v>0</v>
      </c>
      <c r="E432" s="52">
        <f>INDEX('[3]Enrolled accounts Com'!$A432:$M432,MATCH(E$2,'[3]Enrolled accounts Com'!$A$2:$M$2,0))</f>
        <v>0</v>
      </c>
      <c r="F432" s="52">
        <f>INDEX('[3]Enrolled accounts Com'!$A432:$M432,MATCH(F$2,'[3]Enrolled accounts Com'!$A$2:$M$2,0))</f>
        <v>0</v>
      </c>
    </row>
    <row r="433" spans="1:6" x14ac:dyDescent="0.2">
      <c r="A433" s="52" t="e">
        <f>INDEX('[3]Enrolled accounts Com'!$A433:$M433,MATCH(A432,'[3]Enrolled accounts Com'!$A432:$M432,0))</f>
        <v>#N/A</v>
      </c>
      <c r="B433" s="52">
        <f>INDEX('[3]Enrolled accounts Com'!$A433:$M433,MATCH(B$2,'[3]Enrolled accounts Com'!$A$2:$M$2,0))</f>
        <v>0</v>
      </c>
      <c r="C433" s="52">
        <f>INDEX('[3]Enrolled accounts Com'!$A433:$M433,MATCH(C$2,'[3]Enrolled accounts Com'!$A$2:$M$2,0))</f>
        <v>0</v>
      </c>
      <c r="D433" s="52">
        <f>INDEX('[3]Enrolled accounts Com'!$A433:$M433,MATCH(D$2,'[3]Enrolled accounts Com'!$A$2:$M$2,0))</f>
        <v>0</v>
      </c>
      <c r="E433" s="52">
        <f>INDEX('[3]Enrolled accounts Com'!$A433:$M433,MATCH(E$2,'[3]Enrolled accounts Com'!$A$2:$M$2,0))</f>
        <v>0</v>
      </c>
      <c r="F433" s="52">
        <f>INDEX('[3]Enrolled accounts Com'!$A433:$M433,MATCH(F$2,'[3]Enrolled accounts Com'!$A$2:$M$2,0))</f>
        <v>0</v>
      </c>
    </row>
    <row r="434" spans="1:6" x14ac:dyDescent="0.2">
      <c r="A434" s="52" t="e">
        <f>INDEX('[3]Enrolled accounts Com'!$A434:$M434,MATCH(A433,'[3]Enrolled accounts Com'!$A433:$M433,0))</f>
        <v>#N/A</v>
      </c>
      <c r="B434" s="52">
        <f>INDEX('[3]Enrolled accounts Com'!$A434:$M434,MATCH(B$2,'[3]Enrolled accounts Com'!$A$2:$M$2,0))</f>
        <v>0</v>
      </c>
      <c r="C434" s="52">
        <f>INDEX('[3]Enrolled accounts Com'!$A434:$M434,MATCH(C$2,'[3]Enrolled accounts Com'!$A$2:$M$2,0))</f>
        <v>0</v>
      </c>
      <c r="D434" s="52">
        <f>INDEX('[3]Enrolled accounts Com'!$A434:$M434,MATCH(D$2,'[3]Enrolled accounts Com'!$A$2:$M$2,0))</f>
        <v>0</v>
      </c>
      <c r="E434" s="52">
        <f>INDEX('[3]Enrolled accounts Com'!$A434:$M434,MATCH(E$2,'[3]Enrolled accounts Com'!$A$2:$M$2,0))</f>
        <v>0</v>
      </c>
      <c r="F434" s="52">
        <f>INDEX('[3]Enrolled accounts Com'!$A434:$M434,MATCH(F$2,'[3]Enrolled accounts Com'!$A$2:$M$2,0))</f>
        <v>0</v>
      </c>
    </row>
    <row r="435" spans="1:6" x14ac:dyDescent="0.2">
      <c r="A435" s="52" t="e">
        <f>INDEX('[3]Enrolled accounts Com'!$A435:$M435,MATCH(A434,'[3]Enrolled accounts Com'!$A434:$M434,0))</f>
        <v>#N/A</v>
      </c>
      <c r="B435" s="52">
        <f>INDEX('[3]Enrolled accounts Com'!$A435:$M435,MATCH(B$2,'[3]Enrolled accounts Com'!$A$2:$M$2,0))</f>
        <v>0</v>
      </c>
      <c r="C435" s="52">
        <f>INDEX('[3]Enrolled accounts Com'!$A435:$M435,MATCH(C$2,'[3]Enrolled accounts Com'!$A$2:$M$2,0))</f>
        <v>0</v>
      </c>
      <c r="D435" s="52">
        <f>INDEX('[3]Enrolled accounts Com'!$A435:$M435,MATCH(D$2,'[3]Enrolled accounts Com'!$A$2:$M$2,0))</f>
        <v>0</v>
      </c>
      <c r="E435" s="52">
        <f>INDEX('[3]Enrolled accounts Com'!$A435:$M435,MATCH(E$2,'[3]Enrolled accounts Com'!$A$2:$M$2,0))</f>
        <v>0</v>
      </c>
      <c r="F435" s="52">
        <f>INDEX('[3]Enrolled accounts Com'!$A435:$M435,MATCH(F$2,'[3]Enrolled accounts Com'!$A$2:$M$2,0))</f>
        <v>0</v>
      </c>
    </row>
    <row r="436" spans="1:6" x14ac:dyDescent="0.2">
      <c r="A436" s="52" t="e">
        <f>INDEX('[3]Enrolled accounts Com'!$A436:$M436,MATCH(A435,'[3]Enrolled accounts Com'!$A435:$M435,0))</f>
        <v>#N/A</v>
      </c>
      <c r="B436" s="52">
        <f>INDEX('[3]Enrolled accounts Com'!$A436:$M436,MATCH(B$2,'[3]Enrolled accounts Com'!$A$2:$M$2,0))</f>
        <v>0</v>
      </c>
      <c r="C436" s="52">
        <f>INDEX('[3]Enrolled accounts Com'!$A436:$M436,MATCH(C$2,'[3]Enrolled accounts Com'!$A$2:$M$2,0))</f>
        <v>0</v>
      </c>
      <c r="D436" s="52">
        <f>INDEX('[3]Enrolled accounts Com'!$A436:$M436,MATCH(D$2,'[3]Enrolled accounts Com'!$A$2:$M$2,0))</f>
        <v>0</v>
      </c>
      <c r="E436" s="52">
        <f>INDEX('[3]Enrolled accounts Com'!$A436:$M436,MATCH(E$2,'[3]Enrolled accounts Com'!$A$2:$M$2,0))</f>
        <v>0</v>
      </c>
      <c r="F436" s="52">
        <f>INDEX('[3]Enrolled accounts Com'!$A436:$M436,MATCH(F$2,'[3]Enrolled accounts Com'!$A$2:$M$2,0))</f>
        <v>0</v>
      </c>
    </row>
    <row r="437" spans="1:6" x14ac:dyDescent="0.2">
      <c r="A437" s="52" t="e">
        <f>INDEX('[3]Enrolled accounts Com'!$A437:$M437,MATCH(A436,'[3]Enrolled accounts Com'!$A436:$M436,0))</f>
        <v>#N/A</v>
      </c>
      <c r="B437" s="52">
        <f>INDEX('[3]Enrolled accounts Com'!$A437:$M437,MATCH(B$2,'[3]Enrolled accounts Com'!$A$2:$M$2,0))</f>
        <v>0</v>
      </c>
      <c r="C437" s="52">
        <f>INDEX('[3]Enrolled accounts Com'!$A437:$M437,MATCH(C$2,'[3]Enrolled accounts Com'!$A$2:$M$2,0))</f>
        <v>0</v>
      </c>
      <c r="D437" s="52">
        <f>INDEX('[3]Enrolled accounts Com'!$A437:$M437,MATCH(D$2,'[3]Enrolled accounts Com'!$A$2:$M$2,0))</f>
        <v>0</v>
      </c>
      <c r="E437" s="52">
        <f>INDEX('[3]Enrolled accounts Com'!$A437:$M437,MATCH(E$2,'[3]Enrolled accounts Com'!$A$2:$M$2,0))</f>
        <v>0</v>
      </c>
      <c r="F437" s="52">
        <f>INDEX('[3]Enrolled accounts Com'!$A437:$M437,MATCH(F$2,'[3]Enrolled accounts Com'!$A$2:$M$2,0))</f>
        <v>0</v>
      </c>
    </row>
    <row r="438" spans="1:6" x14ac:dyDescent="0.2">
      <c r="A438" s="52" t="e">
        <f>INDEX('[3]Enrolled accounts Com'!$A438:$M438,MATCH(A437,'[3]Enrolled accounts Com'!$A437:$M437,0))</f>
        <v>#N/A</v>
      </c>
      <c r="B438" s="52">
        <f>INDEX('[3]Enrolled accounts Com'!$A438:$M438,MATCH(B$2,'[3]Enrolled accounts Com'!$A$2:$M$2,0))</f>
        <v>0</v>
      </c>
      <c r="C438" s="52">
        <f>INDEX('[3]Enrolled accounts Com'!$A438:$M438,MATCH(C$2,'[3]Enrolled accounts Com'!$A$2:$M$2,0))</f>
        <v>0</v>
      </c>
      <c r="D438" s="52">
        <f>INDEX('[3]Enrolled accounts Com'!$A438:$M438,MATCH(D$2,'[3]Enrolled accounts Com'!$A$2:$M$2,0))</f>
        <v>0</v>
      </c>
      <c r="E438" s="52">
        <f>INDEX('[3]Enrolled accounts Com'!$A438:$M438,MATCH(E$2,'[3]Enrolled accounts Com'!$A$2:$M$2,0))</f>
        <v>0</v>
      </c>
      <c r="F438" s="52">
        <f>INDEX('[3]Enrolled accounts Com'!$A438:$M438,MATCH(F$2,'[3]Enrolled accounts Com'!$A$2:$M$2,0))</f>
        <v>0</v>
      </c>
    </row>
    <row r="439" spans="1:6" x14ac:dyDescent="0.2">
      <c r="A439" s="52" t="e">
        <f>INDEX('[3]Enrolled accounts Com'!$A439:$M439,MATCH(A438,'[3]Enrolled accounts Com'!$A438:$M438,0))</f>
        <v>#N/A</v>
      </c>
      <c r="B439" s="52">
        <f>INDEX('[3]Enrolled accounts Com'!$A439:$M439,MATCH(B$2,'[3]Enrolled accounts Com'!$A$2:$M$2,0))</f>
        <v>0</v>
      </c>
      <c r="C439" s="52">
        <f>INDEX('[3]Enrolled accounts Com'!$A439:$M439,MATCH(C$2,'[3]Enrolled accounts Com'!$A$2:$M$2,0))</f>
        <v>0</v>
      </c>
      <c r="D439" s="52">
        <f>INDEX('[3]Enrolled accounts Com'!$A439:$M439,MATCH(D$2,'[3]Enrolled accounts Com'!$A$2:$M$2,0))</f>
        <v>0</v>
      </c>
      <c r="E439" s="52">
        <f>INDEX('[3]Enrolled accounts Com'!$A439:$M439,MATCH(E$2,'[3]Enrolled accounts Com'!$A$2:$M$2,0))</f>
        <v>0</v>
      </c>
      <c r="F439" s="52">
        <f>INDEX('[3]Enrolled accounts Com'!$A439:$M439,MATCH(F$2,'[3]Enrolled accounts Com'!$A$2:$M$2,0))</f>
        <v>0</v>
      </c>
    </row>
    <row r="440" spans="1:6" x14ac:dyDescent="0.2">
      <c r="A440" s="52" t="e">
        <f>INDEX('[3]Enrolled accounts Com'!$A440:$M440,MATCH(A439,'[3]Enrolled accounts Com'!$A439:$M439,0))</f>
        <v>#N/A</v>
      </c>
      <c r="B440" s="52">
        <f>INDEX('[3]Enrolled accounts Com'!$A440:$M440,MATCH(B$2,'[3]Enrolled accounts Com'!$A$2:$M$2,0))</f>
        <v>0</v>
      </c>
      <c r="C440" s="52">
        <f>INDEX('[3]Enrolled accounts Com'!$A440:$M440,MATCH(C$2,'[3]Enrolled accounts Com'!$A$2:$M$2,0))</f>
        <v>0</v>
      </c>
      <c r="D440" s="52">
        <f>INDEX('[3]Enrolled accounts Com'!$A440:$M440,MATCH(D$2,'[3]Enrolled accounts Com'!$A$2:$M$2,0))</f>
        <v>0</v>
      </c>
      <c r="E440" s="52">
        <f>INDEX('[3]Enrolled accounts Com'!$A440:$M440,MATCH(E$2,'[3]Enrolled accounts Com'!$A$2:$M$2,0))</f>
        <v>0</v>
      </c>
      <c r="F440" s="52">
        <f>INDEX('[3]Enrolled accounts Com'!$A440:$M440,MATCH(F$2,'[3]Enrolled accounts Com'!$A$2:$M$2,0))</f>
        <v>0</v>
      </c>
    </row>
    <row r="441" spans="1:6" x14ac:dyDescent="0.2">
      <c r="A441" s="52" t="e">
        <f>INDEX('[3]Enrolled accounts Com'!$A441:$M441,MATCH(A440,'[3]Enrolled accounts Com'!$A440:$M440,0))</f>
        <v>#N/A</v>
      </c>
      <c r="B441" s="52">
        <f>INDEX('[3]Enrolled accounts Com'!$A441:$M441,MATCH(B$2,'[3]Enrolled accounts Com'!$A$2:$M$2,0))</f>
        <v>0</v>
      </c>
      <c r="C441" s="52">
        <f>INDEX('[3]Enrolled accounts Com'!$A441:$M441,MATCH(C$2,'[3]Enrolled accounts Com'!$A$2:$M$2,0))</f>
        <v>0</v>
      </c>
      <c r="D441" s="52">
        <f>INDEX('[3]Enrolled accounts Com'!$A441:$M441,MATCH(D$2,'[3]Enrolled accounts Com'!$A$2:$M$2,0))</f>
        <v>0</v>
      </c>
      <c r="E441" s="52">
        <f>INDEX('[3]Enrolled accounts Com'!$A441:$M441,MATCH(E$2,'[3]Enrolled accounts Com'!$A$2:$M$2,0))</f>
        <v>0</v>
      </c>
      <c r="F441" s="52">
        <f>INDEX('[3]Enrolled accounts Com'!$A441:$M441,MATCH(F$2,'[3]Enrolled accounts Com'!$A$2:$M$2,0))</f>
        <v>0</v>
      </c>
    </row>
    <row r="442" spans="1:6" x14ac:dyDescent="0.2">
      <c r="A442" s="52" t="e">
        <f>INDEX('[3]Enrolled accounts Com'!$A442:$M442,MATCH(A441,'[3]Enrolled accounts Com'!$A441:$M441,0))</f>
        <v>#N/A</v>
      </c>
      <c r="B442" s="52">
        <f>INDEX('[3]Enrolled accounts Com'!$A442:$M442,MATCH(B$2,'[3]Enrolled accounts Com'!$A$2:$M$2,0))</f>
        <v>0</v>
      </c>
      <c r="C442" s="52">
        <f>INDEX('[3]Enrolled accounts Com'!$A442:$M442,MATCH(C$2,'[3]Enrolled accounts Com'!$A$2:$M$2,0))</f>
        <v>0</v>
      </c>
      <c r="D442" s="52">
        <f>INDEX('[3]Enrolled accounts Com'!$A442:$M442,MATCH(D$2,'[3]Enrolled accounts Com'!$A$2:$M$2,0))</f>
        <v>0</v>
      </c>
      <c r="E442" s="52">
        <f>INDEX('[3]Enrolled accounts Com'!$A442:$M442,MATCH(E$2,'[3]Enrolled accounts Com'!$A$2:$M$2,0))</f>
        <v>0</v>
      </c>
      <c r="F442" s="52">
        <f>INDEX('[3]Enrolled accounts Com'!$A442:$M442,MATCH(F$2,'[3]Enrolled accounts Com'!$A$2:$M$2,0))</f>
        <v>0</v>
      </c>
    </row>
    <row r="443" spans="1:6" x14ac:dyDescent="0.2">
      <c r="A443" s="52" t="e">
        <f>INDEX('[3]Enrolled accounts Com'!$A443:$M443,MATCH(A442,'[3]Enrolled accounts Com'!$A442:$M442,0))</f>
        <v>#N/A</v>
      </c>
      <c r="B443" s="52">
        <f>INDEX('[3]Enrolled accounts Com'!$A443:$M443,MATCH(B$2,'[3]Enrolled accounts Com'!$A$2:$M$2,0))</f>
        <v>0</v>
      </c>
      <c r="C443" s="52">
        <f>INDEX('[3]Enrolled accounts Com'!$A443:$M443,MATCH(C$2,'[3]Enrolled accounts Com'!$A$2:$M$2,0))</f>
        <v>0</v>
      </c>
      <c r="D443" s="52">
        <f>INDEX('[3]Enrolled accounts Com'!$A443:$M443,MATCH(D$2,'[3]Enrolled accounts Com'!$A$2:$M$2,0))</f>
        <v>0</v>
      </c>
      <c r="E443" s="52">
        <f>INDEX('[3]Enrolled accounts Com'!$A443:$M443,MATCH(E$2,'[3]Enrolled accounts Com'!$A$2:$M$2,0))</f>
        <v>0</v>
      </c>
      <c r="F443" s="52">
        <f>INDEX('[3]Enrolled accounts Com'!$A443:$M443,MATCH(F$2,'[3]Enrolled accounts Com'!$A$2:$M$2,0))</f>
        <v>0</v>
      </c>
    </row>
    <row r="444" spans="1:6" x14ac:dyDescent="0.2">
      <c r="A444" s="52" t="e">
        <f>INDEX('[3]Enrolled accounts Com'!$A444:$M444,MATCH(A443,'[3]Enrolled accounts Com'!$A443:$M443,0))</f>
        <v>#N/A</v>
      </c>
      <c r="B444" s="52">
        <f>INDEX('[3]Enrolled accounts Com'!$A444:$M444,MATCH(B$2,'[3]Enrolled accounts Com'!$A$2:$M$2,0))</f>
        <v>0</v>
      </c>
      <c r="C444" s="52">
        <f>INDEX('[3]Enrolled accounts Com'!$A444:$M444,MATCH(C$2,'[3]Enrolled accounts Com'!$A$2:$M$2,0))</f>
        <v>0</v>
      </c>
      <c r="D444" s="52">
        <f>INDEX('[3]Enrolled accounts Com'!$A444:$M444,MATCH(D$2,'[3]Enrolled accounts Com'!$A$2:$M$2,0))</f>
        <v>0</v>
      </c>
      <c r="E444" s="52">
        <f>INDEX('[3]Enrolled accounts Com'!$A444:$M444,MATCH(E$2,'[3]Enrolled accounts Com'!$A$2:$M$2,0))</f>
        <v>0</v>
      </c>
      <c r="F444" s="52">
        <f>INDEX('[3]Enrolled accounts Com'!$A444:$M444,MATCH(F$2,'[3]Enrolled accounts Com'!$A$2:$M$2,0))</f>
        <v>0</v>
      </c>
    </row>
    <row r="445" spans="1:6" x14ac:dyDescent="0.2">
      <c r="A445" s="52" t="e">
        <f>INDEX('[3]Enrolled accounts Com'!$A445:$M445,MATCH(A444,'[3]Enrolled accounts Com'!$A444:$M444,0))</f>
        <v>#N/A</v>
      </c>
      <c r="B445" s="52">
        <f>INDEX('[3]Enrolled accounts Com'!$A445:$M445,MATCH(B$2,'[3]Enrolled accounts Com'!$A$2:$M$2,0))</f>
        <v>0</v>
      </c>
      <c r="C445" s="52">
        <f>INDEX('[3]Enrolled accounts Com'!$A445:$M445,MATCH(C$2,'[3]Enrolled accounts Com'!$A$2:$M$2,0))</f>
        <v>0</v>
      </c>
      <c r="D445" s="52">
        <f>INDEX('[3]Enrolled accounts Com'!$A445:$M445,MATCH(D$2,'[3]Enrolled accounts Com'!$A$2:$M$2,0))</f>
        <v>0</v>
      </c>
      <c r="E445" s="52">
        <f>INDEX('[3]Enrolled accounts Com'!$A445:$M445,MATCH(E$2,'[3]Enrolled accounts Com'!$A$2:$M$2,0))</f>
        <v>0</v>
      </c>
      <c r="F445" s="52">
        <f>INDEX('[3]Enrolled accounts Com'!$A445:$M445,MATCH(F$2,'[3]Enrolled accounts Com'!$A$2:$M$2,0))</f>
        <v>0</v>
      </c>
    </row>
    <row r="446" spans="1:6" x14ac:dyDescent="0.2">
      <c r="A446" s="52" t="e">
        <f>INDEX('[3]Enrolled accounts Com'!$A446:$M446,MATCH(A445,'[3]Enrolled accounts Com'!$A445:$M445,0))</f>
        <v>#N/A</v>
      </c>
      <c r="B446" s="52">
        <f>INDEX('[3]Enrolled accounts Com'!$A446:$M446,MATCH(B$2,'[3]Enrolled accounts Com'!$A$2:$M$2,0))</f>
        <v>0</v>
      </c>
      <c r="C446" s="52">
        <f>INDEX('[3]Enrolled accounts Com'!$A446:$M446,MATCH(C$2,'[3]Enrolled accounts Com'!$A$2:$M$2,0))</f>
        <v>0</v>
      </c>
      <c r="D446" s="52">
        <f>INDEX('[3]Enrolled accounts Com'!$A446:$M446,MATCH(D$2,'[3]Enrolled accounts Com'!$A$2:$M$2,0))</f>
        <v>0</v>
      </c>
      <c r="E446" s="52">
        <f>INDEX('[3]Enrolled accounts Com'!$A446:$M446,MATCH(E$2,'[3]Enrolled accounts Com'!$A$2:$M$2,0))</f>
        <v>0</v>
      </c>
      <c r="F446" s="52">
        <f>INDEX('[3]Enrolled accounts Com'!$A446:$M446,MATCH(F$2,'[3]Enrolled accounts Com'!$A$2:$M$2,0))</f>
        <v>0</v>
      </c>
    </row>
    <row r="447" spans="1:6" x14ac:dyDescent="0.2">
      <c r="A447" s="52" t="e">
        <f>INDEX('[3]Enrolled accounts Com'!$A447:$M447,MATCH(A446,'[3]Enrolled accounts Com'!$A446:$M446,0))</f>
        <v>#N/A</v>
      </c>
      <c r="B447" s="52">
        <f>INDEX('[3]Enrolled accounts Com'!$A447:$M447,MATCH(B$2,'[3]Enrolled accounts Com'!$A$2:$M$2,0))</f>
        <v>0</v>
      </c>
      <c r="C447" s="52">
        <f>INDEX('[3]Enrolled accounts Com'!$A447:$M447,MATCH(C$2,'[3]Enrolled accounts Com'!$A$2:$M$2,0))</f>
        <v>0</v>
      </c>
      <c r="D447" s="52">
        <f>INDEX('[3]Enrolled accounts Com'!$A447:$M447,MATCH(D$2,'[3]Enrolled accounts Com'!$A$2:$M$2,0))</f>
        <v>0</v>
      </c>
      <c r="E447" s="52">
        <f>INDEX('[3]Enrolled accounts Com'!$A447:$M447,MATCH(E$2,'[3]Enrolled accounts Com'!$A$2:$M$2,0))</f>
        <v>0</v>
      </c>
      <c r="F447" s="52">
        <f>INDEX('[3]Enrolled accounts Com'!$A447:$M447,MATCH(F$2,'[3]Enrolled accounts Com'!$A$2:$M$2,0))</f>
        <v>0</v>
      </c>
    </row>
    <row r="448" spans="1:6" x14ac:dyDescent="0.2">
      <c r="A448" s="52" t="e">
        <f>INDEX('[3]Enrolled accounts Com'!$A448:$M448,MATCH(A447,'[3]Enrolled accounts Com'!$A447:$M447,0))</f>
        <v>#N/A</v>
      </c>
      <c r="B448" s="52">
        <f>INDEX('[3]Enrolled accounts Com'!$A448:$M448,MATCH(B$2,'[3]Enrolled accounts Com'!$A$2:$M$2,0))</f>
        <v>0</v>
      </c>
      <c r="C448" s="52">
        <f>INDEX('[3]Enrolled accounts Com'!$A448:$M448,MATCH(C$2,'[3]Enrolled accounts Com'!$A$2:$M$2,0))</f>
        <v>0</v>
      </c>
      <c r="D448" s="52">
        <f>INDEX('[3]Enrolled accounts Com'!$A448:$M448,MATCH(D$2,'[3]Enrolled accounts Com'!$A$2:$M$2,0))</f>
        <v>0</v>
      </c>
      <c r="E448" s="52">
        <f>INDEX('[3]Enrolled accounts Com'!$A448:$M448,MATCH(E$2,'[3]Enrolled accounts Com'!$A$2:$M$2,0))</f>
        <v>0</v>
      </c>
      <c r="F448" s="52">
        <f>INDEX('[3]Enrolled accounts Com'!$A448:$M448,MATCH(F$2,'[3]Enrolled accounts Com'!$A$2:$M$2,0))</f>
        <v>0</v>
      </c>
    </row>
    <row r="449" spans="1:6" x14ac:dyDescent="0.2">
      <c r="A449" s="52" t="e">
        <f>INDEX('[3]Enrolled accounts Com'!$A449:$M449,MATCH(A448,'[3]Enrolled accounts Com'!$A448:$M448,0))</f>
        <v>#N/A</v>
      </c>
      <c r="B449" s="52">
        <f>INDEX('[3]Enrolled accounts Com'!$A449:$M449,MATCH(B$2,'[3]Enrolled accounts Com'!$A$2:$M$2,0))</f>
        <v>0</v>
      </c>
      <c r="C449" s="52">
        <f>INDEX('[3]Enrolled accounts Com'!$A449:$M449,MATCH(C$2,'[3]Enrolled accounts Com'!$A$2:$M$2,0))</f>
        <v>0</v>
      </c>
      <c r="D449" s="52">
        <f>INDEX('[3]Enrolled accounts Com'!$A449:$M449,MATCH(D$2,'[3]Enrolled accounts Com'!$A$2:$M$2,0))</f>
        <v>0</v>
      </c>
      <c r="E449" s="52">
        <f>INDEX('[3]Enrolled accounts Com'!$A449:$M449,MATCH(E$2,'[3]Enrolled accounts Com'!$A$2:$M$2,0))</f>
        <v>0</v>
      </c>
      <c r="F449" s="52">
        <f>INDEX('[3]Enrolled accounts Com'!$A449:$M449,MATCH(F$2,'[3]Enrolled accounts Com'!$A$2:$M$2,0))</f>
        <v>0</v>
      </c>
    </row>
    <row r="450" spans="1:6" x14ac:dyDescent="0.2">
      <c r="A450" s="52" t="e">
        <f>INDEX('[3]Enrolled accounts Com'!$A450:$M450,MATCH(A449,'[3]Enrolled accounts Com'!$A449:$M449,0))</f>
        <v>#N/A</v>
      </c>
      <c r="B450" s="52">
        <f>INDEX('[3]Enrolled accounts Com'!$A450:$M450,MATCH(B$2,'[3]Enrolled accounts Com'!$A$2:$M$2,0))</f>
        <v>0</v>
      </c>
      <c r="C450" s="52">
        <f>INDEX('[3]Enrolled accounts Com'!$A450:$M450,MATCH(C$2,'[3]Enrolled accounts Com'!$A$2:$M$2,0))</f>
        <v>0</v>
      </c>
      <c r="D450" s="52">
        <f>INDEX('[3]Enrolled accounts Com'!$A450:$M450,MATCH(D$2,'[3]Enrolled accounts Com'!$A$2:$M$2,0))</f>
        <v>0</v>
      </c>
      <c r="E450" s="52">
        <f>INDEX('[3]Enrolled accounts Com'!$A450:$M450,MATCH(E$2,'[3]Enrolled accounts Com'!$A$2:$M$2,0))</f>
        <v>0</v>
      </c>
      <c r="F450" s="52">
        <f>INDEX('[3]Enrolled accounts Com'!$A450:$M450,MATCH(F$2,'[3]Enrolled accounts Com'!$A$2:$M$2,0))</f>
        <v>0</v>
      </c>
    </row>
    <row r="451" spans="1:6" x14ac:dyDescent="0.2">
      <c r="A451" s="52" t="e">
        <f>INDEX('[3]Enrolled accounts Com'!$A451:$M451,MATCH(A450,'[3]Enrolled accounts Com'!$A450:$M450,0))</f>
        <v>#N/A</v>
      </c>
      <c r="B451" s="52">
        <f>INDEX('[3]Enrolled accounts Com'!$A451:$M451,MATCH(B$2,'[3]Enrolled accounts Com'!$A$2:$M$2,0))</f>
        <v>0</v>
      </c>
      <c r="C451" s="52">
        <f>INDEX('[3]Enrolled accounts Com'!$A451:$M451,MATCH(C$2,'[3]Enrolled accounts Com'!$A$2:$M$2,0))</f>
        <v>0</v>
      </c>
      <c r="D451" s="52">
        <f>INDEX('[3]Enrolled accounts Com'!$A451:$M451,MATCH(D$2,'[3]Enrolled accounts Com'!$A$2:$M$2,0))</f>
        <v>0</v>
      </c>
      <c r="E451" s="52">
        <f>INDEX('[3]Enrolled accounts Com'!$A451:$M451,MATCH(E$2,'[3]Enrolled accounts Com'!$A$2:$M$2,0))</f>
        <v>0</v>
      </c>
      <c r="F451" s="52">
        <f>INDEX('[3]Enrolled accounts Com'!$A451:$M451,MATCH(F$2,'[3]Enrolled accounts Com'!$A$2:$M$2,0))</f>
        <v>0</v>
      </c>
    </row>
    <row r="452" spans="1:6" x14ac:dyDescent="0.2">
      <c r="A452" s="52" t="e">
        <f>INDEX('[3]Enrolled accounts Com'!$A452:$M452,MATCH(A451,'[3]Enrolled accounts Com'!$A451:$M451,0))</f>
        <v>#N/A</v>
      </c>
      <c r="B452" s="52">
        <f>INDEX('[3]Enrolled accounts Com'!$A452:$M452,MATCH(B$2,'[3]Enrolled accounts Com'!$A$2:$M$2,0))</f>
        <v>0</v>
      </c>
      <c r="C452" s="52">
        <f>INDEX('[3]Enrolled accounts Com'!$A452:$M452,MATCH(C$2,'[3]Enrolled accounts Com'!$A$2:$M$2,0))</f>
        <v>0</v>
      </c>
      <c r="D452" s="52">
        <f>INDEX('[3]Enrolled accounts Com'!$A452:$M452,MATCH(D$2,'[3]Enrolled accounts Com'!$A$2:$M$2,0))</f>
        <v>0</v>
      </c>
      <c r="E452" s="52">
        <f>INDEX('[3]Enrolled accounts Com'!$A452:$M452,MATCH(E$2,'[3]Enrolled accounts Com'!$A$2:$M$2,0))</f>
        <v>0</v>
      </c>
      <c r="F452" s="52">
        <f>INDEX('[3]Enrolled accounts Com'!$A452:$M452,MATCH(F$2,'[3]Enrolled accounts Com'!$A$2:$M$2,0))</f>
        <v>0</v>
      </c>
    </row>
    <row r="453" spans="1:6" x14ac:dyDescent="0.2">
      <c r="A453" s="52" t="e">
        <f>INDEX('[3]Enrolled accounts Com'!$A453:$M453,MATCH(A452,'[3]Enrolled accounts Com'!$A452:$M452,0))</f>
        <v>#N/A</v>
      </c>
      <c r="B453" s="52">
        <f>INDEX('[3]Enrolled accounts Com'!$A453:$M453,MATCH(B$2,'[3]Enrolled accounts Com'!$A$2:$M$2,0))</f>
        <v>0</v>
      </c>
      <c r="C453" s="52">
        <f>INDEX('[3]Enrolled accounts Com'!$A453:$M453,MATCH(C$2,'[3]Enrolled accounts Com'!$A$2:$M$2,0))</f>
        <v>0</v>
      </c>
      <c r="D453" s="52">
        <f>INDEX('[3]Enrolled accounts Com'!$A453:$M453,MATCH(D$2,'[3]Enrolled accounts Com'!$A$2:$M$2,0))</f>
        <v>0</v>
      </c>
      <c r="E453" s="52">
        <f>INDEX('[3]Enrolled accounts Com'!$A453:$M453,MATCH(E$2,'[3]Enrolled accounts Com'!$A$2:$M$2,0))</f>
        <v>0</v>
      </c>
      <c r="F453" s="52">
        <f>INDEX('[3]Enrolled accounts Com'!$A453:$M453,MATCH(F$2,'[3]Enrolled accounts Com'!$A$2:$M$2,0))</f>
        <v>0</v>
      </c>
    </row>
    <row r="454" spans="1:6" x14ac:dyDescent="0.2">
      <c r="A454" s="52" t="e">
        <f>INDEX('[3]Enrolled accounts Com'!$A454:$M454,MATCH(A453,'[3]Enrolled accounts Com'!$A453:$M453,0))</f>
        <v>#N/A</v>
      </c>
      <c r="B454" s="52">
        <f>INDEX('[3]Enrolled accounts Com'!$A454:$M454,MATCH(B$2,'[3]Enrolled accounts Com'!$A$2:$M$2,0))</f>
        <v>0</v>
      </c>
      <c r="C454" s="52">
        <f>INDEX('[3]Enrolled accounts Com'!$A454:$M454,MATCH(C$2,'[3]Enrolled accounts Com'!$A$2:$M$2,0))</f>
        <v>0</v>
      </c>
      <c r="D454" s="52">
        <f>INDEX('[3]Enrolled accounts Com'!$A454:$M454,MATCH(D$2,'[3]Enrolled accounts Com'!$A$2:$M$2,0))</f>
        <v>0</v>
      </c>
      <c r="E454" s="52">
        <f>INDEX('[3]Enrolled accounts Com'!$A454:$M454,MATCH(E$2,'[3]Enrolled accounts Com'!$A$2:$M$2,0))</f>
        <v>0</v>
      </c>
      <c r="F454" s="52">
        <f>INDEX('[3]Enrolled accounts Com'!$A454:$M454,MATCH(F$2,'[3]Enrolled accounts Com'!$A$2:$M$2,0))</f>
        <v>0</v>
      </c>
    </row>
    <row r="455" spans="1:6" x14ac:dyDescent="0.2">
      <c r="A455" s="52" t="e">
        <f>INDEX('[3]Enrolled accounts Com'!$A455:$M455,MATCH(A454,'[3]Enrolled accounts Com'!$A454:$M454,0))</f>
        <v>#N/A</v>
      </c>
      <c r="B455" s="52">
        <f>INDEX('[3]Enrolled accounts Com'!$A455:$M455,MATCH(B$2,'[3]Enrolled accounts Com'!$A$2:$M$2,0))</f>
        <v>0</v>
      </c>
      <c r="C455" s="52">
        <f>INDEX('[3]Enrolled accounts Com'!$A455:$M455,MATCH(C$2,'[3]Enrolled accounts Com'!$A$2:$M$2,0))</f>
        <v>0</v>
      </c>
      <c r="D455" s="52">
        <f>INDEX('[3]Enrolled accounts Com'!$A455:$M455,MATCH(D$2,'[3]Enrolled accounts Com'!$A$2:$M$2,0))</f>
        <v>0</v>
      </c>
      <c r="E455" s="52">
        <f>INDEX('[3]Enrolled accounts Com'!$A455:$M455,MATCH(E$2,'[3]Enrolled accounts Com'!$A$2:$M$2,0))</f>
        <v>0</v>
      </c>
      <c r="F455" s="52">
        <f>INDEX('[3]Enrolled accounts Com'!$A455:$M455,MATCH(F$2,'[3]Enrolled accounts Com'!$A$2:$M$2,0))</f>
        <v>0</v>
      </c>
    </row>
    <row r="456" spans="1:6" x14ac:dyDescent="0.2">
      <c r="A456" s="52" t="e">
        <f>INDEX('[3]Enrolled accounts Com'!$A456:$M456,MATCH(A455,'[3]Enrolled accounts Com'!$A455:$M455,0))</f>
        <v>#N/A</v>
      </c>
      <c r="B456" s="52">
        <f>INDEX('[3]Enrolled accounts Com'!$A456:$M456,MATCH(B$2,'[3]Enrolled accounts Com'!$A$2:$M$2,0))</f>
        <v>0</v>
      </c>
      <c r="C456" s="52">
        <f>INDEX('[3]Enrolled accounts Com'!$A456:$M456,MATCH(C$2,'[3]Enrolled accounts Com'!$A$2:$M$2,0))</f>
        <v>0</v>
      </c>
      <c r="D456" s="52">
        <f>INDEX('[3]Enrolled accounts Com'!$A456:$M456,MATCH(D$2,'[3]Enrolled accounts Com'!$A$2:$M$2,0))</f>
        <v>0</v>
      </c>
      <c r="E456" s="52">
        <f>INDEX('[3]Enrolled accounts Com'!$A456:$M456,MATCH(E$2,'[3]Enrolled accounts Com'!$A$2:$M$2,0))</f>
        <v>0</v>
      </c>
      <c r="F456" s="52">
        <f>INDEX('[3]Enrolled accounts Com'!$A456:$M456,MATCH(F$2,'[3]Enrolled accounts Com'!$A$2:$M$2,0))</f>
        <v>0</v>
      </c>
    </row>
    <row r="457" spans="1:6" x14ac:dyDescent="0.2">
      <c r="A457" s="52" t="e">
        <f>INDEX('[3]Enrolled accounts Com'!$A457:$M457,MATCH(A456,'[3]Enrolled accounts Com'!$A456:$M456,0))</f>
        <v>#N/A</v>
      </c>
      <c r="B457" s="52">
        <f>INDEX('[3]Enrolled accounts Com'!$A457:$M457,MATCH(B$2,'[3]Enrolled accounts Com'!$A$2:$M$2,0))</f>
        <v>0</v>
      </c>
      <c r="C457" s="52">
        <f>INDEX('[3]Enrolled accounts Com'!$A457:$M457,MATCH(C$2,'[3]Enrolled accounts Com'!$A$2:$M$2,0))</f>
        <v>0</v>
      </c>
      <c r="D457" s="52">
        <f>INDEX('[3]Enrolled accounts Com'!$A457:$M457,MATCH(D$2,'[3]Enrolled accounts Com'!$A$2:$M$2,0))</f>
        <v>0</v>
      </c>
      <c r="E457" s="52">
        <f>INDEX('[3]Enrolled accounts Com'!$A457:$M457,MATCH(E$2,'[3]Enrolled accounts Com'!$A$2:$M$2,0))</f>
        <v>0</v>
      </c>
      <c r="F457" s="52">
        <f>INDEX('[3]Enrolled accounts Com'!$A457:$M457,MATCH(F$2,'[3]Enrolled accounts Com'!$A$2:$M$2,0))</f>
        <v>0</v>
      </c>
    </row>
    <row r="458" spans="1:6" x14ac:dyDescent="0.2">
      <c r="A458" s="52" t="e">
        <f>INDEX('[3]Enrolled accounts Com'!$A458:$M458,MATCH(A457,'[3]Enrolled accounts Com'!$A457:$M457,0))</f>
        <v>#N/A</v>
      </c>
      <c r="B458" s="52">
        <f>INDEX('[3]Enrolled accounts Com'!$A458:$M458,MATCH(B$2,'[3]Enrolled accounts Com'!$A$2:$M$2,0))</f>
        <v>0</v>
      </c>
      <c r="C458" s="52">
        <f>INDEX('[3]Enrolled accounts Com'!$A458:$M458,MATCH(C$2,'[3]Enrolled accounts Com'!$A$2:$M$2,0))</f>
        <v>0</v>
      </c>
      <c r="D458" s="52">
        <f>INDEX('[3]Enrolled accounts Com'!$A458:$M458,MATCH(D$2,'[3]Enrolled accounts Com'!$A$2:$M$2,0))</f>
        <v>0</v>
      </c>
      <c r="E458" s="52">
        <f>INDEX('[3]Enrolled accounts Com'!$A458:$M458,MATCH(E$2,'[3]Enrolled accounts Com'!$A$2:$M$2,0))</f>
        <v>0</v>
      </c>
      <c r="F458" s="52">
        <f>INDEX('[3]Enrolled accounts Com'!$A458:$M458,MATCH(F$2,'[3]Enrolled accounts Com'!$A$2:$M$2,0))</f>
        <v>0</v>
      </c>
    </row>
    <row r="459" spans="1:6" x14ac:dyDescent="0.2">
      <c r="A459" s="52" t="e">
        <f>INDEX('[3]Enrolled accounts Com'!$A459:$M459,MATCH(A458,'[3]Enrolled accounts Com'!$A458:$M458,0))</f>
        <v>#N/A</v>
      </c>
      <c r="B459" s="52">
        <f>INDEX('[3]Enrolled accounts Com'!$A459:$M459,MATCH(B$2,'[3]Enrolled accounts Com'!$A$2:$M$2,0))</f>
        <v>0</v>
      </c>
      <c r="C459" s="52">
        <f>INDEX('[3]Enrolled accounts Com'!$A459:$M459,MATCH(C$2,'[3]Enrolled accounts Com'!$A$2:$M$2,0))</f>
        <v>0</v>
      </c>
      <c r="D459" s="52">
        <f>INDEX('[3]Enrolled accounts Com'!$A459:$M459,MATCH(D$2,'[3]Enrolled accounts Com'!$A$2:$M$2,0))</f>
        <v>0</v>
      </c>
      <c r="E459" s="52">
        <f>INDEX('[3]Enrolled accounts Com'!$A459:$M459,MATCH(E$2,'[3]Enrolled accounts Com'!$A$2:$M$2,0))</f>
        <v>0</v>
      </c>
      <c r="F459" s="52">
        <f>INDEX('[3]Enrolled accounts Com'!$A459:$M459,MATCH(F$2,'[3]Enrolled accounts Com'!$A$2:$M$2,0))</f>
        <v>0</v>
      </c>
    </row>
    <row r="460" spans="1:6" x14ac:dyDescent="0.2">
      <c r="A460" s="52" t="e">
        <f>INDEX('[3]Enrolled accounts Com'!$A460:$M460,MATCH(A459,'[3]Enrolled accounts Com'!$A459:$M459,0))</f>
        <v>#N/A</v>
      </c>
      <c r="B460" s="52">
        <f>INDEX('[3]Enrolled accounts Com'!$A460:$M460,MATCH(B$2,'[3]Enrolled accounts Com'!$A$2:$M$2,0))</f>
        <v>0</v>
      </c>
      <c r="C460" s="52">
        <f>INDEX('[3]Enrolled accounts Com'!$A460:$M460,MATCH(C$2,'[3]Enrolled accounts Com'!$A$2:$M$2,0))</f>
        <v>0</v>
      </c>
      <c r="D460" s="52">
        <f>INDEX('[3]Enrolled accounts Com'!$A460:$M460,MATCH(D$2,'[3]Enrolled accounts Com'!$A$2:$M$2,0))</f>
        <v>0</v>
      </c>
      <c r="E460" s="52">
        <f>INDEX('[3]Enrolled accounts Com'!$A460:$M460,MATCH(E$2,'[3]Enrolled accounts Com'!$A$2:$M$2,0))</f>
        <v>0</v>
      </c>
      <c r="F460" s="52">
        <f>INDEX('[3]Enrolled accounts Com'!$A460:$M460,MATCH(F$2,'[3]Enrolled accounts Com'!$A$2:$M$2,0))</f>
        <v>0</v>
      </c>
    </row>
    <row r="461" spans="1:6" x14ac:dyDescent="0.2">
      <c r="A461" s="52" t="e">
        <f>INDEX('[3]Enrolled accounts Com'!$A461:$M461,MATCH(A460,'[3]Enrolled accounts Com'!$A460:$M460,0))</f>
        <v>#N/A</v>
      </c>
      <c r="B461" s="52">
        <f>INDEX('[3]Enrolled accounts Com'!$A461:$M461,MATCH(B$2,'[3]Enrolled accounts Com'!$A$2:$M$2,0))</f>
        <v>0</v>
      </c>
      <c r="C461" s="52">
        <f>INDEX('[3]Enrolled accounts Com'!$A461:$M461,MATCH(C$2,'[3]Enrolled accounts Com'!$A$2:$M$2,0))</f>
        <v>0</v>
      </c>
      <c r="D461" s="52">
        <f>INDEX('[3]Enrolled accounts Com'!$A461:$M461,MATCH(D$2,'[3]Enrolled accounts Com'!$A$2:$M$2,0))</f>
        <v>0</v>
      </c>
      <c r="E461" s="52">
        <f>INDEX('[3]Enrolled accounts Com'!$A461:$M461,MATCH(E$2,'[3]Enrolled accounts Com'!$A$2:$M$2,0))</f>
        <v>0</v>
      </c>
      <c r="F461" s="52">
        <f>INDEX('[3]Enrolled accounts Com'!$A461:$M461,MATCH(F$2,'[3]Enrolled accounts Com'!$A$2:$M$2,0))</f>
        <v>0</v>
      </c>
    </row>
    <row r="462" spans="1:6" x14ac:dyDescent="0.2">
      <c r="A462" s="52" t="e">
        <f>INDEX('[3]Enrolled accounts Com'!$A462:$M462,MATCH(A461,'[3]Enrolled accounts Com'!$A461:$M461,0))</f>
        <v>#N/A</v>
      </c>
      <c r="B462" s="52">
        <f>INDEX('[3]Enrolled accounts Com'!$A462:$M462,MATCH(B$2,'[3]Enrolled accounts Com'!$A$2:$M$2,0))</f>
        <v>0</v>
      </c>
      <c r="C462" s="52">
        <f>INDEX('[3]Enrolled accounts Com'!$A462:$M462,MATCH(C$2,'[3]Enrolled accounts Com'!$A$2:$M$2,0))</f>
        <v>0</v>
      </c>
      <c r="D462" s="52">
        <f>INDEX('[3]Enrolled accounts Com'!$A462:$M462,MATCH(D$2,'[3]Enrolled accounts Com'!$A$2:$M$2,0))</f>
        <v>0</v>
      </c>
      <c r="E462" s="52">
        <f>INDEX('[3]Enrolled accounts Com'!$A462:$M462,MATCH(E$2,'[3]Enrolled accounts Com'!$A$2:$M$2,0))</f>
        <v>0</v>
      </c>
      <c r="F462" s="52">
        <f>INDEX('[3]Enrolled accounts Com'!$A462:$M462,MATCH(F$2,'[3]Enrolled accounts Com'!$A$2:$M$2,0))</f>
        <v>0</v>
      </c>
    </row>
    <row r="463" spans="1:6" x14ac:dyDescent="0.2">
      <c r="A463" s="52" t="e">
        <f>INDEX('[3]Enrolled accounts Com'!$A463:$M463,MATCH(A462,'[3]Enrolled accounts Com'!$A462:$M462,0))</f>
        <v>#N/A</v>
      </c>
      <c r="B463" s="52">
        <f>INDEX('[3]Enrolled accounts Com'!$A463:$M463,MATCH(B$2,'[3]Enrolled accounts Com'!$A$2:$M$2,0))</f>
        <v>0</v>
      </c>
      <c r="C463" s="52">
        <f>INDEX('[3]Enrolled accounts Com'!$A463:$M463,MATCH(C$2,'[3]Enrolled accounts Com'!$A$2:$M$2,0))</f>
        <v>0</v>
      </c>
      <c r="D463" s="52">
        <f>INDEX('[3]Enrolled accounts Com'!$A463:$M463,MATCH(D$2,'[3]Enrolled accounts Com'!$A$2:$M$2,0))</f>
        <v>0</v>
      </c>
      <c r="E463" s="52">
        <f>INDEX('[3]Enrolled accounts Com'!$A463:$M463,MATCH(E$2,'[3]Enrolled accounts Com'!$A$2:$M$2,0))</f>
        <v>0</v>
      </c>
      <c r="F463" s="52">
        <f>INDEX('[3]Enrolled accounts Com'!$A463:$M463,MATCH(F$2,'[3]Enrolled accounts Com'!$A$2:$M$2,0))</f>
        <v>0</v>
      </c>
    </row>
    <row r="464" spans="1:6" x14ac:dyDescent="0.2">
      <c r="A464" s="52" t="e">
        <f>INDEX('[3]Enrolled accounts Com'!$A464:$M464,MATCH(A463,'[3]Enrolled accounts Com'!$A463:$M463,0))</f>
        <v>#N/A</v>
      </c>
      <c r="B464" s="52">
        <f>INDEX('[3]Enrolled accounts Com'!$A464:$M464,MATCH(B$2,'[3]Enrolled accounts Com'!$A$2:$M$2,0))</f>
        <v>0</v>
      </c>
      <c r="C464" s="52">
        <f>INDEX('[3]Enrolled accounts Com'!$A464:$M464,MATCH(C$2,'[3]Enrolled accounts Com'!$A$2:$M$2,0))</f>
        <v>0</v>
      </c>
      <c r="D464" s="52">
        <f>INDEX('[3]Enrolled accounts Com'!$A464:$M464,MATCH(D$2,'[3]Enrolled accounts Com'!$A$2:$M$2,0))</f>
        <v>0</v>
      </c>
      <c r="E464" s="52">
        <f>INDEX('[3]Enrolled accounts Com'!$A464:$M464,MATCH(E$2,'[3]Enrolled accounts Com'!$A$2:$M$2,0))</f>
        <v>0</v>
      </c>
      <c r="F464" s="52">
        <f>INDEX('[3]Enrolled accounts Com'!$A464:$M464,MATCH(F$2,'[3]Enrolled accounts Com'!$A$2:$M$2,0))</f>
        <v>0</v>
      </c>
    </row>
    <row r="465" spans="1:6" x14ac:dyDescent="0.2">
      <c r="A465" s="52" t="e">
        <f>INDEX('[3]Enrolled accounts Com'!$A465:$M465,MATCH(A464,'[3]Enrolled accounts Com'!$A464:$M464,0))</f>
        <v>#N/A</v>
      </c>
      <c r="B465" s="52">
        <f>INDEX('[3]Enrolled accounts Com'!$A465:$M465,MATCH(B$2,'[3]Enrolled accounts Com'!$A$2:$M$2,0))</f>
        <v>0</v>
      </c>
      <c r="C465" s="52">
        <f>INDEX('[3]Enrolled accounts Com'!$A465:$M465,MATCH(C$2,'[3]Enrolled accounts Com'!$A$2:$M$2,0))</f>
        <v>0</v>
      </c>
      <c r="D465" s="52">
        <f>INDEX('[3]Enrolled accounts Com'!$A465:$M465,MATCH(D$2,'[3]Enrolled accounts Com'!$A$2:$M$2,0))</f>
        <v>0</v>
      </c>
      <c r="E465" s="52">
        <f>INDEX('[3]Enrolled accounts Com'!$A465:$M465,MATCH(E$2,'[3]Enrolled accounts Com'!$A$2:$M$2,0))</f>
        <v>0</v>
      </c>
      <c r="F465" s="52">
        <f>INDEX('[3]Enrolled accounts Com'!$A465:$M465,MATCH(F$2,'[3]Enrolled accounts Com'!$A$2:$M$2,0))</f>
        <v>0</v>
      </c>
    </row>
    <row r="466" spans="1:6" x14ac:dyDescent="0.2">
      <c r="A466" s="52" t="e">
        <f>INDEX('[3]Enrolled accounts Com'!$A466:$M466,MATCH(A465,'[3]Enrolled accounts Com'!$A465:$M465,0))</f>
        <v>#N/A</v>
      </c>
      <c r="B466" s="52">
        <f>INDEX('[3]Enrolled accounts Com'!$A466:$M466,MATCH(B$2,'[3]Enrolled accounts Com'!$A$2:$M$2,0))</f>
        <v>0</v>
      </c>
      <c r="C466" s="52">
        <f>INDEX('[3]Enrolled accounts Com'!$A466:$M466,MATCH(C$2,'[3]Enrolled accounts Com'!$A$2:$M$2,0))</f>
        <v>0</v>
      </c>
      <c r="D466" s="52">
        <f>INDEX('[3]Enrolled accounts Com'!$A466:$M466,MATCH(D$2,'[3]Enrolled accounts Com'!$A$2:$M$2,0))</f>
        <v>0</v>
      </c>
      <c r="E466" s="52">
        <f>INDEX('[3]Enrolled accounts Com'!$A466:$M466,MATCH(E$2,'[3]Enrolled accounts Com'!$A$2:$M$2,0))</f>
        <v>0</v>
      </c>
      <c r="F466" s="52">
        <f>INDEX('[3]Enrolled accounts Com'!$A466:$M466,MATCH(F$2,'[3]Enrolled accounts Com'!$A$2:$M$2,0))</f>
        <v>0</v>
      </c>
    </row>
    <row r="467" spans="1:6" x14ac:dyDescent="0.2">
      <c r="A467" s="52" t="e">
        <f>INDEX('[3]Enrolled accounts Com'!$A467:$M467,MATCH(A466,'[3]Enrolled accounts Com'!$A466:$M466,0))</f>
        <v>#N/A</v>
      </c>
      <c r="B467" s="52">
        <f>INDEX('[3]Enrolled accounts Com'!$A467:$M467,MATCH(B$2,'[3]Enrolled accounts Com'!$A$2:$M$2,0))</f>
        <v>0</v>
      </c>
      <c r="C467" s="52">
        <f>INDEX('[3]Enrolled accounts Com'!$A467:$M467,MATCH(C$2,'[3]Enrolled accounts Com'!$A$2:$M$2,0))</f>
        <v>0</v>
      </c>
      <c r="D467" s="52">
        <f>INDEX('[3]Enrolled accounts Com'!$A467:$M467,MATCH(D$2,'[3]Enrolled accounts Com'!$A$2:$M$2,0))</f>
        <v>0</v>
      </c>
      <c r="E467" s="52">
        <f>INDEX('[3]Enrolled accounts Com'!$A467:$M467,MATCH(E$2,'[3]Enrolled accounts Com'!$A$2:$M$2,0))</f>
        <v>0</v>
      </c>
      <c r="F467" s="52">
        <f>INDEX('[3]Enrolled accounts Com'!$A467:$M467,MATCH(F$2,'[3]Enrolled accounts Com'!$A$2:$M$2,0))</f>
        <v>0</v>
      </c>
    </row>
    <row r="468" spans="1:6" x14ac:dyDescent="0.2">
      <c r="A468" s="52" t="e">
        <f>INDEX('[3]Enrolled accounts Com'!$A468:$M468,MATCH(A467,'[3]Enrolled accounts Com'!$A467:$M467,0))</f>
        <v>#N/A</v>
      </c>
      <c r="B468" s="52">
        <f>INDEX('[3]Enrolled accounts Com'!$A468:$M468,MATCH(B$2,'[3]Enrolled accounts Com'!$A$2:$M$2,0))</f>
        <v>0</v>
      </c>
      <c r="C468" s="52">
        <f>INDEX('[3]Enrolled accounts Com'!$A468:$M468,MATCH(C$2,'[3]Enrolled accounts Com'!$A$2:$M$2,0))</f>
        <v>0</v>
      </c>
      <c r="D468" s="52">
        <f>INDEX('[3]Enrolled accounts Com'!$A468:$M468,MATCH(D$2,'[3]Enrolled accounts Com'!$A$2:$M$2,0))</f>
        <v>0</v>
      </c>
      <c r="E468" s="52">
        <f>INDEX('[3]Enrolled accounts Com'!$A468:$M468,MATCH(E$2,'[3]Enrolled accounts Com'!$A$2:$M$2,0))</f>
        <v>0</v>
      </c>
      <c r="F468" s="52">
        <f>INDEX('[3]Enrolled accounts Com'!$A468:$M468,MATCH(F$2,'[3]Enrolled accounts Com'!$A$2:$M$2,0))</f>
        <v>0</v>
      </c>
    </row>
    <row r="469" spans="1:6" x14ac:dyDescent="0.2">
      <c r="A469" s="52" t="e">
        <f>INDEX('[3]Enrolled accounts Com'!$A469:$M469,MATCH(A468,'[3]Enrolled accounts Com'!$A468:$M468,0))</f>
        <v>#N/A</v>
      </c>
      <c r="B469" s="52">
        <f>INDEX('[3]Enrolled accounts Com'!$A469:$M469,MATCH(B$2,'[3]Enrolled accounts Com'!$A$2:$M$2,0))</f>
        <v>0</v>
      </c>
      <c r="C469" s="52">
        <f>INDEX('[3]Enrolled accounts Com'!$A469:$M469,MATCH(C$2,'[3]Enrolled accounts Com'!$A$2:$M$2,0))</f>
        <v>0</v>
      </c>
      <c r="D469" s="52">
        <f>INDEX('[3]Enrolled accounts Com'!$A469:$M469,MATCH(D$2,'[3]Enrolled accounts Com'!$A$2:$M$2,0))</f>
        <v>0</v>
      </c>
      <c r="E469" s="52">
        <f>INDEX('[3]Enrolled accounts Com'!$A469:$M469,MATCH(E$2,'[3]Enrolled accounts Com'!$A$2:$M$2,0))</f>
        <v>0</v>
      </c>
      <c r="F469" s="52">
        <f>INDEX('[3]Enrolled accounts Com'!$A469:$M469,MATCH(F$2,'[3]Enrolled accounts Com'!$A$2:$M$2,0))</f>
        <v>0</v>
      </c>
    </row>
    <row r="470" spans="1:6" x14ac:dyDescent="0.2">
      <c r="A470" s="52" t="e">
        <f>INDEX('[3]Enrolled accounts Com'!$A470:$M470,MATCH(A469,'[3]Enrolled accounts Com'!$A469:$M469,0))</f>
        <v>#N/A</v>
      </c>
      <c r="B470" s="52">
        <f>INDEX('[3]Enrolled accounts Com'!$A470:$M470,MATCH(B$2,'[3]Enrolled accounts Com'!$A$2:$M$2,0))</f>
        <v>0</v>
      </c>
      <c r="C470" s="52">
        <f>INDEX('[3]Enrolled accounts Com'!$A470:$M470,MATCH(C$2,'[3]Enrolled accounts Com'!$A$2:$M$2,0))</f>
        <v>0</v>
      </c>
      <c r="D470" s="52">
        <f>INDEX('[3]Enrolled accounts Com'!$A470:$M470,MATCH(D$2,'[3]Enrolled accounts Com'!$A$2:$M$2,0))</f>
        <v>0</v>
      </c>
      <c r="E470" s="52">
        <f>INDEX('[3]Enrolled accounts Com'!$A470:$M470,MATCH(E$2,'[3]Enrolled accounts Com'!$A$2:$M$2,0))</f>
        <v>0</v>
      </c>
      <c r="F470" s="52">
        <f>INDEX('[3]Enrolled accounts Com'!$A470:$M470,MATCH(F$2,'[3]Enrolled accounts Com'!$A$2:$M$2,0))</f>
        <v>0</v>
      </c>
    </row>
    <row r="471" spans="1:6" x14ac:dyDescent="0.2">
      <c r="A471" s="52" t="e">
        <f>INDEX('[3]Enrolled accounts Com'!$A471:$M471,MATCH(A470,'[3]Enrolled accounts Com'!$A470:$M470,0))</f>
        <v>#N/A</v>
      </c>
      <c r="B471" s="52">
        <f>INDEX('[3]Enrolled accounts Com'!$A471:$M471,MATCH(B$2,'[3]Enrolled accounts Com'!$A$2:$M$2,0))</f>
        <v>0</v>
      </c>
      <c r="C471" s="52">
        <f>INDEX('[3]Enrolled accounts Com'!$A471:$M471,MATCH(C$2,'[3]Enrolled accounts Com'!$A$2:$M$2,0))</f>
        <v>0</v>
      </c>
      <c r="D471" s="52">
        <f>INDEX('[3]Enrolled accounts Com'!$A471:$M471,MATCH(D$2,'[3]Enrolled accounts Com'!$A$2:$M$2,0))</f>
        <v>0</v>
      </c>
      <c r="E471" s="52">
        <f>INDEX('[3]Enrolled accounts Com'!$A471:$M471,MATCH(E$2,'[3]Enrolled accounts Com'!$A$2:$M$2,0))</f>
        <v>0</v>
      </c>
      <c r="F471" s="52">
        <f>INDEX('[3]Enrolled accounts Com'!$A471:$M471,MATCH(F$2,'[3]Enrolled accounts Com'!$A$2:$M$2,0))</f>
        <v>0</v>
      </c>
    </row>
    <row r="472" spans="1:6" x14ac:dyDescent="0.2">
      <c r="A472" s="52" t="e">
        <f>INDEX('[3]Enrolled accounts Com'!$A472:$M472,MATCH(A471,'[3]Enrolled accounts Com'!$A471:$M471,0))</f>
        <v>#N/A</v>
      </c>
      <c r="B472" s="52">
        <f>INDEX('[3]Enrolled accounts Com'!$A472:$M472,MATCH(B$2,'[3]Enrolled accounts Com'!$A$2:$M$2,0))</f>
        <v>0</v>
      </c>
      <c r="C472" s="52">
        <f>INDEX('[3]Enrolled accounts Com'!$A472:$M472,MATCH(C$2,'[3]Enrolled accounts Com'!$A$2:$M$2,0))</f>
        <v>0</v>
      </c>
      <c r="D472" s="52">
        <f>INDEX('[3]Enrolled accounts Com'!$A472:$M472,MATCH(D$2,'[3]Enrolled accounts Com'!$A$2:$M$2,0))</f>
        <v>0</v>
      </c>
      <c r="E472" s="52">
        <f>INDEX('[3]Enrolled accounts Com'!$A472:$M472,MATCH(E$2,'[3]Enrolled accounts Com'!$A$2:$M$2,0))</f>
        <v>0</v>
      </c>
      <c r="F472" s="52">
        <f>INDEX('[3]Enrolled accounts Com'!$A472:$M472,MATCH(F$2,'[3]Enrolled accounts Com'!$A$2:$M$2,0))</f>
        <v>0</v>
      </c>
    </row>
    <row r="473" spans="1:6" x14ac:dyDescent="0.2">
      <c r="A473" s="52" t="e">
        <f>INDEX('[3]Enrolled accounts Com'!$A473:$M473,MATCH(A472,'[3]Enrolled accounts Com'!$A472:$M472,0))</f>
        <v>#N/A</v>
      </c>
      <c r="B473" s="52">
        <f>INDEX('[3]Enrolled accounts Com'!$A473:$M473,MATCH(B$2,'[3]Enrolled accounts Com'!$A$2:$M$2,0))</f>
        <v>0</v>
      </c>
      <c r="C473" s="52">
        <f>INDEX('[3]Enrolled accounts Com'!$A473:$M473,MATCH(C$2,'[3]Enrolled accounts Com'!$A$2:$M$2,0))</f>
        <v>0</v>
      </c>
      <c r="D473" s="52">
        <f>INDEX('[3]Enrolled accounts Com'!$A473:$M473,MATCH(D$2,'[3]Enrolled accounts Com'!$A$2:$M$2,0))</f>
        <v>0</v>
      </c>
      <c r="E473" s="52">
        <f>INDEX('[3]Enrolled accounts Com'!$A473:$M473,MATCH(E$2,'[3]Enrolled accounts Com'!$A$2:$M$2,0))</f>
        <v>0</v>
      </c>
      <c r="F473" s="52">
        <f>INDEX('[3]Enrolled accounts Com'!$A473:$M473,MATCH(F$2,'[3]Enrolled accounts Com'!$A$2:$M$2,0))</f>
        <v>0</v>
      </c>
    </row>
    <row r="474" spans="1:6" x14ac:dyDescent="0.2">
      <c r="A474" s="52" t="e">
        <f>INDEX('[3]Enrolled accounts Com'!$A474:$M474,MATCH(A473,'[3]Enrolled accounts Com'!$A473:$M473,0))</f>
        <v>#N/A</v>
      </c>
      <c r="B474" s="52">
        <f>INDEX('[3]Enrolled accounts Com'!$A474:$M474,MATCH(B$2,'[3]Enrolled accounts Com'!$A$2:$M$2,0))</f>
        <v>0</v>
      </c>
      <c r="C474" s="52">
        <f>INDEX('[3]Enrolled accounts Com'!$A474:$M474,MATCH(C$2,'[3]Enrolled accounts Com'!$A$2:$M$2,0))</f>
        <v>0</v>
      </c>
      <c r="D474" s="52">
        <f>INDEX('[3]Enrolled accounts Com'!$A474:$M474,MATCH(D$2,'[3]Enrolled accounts Com'!$A$2:$M$2,0))</f>
        <v>0</v>
      </c>
      <c r="E474" s="52">
        <f>INDEX('[3]Enrolled accounts Com'!$A474:$M474,MATCH(E$2,'[3]Enrolled accounts Com'!$A$2:$M$2,0))</f>
        <v>0</v>
      </c>
      <c r="F474" s="52">
        <f>INDEX('[3]Enrolled accounts Com'!$A474:$M474,MATCH(F$2,'[3]Enrolled accounts Com'!$A$2:$M$2,0))</f>
        <v>0</v>
      </c>
    </row>
    <row r="475" spans="1:6" x14ac:dyDescent="0.2">
      <c r="A475" s="52" t="e">
        <f>INDEX('[3]Enrolled accounts Com'!$A475:$M475,MATCH(A474,'[3]Enrolled accounts Com'!$A474:$M474,0))</f>
        <v>#N/A</v>
      </c>
      <c r="B475" s="52">
        <f>INDEX('[3]Enrolled accounts Com'!$A475:$M475,MATCH(B$2,'[3]Enrolled accounts Com'!$A$2:$M$2,0))</f>
        <v>0</v>
      </c>
      <c r="C475" s="52">
        <f>INDEX('[3]Enrolled accounts Com'!$A475:$M475,MATCH(C$2,'[3]Enrolled accounts Com'!$A$2:$M$2,0))</f>
        <v>0</v>
      </c>
      <c r="D475" s="52">
        <f>INDEX('[3]Enrolled accounts Com'!$A475:$M475,MATCH(D$2,'[3]Enrolled accounts Com'!$A$2:$M$2,0))</f>
        <v>0</v>
      </c>
      <c r="E475" s="52">
        <f>INDEX('[3]Enrolled accounts Com'!$A475:$M475,MATCH(E$2,'[3]Enrolled accounts Com'!$A$2:$M$2,0))</f>
        <v>0</v>
      </c>
      <c r="F475" s="52">
        <f>INDEX('[3]Enrolled accounts Com'!$A475:$M475,MATCH(F$2,'[3]Enrolled accounts Com'!$A$2:$M$2,0))</f>
        <v>0</v>
      </c>
    </row>
    <row r="476" spans="1:6" x14ac:dyDescent="0.2">
      <c r="A476" s="52" t="e">
        <f>INDEX('[3]Enrolled accounts Com'!$A476:$M476,MATCH(A475,'[3]Enrolled accounts Com'!$A475:$M475,0))</f>
        <v>#N/A</v>
      </c>
      <c r="B476" s="52">
        <f>INDEX('[3]Enrolled accounts Com'!$A476:$M476,MATCH(B$2,'[3]Enrolled accounts Com'!$A$2:$M$2,0))</f>
        <v>0</v>
      </c>
      <c r="C476" s="52">
        <f>INDEX('[3]Enrolled accounts Com'!$A476:$M476,MATCH(C$2,'[3]Enrolled accounts Com'!$A$2:$M$2,0))</f>
        <v>0</v>
      </c>
      <c r="D476" s="52">
        <f>INDEX('[3]Enrolled accounts Com'!$A476:$M476,MATCH(D$2,'[3]Enrolled accounts Com'!$A$2:$M$2,0))</f>
        <v>0</v>
      </c>
      <c r="E476" s="52">
        <f>INDEX('[3]Enrolled accounts Com'!$A476:$M476,MATCH(E$2,'[3]Enrolled accounts Com'!$A$2:$M$2,0))</f>
        <v>0</v>
      </c>
      <c r="F476" s="52">
        <f>INDEX('[3]Enrolled accounts Com'!$A476:$M476,MATCH(F$2,'[3]Enrolled accounts Com'!$A$2:$M$2,0))</f>
        <v>0</v>
      </c>
    </row>
    <row r="477" spans="1:6" x14ac:dyDescent="0.2">
      <c r="A477" s="52" t="e">
        <f>INDEX('[3]Enrolled accounts Com'!$A477:$M477,MATCH(A476,'[3]Enrolled accounts Com'!$A476:$M476,0))</f>
        <v>#N/A</v>
      </c>
      <c r="B477" s="52">
        <f>INDEX('[3]Enrolled accounts Com'!$A477:$M477,MATCH(B$2,'[3]Enrolled accounts Com'!$A$2:$M$2,0))</f>
        <v>0</v>
      </c>
      <c r="C477" s="52">
        <f>INDEX('[3]Enrolled accounts Com'!$A477:$M477,MATCH(C$2,'[3]Enrolled accounts Com'!$A$2:$M$2,0))</f>
        <v>0</v>
      </c>
      <c r="D477" s="52">
        <f>INDEX('[3]Enrolled accounts Com'!$A477:$M477,MATCH(D$2,'[3]Enrolled accounts Com'!$A$2:$M$2,0))</f>
        <v>0</v>
      </c>
      <c r="E477" s="52">
        <f>INDEX('[3]Enrolled accounts Com'!$A477:$M477,MATCH(E$2,'[3]Enrolled accounts Com'!$A$2:$M$2,0))</f>
        <v>0</v>
      </c>
      <c r="F477" s="52">
        <f>INDEX('[3]Enrolled accounts Com'!$A477:$M477,MATCH(F$2,'[3]Enrolled accounts Com'!$A$2:$M$2,0))</f>
        <v>0</v>
      </c>
    </row>
    <row r="478" spans="1:6" x14ac:dyDescent="0.2">
      <c r="A478" s="52" t="e">
        <f>INDEX('[3]Enrolled accounts Com'!$A478:$M478,MATCH(A477,'[3]Enrolled accounts Com'!$A477:$M477,0))</f>
        <v>#N/A</v>
      </c>
      <c r="B478" s="52">
        <f>INDEX('[3]Enrolled accounts Com'!$A478:$M478,MATCH(B$2,'[3]Enrolled accounts Com'!$A$2:$M$2,0))</f>
        <v>0</v>
      </c>
      <c r="C478" s="52">
        <f>INDEX('[3]Enrolled accounts Com'!$A478:$M478,MATCH(C$2,'[3]Enrolled accounts Com'!$A$2:$M$2,0))</f>
        <v>0</v>
      </c>
      <c r="D478" s="52">
        <f>INDEX('[3]Enrolled accounts Com'!$A478:$M478,MATCH(D$2,'[3]Enrolled accounts Com'!$A$2:$M$2,0))</f>
        <v>0</v>
      </c>
      <c r="E478" s="52">
        <f>INDEX('[3]Enrolled accounts Com'!$A478:$M478,MATCH(E$2,'[3]Enrolled accounts Com'!$A$2:$M$2,0))</f>
        <v>0</v>
      </c>
      <c r="F478" s="52">
        <f>INDEX('[3]Enrolled accounts Com'!$A478:$M478,MATCH(F$2,'[3]Enrolled accounts Com'!$A$2:$M$2,0))</f>
        <v>0</v>
      </c>
    </row>
    <row r="479" spans="1:6" x14ac:dyDescent="0.2">
      <c r="A479" s="52" t="e">
        <f>INDEX('[3]Enrolled accounts Com'!$A479:$M479,MATCH(A478,'[3]Enrolled accounts Com'!$A478:$M478,0))</f>
        <v>#N/A</v>
      </c>
      <c r="B479" s="52">
        <f>INDEX('[3]Enrolled accounts Com'!$A479:$M479,MATCH(B$2,'[3]Enrolled accounts Com'!$A$2:$M$2,0))</f>
        <v>0</v>
      </c>
      <c r="C479" s="52">
        <f>INDEX('[3]Enrolled accounts Com'!$A479:$M479,MATCH(C$2,'[3]Enrolled accounts Com'!$A$2:$M$2,0))</f>
        <v>0</v>
      </c>
      <c r="D479" s="52">
        <f>INDEX('[3]Enrolled accounts Com'!$A479:$M479,MATCH(D$2,'[3]Enrolled accounts Com'!$A$2:$M$2,0))</f>
        <v>0</v>
      </c>
      <c r="E479" s="52">
        <f>INDEX('[3]Enrolled accounts Com'!$A479:$M479,MATCH(E$2,'[3]Enrolled accounts Com'!$A$2:$M$2,0))</f>
        <v>0</v>
      </c>
      <c r="F479" s="52">
        <f>INDEX('[3]Enrolled accounts Com'!$A479:$M479,MATCH(F$2,'[3]Enrolled accounts Com'!$A$2:$M$2,0))</f>
        <v>0</v>
      </c>
    </row>
    <row r="480" spans="1:6" x14ac:dyDescent="0.2">
      <c r="A480" s="52" t="e">
        <f>INDEX('[3]Enrolled accounts Com'!$A480:$M480,MATCH(A479,'[3]Enrolled accounts Com'!$A479:$M479,0))</f>
        <v>#N/A</v>
      </c>
      <c r="B480" s="52">
        <f>INDEX('[3]Enrolled accounts Com'!$A480:$M480,MATCH(B$2,'[3]Enrolled accounts Com'!$A$2:$M$2,0))</f>
        <v>0</v>
      </c>
      <c r="C480" s="52">
        <f>INDEX('[3]Enrolled accounts Com'!$A480:$M480,MATCH(C$2,'[3]Enrolled accounts Com'!$A$2:$M$2,0))</f>
        <v>0</v>
      </c>
      <c r="D480" s="52">
        <f>INDEX('[3]Enrolled accounts Com'!$A480:$M480,MATCH(D$2,'[3]Enrolled accounts Com'!$A$2:$M$2,0))</f>
        <v>0</v>
      </c>
      <c r="E480" s="52">
        <f>INDEX('[3]Enrolled accounts Com'!$A480:$M480,MATCH(E$2,'[3]Enrolled accounts Com'!$A$2:$M$2,0))</f>
        <v>0</v>
      </c>
      <c r="F480" s="52">
        <f>INDEX('[3]Enrolled accounts Com'!$A480:$M480,MATCH(F$2,'[3]Enrolled accounts Com'!$A$2:$M$2,0))</f>
        <v>0</v>
      </c>
    </row>
    <row r="481" spans="1:6" x14ac:dyDescent="0.2">
      <c r="A481" s="52" t="e">
        <f>INDEX('[3]Enrolled accounts Com'!$A481:$M481,MATCH(A480,'[3]Enrolled accounts Com'!$A480:$M480,0))</f>
        <v>#N/A</v>
      </c>
      <c r="B481" s="52">
        <f>INDEX('[3]Enrolled accounts Com'!$A481:$M481,MATCH(B$2,'[3]Enrolled accounts Com'!$A$2:$M$2,0))</f>
        <v>0</v>
      </c>
      <c r="C481" s="52">
        <f>INDEX('[3]Enrolled accounts Com'!$A481:$M481,MATCH(C$2,'[3]Enrolled accounts Com'!$A$2:$M$2,0))</f>
        <v>0</v>
      </c>
      <c r="D481" s="52">
        <f>INDEX('[3]Enrolled accounts Com'!$A481:$M481,MATCH(D$2,'[3]Enrolled accounts Com'!$A$2:$M$2,0))</f>
        <v>0</v>
      </c>
      <c r="E481" s="52">
        <f>INDEX('[3]Enrolled accounts Com'!$A481:$M481,MATCH(E$2,'[3]Enrolled accounts Com'!$A$2:$M$2,0))</f>
        <v>0</v>
      </c>
      <c r="F481" s="52">
        <f>INDEX('[3]Enrolled accounts Com'!$A481:$M481,MATCH(F$2,'[3]Enrolled accounts Com'!$A$2:$M$2,0))</f>
        <v>0</v>
      </c>
    </row>
    <row r="482" spans="1:6" x14ac:dyDescent="0.2">
      <c r="A482" s="52" t="e">
        <f>INDEX('[3]Enrolled accounts Com'!$A482:$M482,MATCH(A481,'[3]Enrolled accounts Com'!$A481:$M481,0))</f>
        <v>#N/A</v>
      </c>
      <c r="B482" s="52">
        <f>INDEX('[3]Enrolled accounts Com'!$A482:$M482,MATCH(B$2,'[3]Enrolled accounts Com'!$A$2:$M$2,0))</f>
        <v>0</v>
      </c>
      <c r="C482" s="52">
        <f>INDEX('[3]Enrolled accounts Com'!$A482:$M482,MATCH(C$2,'[3]Enrolled accounts Com'!$A$2:$M$2,0))</f>
        <v>0</v>
      </c>
      <c r="D482" s="52">
        <f>INDEX('[3]Enrolled accounts Com'!$A482:$M482,MATCH(D$2,'[3]Enrolled accounts Com'!$A$2:$M$2,0))</f>
        <v>0</v>
      </c>
      <c r="E482" s="52">
        <f>INDEX('[3]Enrolled accounts Com'!$A482:$M482,MATCH(E$2,'[3]Enrolled accounts Com'!$A$2:$M$2,0))</f>
        <v>0</v>
      </c>
      <c r="F482" s="52">
        <f>INDEX('[3]Enrolled accounts Com'!$A482:$M482,MATCH(F$2,'[3]Enrolled accounts Com'!$A$2:$M$2,0))</f>
        <v>0</v>
      </c>
    </row>
    <row r="483" spans="1:6" x14ac:dyDescent="0.2">
      <c r="A483" s="52" t="e">
        <f>INDEX('[3]Enrolled accounts Com'!$A483:$M483,MATCH(A482,'[3]Enrolled accounts Com'!$A482:$M482,0))</f>
        <v>#N/A</v>
      </c>
      <c r="B483" s="52">
        <f>INDEX('[3]Enrolled accounts Com'!$A483:$M483,MATCH(B$2,'[3]Enrolled accounts Com'!$A$2:$M$2,0))</f>
        <v>0</v>
      </c>
      <c r="C483" s="52">
        <f>INDEX('[3]Enrolled accounts Com'!$A483:$M483,MATCH(C$2,'[3]Enrolled accounts Com'!$A$2:$M$2,0))</f>
        <v>0</v>
      </c>
      <c r="D483" s="52">
        <f>INDEX('[3]Enrolled accounts Com'!$A483:$M483,MATCH(D$2,'[3]Enrolled accounts Com'!$A$2:$M$2,0))</f>
        <v>0</v>
      </c>
      <c r="E483" s="52">
        <f>INDEX('[3]Enrolled accounts Com'!$A483:$M483,MATCH(E$2,'[3]Enrolled accounts Com'!$A$2:$M$2,0))</f>
        <v>0</v>
      </c>
      <c r="F483" s="52">
        <f>INDEX('[3]Enrolled accounts Com'!$A483:$M483,MATCH(F$2,'[3]Enrolled accounts Com'!$A$2:$M$2,0))</f>
        <v>0</v>
      </c>
    </row>
    <row r="484" spans="1:6" x14ac:dyDescent="0.2">
      <c r="A484" s="52" t="e">
        <f>INDEX('[3]Enrolled accounts Com'!$A484:$M484,MATCH(A483,'[3]Enrolled accounts Com'!$A483:$M483,0))</f>
        <v>#N/A</v>
      </c>
      <c r="B484" s="52">
        <f>INDEX('[3]Enrolled accounts Com'!$A484:$M484,MATCH(B$2,'[3]Enrolled accounts Com'!$A$2:$M$2,0))</f>
        <v>0</v>
      </c>
      <c r="C484" s="52">
        <f>INDEX('[3]Enrolled accounts Com'!$A484:$M484,MATCH(C$2,'[3]Enrolled accounts Com'!$A$2:$M$2,0))</f>
        <v>0</v>
      </c>
      <c r="D484" s="52">
        <f>INDEX('[3]Enrolled accounts Com'!$A484:$M484,MATCH(D$2,'[3]Enrolled accounts Com'!$A$2:$M$2,0))</f>
        <v>0</v>
      </c>
      <c r="E484" s="52">
        <f>INDEX('[3]Enrolled accounts Com'!$A484:$M484,MATCH(E$2,'[3]Enrolled accounts Com'!$A$2:$M$2,0))</f>
        <v>0</v>
      </c>
      <c r="F484" s="52">
        <f>INDEX('[3]Enrolled accounts Com'!$A484:$M484,MATCH(F$2,'[3]Enrolled accounts Com'!$A$2:$M$2,0))</f>
        <v>0</v>
      </c>
    </row>
    <row r="485" spans="1:6" x14ac:dyDescent="0.2">
      <c r="A485" s="52" t="e">
        <f>INDEX('[3]Enrolled accounts Com'!$A485:$M485,MATCH(A484,'[3]Enrolled accounts Com'!$A484:$M484,0))</f>
        <v>#N/A</v>
      </c>
      <c r="B485" s="52">
        <f>INDEX('[3]Enrolled accounts Com'!$A485:$M485,MATCH(B$2,'[3]Enrolled accounts Com'!$A$2:$M$2,0))</f>
        <v>0</v>
      </c>
      <c r="C485" s="52">
        <f>INDEX('[3]Enrolled accounts Com'!$A485:$M485,MATCH(C$2,'[3]Enrolled accounts Com'!$A$2:$M$2,0))</f>
        <v>0</v>
      </c>
      <c r="D485" s="52">
        <f>INDEX('[3]Enrolled accounts Com'!$A485:$M485,MATCH(D$2,'[3]Enrolled accounts Com'!$A$2:$M$2,0))</f>
        <v>0</v>
      </c>
      <c r="E485" s="52">
        <f>INDEX('[3]Enrolled accounts Com'!$A485:$M485,MATCH(E$2,'[3]Enrolled accounts Com'!$A$2:$M$2,0))</f>
        <v>0</v>
      </c>
      <c r="F485" s="52">
        <f>INDEX('[3]Enrolled accounts Com'!$A485:$M485,MATCH(F$2,'[3]Enrolled accounts Com'!$A$2:$M$2,0))</f>
        <v>0</v>
      </c>
    </row>
    <row r="486" spans="1:6" x14ac:dyDescent="0.2">
      <c r="A486" s="52" t="e">
        <f>INDEX('[3]Enrolled accounts Com'!$A486:$M486,MATCH(A485,'[3]Enrolled accounts Com'!$A485:$M485,0))</f>
        <v>#N/A</v>
      </c>
      <c r="B486" s="52">
        <f>INDEX('[3]Enrolled accounts Com'!$A486:$M486,MATCH(B$2,'[3]Enrolled accounts Com'!$A$2:$M$2,0))</f>
        <v>0</v>
      </c>
      <c r="C486" s="52">
        <f>INDEX('[3]Enrolled accounts Com'!$A486:$M486,MATCH(C$2,'[3]Enrolled accounts Com'!$A$2:$M$2,0))</f>
        <v>0</v>
      </c>
      <c r="D486" s="52">
        <f>INDEX('[3]Enrolled accounts Com'!$A486:$M486,MATCH(D$2,'[3]Enrolled accounts Com'!$A$2:$M$2,0))</f>
        <v>0</v>
      </c>
      <c r="E486" s="52">
        <f>INDEX('[3]Enrolled accounts Com'!$A486:$M486,MATCH(E$2,'[3]Enrolled accounts Com'!$A$2:$M$2,0))</f>
        <v>0</v>
      </c>
      <c r="F486" s="52">
        <f>INDEX('[3]Enrolled accounts Com'!$A486:$M486,MATCH(F$2,'[3]Enrolled accounts Com'!$A$2:$M$2,0))</f>
        <v>0</v>
      </c>
    </row>
    <row r="487" spans="1:6" x14ac:dyDescent="0.2">
      <c r="A487" s="52" t="e">
        <f>INDEX('[3]Enrolled accounts Com'!$A487:$M487,MATCH(A486,'[3]Enrolled accounts Com'!$A486:$M486,0))</f>
        <v>#N/A</v>
      </c>
      <c r="B487" s="52">
        <f>INDEX('[3]Enrolled accounts Com'!$A487:$M487,MATCH(B$2,'[3]Enrolled accounts Com'!$A$2:$M$2,0))</f>
        <v>0</v>
      </c>
      <c r="C487" s="52">
        <f>INDEX('[3]Enrolled accounts Com'!$A487:$M487,MATCH(C$2,'[3]Enrolled accounts Com'!$A$2:$M$2,0))</f>
        <v>0</v>
      </c>
      <c r="D487" s="52">
        <f>INDEX('[3]Enrolled accounts Com'!$A487:$M487,MATCH(D$2,'[3]Enrolled accounts Com'!$A$2:$M$2,0))</f>
        <v>0</v>
      </c>
      <c r="E487" s="52">
        <f>INDEX('[3]Enrolled accounts Com'!$A487:$M487,MATCH(E$2,'[3]Enrolled accounts Com'!$A$2:$M$2,0))</f>
        <v>0</v>
      </c>
      <c r="F487" s="52">
        <f>INDEX('[3]Enrolled accounts Com'!$A487:$M487,MATCH(F$2,'[3]Enrolled accounts Com'!$A$2:$M$2,0))</f>
        <v>0</v>
      </c>
    </row>
    <row r="488" spans="1:6" x14ac:dyDescent="0.2">
      <c r="A488" s="52" t="e">
        <f>INDEX('[3]Enrolled accounts Com'!$A488:$M488,MATCH(A487,'[3]Enrolled accounts Com'!$A487:$M487,0))</f>
        <v>#N/A</v>
      </c>
      <c r="B488" s="52">
        <f>INDEX('[3]Enrolled accounts Com'!$A488:$M488,MATCH(B$2,'[3]Enrolled accounts Com'!$A$2:$M$2,0))</f>
        <v>0</v>
      </c>
      <c r="C488" s="52">
        <f>INDEX('[3]Enrolled accounts Com'!$A488:$M488,MATCH(C$2,'[3]Enrolled accounts Com'!$A$2:$M$2,0))</f>
        <v>0</v>
      </c>
      <c r="D488" s="52">
        <f>INDEX('[3]Enrolled accounts Com'!$A488:$M488,MATCH(D$2,'[3]Enrolled accounts Com'!$A$2:$M$2,0))</f>
        <v>0</v>
      </c>
      <c r="E488" s="52">
        <f>INDEX('[3]Enrolled accounts Com'!$A488:$M488,MATCH(E$2,'[3]Enrolled accounts Com'!$A$2:$M$2,0))</f>
        <v>0</v>
      </c>
      <c r="F488" s="52">
        <f>INDEX('[3]Enrolled accounts Com'!$A488:$M488,MATCH(F$2,'[3]Enrolled accounts Com'!$A$2:$M$2,0))</f>
        <v>0</v>
      </c>
    </row>
    <row r="489" spans="1:6" x14ac:dyDescent="0.2">
      <c r="A489" s="52" t="e">
        <f>INDEX('[3]Enrolled accounts Com'!$A489:$M489,MATCH(A488,'[3]Enrolled accounts Com'!$A488:$M488,0))</f>
        <v>#N/A</v>
      </c>
      <c r="B489" s="52">
        <f>INDEX('[3]Enrolled accounts Com'!$A489:$M489,MATCH(B$2,'[3]Enrolled accounts Com'!$A$2:$M$2,0))</f>
        <v>0</v>
      </c>
      <c r="C489" s="52">
        <f>INDEX('[3]Enrolled accounts Com'!$A489:$M489,MATCH(C$2,'[3]Enrolled accounts Com'!$A$2:$M$2,0))</f>
        <v>0</v>
      </c>
      <c r="D489" s="52">
        <f>INDEX('[3]Enrolled accounts Com'!$A489:$M489,MATCH(D$2,'[3]Enrolled accounts Com'!$A$2:$M$2,0))</f>
        <v>0</v>
      </c>
      <c r="E489" s="52">
        <f>INDEX('[3]Enrolled accounts Com'!$A489:$M489,MATCH(E$2,'[3]Enrolled accounts Com'!$A$2:$M$2,0))</f>
        <v>0</v>
      </c>
      <c r="F489" s="52">
        <f>INDEX('[3]Enrolled accounts Com'!$A489:$M489,MATCH(F$2,'[3]Enrolled accounts Com'!$A$2:$M$2,0))</f>
        <v>0</v>
      </c>
    </row>
    <row r="490" spans="1:6" x14ac:dyDescent="0.2">
      <c r="A490" s="52" t="e">
        <f>INDEX('[3]Enrolled accounts Com'!$A490:$M490,MATCH(A489,'[3]Enrolled accounts Com'!$A489:$M489,0))</f>
        <v>#N/A</v>
      </c>
      <c r="B490" s="52">
        <f>INDEX('[3]Enrolled accounts Com'!$A490:$M490,MATCH(B$2,'[3]Enrolled accounts Com'!$A$2:$M$2,0))</f>
        <v>0</v>
      </c>
      <c r="C490" s="52">
        <f>INDEX('[3]Enrolled accounts Com'!$A490:$M490,MATCH(C$2,'[3]Enrolled accounts Com'!$A$2:$M$2,0))</f>
        <v>0</v>
      </c>
      <c r="D490" s="52">
        <f>INDEX('[3]Enrolled accounts Com'!$A490:$M490,MATCH(D$2,'[3]Enrolled accounts Com'!$A$2:$M$2,0))</f>
        <v>0</v>
      </c>
      <c r="E490" s="52">
        <f>INDEX('[3]Enrolled accounts Com'!$A490:$M490,MATCH(E$2,'[3]Enrolled accounts Com'!$A$2:$M$2,0))</f>
        <v>0</v>
      </c>
      <c r="F490" s="52">
        <f>INDEX('[3]Enrolled accounts Com'!$A490:$M490,MATCH(F$2,'[3]Enrolled accounts Com'!$A$2:$M$2,0))</f>
        <v>0</v>
      </c>
    </row>
    <row r="491" spans="1:6" x14ac:dyDescent="0.2">
      <c r="A491" s="52" t="e">
        <f>INDEX('[3]Enrolled accounts Com'!$A491:$M491,MATCH(A490,'[3]Enrolled accounts Com'!$A490:$M490,0))</f>
        <v>#N/A</v>
      </c>
      <c r="B491" s="52">
        <f>INDEX('[3]Enrolled accounts Com'!$A491:$M491,MATCH(B$2,'[3]Enrolled accounts Com'!$A$2:$M$2,0))</f>
        <v>0</v>
      </c>
      <c r="C491" s="52">
        <f>INDEX('[3]Enrolled accounts Com'!$A491:$M491,MATCH(C$2,'[3]Enrolled accounts Com'!$A$2:$M$2,0))</f>
        <v>0</v>
      </c>
      <c r="D491" s="52">
        <f>INDEX('[3]Enrolled accounts Com'!$A491:$M491,MATCH(D$2,'[3]Enrolled accounts Com'!$A$2:$M$2,0))</f>
        <v>0</v>
      </c>
      <c r="E491" s="52">
        <f>INDEX('[3]Enrolled accounts Com'!$A491:$M491,MATCH(E$2,'[3]Enrolled accounts Com'!$A$2:$M$2,0))</f>
        <v>0</v>
      </c>
      <c r="F491" s="52">
        <f>INDEX('[3]Enrolled accounts Com'!$A491:$M491,MATCH(F$2,'[3]Enrolled accounts Com'!$A$2:$M$2,0))</f>
        <v>0</v>
      </c>
    </row>
    <row r="492" spans="1:6" x14ac:dyDescent="0.2">
      <c r="A492" s="52" t="e">
        <f>INDEX('[3]Enrolled accounts Com'!$A492:$M492,MATCH(A491,'[3]Enrolled accounts Com'!$A491:$M491,0))</f>
        <v>#N/A</v>
      </c>
      <c r="B492" s="52">
        <f>INDEX('[3]Enrolled accounts Com'!$A492:$M492,MATCH(B$2,'[3]Enrolled accounts Com'!$A$2:$M$2,0))</f>
        <v>0</v>
      </c>
      <c r="C492" s="52">
        <f>INDEX('[3]Enrolled accounts Com'!$A492:$M492,MATCH(C$2,'[3]Enrolled accounts Com'!$A$2:$M$2,0))</f>
        <v>0</v>
      </c>
      <c r="D492" s="52">
        <f>INDEX('[3]Enrolled accounts Com'!$A492:$M492,MATCH(D$2,'[3]Enrolled accounts Com'!$A$2:$M$2,0))</f>
        <v>0</v>
      </c>
      <c r="E492" s="52">
        <f>INDEX('[3]Enrolled accounts Com'!$A492:$M492,MATCH(E$2,'[3]Enrolled accounts Com'!$A$2:$M$2,0))</f>
        <v>0</v>
      </c>
      <c r="F492" s="52">
        <f>INDEX('[3]Enrolled accounts Com'!$A492:$M492,MATCH(F$2,'[3]Enrolled accounts Com'!$A$2:$M$2,0))</f>
        <v>0</v>
      </c>
    </row>
    <row r="493" spans="1:6" x14ac:dyDescent="0.2">
      <c r="A493" s="52" t="e">
        <f>INDEX('[3]Enrolled accounts Com'!$A493:$M493,MATCH(A492,'[3]Enrolled accounts Com'!$A492:$M492,0))</f>
        <v>#N/A</v>
      </c>
      <c r="B493" s="52">
        <f>INDEX('[3]Enrolled accounts Com'!$A493:$M493,MATCH(B$2,'[3]Enrolled accounts Com'!$A$2:$M$2,0))</f>
        <v>0</v>
      </c>
      <c r="C493" s="52">
        <f>INDEX('[3]Enrolled accounts Com'!$A493:$M493,MATCH(C$2,'[3]Enrolled accounts Com'!$A$2:$M$2,0))</f>
        <v>0</v>
      </c>
      <c r="D493" s="52">
        <f>INDEX('[3]Enrolled accounts Com'!$A493:$M493,MATCH(D$2,'[3]Enrolled accounts Com'!$A$2:$M$2,0))</f>
        <v>0</v>
      </c>
      <c r="E493" s="52">
        <f>INDEX('[3]Enrolled accounts Com'!$A493:$M493,MATCH(E$2,'[3]Enrolled accounts Com'!$A$2:$M$2,0))</f>
        <v>0</v>
      </c>
      <c r="F493" s="52">
        <f>INDEX('[3]Enrolled accounts Com'!$A493:$M493,MATCH(F$2,'[3]Enrolled accounts Com'!$A$2:$M$2,0))</f>
        <v>0</v>
      </c>
    </row>
    <row r="494" spans="1:6" x14ac:dyDescent="0.2">
      <c r="A494" s="52" t="e">
        <f>INDEX('[3]Enrolled accounts Com'!$A494:$M494,MATCH(A493,'[3]Enrolled accounts Com'!$A493:$M493,0))</f>
        <v>#N/A</v>
      </c>
      <c r="B494" s="52">
        <f>INDEX('[3]Enrolled accounts Com'!$A494:$M494,MATCH(B$2,'[3]Enrolled accounts Com'!$A$2:$M$2,0))</f>
        <v>0</v>
      </c>
      <c r="C494" s="52">
        <f>INDEX('[3]Enrolled accounts Com'!$A494:$M494,MATCH(C$2,'[3]Enrolled accounts Com'!$A$2:$M$2,0))</f>
        <v>0</v>
      </c>
      <c r="D494" s="52">
        <f>INDEX('[3]Enrolled accounts Com'!$A494:$M494,MATCH(D$2,'[3]Enrolled accounts Com'!$A$2:$M$2,0))</f>
        <v>0</v>
      </c>
      <c r="E494" s="52">
        <f>INDEX('[3]Enrolled accounts Com'!$A494:$M494,MATCH(E$2,'[3]Enrolled accounts Com'!$A$2:$M$2,0))</f>
        <v>0</v>
      </c>
      <c r="F494" s="52">
        <f>INDEX('[3]Enrolled accounts Com'!$A494:$M494,MATCH(F$2,'[3]Enrolled accounts Com'!$A$2:$M$2,0))</f>
        <v>0</v>
      </c>
    </row>
    <row r="495" spans="1:6" x14ac:dyDescent="0.2">
      <c r="A495" s="52" t="e">
        <f>INDEX('[3]Enrolled accounts Com'!$A495:$M495,MATCH(A494,'[3]Enrolled accounts Com'!$A494:$M494,0))</f>
        <v>#N/A</v>
      </c>
      <c r="B495" s="52">
        <f>INDEX('[3]Enrolled accounts Com'!$A495:$M495,MATCH(B$2,'[3]Enrolled accounts Com'!$A$2:$M$2,0))</f>
        <v>0</v>
      </c>
      <c r="C495" s="52">
        <f>INDEX('[3]Enrolled accounts Com'!$A495:$M495,MATCH(C$2,'[3]Enrolled accounts Com'!$A$2:$M$2,0))</f>
        <v>0</v>
      </c>
      <c r="D495" s="52">
        <f>INDEX('[3]Enrolled accounts Com'!$A495:$M495,MATCH(D$2,'[3]Enrolled accounts Com'!$A$2:$M$2,0))</f>
        <v>0</v>
      </c>
      <c r="E495" s="52">
        <f>INDEX('[3]Enrolled accounts Com'!$A495:$M495,MATCH(E$2,'[3]Enrolled accounts Com'!$A$2:$M$2,0))</f>
        <v>0</v>
      </c>
      <c r="F495" s="52">
        <f>INDEX('[3]Enrolled accounts Com'!$A495:$M495,MATCH(F$2,'[3]Enrolled accounts Com'!$A$2:$M$2,0))</f>
        <v>0</v>
      </c>
    </row>
    <row r="496" spans="1:6" x14ac:dyDescent="0.2">
      <c r="A496" s="52" t="e">
        <f>INDEX('[3]Enrolled accounts Com'!$A496:$M496,MATCH(A495,'[3]Enrolled accounts Com'!$A495:$M495,0))</f>
        <v>#N/A</v>
      </c>
      <c r="B496" s="52">
        <f>INDEX('[3]Enrolled accounts Com'!$A496:$M496,MATCH(B$2,'[3]Enrolled accounts Com'!$A$2:$M$2,0))</f>
        <v>0</v>
      </c>
      <c r="C496" s="52">
        <f>INDEX('[3]Enrolled accounts Com'!$A496:$M496,MATCH(C$2,'[3]Enrolled accounts Com'!$A$2:$M$2,0))</f>
        <v>0</v>
      </c>
      <c r="D496" s="52">
        <f>INDEX('[3]Enrolled accounts Com'!$A496:$M496,MATCH(D$2,'[3]Enrolled accounts Com'!$A$2:$M$2,0))</f>
        <v>0</v>
      </c>
      <c r="E496" s="52">
        <f>INDEX('[3]Enrolled accounts Com'!$A496:$M496,MATCH(E$2,'[3]Enrolled accounts Com'!$A$2:$M$2,0))</f>
        <v>0</v>
      </c>
      <c r="F496" s="52">
        <f>INDEX('[3]Enrolled accounts Com'!$A496:$M496,MATCH(F$2,'[3]Enrolled accounts Com'!$A$2:$M$2,0))</f>
        <v>0</v>
      </c>
    </row>
    <row r="497" spans="1:6" x14ac:dyDescent="0.2">
      <c r="A497" s="52" t="e">
        <f>INDEX('[3]Enrolled accounts Com'!$A497:$M497,MATCH(A496,'[3]Enrolled accounts Com'!$A496:$M496,0))</f>
        <v>#N/A</v>
      </c>
      <c r="B497" s="52">
        <f>INDEX('[3]Enrolled accounts Com'!$A497:$M497,MATCH(B$2,'[3]Enrolled accounts Com'!$A$2:$M$2,0))</f>
        <v>0</v>
      </c>
      <c r="C497" s="52">
        <f>INDEX('[3]Enrolled accounts Com'!$A497:$M497,MATCH(C$2,'[3]Enrolled accounts Com'!$A$2:$M$2,0))</f>
        <v>0</v>
      </c>
      <c r="D497" s="52">
        <f>INDEX('[3]Enrolled accounts Com'!$A497:$M497,MATCH(D$2,'[3]Enrolled accounts Com'!$A$2:$M$2,0))</f>
        <v>0</v>
      </c>
      <c r="E497" s="52">
        <f>INDEX('[3]Enrolled accounts Com'!$A497:$M497,MATCH(E$2,'[3]Enrolled accounts Com'!$A$2:$M$2,0))</f>
        <v>0</v>
      </c>
      <c r="F497" s="52">
        <f>INDEX('[3]Enrolled accounts Com'!$A497:$M497,MATCH(F$2,'[3]Enrolled accounts Com'!$A$2:$M$2,0))</f>
        <v>0</v>
      </c>
    </row>
    <row r="498" spans="1:6" x14ac:dyDescent="0.2">
      <c r="A498" s="52" t="e">
        <f>INDEX('[3]Enrolled accounts Com'!$A498:$M498,MATCH(A497,'[3]Enrolled accounts Com'!$A497:$M497,0))</f>
        <v>#N/A</v>
      </c>
      <c r="B498" s="52">
        <f>INDEX('[3]Enrolled accounts Com'!$A498:$M498,MATCH(B$2,'[3]Enrolled accounts Com'!$A$2:$M$2,0))</f>
        <v>0</v>
      </c>
      <c r="C498" s="52">
        <f>INDEX('[3]Enrolled accounts Com'!$A498:$M498,MATCH(C$2,'[3]Enrolled accounts Com'!$A$2:$M$2,0))</f>
        <v>0</v>
      </c>
      <c r="D498" s="52">
        <f>INDEX('[3]Enrolled accounts Com'!$A498:$M498,MATCH(D$2,'[3]Enrolled accounts Com'!$A$2:$M$2,0))</f>
        <v>0</v>
      </c>
      <c r="E498" s="52">
        <f>INDEX('[3]Enrolled accounts Com'!$A498:$M498,MATCH(E$2,'[3]Enrolled accounts Com'!$A$2:$M$2,0))</f>
        <v>0</v>
      </c>
      <c r="F498" s="52">
        <f>INDEX('[3]Enrolled accounts Com'!$A498:$M498,MATCH(F$2,'[3]Enrolled accounts Com'!$A$2:$M$2,0))</f>
        <v>0</v>
      </c>
    </row>
    <row r="499" spans="1:6" x14ac:dyDescent="0.2">
      <c r="A499" s="52" t="e">
        <f>INDEX('[3]Enrolled accounts Com'!$A499:$M499,MATCH(A498,'[3]Enrolled accounts Com'!$A498:$M498,0))</f>
        <v>#N/A</v>
      </c>
      <c r="B499" s="52">
        <f>INDEX('[3]Enrolled accounts Com'!$A499:$M499,MATCH(B$2,'[3]Enrolled accounts Com'!$A$2:$M$2,0))</f>
        <v>0</v>
      </c>
      <c r="C499" s="52">
        <f>INDEX('[3]Enrolled accounts Com'!$A499:$M499,MATCH(C$2,'[3]Enrolled accounts Com'!$A$2:$M$2,0))</f>
        <v>0</v>
      </c>
      <c r="D499" s="52">
        <f>INDEX('[3]Enrolled accounts Com'!$A499:$M499,MATCH(D$2,'[3]Enrolled accounts Com'!$A$2:$M$2,0))</f>
        <v>0</v>
      </c>
      <c r="E499" s="52">
        <f>INDEX('[3]Enrolled accounts Com'!$A499:$M499,MATCH(E$2,'[3]Enrolled accounts Com'!$A$2:$M$2,0))</f>
        <v>0</v>
      </c>
      <c r="F499" s="52">
        <f>INDEX('[3]Enrolled accounts Com'!$A499:$M499,MATCH(F$2,'[3]Enrolled accounts Com'!$A$2:$M$2,0))</f>
        <v>0</v>
      </c>
    </row>
    <row r="500" spans="1:6" x14ac:dyDescent="0.2">
      <c r="A500" s="52" t="e">
        <f>INDEX('[3]Enrolled accounts Com'!$A500:$M500,MATCH(A499,'[3]Enrolled accounts Com'!$A499:$M499,0))</f>
        <v>#N/A</v>
      </c>
      <c r="B500" s="52">
        <f>INDEX('[3]Enrolled accounts Com'!$A500:$M500,MATCH(B$2,'[3]Enrolled accounts Com'!$A$2:$M$2,0))</f>
        <v>0</v>
      </c>
      <c r="C500" s="52">
        <f>INDEX('[3]Enrolled accounts Com'!$A500:$M500,MATCH(C$2,'[3]Enrolled accounts Com'!$A$2:$M$2,0))</f>
        <v>0</v>
      </c>
      <c r="D500" s="52">
        <f>INDEX('[3]Enrolled accounts Com'!$A500:$M500,MATCH(D$2,'[3]Enrolled accounts Com'!$A$2:$M$2,0))</f>
        <v>0</v>
      </c>
      <c r="E500" s="52">
        <f>INDEX('[3]Enrolled accounts Com'!$A500:$M500,MATCH(E$2,'[3]Enrolled accounts Com'!$A$2:$M$2,0))</f>
        <v>0</v>
      </c>
      <c r="F500" s="52">
        <f>INDEX('[3]Enrolled accounts Com'!$A500:$M500,MATCH(F$2,'[3]Enrolled accounts Com'!$A$2:$M$2,0))</f>
        <v>0</v>
      </c>
    </row>
    <row r="501" spans="1:6" x14ac:dyDescent="0.2">
      <c r="A501" s="52" t="e">
        <f>INDEX('[3]Enrolled accounts Com'!$A501:$M501,MATCH(A500,'[3]Enrolled accounts Com'!$A500:$M500,0))</f>
        <v>#N/A</v>
      </c>
      <c r="B501" s="52">
        <f>INDEX('[3]Enrolled accounts Com'!$A501:$M501,MATCH(B$2,'[3]Enrolled accounts Com'!$A$2:$M$2,0))</f>
        <v>0</v>
      </c>
      <c r="C501" s="52">
        <f>INDEX('[3]Enrolled accounts Com'!$A501:$M501,MATCH(C$2,'[3]Enrolled accounts Com'!$A$2:$M$2,0))</f>
        <v>0</v>
      </c>
      <c r="D501" s="52">
        <f>INDEX('[3]Enrolled accounts Com'!$A501:$M501,MATCH(D$2,'[3]Enrolled accounts Com'!$A$2:$M$2,0))</f>
        <v>0</v>
      </c>
      <c r="E501" s="52">
        <f>INDEX('[3]Enrolled accounts Com'!$A501:$M501,MATCH(E$2,'[3]Enrolled accounts Com'!$A$2:$M$2,0))</f>
        <v>0</v>
      </c>
      <c r="F501" s="52">
        <f>INDEX('[3]Enrolled accounts Com'!$A501:$M501,MATCH(F$2,'[3]Enrolled accounts Com'!$A$2:$M$2,0))</f>
        <v>0</v>
      </c>
    </row>
    <row r="502" spans="1:6" x14ac:dyDescent="0.2">
      <c r="A502" s="52" t="e">
        <f>INDEX('[3]Enrolled accounts Com'!$A502:$M502,MATCH(A501,'[3]Enrolled accounts Com'!$A501:$M501,0))</f>
        <v>#N/A</v>
      </c>
      <c r="B502" s="52">
        <f>INDEX('[3]Enrolled accounts Com'!$A502:$M502,MATCH(B$2,'[3]Enrolled accounts Com'!$A$2:$M$2,0))</f>
        <v>0</v>
      </c>
      <c r="C502" s="52">
        <f>INDEX('[3]Enrolled accounts Com'!$A502:$M502,MATCH(C$2,'[3]Enrolled accounts Com'!$A$2:$M$2,0))</f>
        <v>0</v>
      </c>
      <c r="D502" s="52">
        <f>INDEX('[3]Enrolled accounts Com'!$A502:$M502,MATCH(D$2,'[3]Enrolled accounts Com'!$A$2:$M$2,0))</f>
        <v>0</v>
      </c>
      <c r="E502" s="52">
        <f>INDEX('[3]Enrolled accounts Com'!$A502:$M502,MATCH(E$2,'[3]Enrolled accounts Com'!$A$2:$M$2,0))</f>
        <v>0</v>
      </c>
      <c r="F502" s="52">
        <f>INDEX('[3]Enrolled accounts Com'!$A502:$M502,MATCH(F$2,'[3]Enrolled accounts Com'!$A$2:$M$2,0))</f>
        <v>0</v>
      </c>
    </row>
    <row r="503" spans="1:6" x14ac:dyDescent="0.2">
      <c r="A503" s="52" t="e">
        <f>INDEX('[3]Enrolled accounts Com'!$A503:$M503,MATCH(A502,'[3]Enrolled accounts Com'!$A502:$M502,0))</f>
        <v>#N/A</v>
      </c>
      <c r="B503" s="52">
        <f>INDEX('[3]Enrolled accounts Com'!$A503:$M503,MATCH(B$2,'[3]Enrolled accounts Com'!$A$2:$M$2,0))</f>
        <v>0</v>
      </c>
      <c r="C503" s="52">
        <f>INDEX('[3]Enrolled accounts Com'!$A503:$M503,MATCH(C$2,'[3]Enrolled accounts Com'!$A$2:$M$2,0))</f>
        <v>0</v>
      </c>
      <c r="D503" s="52">
        <f>INDEX('[3]Enrolled accounts Com'!$A503:$M503,MATCH(D$2,'[3]Enrolled accounts Com'!$A$2:$M$2,0))</f>
        <v>0</v>
      </c>
      <c r="E503" s="52">
        <f>INDEX('[3]Enrolled accounts Com'!$A503:$M503,MATCH(E$2,'[3]Enrolled accounts Com'!$A$2:$M$2,0))</f>
        <v>0</v>
      </c>
      <c r="F503" s="52">
        <f>INDEX('[3]Enrolled accounts Com'!$A503:$M503,MATCH(F$2,'[3]Enrolled accounts Com'!$A$2:$M$2,0))</f>
        <v>0</v>
      </c>
    </row>
    <row r="504" spans="1:6" x14ac:dyDescent="0.2">
      <c r="A504" s="52" t="e">
        <f>INDEX('[3]Enrolled accounts Com'!$A504:$M504,MATCH(A503,'[3]Enrolled accounts Com'!$A503:$M503,0))</f>
        <v>#N/A</v>
      </c>
      <c r="B504" s="52">
        <f>INDEX('[3]Enrolled accounts Com'!$A504:$M504,MATCH(B$2,'[3]Enrolled accounts Com'!$A$2:$M$2,0))</f>
        <v>0</v>
      </c>
      <c r="C504" s="52">
        <f>INDEX('[3]Enrolled accounts Com'!$A504:$M504,MATCH(C$2,'[3]Enrolled accounts Com'!$A$2:$M$2,0))</f>
        <v>0</v>
      </c>
      <c r="D504" s="52">
        <f>INDEX('[3]Enrolled accounts Com'!$A504:$M504,MATCH(D$2,'[3]Enrolled accounts Com'!$A$2:$M$2,0))</f>
        <v>0</v>
      </c>
      <c r="E504" s="52">
        <f>INDEX('[3]Enrolled accounts Com'!$A504:$M504,MATCH(E$2,'[3]Enrolled accounts Com'!$A$2:$M$2,0))</f>
        <v>0</v>
      </c>
      <c r="F504" s="52">
        <f>INDEX('[3]Enrolled accounts Com'!$A504:$M504,MATCH(F$2,'[3]Enrolled accounts Com'!$A$2:$M$2,0))</f>
        <v>0</v>
      </c>
    </row>
    <row r="505" spans="1:6" x14ac:dyDescent="0.2">
      <c r="A505" s="52" t="e">
        <f>INDEX('[3]Enrolled accounts Com'!$A505:$M505,MATCH(A504,'[3]Enrolled accounts Com'!$A504:$M504,0))</f>
        <v>#N/A</v>
      </c>
      <c r="B505" s="52">
        <f>INDEX('[3]Enrolled accounts Com'!$A505:$M505,MATCH(B$2,'[3]Enrolled accounts Com'!$A$2:$M$2,0))</f>
        <v>0</v>
      </c>
      <c r="C505" s="52">
        <f>INDEX('[3]Enrolled accounts Com'!$A505:$M505,MATCH(C$2,'[3]Enrolled accounts Com'!$A$2:$M$2,0))</f>
        <v>0</v>
      </c>
      <c r="D505" s="52">
        <f>INDEX('[3]Enrolled accounts Com'!$A505:$M505,MATCH(D$2,'[3]Enrolled accounts Com'!$A$2:$M$2,0))</f>
        <v>0</v>
      </c>
      <c r="E505" s="52">
        <f>INDEX('[3]Enrolled accounts Com'!$A505:$M505,MATCH(E$2,'[3]Enrolled accounts Com'!$A$2:$M$2,0))</f>
        <v>0</v>
      </c>
      <c r="F505" s="52">
        <f>INDEX('[3]Enrolled accounts Com'!$A505:$M505,MATCH(F$2,'[3]Enrolled accounts Com'!$A$2:$M$2,0))</f>
        <v>0</v>
      </c>
    </row>
    <row r="506" spans="1:6" x14ac:dyDescent="0.2">
      <c r="A506" s="52" t="e">
        <f>INDEX('[3]Enrolled accounts Com'!$A506:$M506,MATCH(A505,'[3]Enrolled accounts Com'!$A505:$M505,0))</f>
        <v>#N/A</v>
      </c>
      <c r="B506" s="52">
        <f>INDEX('[3]Enrolled accounts Com'!$A506:$M506,MATCH(B$2,'[3]Enrolled accounts Com'!$A$2:$M$2,0))</f>
        <v>0</v>
      </c>
      <c r="C506" s="52">
        <f>INDEX('[3]Enrolled accounts Com'!$A506:$M506,MATCH(C$2,'[3]Enrolled accounts Com'!$A$2:$M$2,0))</f>
        <v>0</v>
      </c>
      <c r="D506" s="52">
        <f>INDEX('[3]Enrolled accounts Com'!$A506:$M506,MATCH(D$2,'[3]Enrolled accounts Com'!$A$2:$M$2,0))</f>
        <v>0</v>
      </c>
      <c r="E506" s="52">
        <f>INDEX('[3]Enrolled accounts Com'!$A506:$M506,MATCH(E$2,'[3]Enrolled accounts Com'!$A$2:$M$2,0))</f>
        <v>0</v>
      </c>
      <c r="F506" s="52">
        <f>INDEX('[3]Enrolled accounts Com'!$A506:$M506,MATCH(F$2,'[3]Enrolled accounts Com'!$A$2:$M$2,0))</f>
        <v>0</v>
      </c>
    </row>
    <row r="507" spans="1:6" x14ac:dyDescent="0.2">
      <c r="A507" s="52" t="e">
        <f>INDEX('[3]Enrolled accounts Com'!$A507:$M507,MATCH(A506,'[3]Enrolled accounts Com'!$A506:$M506,0))</f>
        <v>#N/A</v>
      </c>
      <c r="B507" s="52">
        <f>INDEX('[3]Enrolled accounts Com'!$A507:$M507,MATCH(B$2,'[3]Enrolled accounts Com'!$A$2:$M$2,0))</f>
        <v>0</v>
      </c>
      <c r="C507" s="52">
        <f>INDEX('[3]Enrolled accounts Com'!$A507:$M507,MATCH(C$2,'[3]Enrolled accounts Com'!$A$2:$M$2,0))</f>
        <v>0</v>
      </c>
      <c r="D507" s="52">
        <f>INDEX('[3]Enrolled accounts Com'!$A507:$M507,MATCH(D$2,'[3]Enrolled accounts Com'!$A$2:$M$2,0))</f>
        <v>0</v>
      </c>
      <c r="E507" s="52">
        <f>INDEX('[3]Enrolled accounts Com'!$A507:$M507,MATCH(E$2,'[3]Enrolled accounts Com'!$A$2:$M$2,0))</f>
        <v>0</v>
      </c>
      <c r="F507" s="52">
        <f>INDEX('[3]Enrolled accounts Com'!$A507:$M507,MATCH(F$2,'[3]Enrolled accounts Com'!$A$2:$M$2,0))</f>
        <v>0</v>
      </c>
    </row>
    <row r="508" spans="1:6" x14ac:dyDescent="0.2">
      <c r="A508" s="52" t="e">
        <f>INDEX('[3]Enrolled accounts Com'!$A508:$M508,MATCH(A507,'[3]Enrolled accounts Com'!$A507:$M507,0))</f>
        <v>#N/A</v>
      </c>
      <c r="B508" s="52">
        <f>INDEX('[3]Enrolled accounts Com'!$A508:$M508,MATCH(B$2,'[3]Enrolled accounts Com'!$A$2:$M$2,0))</f>
        <v>0</v>
      </c>
      <c r="C508" s="52">
        <f>INDEX('[3]Enrolled accounts Com'!$A508:$M508,MATCH(C$2,'[3]Enrolled accounts Com'!$A$2:$M$2,0))</f>
        <v>0</v>
      </c>
      <c r="D508" s="52">
        <f>INDEX('[3]Enrolled accounts Com'!$A508:$M508,MATCH(D$2,'[3]Enrolled accounts Com'!$A$2:$M$2,0))</f>
        <v>0</v>
      </c>
      <c r="E508" s="52">
        <f>INDEX('[3]Enrolled accounts Com'!$A508:$M508,MATCH(E$2,'[3]Enrolled accounts Com'!$A$2:$M$2,0))</f>
        <v>0</v>
      </c>
      <c r="F508" s="52">
        <f>INDEX('[3]Enrolled accounts Com'!$A508:$M508,MATCH(F$2,'[3]Enrolled accounts Com'!$A$2:$M$2,0))</f>
        <v>0</v>
      </c>
    </row>
    <row r="509" spans="1:6" x14ac:dyDescent="0.2">
      <c r="A509" s="52" t="e">
        <f>INDEX('[3]Enrolled accounts Com'!$A509:$M509,MATCH(A508,'[3]Enrolled accounts Com'!$A508:$M508,0))</f>
        <v>#N/A</v>
      </c>
      <c r="B509" s="52">
        <f>INDEX('[3]Enrolled accounts Com'!$A509:$M509,MATCH(B$2,'[3]Enrolled accounts Com'!$A$2:$M$2,0))</f>
        <v>0</v>
      </c>
      <c r="C509" s="52">
        <f>INDEX('[3]Enrolled accounts Com'!$A509:$M509,MATCH(C$2,'[3]Enrolled accounts Com'!$A$2:$M$2,0))</f>
        <v>0</v>
      </c>
      <c r="D509" s="52">
        <f>INDEX('[3]Enrolled accounts Com'!$A509:$M509,MATCH(D$2,'[3]Enrolled accounts Com'!$A$2:$M$2,0))</f>
        <v>0</v>
      </c>
      <c r="E509" s="52">
        <f>INDEX('[3]Enrolled accounts Com'!$A509:$M509,MATCH(E$2,'[3]Enrolled accounts Com'!$A$2:$M$2,0))</f>
        <v>0</v>
      </c>
      <c r="F509" s="52">
        <f>INDEX('[3]Enrolled accounts Com'!$A509:$M509,MATCH(F$2,'[3]Enrolled accounts Com'!$A$2:$M$2,0))</f>
        <v>0</v>
      </c>
    </row>
    <row r="510" spans="1:6" x14ac:dyDescent="0.2">
      <c r="A510" s="52" t="e">
        <f>INDEX('[3]Enrolled accounts Com'!$A510:$M510,MATCH(A509,'[3]Enrolled accounts Com'!$A509:$M509,0))</f>
        <v>#N/A</v>
      </c>
      <c r="B510" s="52">
        <f>INDEX('[3]Enrolled accounts Com'!$A510:$M510,MATCH(B$2,'[3]Enrolled accounts Com'!$A$2:$M$2,0))</f>
        <v>0</v>
      </c>
      <c r="C510" s="52">
        <f>INDEX('[3]Enrolled accounts Com'!$A510:$M510,MATCH(C$2,'[3]Enrolled accounts Com'!$A$2:$M$2,0))</f>
        <v>0</v>
      </c>
      <c r="D510" s="52">
        <f>INDEX('[3]Enrolled accounts Com'!$A510:$M510,MATCH(D$2,'[3]Enrolled accounts Com'!$A$2:$M$2,0))</f>
        <v>0</v>
      </c>
      <c r="E510" s="52">
        <f>INDEX('[3]Enrolled accounts Com'!$A510:$M510,MATCH(E$2,'[3]Enrolled accounts Com'!$A$2:$M$2,0))</f>
        <v>0</v>
      </c>
      <c r="F510" s="52">
        <f>INDEX('[3]Enrolled accounts Com'!$A510:$M510,MATCH(F$2,'[3]Enrolled accounts Com'!$A$2:$M$2,0))</f>
        <v>0</v>
      </c>
    </row>
    <row r="511" spans="1:6" x14ac:dyDescent="0.2">
      <c r="A511" s="52" t="e">
        <f>INDEX('[3]Enrolled accounts Com'!$A511:$M511,MATCH(A510,'[3]Enrolled accounts Com'!$A510:$M510,0))</f>
        <v>#N/A</v>
      </c>
      <c r="B511" s="52">
        <f>INDEX('[3]Enrolled accounts Com'!$A511:$M511,MATCH(B$2,'[3]Enrolled accounts Com'!$A$2:$M$2,0))</f>
        <v>0</v>
      </c>
      <c r="C511" s="52">
        <f>INDEX('[3]Enrolled accounts Com'!$A511:$M511,MATCH(C$2,'[3]Enrolled accounts Com'!$A$2:$M$2,0))</f>
        <v>0</v>
      </c>
      <c r="D511" s="52">
        <f>INDEX('[3]Enrolled accounts Com'!$A511:$M511,MATCH(D$2,'[3]Enrolled accounts Com'!$A$2:$M$2,0))</f>
        <v>0</v>
      </c>
      <c r="E511" s="52">
        <f>INDEX('[3]Enrolled accounts Com'!$A511:$M511,MATCH(E$2,'[3]Enrolled accounts Com'!$A$2:$M$2,0))</f>
        <v>0</v>
      </c>
      <c r="F511" s="52">
        <f>INDEX('[3]Enrolled accounts Com'!$A511:$M511,MATCH(F$2,'[3]Enrolled accounts Com'!$A$2:$M$2,0))</f>
        <v>0</v>
      </c>
    </row>
    <row r="512" spans="1:6" x14ac:dyDescent="0.2">
      <c r="A512" s="52" t="e">
        <f>INDEX('[3]Enrolled accounts Com'!$A512:$M512,MATCH(A511,'[3]Enrolled accounts Com'!$A511:$M511,0))</f>
        <v>#N/A</v>
      </c>
      <c r="B512" s="52">
        <f>INDEX('[3]Enrolled accounts Com'!$A512:$M512,MATCH(B$2,'[3]Enrolled accounts Com'!$A$2:$M$2,0))</f>
        <v>0</v>
      </c>
      <c r="C512" s="52">
        <f>INDEX('[3]Enrolled accounts Com'!$A512:$M512,MATCH(C$2,'[3]Enrolled accounts Com'!$A$2:$M$2,0))</f>
        <v>0</v>
      </c>
      <c r="D512" s="52">
        <f>INDEX('[3]Enrolled accounts Com'!$A512:$M512,MATCH(D$2,'[3]Enrolled accounts Com'!$A$2:$M$2,0))</f>
        <v>0</v>
      </c>
      <c r="E512" s="52">
        <f>INDEX('[3]Enrolled accounts Com'!$A512:$M512,MATCH(E$2,'[3]Enrolled accounts Com'!$A$2:$M$2,0))</f>
        <v>0</v>
      </c>
      <c r="F512" s="52">
        <f>INDEX('[3]Enrolled accounts Com'!$A512:$M512,MATCH(F$2,'[3]Enrolled accounts Com'!$A$2:$M$2,0))</f>
        <v>0</v>
      </c>
    </row>
    <row r="513" spans="1:6" x14ac:dyDescent="0.2">
      <c r="A513" s="52" t="e">
        <f>INDEX('[3]Enrolled accounts Com'!$A513:$M513,MATCH(A512,'[3]Enrolled accounts Com'!$A512:$M512,0))</f>
        <v>#N/A</v>
      </c>
      <c r="B513" s="52">
        <f>INDEX('[3]Enrolled accounts Com'!$A513:$M513,MATCH(B$2,'[3]Enrolled accounts Com'!$A$2:$M$2,0))</f>
        <v>0</v>
      </c>
      <c r="C513" s="52">
        <f>INDEX('[3]Enrolled accounts Com'!$A513:$M513,MATCH(C$2,'[3]Enrolled accounts Com'!$A$2:$M$2,0))</f>
        <v>0</v>
      </c>
      <c r="D513" s="52">
        <f>INDEX('[3]Enrolled accounts Com'!$A513:$M513,MATCH(D$2,'[3]Enrolled accounts Com'!$A$2:$M$2,0))</f>
        <v>0</v>
      </c>
      <c r="E513" s="52">
        <f>INDEX('[3]Enrolled accounts Com'!$A513:$M513,MATCH(E$2,'[3]Enrolled accounts Com'!$A$2:$M$2,0))</f>
        <v>0</v>
      </c>
      <c r="F513" s="52">
        <f>INDEX('[3]Enrolled accounts Com'!$A513:$M513,MATCH(F$2,'[3]Enrolled accounts Com'!$A$2:$M$2,0))</f>
        <v>0</v>
      </c>
    </row>
    <row r="514" spans="1:6" x14ac:dyDescent="0.2">
      <c r="A514" s="52" t="e">
        <f>INDEX('[3]Enrolled accounts Com'!$A514:$M514,MATCH(A513,'[3]Enrolled accounts Com'!$A513:$M513,0))</f>
        <v>#N/A</v>
      </c>
      <c r="B514" s="52">
        <f>INDEX('[3]Enrolled accounts Com'!$A514:$M514,MATCH(B$2,'[3]Enrolled accounts Com'!$A$2:$M$2,0))</f>
        <v>0</v>
      </c>
      <c r="C514" s="52">
        <f>INDEX('[3]Enrolled accounts Com'!$A514:$M514,MATCH(C$2,'[3]Enrolled accounts Com'!$A$2:$M$2,0))</f>
        <v>0</v>
      </c>
      <c r="D514" s="52">
        <f>INDEX('[3]Enrolled accounts Com'!$A514:$M514,MATCH(D$2,'[3]Enrolled accounts Com'!$A$2:$M$2,0))</f>
        <v>0</v>
      </c>
      <c r="E514" s="52">
        <f>INDEX('[3]Enrolled accounts Com'!$A514:$M514,MATCH(E$2,'[3]Enrolled accounts Com'!$A$2:$M$2,0))</f>
        <v>0</v>
      </c>
      <c r="F514" s="52">
        <f>INDEX('[3]Enrolled accounts Com'!$A514:$M514,MATCH(F$2,'[3]Enrolled accounts Com'!$A$2:$M$2,0))</f>
        <v>0</v>
      </c>
    </row>
    <row r="515" spans="1:6" x14ac:dyDescent="0.2">
      <c r="A515" s="52" t="e">
        <f>INDEX('[3]Enrolled accounts Com'!$A515:$M515,MATCH(A514,'[3]Enrolled accounts Com'!$A514:$M514,0))</f>
        <v>#N/A</v>
      </c>
      <c r="B515" s="52">
        <f>INDEX('[3]Enrolled accounts Com'!$A515:$M515,MATCH(B$2,'[3]Enrolled accounts Com'!$A$2:$M$2,0))</f>
        <v>0</v>
      </c>
      <c r="C515" s="52">
        <f>INDEX('[3]Enrolled accounts Com'!$A515:$M515,MATCH(C$2,'[3]Enrolled accounts Com'!$A$2:$M$2,0))</f>
        <v>0</v>
      </c>
      <c r="D515" s="52">
        <f>INDEX('[3]Enrolled accounts Com'!$A515:$M515,MATCH(D$2,'[3]Enrolled accounts Com'!$A$2:$M$2,0))</f>
        <v>0</v>
      </c>
      <c r="E515" s="52">
        <f>INDEX('[3]Enrolled accounts Com'!$A515:$M515,MATCH(E$2,'[3]Enrolled accounts Com'!$A$2:$M$2,0))</f>
        <v>0</v>
      </c>
      <c r="F515" s="52">
        <f>INDEX('[3]Enrolled accounts Com'!$A515:$M515,MATCH(F$2,'[3]Enrolled accounts Com'!$A$2:$M$2,0))</f>
        <v>0</v>
      </c>
    </row>
    <row r="516" spans="1:6" x14ac:dyDescent="0.2">
      <c r="A516" s="52" t="e">
        <f>INDEX('[3]Enrolled accounts Com'!$A516:$M516,MATCH(A515,'[3]Enrolled accounts Com'!$A515:$M515,0))</f>
        <v>#N/A</v>
      </c>
      <c r="B516" s="52">
        <f>INDEX('[3]Enrolled accounts Com'!$A516:$M516,MATCH(B$2,'[3]Enrolled accounts Com'!$A$2:$M$2,0))</f>
        <v>0</v>
      </c>
      <c r="C516" s="52">
        <f>INDEX('[3]Enrolled accounts Com'!$A516:$M516,MATCH(C$2,'[3]Enrolled accounts Com'!$A$2:$M$2,0))</f>
        <v>0</v>
      </c>
      <c r="D516" s="52">
        <f>INDEX('[3]Enrolled accounts Com'!$A516:$M516,MATCH(D$2,'[3]Enrolled accounts Com'!$A$2:$M$2,0))</f>
        <v>0</v>
      </c>
      <c r="E516" s="52">
        <f>INDEX('[3]Enrolled accounts Com'!$A516:$M516,MATCH(E$2,'[3]Enrolled accounts Com'!$A$2:$M$2,0))</f>
        <v>0</v>
      </c>
      <c r="F516" s="52">
        <f>INDEX('[3]Enrolled accounts Com'!$A516:$M516,MATCH(F$2,'[3]Enrolled accounts Com'!$A$2:$M$2,0))</f>
        <v>0</v>
      </c>
    </row>
    <row r="517" spans="1:6" x14ac:dyDescent="0.2">
      <c r="A517" s="52" t="e">
        <f>INDEX('[3]Enrolled accounts Com'!$A517:$M517,MATCH(A516,'[3]Enrolled accounts Com'!$A516:$M516,0))</f>
        <v>#N/A</v>
      </c>
      <c r="B517" s="52">
        <f>INDEX('[3]Enrolled accounts Com'!$A517:$M517,MATCH(B$2,'[3]Enrolled accounts Com'!$A$2:$M$2,0))</f>
        <v>0</v>
      </c>
      <c r="C517" s="52">
        <f>INDEX('[3]Enrolled accounts Com'!$A517:$M517,MATCH(C$2,'[3]Enrolled accounts Com'!$A$2:$M$2,0))</f>
        <v>0</v>
      </c>
      <c r="D517" s="52">
        <f>INDEX('[3]Enrolled accounts Com'!$A517:$M517,MATCH(D$2,'[3]Enrolled accounts Com'!$A$2:$M$2,0))</f>
        <v>0</v>
      </c>
      <c r="E517" s="52">
        <f>INDEX('[3]Enrolled accounts Com'!$A517:$M517,MATCH(E$2,'[3]Enrolled accounts Com'!$A$2:$M$2,0))</f>
        <v>0</v>
      </c>
      <c r="F517" s="52">
        <f>INDEX('[3]Enrolled accounts Com'!$A517:$M517,MATCH(F$2,'[3]Enrolled accounts Com'!$A$2:$M$2,0))</f>
        <v>0</v>
      </c>
    </row>
    <row r="518" spans="1:6" x14ac:dyDescent="0.2">
      <c r="A518" s="52" t="e">
        <f>INDEX('[3]Enrolled accounts Com'!$A518:$M518,MATCH(A517,'[3]Enrolled accounts Com'!$A517:$M517,0))</f>
        <v>#N/A</v>
      </c>
      <c r="B518" s="52">
        <f>INDEX('[3]Enrolled accounts Com'!$A518:$M518,MATCH(B$2,'[3]Enrolled accounts Com'!$A$2:$M$2,0))</f>
        <v>0</v>
      </c>
      <c r="C518" s="52">
        <f>INDEX('[3]Enrolled accounts Com'!$A518:$M518,MATCH(C$2,'[3]Enrolled accounts Com'!$A$2:$M$2,0))</f>
        <v>0</v>
      </c>
      <c r="D518" s="52">
        <f>INDEX('[3]Enrolled accounts Com'!$A518:$M518,MATCH(D$2,'[3]Enrolled accounts Com'!$A$2:$M$2,0))</f>
        <v>0</v>
      </c>
      <c r="E518" s="52">
        <f>INDEX('[3]Enrolled accounts Com'!$A518:$M518,MATCH(E$2,'[3]Enrolled accounts Com'!$A$2:$M$2,0))</f>
        <v>0</v>
      </c>
      <c r="F518" s="52">
        <f>INDEX('[3]Enrolled accounts Com'!$A518:$M518,MATCH(F$2,'[3]Enrolled accounts Com'!$A$2:$M$2,0))</f>
        <v>0</v>
      </c>
    </row>
    <row r="519" spans="1:6" x14ac:dyDescent="0.2">
      <c r="A519" s="52" t="e">
        <f>INDEX('[3]Enrolled accounts Com'!$A519:$M519,MATCH(A518,'[3]Enrolled accounts Com'!$A518:$M518,0))</f>
        <v>#N/A</v>
      </c>
      <c r="B519" s="52">
        <f>INDEX('[3]Enrolled accounts Com'!$A519:$M519,MATCH(B$2,'[3]Enrolled accounts Com'!$A$2:$M$2,0))</f>
        <v>0</v>
      </c>
      <c r="C519" s="52">
        <f>INDEX('[3]Enrolled accounts Com'!$A519:$M519,MATCH(C$2,'[3]Enrolled accounts Com'!$A$2:$M$2,0))</f>
        <v>0</v>
      </c>
      <c r="D519" s="52">
        <f>INDEX('[3]Enrolled accounts Com'!$A519:$M519,MATCH(D$2,'[3]Enrolled accounts Com'!$A$2:$M$2,0))</f>
        <v>0</v>
      </c>
      <c r="E519" s="52">
        <f>INDEX('[3]Enrolled accounts Com'!$A519:$M519,MATCH(E$2,'[3]Enrolled accounts Com'!$A$2:$M$2,0))</f>
        <v>0</v>
      </c>
      <c r="F519" s="52">
        <f>INDEX('[3]Enrolled accounts Com'!$A519:$M519,MATCH(F$2,'[3]Enrolled accounts Com'!$A$2:$M$2,0))</f>
        <v>0</v>
      </c>
    </row>
    <row r="520" spans="1:6" x14ac:dyDescent="0.2">
      <c r="A520" s="52" t="e">
        <f>INDEX('[3]Enrolled accounts Com'!$A520:$M520,MATCH(A519,'[3]Enrolled accounts Com'!$A519:$M519,0))</f>
        <v>#N/A</v>
      </c>
      <c r="B520" s="52">
        <f>INDEX('[3]Enrolled accounts Com'!$A520:$M520,MATCH(B$2,'[3]Enrolled accounts Com'!$A$2:$M$2,0))</f>
        <v>0</v>
      </c>
      <c r="C520" s="52">
        <f>INDEX('[3]Enrolled accounts Com'!$A520:$M520,MATCH(C$2,'[3]Enrolled accounts Com'!$A$2:$M$2,0))</f>
        <v>0</v>
      </c>
      <c r="D520" s="52">
        <f>INDEX('[3]Enrolled accounts Com'!$A520:$M520,MATCH(D$2,'[3]Enrolled accounts Com'!$A$2:$M$2,0))</f>
        <v>0</v>
      </c>
      <c r="E520" s="52">
        <f>INDEX('[3]Enrolled accounts Com'!$A520:$M520,MATCH(E$2,'[3]Enrolled accounts Com'!$A$2:$M$2,0))</f>
        <v>0</v>
      </c>
      <c r="F520" s="52">
        <f>INDEX('[3]Enrolled accounts Com'!$A520:$M520,MATCH(F$2,'[3]Enrolled accounts Com'!$A$2:$M$2,0))</f>
        <v>0</v>
      </c>
    </row>
    <row r="521" spans="1:6" x14ac:dyDescent="0.2">
      <c r="A521" s="52" t="e">
        <f>INDEX('[3]Enrolled accounts Com'!$A521:$M521,MATCH(A520,'[3]Enrolled accounts Com'!$A520:$M520,0))</f>
        <v>#N/A</v>
      </c>
      <c r="B521" s="52">
        <f>INDEX('[3]Enrolled accounts Com'!$A521:$M521,MATCH(B$2,'[3]Enrolled accounts Com'!$A$2:$M$2,0))</f>
        <v>0</v>
      </c>
      <c r="C521" s="52">
        <f>INDEX('[3]Enrolled accounts Com'!$A521:$M521,MATCH(C$2,'[3]Enrolled accounts Com'!$A$2:$M$2,0))</f>
        <v>0</v>
      </c>
      <c r="D521" s="52">
        <f>INDEX('[3]Enrolled accounts Com'!$A521:$M521,MATCH(D$2,'[3]Enrolled accounts Com'!$A$2:$M$2,0))</f>
        <v>0</v>
      </c>
      <c r="E521" s="52">
        <f>INDEX('[3]Enrolled accounts Com'!$A521:$M521,MATCH(E$2,'[3]Enrolled accounts Com'!$A$2:$M$2,0))</f>
        <v>0</v>
      </c>
      <c r="F521" s="52">
        <f>INDEX('[3]Enrolled accounts Com'!$A521:$M521,MATCH(F$2,'[3]Enrolled accounts Com'!$A$2:$M$2,0))</f>
        <v>0</v>
      </c>
    </row>
    <row r="522" spans="1:6" x14ac:dyDescent="0.2">
      <c r="A522" s="52" t="e">
        <f>INDEX('[3]Enrolled accounts Com'!$A522:$M522,MATCH(A521,'[3]Enrolled accounts Com'!$A521:$M521,0))</f>
        <v>#N/A</v>
      </c>
      <c r="B522" s="52">
        <f>INDEX('[3]Enrolled accounts Com'!$A522:$M522,MATCH(B$2,'[3]Enrolled accounts Com'!$A$2:$M$2,0))</f>
        <v>0</v>
      </c>
      <c r="C522" s="52">
        <f>INDEX('[3]Enrolled accounts Com'!$A522:$M522,MATCH(C$2,'[3]Enrolled accounts Com'!$A$2:$M$2,0))</f>
        <v>0</v>
      </c>
      <c r="D522" s="52">
        <f>INDEX('[3]Enrolled accounts Com'!$A522:$M522,MATCH(D$2,'[3]Enrolled accounts Com'!$A$2:$M$2,0))</f>
        <v>0</v>
      </c>
      <c r="E522" s="52">
        <f>INDEX('[3]Enrolled accounts Com'!$A522:$M522,MATCH(E$2,'[3]Enrolled accounts Com'!$A$2:$M$2,0))</f>
        <v>0</v>
      </c>
      <c r="F522" s="52">
        <f>INDEX('[3]Enrolled accounts Com'!$A522:$M522,MATCH(F$2,'[3]Enrolled accounts Com'!$A$2:$M$2,0))</f>
        <v>0</v>
      </c>
    </row>
    <row r="523" spans="1:6" x14ac:dyDescent="0.2">
      <c r="A523" s="52" t="e">
        <f>INDEX('[3]Enrolled accounts Com'!$A523:$M523,MATCH(A522,'[3]Enrolled accounts Com'!$A522:$M522,0))</f>
        <v>#N/A</v>
      </c>
      <c r="B523" s="52">
        <f>INDEX('[3]Enrolled accounts Com'!$A523:$M523,MATCH(B$2,'[3]Enrolled accounts Com'!$A$2:$M$2,0))</f>
        <v>0</v>
      </c>
      <c r="C523" s="52">
        <f>INDEX('[3]Enrolled accounts Com'!$A523:$M523,MATCH(C$2,'[3]Enrolled accounts Com'!$A$2:$M$2,0))</f>
        <v>0</v>
      </c>
      <c r="D523" s="52">
        <f>INDEX('[3]Enrolled accounts Com'!$A523:$M523,MATCH(D$2,'[3]Enrolled accounts Com'!$A$2:$M$2,0))</f>
        <v>0</v>
      </c>
      <c r="E523" s="52">
        <f>INDEX('[3]Enrolled accounts Com'!$A523:$M523,MATCH(E$2,'[3]Enrolled accounts Com'!$A$2:$M$2,0))</f>
        <v>0</v>
      </c>
      <c r="F523" s="52">
        <f>INDEX('[3]Enrolled accounts Com'!$A523:$M523,MATCH(F$2,'[3]Enrolled accounts Com'!$A$2:$M$2,0))</f>
        <v>0</v>
      </c>
    </row>
    <row r="524" spans="1:6" x14ac:dyDescent="0.2">
      <c r="A524" s="52" t="e">
        <f>INDEX('[3]Enrolled accounts Com'!$A524:$M524,MATCH(A523,'[3]Enrolled accounts Com'!$A523:$M523,0))</f>
        <v>#N/A</v>
      </c>
      <c r="B524" s="52">
        <f>INDEX('[3]Enrolled accounts Com'!$A524:$M524,MATCH(B$2,'[3]Enrolled accounts Com'!$A$2:$M$2,0))</f>
        <v>0</v>
      </c>
      <c r="C524" s="52">
        <f>INDEX('[3]Enrolled accounts Com'!$A524:$M524,MATCH(C$2,'[3]Enrolled accounts Com'!$A$2:$M$2,0))</f>
        <v>0</v>
      </c>
      <c r="D524" s="52">
        <f>INDEX('[3]Enrolled accounts Com'!$A524:$M524,MATCH(D$2,'[3]Enrolled accounts Com'!$A$2:$M$2,0))</f>
        <v>0</v>
      </c>
      <c r="E524" s="52">
        <f>INDEX('[3]Enrolled accounts Com'!$A524:$M524,MATCH(E$2,'[3]Enrolled accounts Com'!$A$2:$M$2,0))</f>
        <v>0</v>
      </c>
      <c r="F524" s="52">
        <f>INDEX('[3]Enrolled accounts Com'!$A524:$M524,MATCH(F$2,'[3]Enrolled accounts Com'!$A$2:$M$2,0))</f>
        <v>0</v>
      </c>
    </row>
    <row r="525" spans="1:6" x14ac:dyDescent="0.2">
      <c r="A525" s="52" t="e">
        <f>INDEX('[3]Enrolled accounts Com'!$A525:$M525,MATCH(A524,'[3]Enrolled accounts Com'!$A524:$M524,0))</f>
        <v>#N/A</v>
      </c>
      <c r="B525" s="52">
        <f>INDEX('[3]Enrolled accounts Com'!$A525:$M525,MATCH(B$2,'[3]Enrolled accounts Com'!$A$2:$M$2,0))</f>
        <v>0</v>
      </c>
      <c r="C525" s="52">
        <f>INDEX('[3]Enrolled accounts Com'!$A525:$M525,MATCH(C$2,'[3]Enrolled accounts Com'!$A$2:$M$2,0))</f>
        <v>0</v>
      </c>
      <c r="D525" s="52">
        <f>INDEX('[3]Enrolled accounts Com'!$A525:$M525,MATCH(D$2,'[3]Enrolled accounts Com'!$A$2:$M$2,0))</f>
        <v>0</v>
      </c>
      <c r="E525" s="52">
        <f>INDEX('[3]Enrolled accounts Com'!$A525:$M525,MATCH(E$2,'[3]Enrolled accounts Com'!$A$2:$M$2,0))</f>
        <v>0</v>
      </c>
      <c r="F525" s="52">
        <f>INDEX('[3]Enrolled accounts Com'!$A525:$M525,MATCH(F$2,'[3]Enrolled accounts Com'!$A$2:$M$2,0))</f>
        <v>0</v>
      </c>
    </row>
    <row r="526" spans="1:6" x14ac:dyDescent="0.2">
      <c r="A526" s="52" t="e">
        <f>INDEX('[3]Enrolled accounts Com'!$A526:$M526,MATCH(A525,'[3]Enrolled accounts Com'!$A525:$M525,0))</f>
        <v>#N/A</v>
      </c>
      <c r="B526" s="52">
        <f>INDEX('[3]Enrolled accounts Com'!$A526:$M526,MATCH(B$2,'[3]Enrolled accounts Com'!$A$2:$M$2,0))</f>
        <v>0</v>
      </c>
      <c r="C526" s="52">
        <f>INDEX('[3]Enrolled accounts Com'!$A526:$M526,MATCH(C$2,'[3]Enrolled accounts Com'!$A$2:$M$2,0))</f>
        <v>0</v>
      </c>
      <c r="D526" s="52">
        <f>INDEX('[3]Enrolled accounts Com'!$A526:$M526,MATCH(D$2,'[3]Enrolled accounts Com'!$A$2:$M$2,0))</f>
        <v>0</v>
      </c>
      <c r="E526" s="52">
        <f>INDEX('[3]Enrolled accounts Com'!$A526:$M526,MATCH(E$2,'[3]Enrolled accounts Com'!$A$2:$M$2,0))</f>
        <v>0</v>
      </c>
      <c r="F526" s="52">
        <f>INDEX('[3]Enrolled accounts Com'!$A526:$M526,MATCH(F$2,'[3]Enrolled accounts Com'!$A$2:$M$2,0))</f>
        <v>0</v>
      </c>
    </row>
    <row r="527" spans="1:6" x14ac:dyDescent="0.2">
      <c r="A527" s="52" t="e">
        <f>INDEX('[3]Enrolled accounts Com'!$A527:$M527,MATCH(A526,'[3]Enrolled accounts Com'!$A526:$M526,0))</f>
        <v>#N/A</v>
      </c>
      <c r="B527" s="52">
        <f>INDEX('[3]Enrolled accounts Com'!$A527:$M527,MATCH(B$2,'[3]Enrolled accounts Com'!$A$2:$M$2,0))</f>
        <v>0</v>
      </c>
      <c r="C527" s="52">
        <f>INDEX('[3]Enrolled accounts Com'!$A527:$M527,MATCH(C$2,'[3]Enrolled accounts Com'!$A$2:$M$2,0))</f>
        <v>0</v>
      </c>
      <c r="D527" s="52">
        <f>INDEX('[3]Enrolled accounts Com'!$A527:$M527,MATCH(D$2,'[3]Enrolled accounts Com'!$A$2:$M$2,0))</f>
        <v>0</v>
      </c>
      <c r="E527" s="52">
        <f>INDEX('[3]Enrolled accounts Com'!$A527:$M527,MATCH(E$2,'[3]Enrolled accounts Com'!$A$2:$M$2,0))</f>
        <v>0</v>
      </c>
      <c r="F527" s="52">
        <f>INDEX('[3]Enrolled accounts Com'!$A527:$M527,MATCH(F$2,'[3]Enrolled accounts Com'!$A$2:$M$2,0))</f>
        <v>0</v>
      </c>
    </row>
    <row r="528" spans="1:6" x14ac:dyDescent="0.2">
      <c r="A528" s="52" t="e">
        <f>INDEX('[3]Enrolled accounts Com'!$A528:$M528,MATCH(A527,'[3]Enrolled accounts Com'!$A527:$M527,0))</f>
        <v>#N/A</v>
      </c>
      <c r="B528" s="52">
        <f>INDEX('[3]Enrolled accounts Com'!$A528:$M528,MATCH(B$2,'[3]Enrolled accounts Com'!$A$2:$M$2,0))</f>
        <v>0</v>
      </c>
      <c r="C528" s="52">
        <f>INDEX('[3]Enrolled accounts Com'!$A528:$M528,MATCH(C$2,'[3]Enrolled accounts Com'!$A$2:$M$2,0))</f>
        <v>0</v>
      </c>
      <c r="D528" s="52">
        <f>INDEX('[3]Enrolled accounts Com'!$A528:$M528,MATCH(D$2,'[3]Enrolled accounts Com'!$A$2:$M$2,0))</f>
        <v>0</v>
      </c>
      <c r="E528" s="52">
        <f>INDEX('[3]Enrolled accounts Com'!$A528:$M528,MATCH(E$2,'[3]Enrolled accounts Com'!$A$2:$M$2,0))</f>
        <v>0</v>
      </c>
      <c r="F528" s="52">
        <f>INDEX('[3]Enrolled accounts Com'!$A528:$M528,MATCH(F$2,'[3]Enrolled accounts Com'!$A$2:$M$2,0))</f>
        <v>0</v>
      </c>
    </row>
    <row r="529" spans="1:6" x14ac:dyDescent="0.2">
      <c r="A529" s="52" t="e">
        <f>INDEX('[3]Enrolled accounts Com'!$A529:$M529,MATCH(A528,'[3]Enrolled accounts Com'!$A528:$M528,0))</f>
        <v>#N/A</v>
      </c>
      <c r="B529" s="52">
        <f>INDEX('[3]Enrolled accounts Com'!$A529:$M529,MATCH(B$2,'[3]Enrolled accounts Com'!$A$2:$M$2,0))</f>
        <v>0</v>
      </c>
      <c r="C529" s="52">
        <f>INDEX('[3]Enrolled accounts Com'!$A529:$M529,MATCH(C$2,'[3]Enrolled accounts Com'!$A$2:$M$2,0))</f>
        <v>0</v>
      </c>
      <c r="D529" s="52">
        <f>INDEX('[3]Enrolled accounts Com'!$A529:$M529,MATCH(D$2,'[3]Enrolled accounts Com'!$A$2:$M$2,0))</f>
        <v>0</v>
      </c>
      <c r="E529" s="52">
        <f>INDEX('[3]Enrolled accounts Com'!$A529:$M529,MATCH(E$2,'[3]Enrolled accounts Com'!$A$2:$M$2,0))</f>
        <v>0</v>
      </c>
      <c r="F529" s="52">
        <f>INDEX('[3]Enrolled accounts Com'!$A529:$M529,MATCH(F$2,'[3]Enrolled accounts Com'!$A$2:$M$2,0))</f>
        <v>0</v>
      </c>
    </row>
    <row r="530" spans="1:6" x14ac:dyDescent="0.2">
      <c r="A530" s="52" t="e">
        <f>INDEX('[3]Enrolled accounts Com'!$A530:$M530,MATCH(A529,'[3]Enrolled accounts Com'!$A529:$M529,0))</f>
        <v>#N/A</v>
      </c>
      <c r="B530" s="52">
        <f>INDEX('[3]Enrolled accounts Com'!$A530:$M530,MATCH(B$2,'[3]Enrolled accounts Com'!$A$2:$M$2,0))</f>
        <v>0</v>
      </c>
      <c r="C530" s="52">
        <f>INDEX('[3]Enrolled accounts Com'!$A530:$M530,MATCH(C$2,'[3]Enrolled accounts Com'!$A$2:$M$2,0))</f>
        <v>0</v>
      </c>
      <c r="D530" s="52">
        <f>INDEX('[3]Enrolled accounts Com'!$A530:$M530,MATCH(D$2,'[3]Enrolled accounts Com'!$A$2:$M$2,0))</f>
        <v>0</v>
      </c>
      <c r="E530" s="52">
        <f>INDEX('[3]Enrolled accounts Com'!$A530:$M530,MATCH(E$2,'[3]Enrolled accounts Com'!$A$2:$M$2,0))</f>
        <v>0</v>
      </c>
      <c r="F530" s="52">
        <f>INDEX('[3]Enrolled accounts Com'!$A530:$M530,MATCH(F$2,'[3]Enrolled accounts Com'!$A$2:$M$2,0))</f>
        <v>0</v>
      </c>
    </row>
    <row r="531" spans="1:6" x14ac:dyDescent="0.2">
      <c r="A531" s="52" t="e">
        <f>INDEX('[3]Enrolled accounts Com'!$A531:$M531,MATCH(A530,'[3]Enrolled accounts Com'!$A530:$M530,0))</f>
        <v>#N/A</v>
      </c>
      <c r="B531" s="52">
        <f>INDEX('[3]Enrolled accounts Com'!$A531:$M531,MATCH(B$2,'[3]Enrolled accounts Com'!$A$2:$M$2,0))</f>
        <v>0</v>
      </c>
      <c r="C531" s="52">
        <f>INDEX('[3]Enrolled accounts Com'!$A531:$M531,MATCH(C$2,'[3]Enrolled accounts Com'!$A$2:$M$2,0))</f>
        <v>0</v>
      </c>
      <c r="D531" s="52">
        <f>INDEX('[3]Enrolled accounts Com'!$A531:$M531,MATCH(D$2,'[3]Enrolled accounts Com'!$A$2:$M$2,0))</f>
        <v>0</v>
      </c>
      <c r="E531" s="52">
        <f>INDEX('[3]Enrolled accounts Com'!$A531:$M531,MATCH(E$2,'[3]Enrolled accounts Com'!$A$2:$M$2,0))</f>
        <v>0</v>
      </c>
      <c r="F531" s="52">
        <f>INDEX('[3]Enrolled accounts Com'!$A531:$M531,MATCH(F$2,'[3]Enrolled accounts Com'!$A$2:$M$2,0))</f>
        <v>0</v>
      </c>
    </row>
    <row r="532" spans="1:6" x14ac:dyDescent="0.2">
      <c r="A532" s="52" t="e">
        <f>INDEX('[3]Enrolled accounts Com'!$A532:$M532,MATCH(A531,'[3]Enrolled accounts Com'!$A531:$M531,0))</f>
        <v>#N/A</v>
      </c>
      <c r="B532" s="52">
        <f>INDEX('[3]Enrolled accounts Com'!$A532:$M532,MATCH(B$2,'[3]Enrolled accounts Com'!$A$2:$M$2,0))</f>
        <v>0</v>
      </c>
      <c r="C532" s="52">
        <f>INDEX('[3]Enrolled accounts Com'!$A532:$M532,MATCH(C$2,'[3]Enrolled accounts Com'!$A$2:$M$2,0))</f>
        <v>0</v>
      </c>
      <c r="D532" s="52">
        <f>INDEX('[3]Enrolled accounts Com'!$A532:$M532,MATCH(D$2,'[3]Enrolled accounts Com'!$A$2:$M$2,0))</f>
        <v>0</v>
      </c>
      <c r="E532" s="52">
        <f>INDEX('[3]Enrolled accounts Com'!$A532:$M532,MATCH(E$2,'[3]Enrolled accounts Com'!$A$2:$M$2,0))</f>
        <v>0</v>
      </c>
      <c r="F532" s="52">
        <f>INDEX('[3]Enrolled accounts Com'!$A532:$M532,MATCH(F$2,'[3]Enrolled accounts Com'!$A$2:$M$2,0))</f>
        <v>0</v>
      </c>
    </row>
    <row r="533" spans="1:6" x14ac:dyDescent="0.2">
      <c r="A533" s="52" t="e">
        <f>INDEX('[3]Enrolled accounts Com'!$A533:$M533,MATCH(A532,'[3]Enrolled accounts Com'!$A532:$M532,0))</f>
        <v>#N/A</v>
      </c>
      <c r="B533" s="52">
        <f>INDEX('[3]Enrolled accounts Com'!$A533:$M533,MATCH(B$2,'[3]Enrolled accounts Com'!$A$2:$M$2,0))</f>
        <v>0</v>
      </c>
      <c r="C533" s="52">
        <f>INDEX('[3]Enrolled accounts Com'!$A533:$M533,MATCH(C$2,'[3]Enrolled accounts Com'!$A$2:$M$2,0))</f>
        <v>0</v>
      </c>
      <c r="D533" s="52">
        <f>INDEX('[3]Enrolled accounts Com'!$A533:$M533,MATCH(D$2,'[3]Enrolled accounts Com'!$A$2:$M$2,0))</f>
        <v>0</v>
      </c>
      <c r="E533" s="52">
        <f>INDEX('[3]Enrolled accounts Com'!$A533:$M533,MATCH(E$2,'[3]Enrolled accounts Com'!$A$2:$M$2,0))</f>
        <v>0</v>
      </c>
      <c r="F533" s="52">
        <f>INDEX('[3]Enrolled accounts Com'!$A533:$M533,MATCH(F$2,'[3]Enrolled accounts Com'!$A$2:$M$2,0))</f>
        <v>0</v>
      </c>
    </row>
    <row r="534" spans="1:6" x14ac:dyDescent="0.2">
      <c r="A534" s="52" t="e">
        <f>INDEX('[3]Enrolled accounts Com'!$A534:$M534,MATCH(A533,'[3]Enrolled accounts Com'!$A533:$M533,0))</f>
        <v>#N/A</v>
      </c>
      <c r="B534" s="52">
        <f>INDEX('[3]Enrolled accounts Com'!$A534:$M534,MATCH(B$2,'[3]Enrolled accounts Com'!$A$2:$M$2,0))</f>
        <v>0</v>
      </c>
      <c r="C534" s="52">
        <f>INDEX('[3]Enrolled accounts Com'!$A534:$M534,MATCH(C$2,'[3]Enrolled accounts Com'!$A$2:$M$2,0))</f>
        <v>0</v>
      </c>
      <c r="D534" s="52">
        <f>INDEX('[3]Enrolled accounts Com'!$A534:$M534,MATCH(D$2,'[3]Enrolled accounts Com'!$A$2:$M$2,0))</f>
        <v>0</v>
      </c>
      <c r="E534" s="52">
        <f>INDEX('[3]Enrolled accounts Com'!$A534:$M534,MATCH(E$2,'[3]Enrolled accounts Com'!$A$2:$M$2,0))</f>
        <v>0</v>
      </c>
      <c r="F534" s="52">
        <f>INDEX('[3]Enrolled accounts Com'!$A534:$M534,MATCH(F$2,'[3]Enrolled accounts Com'!$A$2:$M$2,0))</f>
        <v>0</v>
      </c>
    </row>
    <row r="535" spans="1:6" x14ac:dyDescent="0.2">
      <c r="A535" s="52" t="e">
        <f>INDEX('[3]Enrolled accounts Com'!$A535:$M535,MATCH(A534,'[3]Enrolled accounts Com'!$A534:$M534,0))</f>
        <v>#N/A</v>
      </c>
      <c r="B535" s="52">
        <f>INDEX('[3]Enrolled accounts Com'!$A535:$M535,MATCH(B$2,'[3]Enrolled accounts Com'!$A$2:$M$2,0))</f>
        <v>0</v>
      </c>
      <c r="C535" s="52">
        <f>INDEX('[3]Enrolled accounts Com'!$A535:$M535,MATCH(C$2,'[3]Enrolled accounts Com'!$A$2:$M$2,0))</f>
        <v>0</v>
      </c>
      <c r="D535" s="52">
        <f>INDEX('[3]Enrolled accounts Com'!$A535:$M535,MATCH(D$2,'[3]Enrolled accounts Com'!$A$2:$M$2,0))</f>
        <v>0</v>
      </c>
      <c r="E535" s="52">
        <f>INDEX('[3]Enrolled accounts Com'!$A535:$M535,MATCH(E$2,'[3]Enrolled accounts Com'!$A$2:$M$2,0))</f>
        <v>0</v>
      </c>
      <c r="F535" s="52">
        <f>INDEX('[3]Enrolled accounts Com'!$A535:$M535,MATCH(F$2,'[3]Enrolled accounts Com'!$A$2:$M$2,0))</f>
        <v>0</v>
      </c>
    </row>
    <row r="536" spans="1:6" x14ac:dyDescent="0.2">
      <c r="A536" s="52" t="e">
        <f>INDEX('[3]Enrolled accounts Com'!$A536:$M536,MATCH(A535,'[3]Enrolled accounts Com'!$A535:$M535,0))</f>
        <v>#N/A</v>
      </c>
      <c r="B536" s="52">
        <f>INDEX('[3]Enrolled accounts Com'!$A536:$M536,MATCH(B$2,'[3]Enrolled accounts Com'!$A$2:$M$2,0))</f>
        <v>0</v>
      </c>
      <c r="C536" s="52">
        <f>INDEX('[3]Enrolled accounts Com'!$A536:$M536,MATCH(C$2,'[3]Enrolled accounts Com'!$A$2:$M$2,0))</f>
        <v>0</v>
      </c>
      <c r="D536" s="52">
        <f>INDEX('[3]Enrolled accounts Com'!$A536:$M536,MATCH(D$2,'[3]Enrolled accounts Com'!$A$2:$M$2,0))</f>
        <v>0</v>
      </c>
      <c r="E536" s="52">
        <f>INDEX('[3]Enrolled accounts Com'!$A536:$M536,MATCH(E$2,'[3]Enrolled accounts Com'!$A$2:$M$2,0))</f>
        <v>0</v>
      </c>
      <c r="F536" s="52">
        <f>INDEX('[3]Enrolled accounts Com'!$A536:$M536,MATCH(F$2,'[3]Enrolled accounts Com'!$A$2:$M$2,0))</f>
        <v>0</v>
      </c>
    </row>
    <row r="537" spans="1:6" x14ac:dyDescent="0.2">
      <c r="A537" s="52" t="e">
        <f>INDEX('[3]Enrolled accounts Com'!$A537:$M537,MATCH(A536,'[3]Enrolled accounts Com'!$A536:$M536,0))</f>
        <v>#N/A</v>
      </c>
      <c r="B537" s="52">
        <f>INDEX('[3]Enrolled accounts Com'!$A537:$M537,MATCH(B$2,'[3]Enrolled accounts Com'!$A$2:$M$2,0))</f>
        <v>0</v>
      </c>
      <c r="C537" s="52">
        <f>INDEX('[3]Enrolled accounts Com'!$A537:$M537,MATCH(C$2,'[3]Enrolled accounts Com'!$A$2:$M$2,0))</f>
        <v>0</v>
      </c>
      <c r="D537" s="52">
        <f>INDEX('[3]Enrolled accounts Com'!$A537:$M537,MATCH(D$2,'[3]Enrolled accounts Com'!$A$2:$M$2,0))</f>
        <v>0</v>
      </c>
      <c r="E537" s="52">
        <f>INDEX('[3]Enrolled accounts Com'!$A537:$M537,MATCH(E$2,'[3]Enrolled accounts Com'!$A$2:$M$2,0))</f>
        <v>0</v>
      </c>
      <c r="F537" s="52">
        <f>INDEX('[3]Enrolled accounts Com'!$A537:$M537,MATCH(F$2,'[3]Enrolled accounts Com'!$A$2:$M$2,0))</f>
        <v>0</v>
      </c>
    </row>
    <row r="538" spans="1:6" x14ac:dyDescent="0.2">
      <c r="A538" s="52" t="e">
        <f>INDEX('[3]Enrolled accounts Com'!$A538:$M538,MATCH(A537,'[3]Enrolled accounts Com'!$A537:$M537,0))</f>
        <v>#N/A</v>
      </c>
      <c r="B538" s="52">
        <f>INDEX('[3]Enrolled accounts Com'!$A538:$M538,MATCH(B$2,'[3]Enrolled accounts Com'!$A$2:$M$2,0))</f>
        <v>0</v>
      </c>
      <c r="C538" s="52">
        <f>INDEX('[3]Enrolled accounts Com'!$A538:$M538,MATCH(C$2,'[3]Enrolled accounts Com'!$A$2:$M$2,0))</f>
        <v>0</v>
      </c>
      <c r="D538" s="52">
        <f>INDEX('[3]Enrolled accounts Com'!$A538:$M538,MATCH(D$2,'[3]Enrolled accounts Com'!$A$2:$M$2,0))</f>
        <v>0</v>
      </c>
      <c r="E538" s="52">
        <f>INDEX('[3]Enrolled accounts Com'!$A538:$M538,MATCH(E$2,'[3]Enrolled accounts Com'!$A$2:$M$2,0))</f>
        <v>0</v>
      </c>
      <c r="F538" s="52">
        <f>INDEX('[3]Enrolled accounts Com'!$A538:$M538,MATCH(F$2,'[3]Enrolled accounts Com'!$A$2:$M$2,0))</f>
        <v>0</v>
      </c>
    </row>
    <row r="539" spans="1:6" x14ac:dyDescent="0.2">
      <c r="A539" s="52" t="e">
        <f>INDEX('[3]Enrolled accounts Com'!$A539:$M539,MATCH(A538,'[3]Enrolled accounts Com'!$A538:$M538,0))</f>
        <v>#N/A</v>
      </c>
      <c r="B539" s="52">
        <f>INDEX('[3]Enrolled accounts Com'!$A539:$M539,MATCH(B$2,'[3]Enrolled accounts Com'!$A$2:$M$2,0))</f>
        <v>0</v>
      </c>
      <c r="C539" s="52">
        <f>INDEX('[3]Enrolled accounts Com'!$A539:$M539,MATCH(C$2,'[3]Enrolled accounts Com'!$A$2:$M$2,0))</f>
        <v>0</v>
      </c>
      <c r="D539" s="52">
        <f>INDEX('[3]Enrolled accounts Com'!$A539:$M539,MATCH(D$2,'[3]Enrolled accounts Com'!$A$2:$M$2,0))</f>
        <v>0</v>
      </c>
      <c r="E539" s="52">
        <f>INDEX('[3]Enrolled accounts Com'!$A539:$M539,MATCH(E$2,'[3]Enrolled accounts Com'!$A$2:$M$2,0))</f>
        <v>0</v>
      </c>
      <c r="F539" s="52">
        <f>INDEX('[3]Enrolled accounts Com'!$A539:$M539,MATCH(F$2,'[3]Enrolled accounts Com'!$A$2:$M$2,0))</f>
        <v>0</v>
      </c>
    </row>
    <row r="540" spans="1:6" x14ac:dyDescent="0.2">
      <c r="A540" s="52" t="e">
        <f>INDEX('[3]Enrolled accounts Com'!$A540:$M540,MATCH(A539,'[3]Enrolled accounts Com'!$A539:$M539,0))</f>
        <v>#N/A</v>
      </c>
      <c r="B540" s="52">
        <f>INDEX('[3]Enrolled accounts Com'!$A540:$M540,MATCH(B$2,'[3]Enrolled accounts Com'!$A$2:$M$2,0))</f>
        <v>0</v>
      </c>
      <c r="C540" s="52">
        <f>INDEX('[3]Enrolled accounts Com'!$A540:$M540,MATCH(C$2,'[3]Enrolled accounts Com'!$A$2:$M$2,0))</f>
        <v>0</v>
      </c>
      <c r="D540" s="52">
        <f>INDEX('[3]Enrolled accounts Com'!$A540:$M540,MATCH(D$2,'[3]Enrolled accounts Com'!$A$2:$M$2,0))</f>
        <v>0</v>
      </c>
      <c r="E540" s="52">
        <f>INDEX('[3]Enrolled accounts Com'!$A540:$M540,MATCH(E$2,'[3]Enrolled accounts Com'!$A$2:$M$2,0))</f>
        <v>0</v>
      </c>
      <c r="F540" s="52">
        <f>INDEX('[3]Enrolled accounts Com'!$A540:$M540,MATCH(F$2,'[3]Enrolled accounts Com'!$A$2:$M$2,0))</f>
        <v>0</v>
      </c>
    </row>
    <row r="541" spans="1:6" x14ac:dyDescent="0.2">
      <c r="A541" s="52" t="e">
        <f>INDEX('[3]Enrolled accounts Com'!$A541:$M541,MATCH(A540,'[3]Enrolled accounts Com'!$A540:$M540,0))</f>
        <v>#N/A</v>
      </c>
      <c r="B541" s="52">
        <f>INDEX('[3]Enrolled accounts Com'!$A541:$M541,MATCH(B$2,'[3]Enrolled accounts Com'!$A$2:$M$2,0))</f>
        <v>0</v>
      </c>
      <c r="C541" s="52">
        <f>INDEX('[3]Enrolled accounts Com'!$A541:$M541,MATCH(C$2,'[3]Enrolled accounts Com'!$A$2:$M$2,0))</f>
        <v>0</v>
      </c>
      <c r="D541" s="52">
        <f>INDEX('[3]Enrolled accounts Com'!$A541:$M541,MATCH(D$2,'[3]Enrolled accounts Com'!$A$2:$M$2,0))</f>
        <v>0</v>
      </c>
      <c r="E541" s="52">
        <f>INDEX('[3]Enrolled accounts Com'!$A541:$M541,MATCH(E$2,'[3]Enrolled accounts Com'!$A$2:$M$2,0))</f>
        <v>0</v>
      </c>
      <c r="F541" s="52">
        <f>INDEX('[3]Enrolled accounts Com'!$A541:$M541,MATCH(F$2,'[3]Enrolled accounts Com'!$A$2:$M$2,0))</f>
        <v>0</v>
      </c>
    </row>
    <row r="542" spans="1:6" x14ac:dyDescent="0.2">
      <c r="A542" s="52" t="e">
        <f>INDEX('[3]Enrolled accounts Com'!$A542:$M542,MATCH(A541,'[3]Enrolled accounts Com'!$A541:$M541,0))</f>
        <v>#N/A</v>
      </c>
      <c r="B542" s="52">
        <f>INDEX('[3]Enrolled accounts Com'!$A542:$M542,MATCH(B$2,'[3]Enrolled accounts Com'!$A$2:$M$2,0))</f>
        <v>0</v>
      </c>
      <c r="C542" s="52">
        <f>INDEX('[3]Enrolled accounts Com'!$A542:$M542,MATCH(C$2,'[3]Enrolled accounts Com'!$A$2:$M$2,0))</f>
        <v>0</v>
      </c>
      <c r="D542" s="52">
        <f>INDEX('[3]Enrolled accounts Com'!$A542:$M542,MATCH(D$2,'[3]Enrolled accounts Com'!$A$2:$M$2,0))</f>
        <v>0</v>
      </c>
      <c r="E542" s="52">
        <f>INDEX('[3]Enrolled accounts Com'!$A542:$M542,MATCH(E$2,'[3]Enrolled accounts Com'!$A$2:$M$2,0))</f>
        <v>0</v>
      </c>
      <c r="F542" s="52">
        <f>INDEX('[3]Enrolled accounts Com'!$A542:$M542,MATCH(F$2,'[3]Enrolled accounts Com'!$A$2:$M$2,0))</f>
        <v>0</v>
      </c>
    </row>
    <row r="543" spans="1:6" x14ac:dyDescent="0.2">
      <c r="A543" s="52" t="e">
        <f>INDEX('[3]Enrolled accounts Com'!$A543:$M543,MATCH(A542,'[3]Enrolled accounts Com'!$A542:$M542,0))</f>
        <v>#N/A</v>
      </c>
      <c r="B543" s="52">
        <f>INDEX('[3]Enrolled accounts Com'!$A543:$M543,MATCH(B$2,'[3]Enrolled accounts Com'!$A$2:$M$2,0))</f>
        <v>0</v>
      </c>
      <c r="C543" s="52">
        <f>INDEX('[3]Enrolled accounts Com'!$A543:$M543,MATCH(C$2,'[3]Enrolled accounts Com'!$A$2:$M$2,0))</f>
        <v>0</v>
      </c>
      <c r="D543" s="52">
        <f>INDEX('[3]Enrolled accounts Com'!$A543:$M543,MATCH(D$2,'[3]Enrolled accounts Com'!$A$2:$M$2,0))</f>
        <v>0</v>
      </c>
      <c r="E543" s="52">
        <f>INDEX('[3]Enrolled accounts Com'!$A543:$M543,MATCH(E$2,'[3]Enrolled accounts Com'!$A$2:$M$2,0))</f>
        <v>0</v>
      </c>
      <c r="F543" s="52">
        <f>INDEX('[3]Enrolled accounts Com'!$A543:$M543,MATCH(F$2,'[3]Enrolled accounts Com'!$A$2:$M$2,0))</f>
        <v>0</v>
      </c>
    </row>
    <row r="544" spans="1:6" x14ac:dyDescent="0.2">
      <c r="A544" s="52" t="e">
        <f>INDEX('[3]Enrolled accounts Com'!$A544:$M544,MATCH(A543,'[3]Enrolled accounts Com'!$A543:$M543,0))</f>
        <v>#N/A</v>
      </c>
      <c r="B544" s="52">
        <f>INDEX('[3]Enrolled accounts Com'!$A544:$M544,MATCH(B$2,'[3]Enrolled accounts Com'!$A$2:$M$2,0))</f>
        <v>0</v>
      </c>
      <c r="C544" s="52">
        <f>INDEX('[3]Enrolled accounts Com'!$A544:$M544,MATCH(C$2,'[3]Enrolled accounts Com'!$A$2:$M$2,0))</f>
        <v>0</v>
      </c>
      <c r="D544" s="52">
        <f>INDEX('[3]Enrolled accounts Com'!$A544:$M544,MATCH(D$2,'[3]Enrolled accounts Com'!$A$2:$M$2,0))</f>
        <v>0</v>
      </c>
      <c r="E544" s="52">
        <f>INDEX('[3]Enrolled accounts Com'!$A544:$M544,MATCH(E$2,'[3]Enrolled accounts Com'!$A$2:$M$2,0))</f>
        <v>0</v>
      </c>
      <c r="F544" s="52">
        <f>INDEX('[3]Enrolled accounts Com'!$A544:$M544,MATCH(F$2,'[3]Enrolled accounts Com'!$A$2:$M$2,0))</f>
        <v>0</v>
      </c>
    </row>
    <row r="545" spans="1:6" x14ac:dyDescent="0.2">
      <c r="A545" s="52" t="e">
        <f>INDEX('[3]Enrolled accounts Com'!$A545:$M545,MATCH(A544,'[3]Enrolled accounts Com'!$A544:$M544,0))</f>
        <v>#N/A</v>
      </c>
      <c r="B545" s="52">
        <f>INDEX('[3]Enrolled accounts Com'!$A545:$M545,MATCH(B$2,'[3]Enrolled accounts Com'!$A$2:$M$2,0))</f>
        <v>0</v>
      </c>
      <c r="C545" s="52">
        <f>INDEX('[3]Enrolled accounts Com'!$A545:$M545,MATCH(C$2,'[3]Enrolled accounts Com'!$A$2:$M$2,0))</f>
        <v>0</v>
      </c>
      <c r="D545" s="52">
        <f>INDEX('[3]Enrolled accounts Com'!$A545:$M545,MATCH(D$2,'[3]Enrolled accounts Com'!$A$2:$M$2,0))</f>
        <v>0</v>
      </c>
      <c r="E545" s="52">
        <f>INDEX('[3]Enrolled accounts Com'!$A545:$M545,MATCH(E$2,'[3]Enrolled accounts Com'!$A$2:$M$2,0))</f>
        <v>0</v>
      </c>
      <c r="F545" s="52">
        <f>INDEX('[3]Enrolled accounts Com'!$A545:$M545,MATCH(F$2,'[3]Enrolled accounts Com'!$A$2:$M$2,0))</f>
        <v>0</v>
      </c>
    </row>
    <row r="546" spans="1:6" x14ac:dyDescent="0.2">
      <c r="A546" s="52" t="e">
        <f>INDEX('[3]Enrolled accounts Com'!$A546:$M546,MATCH(A545,'[3]Enrolled accounts Com'!$A545:$M545,0))</f>
        <v>#N/A</v>
      </c>
      <c r="B546" s="52">
        <f>INDEX('[3]Enrolled accounts Com'!$A546:$M546,MATCH(B$2,'[3]Enrolled accounts Com'!$A$2:$M$2,0))</f>
        <v>0</v>
      </c>
      <c r="C546" s="52">
        <f>INDEX('[3]Enrolled accounts Com'!$A546:$M546,MATCH(C$2,'[3]Enrolled accounts Com'!$A$2:$M$2,0))</f>
        <v>0</v>
      </c>
      <c r="D546" s="52">
        <f>INDEX('[3]Enrolled accounts Com'!$A546:$M546,MATCH(D$2,'[3]Enrolled accounts Com'!$A$2:$M$2,0))</f>
        <v>0</v>
      </c>
      <c r="E546" s="52">
        <f>INDEX('[3]Enrolled accounts Com'!$A546:$M546,MATCH(E$2,'[3]Enrolled accounts Com'!$A$2:$M$2,0))</f>
        <v>0</v>
      </c>
      <c r="F546" s="52">
        <f>INDEX('[3]Enrolled accounts Com'!$A546:$M546,MATCH(F$2,'[3]Enrolled accounts Com'!$A$2:$M$2,0))</f>
        <v>0</v>
      </c>
    </row>
    <row r="547" spans="1:6" x14ac:dyDescent="0.2">
      <c r="A547" s="52" t="e">
        <f>INDEX('[3]Enrolled accounts Com'!$A547:$M547,MATCH(A546,'[3]Enrolled accounts Com'!$A546:$M546,0))</f>
        <v>#N/A</v>
      </c>
      <c r="B547" s="52">
        <f>INDEX('[3]Enrolled accounts Com'!$A547:$M547,MATCH(B$2,'[3]Enrolled accounts Com'!$A$2:$M$2,0))</f>
        <v>0</v>
      </c>
      <c r="C547" s="52">
        <f>INDEX('[3]Enrolled accounts Com'!$A547:$M547,MATCH(C$2,'[3]Enrolled accounts Com'!$A$2:$M$2,0))</f>
        <v>0</v>
      </c>
      <c r="D547" s="52">
        <f>INDEX('[3]Enrolled accounts Com'!$A547:$M547,MATCH(D$2,'[3]Enrolled accounts Com'!$A$2:$M$2,0))</f>
        <v>0</v>
      </c>
      <c r="E547" s="52">
        <f>INDEX('[3]Enrolled accounts Com'!$A547:$M547,MATCH(E$2,'[3]Enrolled accounts Com'!$A$2:$M$2,0))</f>
        <v>0</v>
      </c>
      <c r="F547" s="52">
        <f>INDEX('[3]Enrolled accounts Com'!$A547:$M547,MATCH(F$2,'[3]Enrolled accounts Com'!$A$2:$M$2,0))</f>
        <v>0</v>
      </c>
    </row>
    <row r="548" spans="1:6" x14ac:dyDescent="0.2">
      <c r="A548" s="52" t="e">
        <f>INDEX('[3]Enrolled accounts Com'!$A548:$M548,MATCH(A547,'[3]Enrolled accounts Com'!$A547:$M547,0))</f>
        <v>#N/A</v>
      </c>
      <c r="B548" s="52">
        <f>INDEX('[3]Enrolled accounts Com'!$A548:$M548,MATCH(B$2,'[3]Enrolled accounts Com'!$A$2:$M$2,0))</f>
        <v>0</v>
      </c>
      <c r="C548" s="52">
        <f>INDEX('[3]Enrolled accounts Com'!$A548:$M548,MATCH(C$2,'[3]Enrolled accounts Com'!$A$2:$M$2,0))</f>
        <v>0</v>
      </c>
      <c r="D548" s="52">
        <f>INDEX('[3]Enrolled accounts Com'!$A548:$M548,MATCH(D$2,'[3]Enrolled accounts Com'!$A$2:$M$2,0))</f>
        <v>0</v>
      </c>
      <c r="E548" s="52">
        <f>INDEX('[3]Enrolled accounts Com'!$A548:$M548,MATCH(E$2,'[3]Enrolled accounts Com'!$A$2:$M$2,0))</f>
        <v>0</v>
      </c>
      <c r="F548" s="52">
        <f>INDEX('[3]Enrolled accounts Com'!$A548:$M548,MATCH(F$2,'[3]Enrolled accounts Com'!$A$2:$M$2,0))</f>
        <v>0</v>
      </c>
    </row>
    <row r="549" spans="1:6" x14ac:dyDescent="0.2">
      <c r="A549" s="52" t="e">
        <f>INDEX('[3]Enrolled accounts Com'!$A549:$M549,MATCH(A548,'[3]Enrolled accounts Com'!$A548:$M548,0))</f>
        <v>#N/A</v>
      </c>
      <c r="B549" s="52">
        <f>INDEX('[3]Enrolled accounts Com'!$A549:$M549,MATCH(B$2,'[3]Enrolled accounts Com'!$A$2:$M$2,0))</f>
        <v>0</v>
      </c>
      <c r="C549" s="52">
        <f>INDEX('[3]Enrolled accounts Com'!$A549:$M549,MATCH(C$2,'[3]Enrolled accounts Com'!$A$2:$M$2,0))</f>
        <v>0</v>
      </c>
      <c r="D549" s="52">
        <f>INDEX('[3]Enrolled accounts Com'!$A549:$M549,MATCH(D$2,'[3]Enrolled accounts Com'!$A$2:$M$2,0))</f>
        <v>0</v>
      </c>
      <c r="E549" s="52">
        <f>INDEX('[3]Enrolled accounts Com'!$A549:$M549,MATCH(E$2,'[3]Enrolled accounts Com'!$A$2:$M$2,0))</f>
        <v>0</v>
      </c>
      <c r="F549" s="52">
        <f>INDEX('[3]Enrolled accounts Com'!$A549:$M549,MATCH(F$2,'[3]Enrolled accounts Com'!$A$2:$M$2,0))</f>
        <v>0</v>
      </c>
    </row>
    <row r="550" spans="1:6" x14ac:dyDescent="0.2">
      <c r="A550" s="52" t="e">
        <f>INDEX('[3]Enrolled accounts Com'!$A550:$M550,MATCH(A549,'[3]Enrolled accounts Com'!$A549:$M549,0))</f>
        <v>#N/A</v>
      </c>
      <c r="B550" s="52">
        <f>INDEX('[3]Enrolled accounts Com'!$A550:$M550,MATCH(B$2,'[3]Enrolled accounts Com'!$A$2:$M$2,0))</f>
        <v>0</v>
      </c>
      <c r="C550" s="52">
        <f>INDEX('[3]Enrolled accounts Com'!$A550:$M550,MATCH(C$2,'[3]Enrolled accounts Com'!$A$2:$M$2,0))</f>
        <v>0</v>
      </c>
      <c r="D550" s="52">
        <f>INDEX('[3]Enrolled accounts Com'!$A550:$M550,MATCH(D$2,'[3]Enrolled accounts Com'!$A$2:$M$2,0))</f>
        <v>0</v>
      </c>
      <c r="E550" s="52">
        <f>INDEX('[3]Enrolled accounts Com'!$A550:$M550,MATCH(E$2,'[3]Enrolled accounts Com'!$A$2:$M$2,0))</f>
        <v>0</v>
      </c>
      <c r="F550" s="52">
        <f>INDEX('[3]Enrolled accounts Com'!$A550:$M550,MATCH(F$2,'[3]Enrolled accounts Com'!$A$2:$M$2,0))</f>
        <v>0</v>
      </c>
    </row>
    <row r="551" spans="1:6" x14ac:dyDescent="0.2">
      <c r="A551" s="52" t="e">
        <f>INDEX('[3]Enrolled accounts Com'!$A551:$M551,MATCH(A550,'[3]Enrolled accounts Com'!$A550:$M550,0))</f>
        <v>#N/A</v>
      </c>
      <c r="B551" s="52">
        <f>INDEX('[3]Enrolled accounts Com'!$A551:$M551,MATCH(B$2,'[3]Enrolled accounts Com'!$A$2:$M$2,0))</f>
        <v>0</v>
      </c>
      <c r="C551" s="52">
        <f>INDEX('[3]Enrolled accounts Com'!$A551:$M551,MATCH(C$2,'[3]Enrolled accounts Com'!$A$2:$M$2,0))</f>
        <v>0</v>
      </c>
      <c r="D551" s="52">
        <f>INDEX('[3]Enrolled accounts Com'!$A551:$M551,MATCH(D$2,'[3]Enrolled accounts Com'!$A$2:$M$2,0))</f>
        <v>0</v>
      </c>
      <c r="E551" s="52">
        <f>INDEX('[3]Enrolled accounts Com'!$A551:$M551,MATCH(E$2,'[3]Enrolled accounts Com'!$A$2:$M$2,0))</f>
        <v>0</v>
      </c>
      <c r="F551" s="52">
        <f>INDEX('[3]Enrolled accounts Com'!$A551:$M551,MATCH(F$2,'[3]Enrolled accounts Com'!$A$2:$M$2,0))</f>
        <v>0</v>
      </c>
    </row>
    <row r="552" spans="1:6" x14ac:dyDescent="0.2">
      <c r="A552" s="52" t="e">
        <f>INDEX('[3]Enrolled accounts Com'!$A552:$M552,MATCH(A551,'[3]Enrolled accounts Com'!$A551:$M551,0))</f>
        <v>#N/A</v>
      </c>
      <c r="B552" s="52">
        <f>INDEX('[3]Enrolled accounts Com'!$A552:$M552,MATCH(B$2,'[3]Enrolled accounts Com'!$A$2:$M$2,0))</f>
        <v>0</v>
      </c>
      <c r="C552" s="52">
        <f>INDEX('[3]Enrolled accounts Com'!$A552:$M552,MATCH(C$2,'[3]Enrolled accounts Com'!$A$2:$M$2,0))</f>
        <v>0</v>
      </c>
      <c r="D552" s="52">
        <f>INDEX('[3]Enrolled accounts Com'!$A552:$M552,MATCH(D$2,'[3]Enrolled accounts Com'!$A$2:$M$2,0))</f>
        <v>0</v>
      </c>
      <c r="E552" s="52">
        <f>INDEX('[3]Enrolled accounts Com'!$A552:$M552,MATCH(E$2,'[3]Enrolled accounts Com'!$A$2:$M$2,0))</f>
        <v>0</v>
      </c>
      <c r="F552" s="52">
        <f>INDEX('[3]Enrolled accounts Com'!$A552:$M552,MATCH(F$2,'[3]Enrolled accounts Com'!$A$2:$M$2,0))</f>
        <v>0</v>
      </c>
    </row>
    <row r="553" spans="1:6" x14ac:dyDescent="0.2">
      <c r="A553" s="52" t="e">
        <f>INDEX('[3]Enrolled accounts Com'!$A553:$M553,MATCH(A552,'[3]Enrolled accounts Com'!$A552:$M552,0))</f>
        <v>#N/A</v>
      </c>
      <c r="B553" s="52">
        <f>INDEX('[3]Enrolled accounts Com'!$A553:$M553,MATCH(B$2,'[3]Enrolled accounts Com'!$A$2:$M$2,0))</f>
        <v>0</v>
      </c>
      <c r="C553" s="52">
        <f>INDEX('[3]Enrolled accounts Com'!$A553:$M553,MATCH(C$2,'[3]Enrolled accounts Com'!$A$2:$M$2,0))</f>
        <v>0</v>
      </c>
      <c r="D553" s="52">
        <f>INDEX('[3]Enrolled accounts Com'!$A553:$M553,MATCH(D$2,'[3]Enrolled accounts Com'!$A$2:$M$2,0))</f>
        <v>0</v>
      </c>
      <c r="E553" s="52">
        <f>INDEX('[3]Enrolled accounts Com'!$A553:$M553,MATCH(E$2,'[3]Enrolled accounts Com'!$A$2:$M$2,0))</f>
        <v>0</v>
      </c>
      <c r="F553" s="52">
        <f>INDEX('[3]Enrolled accounts Com'!$A553:$M553,MATCH(F$2,'[3]Enrolled accounts Com'!$A$2:$M$2,0))</f>
        <v>0</v>
      </c>
    </row>
    <row r="554" spans="1:6" x14ac:dyDescent="0.2">
      <c r="A554" s="52" t="e">
        <f>INDEX('[3]Enrolled accounts Com'!$A554:$M554,MATCH(A553,'[3]Enrolled accounts Com'!$A553:$M553,0))</f>
        <v>#N/A</v>
      </c>
      <c r="B554" s="52">
        <f>INDEX('[3]Enrolled accounts Com'!$A554:$M554,MATCH(B$2,'[3]Enrolled accounts Com'!$A$2:$M$2,0))</f>
        <v>0</v>
      </c>
      <c r="C554" s="52">
        <f>INDEX('[3]Enrolled accounts Com'!$A554:$M554,MATCH(C$2,'[3]Enrolled accounts Com'!$A$2:$M$2,0))</f>
        <v>0</v>
      </c>
      <c r="D554" s="52">
        <f>INDEX('[3]Enrolled accounts Com'!$A554:$M554,MATCH(D$2,'[3]Enrolled accounts Com'!$A$2:$M$2,0))</f>
        <v>0</v>
      </c>
      <c r="E554" s="52">
        <f>INDEX('[3]Enrolled accounts Com'!$A554:$M554,MATCH(E$2,'[3]Enrolled accounts Com'!$A$2:$M$2,0))</f>
        <v>0</v>
      </c>
      <c r="F554" s="52">
        <f>INDEX('[3]Enrolled accounts Com'!$A554:$M554,MATCH(F$2,'[3]Enrolled accounts Com'!$A$2:$M$2,0))</f>
        <v>0</v>
      </c>
    </row>
    <row r="555" spans="1:6" x14ac:dyDescent="0.2">
      <c r="A555" s="52" t="e">
        <f>INDEX('[3]Enrolled accounts Com'!$A555:$M555,MATCH(A554,'[3]Enrolled accounts Com'!$A554:$M554,0))</f>
        <v>#N/A</v>
      </c>
      <c r="B555" s="52">
        <f>INDEX('[3]Enrolled accounts Com'!$A555:$M555,MATCH(B$2,'[3]Enrolled accounts Com'!$A$2:$M$2,0))</f>
        <v>0</v>
      </c>
      <c r="C555" s="52">
        <f>INDEX('[3]Enrolled accounts Com'!$A555:$M555,MATCH(C$2,'[3]Enrolled accounts Com'!$A$2:$M$2,0))</f>
        <v>0</v>
      </c>
      <c r="D555" s="52">
        <f>INDEX('[3]Enrolled accounts Com'!$A555:$M555,MATCH(D$2,'[3]Enrolled accounts Com'!$A$2:$M$2,0))</f>
        <v>0</v>
      </c>
      <c r="E555" s="52">
        <f>INDEX('[3]Enrolled accounts Com'!$A555:$M555,MATCH(E$2,'[3]Enrolled accounts Com'!$A$2:$M$2,0))</f>
        <v>0</v>
      </c>
      <c r="F555" s="52">
        <f>INDEX('[3]Enrolled accounts Com'!$A555:$M555,MATCH(F$2,'[3]Enrolled accounts Com'!$A$2:$M$2,0))</f>
        <v>0</v>
      </c>
    </row>
    <row r="556" spans="1:6" x14ac:dyDescent="0.2">
      <c r="A556" s="52" t="e">
        <f>INDEX('[3]Enrolled accounts Com'!$A556:$M556,MATCH(A555,'[3]Enrolled accounts Com'!$A555:$M555,0))</f>
        <v>#N/A</v>
      </c>
      <c r="B556" s="52">
        <f>INDEX('[3]Enrolled accounts Com'!$A556:$M556,MATCH(B$2,'[3]Enrolled accounts Com'!$A$2:$M$2,0))</f>
        <v>0</v>
      </c>
      <c r="C556" s="52">
        <f>INDEX('[3]Enrolled accounts Com'!$A556:$M556,MATCH(C$2,'[3]Enrolled accounts Com'!$A$2:$M$2,0))</f>
        <v>0</v>
      </c>
      <c r="D556" s="52">
        <f>INDEX('[3]Enrolled accounts Com'!$A556:$M556,MATCH(D$2,'[3]Enrolled accounts Com'!$A$2:$M$2,0))</f>
        <v>0</v>
      </c>
      <c r="E556" s="52">
        <f>INDEX('[3]Enrolled accounts Com'!$A556:$M556,MATCH(E$2,'[3]Enrolled accounts Com'!$A$2:$M$2,0))</f>
        <v>0</v>
      </c>
      <c r="F556" s="52">
        <f>INDEX('[3]Enrolled accounts Com'!$A556:$M556,MATCH(F$2,'[3]Enrolled accounts Com'!$A$2:$M$2,0))</f>
        <v>0</v>
      </c>
    </row>
    <row r="557" spans="1:6" x14ac:dyDescent="0.2">
      <c r="A557" s="52" t="e">
        <f>INDEX('[3]Enrolled accounts Com'!$A557:$M557,MATCH(A556,'[3]Enrolled accounts Com'!$A556:$M556,0))</f>
        <v>#N/A</v>
      </c>
      <c r="B557" s="52">
        <f>INDEX('[3]Enrolled accounts Com'!$A557:$M557,MATCH(B$2,'[3]Enrolled accounts Com'!$A$2:$M$2,0))</f>
        <v>0</v>
      </c>
      <c r="C557" s="52">
        <f>INDEX('[3]Enrolled accounts Com'!$A557:$M557,MATCH(C$2,'[3]Enrolled accounts Com'!$A$2:$M$2,0))</f>
        <v>0</v>
      </c>
      <c r="D557" s="52">
        <f>INDEX('[3]Enrolled accounts Com'!$A557:$M557,MATCH(D$2,'[3]Enrolled accounts Com'!$A$2:$M$2,0))</f>
        <v>0</v>
      </c>
      <c r="E557" s="52">
        <f>INDEX('[3]Enrolled accounts Com'!$A557:$M557,MATCH(E$2,'[3]Enrolled accounts Com'!$A$2:$M$2,0))</f>
        <v>0</v>
      </c>
      <c r="F557" s="52">
        <f>INDEX('[3]Enrolled accounts Com'!$A557:$M557,MATCH(F$2,'[3]Enrolled accounts Com'!$A$2:$M$2,0))</f>
        <v>0</v>
      </c>
    </row>
    <row r="558" spans="1:6" x14ac:dyDescent="0.2">
      <c r="A558" s="52" t="e">
        <f>INDEX('[3]Enrolled accounts Com'!$A558:$M558,MATCH(A557,'[3]Enrolled accounts Com'!$A557:$M557,0))</f>
        <v>#N/A</v>
      </c>
      <c r="B558" s="52">
        <f>INDEX('[3]Enrolled accounts Com'!$A558:$M558,MATCH(B$2,'[3]Enrolled accounts Com'!$A$2:$M$2,0))</f>
        <v>0</v>
      </c>
      <c r="C558" s="52">
        <f>INDEX('[3]Enrolled accounts Com'!$A558:$M558,MATCH(C$2,'[3]Enrolled accounts Com'!$A$2:$M$2,0))</f>
        <v>0</v>
      </c>
      <c r="D558" s="52">
        <f>INDEX('[3]Enrolled accounts Com'!$A558:$M558,MATCH(D$2,'[3]Enrolled accounts Com'!$A$2:$M$2,0))</f>
        <v>0</v>
      </c>
      <c r="E558" s="52">
        <f>INDEX('[3]Enrolled accounts Com'!$A558:$M558,MATCH(E$2,'[3]Enrolled accounts Com'!$A$2:$M$2,0))</f>
        <v>0</v>
      </c>
      <c r="F558" s="52">
        <f>INDEX('[3]Enrolled accounts Com'!$A558:$M558,MATCH(F$2,'[3]Enrolled accounts Com'!$A$2:$M$2,0))</f>
        <v>0</v>
      </c>
    </row>
    <row r="559" spans="1:6" x14ac:dyDescent="0.2">
      <c r="A559" s="52" t="e">
        <f>INDEX('[3]Enrolled accounts Com'!$A559:$M559,MATCH(A558,'[3]Enrolled accounts Com'!$A558:$M558,0))</f>
        <v>#N/A</v>
      </c>
      <c r="B559" s="52">
        <f>INDEX('[3]Enrolled accounts Com'!$A559:$M559,MATCH(B$2,'[3]Enrolled accounts Com'!$A$2:$M$2,0))</f>
        <v>0</v>
      </c>
      <c r="C559" s="52">
        <f>INDEX('[3]Enrolled accounts Com'!$A559:$M559,MATCH(C$2,'[3]Enrolled accounts Com'!$A$2:$M$2,0))</f>
        <v>0</v>
      </c>
      <c r="D559" s="52">
        <f>INDEX('[3]Enrolled accounts Com'!$A559:$M559,MATCH(D$2,'[3]Enrolled accounts Com'!$A$2:$M$2,0))</f>
        <v>0</v>
      </c>
      <c r="E559" s="52">
        <f>INDEX('[3]Enrolled accounts Com'!$A559:$M559,MATCH(E$2,'[3]Enrolled accounts Com'!$A$2:$M$2,0))</f>
        <v>0</v>
      </c>
      <c r="F559" s="52">
        <f>INDEX('[3]Enrolled accounts Com'!$A559:$M559,MATCH(F$2,'[3]Enrolled accounts Com'!$A$2:$M$2,0))</f>
        <v>0</v>
      </c>
    </row>
    <row r="560" spans="1:6" x14ac:dyDescent="0.2">
      <c r="A560" s="52" t="e">
        <f>INDEX('[3]Enrolled accounts Com'!$A560:$M560,MATCH(A559,'[3]Enrolled accounts Com'!$A559:$M559,0))</f>
        <v>#N/A</v>
      </c>
      <c r="B560" s="52">
        <f>INDEX('[3]Enrolled accounts Com'!$A560:$M560,MATCH(B$2,'[3]Enrolled accounts Com'!$A$2:$M$2,0))</f>
        <v>0</v>
      </c>
      <c r="C560" s="52">
        <f>INDEX('[3]Enrolled accounts Com'!$A560:$M560,MATCH(C$2,'[3]Enrolled accounts Com'!$A$2:$M$2,0))</f>
        <v>0</v>
      </c>
      <c r="D560" s="52">
        <f>INDEX('[3]Enrolled accounts Com'!$A560:$M560,MATCH(D$2,'[3]Enrolled accounts Com'!$A$2:$M$2,0))</f>
        <v>0</v>
      </c>
      <c r="E560" s="52">
        <f>INDEX('[3]Enrolled accounts Com'!$A560:$M560,MATCH(E$2,'[3]Enrolled accounts Com'!$A$2:$M$2,0))</f>
        <v>0</v>
      </c>
      <c r="F560" s="52">
        <f>INDEX('[3]Enrolled accounts Com'!$A560:$M560,MATCH(F$2,'[3]Enrolled accounts Com'!$A$2:$M$2,0))</f>
        <v>0</v>
      </c>
    </row>
    <row r="561" spans="1:6" x14ac:dyDescent="0.2">
      <c r="A561" s="52" t="e">
        <f>INDEX('[3]Enrolled accounts Com'!$A561:$M561,MATCH(A560,'[3]Enrolled accounts Com'!$A560:$M560,0))</f>
        <v>#N/A</v>
      </c>
      <c r="B561" s="52">
        <f>INDEX('[3]Enrolled accounts Com'!$A561:$M561,MATCH(B$2,'[3]Enrolled accounts Com'!$A$2:$M$2,0))</f>
        <v>0</v>
      </c>
      <c r="C561" s="52">
        <f>INDEX('[3]Enrolled accounts Com'!$A561:$M561,MATCH(C$2,'[3]Enrolled accounts Com'!$A$2:$M$2,0))</f>
        <v>0</v>
      </c>
      <c r="D561" s="52">
        <f>INDEX('[3]Enrolled accounts Com'!$A561:$M561,MATCH(D$2,'[3]Enrolled accounts Com'!$A$2:$M$2,0))</f>
        <v>0</v>
      </c>
      <c r="E561" s="52">
        <f>INDEX('[3]Enrolled accounts Com'!$A561:$M561,MATCH(E$2,'[3]Enrolled accounts Com'!$A$2:$M$2,0))</f>
        <v>0</v>
      </c>
      <c r="F561" s="52">
        <f>INDEX('[3]Enrolled accounts Com'!$A561:$M561,MATCH(F$2,'[3]Enrolled accounts Com'!$A$2:$M$2,0))</f>
        <v>0</v>
      </c>
    </row>
    <row r="562" spans="1:6" x14ac:dyDescent="0.2">
      <c r="A562" s="52" t="e">
        <f>INDEX('[3]Enrolled accounts Com'!$A562:$M562,MATCH(A561,'[3]Enrolled accounts Com'!$A561:$M561,0))</f>
        <v>#N/A</v>
      </c>
      <c r="B562" s="52">
        <f>INDEX('[3]Enrolled accounts Com'!$A562:$M562,MATCH(B$2,'[3]Enrolled accounts Com'!$A$2:$M$2,0))</f>
        <v>0</v>
      </c>
      <c r="C562" s="52">
        <f>INDEX('[3]Enrolled accounts Com'!$A562:$M562,MATCH(C$2,'[3]Enrolled accounts Com'!$A$2:$M$2,0))</f>
        <v>0</v>
      </c>
      <c r="D562" s="52">
        <f>INDEX('[3]Enrolled accounts Com'!$A562:$M562,MATCH(D$2,'[3]Enrolled accounts Com'!$A$2:$M$2,0))</f>
        <v>0</v>
      </c>
      <c r="E562" s="52">
        <f>INDEX('[3]Enrolled accounts Com'!$A562:$M562,MATCH(E$2,'[3]Enrolled accounts Com'!$A$2:$M$2,0))</f>
        <v>0</v>
      </c>
      <c r="F562" s="52">
        <f>INDEX('[3]Enrolled accounts Com'!$A562:$M562,MATCH(F$2,'[3]Enrolled accounts Com'!$A$2:$M$2,0))</f>
        <v>0</v>
      </c>
    </row>
    <row r="563" spans="1:6" x14ac:dyDescent="0.2">
      <c r="A563" s="52" t="e">
        <f>INDEX('[3]Enrolled accounts Com'!$A563:$M563,MATCH(A562,'[3]Enrolled accounts Com'!$A562:$M562,0))</f>
        <v>#N/A</v>
      </c>
      <c r="B563" s="52">
        <f>INDEX('[3]Enrolled accounts Com'!$A563:$M563,MATCH(B$2,'[3]Enrolled accounts Com'!$A$2:$M$2,0))</f>
        <v>0</v>
      </c>
      <c r="C563" s="52">
        <f>INDEX('[3]Enrolled accounts Com'!$A563:$M563,MATCH(C$2,'[3]Enrolled accounts Com'!$A$2:$M$2,0))</f>
        <v>0</v>
      </c>
      <c r="D563" s="52">
        <f>INDEX('[3]Enrolled accounts Com'!$A563:$M563,MATCH(D$2,'[3]Enrolled accounts Com'!$A$2:$M$2,0))</f>
        <v>0</v>
      </c>
      <c r="E563" s="52">
        <f>INDEX('[3]Enrolled accounts Com'!$A563:$M563,MATCH(E$2,'[3]Enrolled accounts Com'!$A$2:$M$2,0))</f>
        <v>0</v>
      </c>
      <c r="F563" s="52">
        <f>INDEX('[3]Enrolled accounts Com'!$A563:$M563,MATCH(F$2,'[3]Enrolled accounts Com'!$A$2:$M$2,0))</f>
        <v>0</v>
      </c>
    </row>
    <row r="564" spans="1:6" x14ac:dyDescent="0.2">
      <c r="A564" s="52" t="e">
        <f>INDEX('[3]Enrolled accounts Com'!$A564:$M564,MATCH(A563,'[3]Enrolled accounts Com'!$A563:$M563,0))</f>
        <v>#N/A</v>
      </c>
      <c r="B564" s="52">
        <f>INDEX('[3]Enrolled accounts Com'!$A564:$M564,MATCH(B$2,'[3]Enrolled accounts Com'!$A$2:$M$2,0))</f>
        <v>0</v>
      </c>
      <c r="C564" s="52">
        <f>INDEX('[3]Enrolled accounts Com'!$A564:$M564,MATCH(C$2,'[3]Enrolled accounts Com'!$A$2:$M$2,0))</f>
        <v>0</v>
      </c>
      <c r="D564" s="52">
        <f>INDEX('[3]Enrolled accounts Com'!$A564:$M564,MATCH(D$2,'[3]Enrolled accounts Com'!$A$2:$M$2,0))</f>
        <v>0</v>
      </c>
      <c r="E564" s="52">
        <f>INDEX('[3]Enrolled accounts Com'!$A564:$M564,MATCH(E$2,'[3]Enrolled accounts Com'!$A$2:$M$2,0))</f>
        <v>0</v>
      </c>
      <c r="F564" s="52">
        <f>INDEX('[3]Enrolled accounts Com'!$A564:$M564,MATCH(F$2,'[3]Enrolled accounts Com'!$A$2:$M$2,0))</f>
        <v>0</v>
      </c>
    </row>
    <row r="565" spans="1:6" x14ac:dyDescent="0.2">
      <c r="A565" s="52" t="e">
        <f>INDEX('[3]Enrolled accounts Com'!$A565:$M565,MATCH(A564,'[3]Enrolled accounts Com'!$A564:$M564,0))</f>
        <v>#N/A</v>
      </c>
      <c r="B565" s="52">
        <f>INDEX('[3]Enrolled accounts Com'!$A565:$M565,MATCH(B$2,'[3]Enrolled accounts Com'!$A$2:$M$2,0))</f>
        <v>0</v>
      </c>
      <c r="C565" s="52">
        <f>INDEX('[3]Enrolled accounts Com'!$A565:$M565,MATCH(C$2,'[3]Enrolled accounts Com'!$A$2:$M$2,0))</f>
        <v>0</v>
      </c>
      <c r="D565" s="52">
        <f>INDEX('[3]Enrolled accounts Com'!$A565:$M565,MATCH(D$2,'[3]Enrolled accounts Com'!$A$2:$M$2,0))</f>
        <v>0</v>
      </c>
      <c r="E565" s="52">
        <f>INDEX('[3]Enrolled accounts Com'!$A565:$M565,MATCH(E$2,'[3]Enrolled accounts Com'!$A$2:$M$2,0))</f>
        <v>0</v>
      </c>
      <c r="F565" s="52">
        <f>INDEX('[3]Enrolled accounts Com'!$A565:$M565,MATCH(F$2,'[3]Enrolled accounts Com'!$A$2:$M$2,0))</f>
        <v>0</v>
      </c>
    </row>
    <row r="566" spans="1:6" x14ac:dyDescent="0.2">
      <c r="A566" s="52" t="e">
        <f>INDEX('[3]Enrolled accounts Com'!$A566:$M566,MATCH(A565,'[3]Enrolled accounts Com'!$A565:$M565,0))</f>
        <v>#N/A</v>
      </c>
      <c r="B566" s="52">
        <f>INDEX('[3]Enrolled accounts Com'!$A566:$M566,MATCH(B$2,'[3]Enrolled accounts Com'!$A$2:$M$2,0))</f>
        <v>0</v>
      </c>
      <c r="C566" s="52">
        <f>INDEX('[3]Enrolled accounts Com'!$A566:$M566,MATCH(C$2,'[3]Enrolled accounts Com'!$A$2:$M$2,0))</f>
        <v>0</v>
      </c>
      <c r="D566" s="52">
        <f>INDEX('[3]Enrolled accounts Com'!$A566:$M566,MATCH(D$2,'[3]Enrolled accounts Com'!$A$2:$M$2,0))</f>
        <v>0</v>
      </c>
      <c r="E566" s="52">
        <f>INDEX('[3]Enrolled accounts Com'!$A566:$M566,MATCH(E$2,'[3]Enrolled accounts Com'!$A$2:$M$2,0))</f>
        <v>0</v>
      </c>
      <c r="F566" s="52">
        <f>INDEX('[3]Enrolled accounts Com'!$A566:$M566,MATCH(F$2,'[3]Enrolled accounts Com'!$A$2:$M$2,0))</f>
        <v>0</v>
      </c>
    </row>
    <row r="567" spans="1:6" x14ac:dyDescent="0.2">
      <c r="A567" s="52" t="e">
        <f>INDEX('[3]Enrolled accounts Com'!$A567:$M567,MATCH(A566,'[3]Enrolled accounts Com'!$A566:$M566,0))</f>
        <v>#N/A</v>
      </c>
      <c r="B567" s="52">
        <f>INDEX('[3]Enrolled accounts Com'!$A567:$M567,MATCH(B$2,'[3]Enrolled accounts Com'!$A$2:$M$2,0))</f>
        <v>0</v>
      </c>
      <c r="C567" s="52">
        <f>INDEX('[3]Enrolled accounts Com'!$A567:$M567,MATCH(C$2,'[3]Enrolled accounts Com'!$A$2:$M$2,0))</f>
        <v>0</v>
      </c>
      <c r="D567" s="52">
        <f>INDEX('[3]Enrolled accounts Com'!$A567:$M567,MATCH(D$2,'[3]Enrolled accounts Com'!$A$2:$M$2,0))</f>
        <v>0</v>
      </c>
      <c r="E567" s="52">
        <f>INDEX('[3]Enrolled accounts Com'!$A567:$M567,MATCH(E$2,'[3]Enrolled accounts Com'!$A$2:$M$2,0))</f>
        <v>0</v>
      </c>
      <c r="F567" s="52">
        <f>INDEX('[3]Enrolled accounts Com'!$A567:$M567,MATCH(F$2,'[3]Enrolled accounts Com'!$A$2:$M$2,0))</f>
        <v>0</v>
      </c>
    </row>
    <row r="568" spans="1:6" x14ac:dyDescent="0.2">
      <c r="A568" s="52" t="e">
        <f>INDEX('[3]Enrolled accounts Com'!$A568:$M568,MATCH(A567,'[3]Enrolled accounts Com'!$A567:$M567,0))</f>
        <v>#N/A</v>
      </c>
      <c r="B568" s="52">
        <f>INDEX('[3]Enrolled accounts Com'!$A568:$M568,MATCH(B$2,'[3]Enrolled accounts Com'!$A$2:$M$2,0))</f>
        <v>0</v>
      </c>
      <c r="C568" s="52">
        <f>INDEX('[3]Enrolled accounts Com'!$A568:$M568,MATCH(C$2,'[3]Enrolled accounts Com'!$A$2:$M$2,0))</f>
        <v>0</v>
      </c>
      <c r="D568" s="52">
        <f>INDEX('[3]Enrolled accounts Com'!$A568:$M568,MATCH(D$2,'[3]Enrolled accounts Com'!$A$2:$M$2,0))</f>
        <v>0</v>
      </c>
      <c r="E568" s="52">
        <f>INDEX('[3]Enrolled accounts Com'!$A568:$M568,MATCH(E$2,'[3]Enrolled accounts Com'!$A$2:$M$2,0))</f>
        <v>0</v>
      </c>
      <c r="F568" s="52">
        <f>INDEX('[3]Enrolled accounts Com'!$A568:$M568,MATCH(F$2,'[3]Enrolled accounts Com'!$A$2:$M$2,0))</f>
        <v>0</v>
      </c>
    </row>
    <row r="569" spans="1:6" x14ac:dyDescent="0.2">
      <c r="A569" s="52" t="e">
        <f>INDEX('[3]Enrolled accounts Com'!$A569:$M569,MATCH(A568,'[3]Enrolled accounts Com'!$A568:$M568,0))</f>
        <v>#N/A</v>
      </c>
      <c r="B569" s="52">
        <f>INDEX('[3]Enrolled accounts Com'!$A569:$M569,MATCH(B$2,'[3]Enrolled accounts Com'!$A$2:$M$2,0))</f>
        <v>0</v>
      </c>
      <c r="C569" s="52">
        <f>INDEX('[3]Enrolled accounts Com'!$A569:$M569,MATCH(C$2,'[3]Enrolled accounts Com'!$A$2:$M$2,0))</f>
        <v>0</v>
      </c>
      <c r="D569" s="52">
        <f>INDEX('[3]Enrolled accounts Com'!$A569:$M569,MATCH(D$2,'[3]Enrolled accounts Com'!$A$2:$M$2,0))</f>
        <v>0</v>
      </c>
      <c r="E569" s="52">
        <f>INDEX('[3]Enrolled accounts Com'!$A569:$M569,MATCH(E$2,'[3]Enrolled accounts Com'!$A$2:$M$2,0))</f>
        <v>0</v>
      </c>
      <c r="F569" s="52">
        <f>INDEX('[3]Enrolled accounts Com'!$A569:$M569,MATCH(F$2,'[3]Enrolled accounts Com'!$A$2:$M$2,0))</f>
        <v>0</v>
      </c>
    </row>
    <row r="570" spans="1:6" x14ac:dyDescent="0.2">
      <c r="A570" s="52" t="e">
        <f>INDEX('[3]Enrolled accounts Com'!$A570:$M570,MATCH(A569,'[3]Enrolled accounts Com'!$A569:$M569,0))</f>
        <v>#N/A</v>
      </c>
      <c r="B570" s="52">
        <f>INDEX('[3]Enrolled accounts Com'!$A570:$M570,MATCH(B$2,'[3]Enrolled accounts Com'!$A$2:$M$2,0))</f>
        <v>0</v>
      </c>
      <c r="C570" s="52">
        <f>INDEX('[3]Enrolled accounts Com'!$A570:$M570,MATCH(C$2,'[3]Enrolled accounts Com'!$A$2:$M$2,0))</f>
        <v>0</v>
      </c>
      <c r="D570" s="52">
        <f>INDEX('[3]Enrolled accounts Com'!$A570:$M570,MATCH(D$2,'[3]Enrolled accounts Com'!$A$2:$M$2,0))</f>
        <v>0</v>
      </c>
      <c r="E570" s="52">
        <f>INDEX('[3]Enrolled accounts Com'!$A570:$M570,MATCH(E$2,'[3]Enrolled accounts Com'!$A$2:$M$2,0))</f>
        <v>0</v>
      </c>
      <c r="F570" s="52">
        <f>INDEX('[3]Enrolled accounts Com'!$A570:$M570,MATCH(F$2,'[3]Enrolled accounts Com'!$A$2:$M$2,0))</f>
        <v>0</v>
      </c>
    </row>
    <row r="571" spans="1:6" x14ac:dyDescent="0.2">
      <c r="A571" s="52" t="e">
        <f>INDEX('[3]Enrolled accounts Com'!$A571:$M571,MATCH(A570,'[3]Enrolled accounts Com'!$A570:$M570,0))</f>
        <v>#N/A</v>
      </c>
      <c r="B571" s="52">
        <f>INDEX('[3]Enrolled accounts Com'!$A571:$M571,MATCH(B$2,'[3]Enrolled accounts Com'!$A$2:$M$2,0))</f>
        <v>0</v>
      </c>
      <c r="C571" s="52">
        <f>INDEX('[3]Enrolled accounts Com'!$A571:$M571,MATCH(C$2,'[3]Enrolled accounts Com'!$A$2:$M$2,0))</f>
        <v>0</v>
      </c>
      <c r="D571" s="52">
        <f>INDEX('[3]Enrolled accounts Com'!$A571:$M571,MATCH(D$2,'[3]Enrolled accounts Com'!$A$2:$M$2,0))</f>
        <v>0</v>
      </c>
      <c r="E571" s="52">
        <f>INDEX('[3]Enrolled accounts Com'!$A571:$M571,MATCH(E$2,'[3]Enrolled accounts Com'!$A$2:$M$2,0))</f>
        <v>0</v>
      </c>
      <c r="F571" s="52">
        <f>INDEX('[3]Enrolled accounts Com'!$A571:$M571,MATCH(F$2,'[3]Enrolled accounts Com'!$A$2:$M$2,0))</f>
        <v>0</v>
      </c>
    </row>
    <row r="572" spans="1:6" x14ac:dyDescent="0.2">
      <c r="A572" s="52" t="e">
        <f>INDEX('[3]Enrolled accounts Com'!$A572:$M572,MATCH(A571,'[3]Enrolled accounts Com'!$A571:$M571,0))</f>
        <v>#N/A</v>
      </c>
      <c r="B572" s="52">
        <f>INDEX('[3]Enrolled accounts Com'!$A572:$M572,MATCH(B$2,'[3]Enrolled accounts Com'!$A$2:$M$2,0))</f>
        <v>0</v>
      </c>
      <c r="C572" s="52">
        <f>INDEX('[3]Enrolled accounts Com'!$A572:$M572,MATCH(C$2,'[3]Enrolled accounts Com'!$A$2:$M$2,0))</f>
        <v>0</v>
      </c>
      <c r="D572" s="52">
        <f>INDEX('[3]Enrolled accounts Com'!$A572:$M572,MATCH(D$2,'[3]Enrolled accounts Com'!$A$2:$M$2,0))</f>
        <v>0</v>
      </c>
      <c r="E572" s="52">
        <f>INDEX('[3]Enrolled accounts Com'!$A572:$M572,MATCH(E$2,'[3]Enrolled accounts Com'!$A$2:$M$2,0))</f>
        <v>0</v>
      </c>
      <c r="F572" s="52">
        <f>INDEX('[3]Enrolled accounts Com'!$A572:$M572,MATCH(F$2,'[3]Enrolled accounts Com'!$A$2:$M$2,0))</f>
        <v>0</v>
      </c>
    </row>
    <row r="573" spans="1:6" x14ac:dyDescent="0.2">
      <c r="A573" s="52" t="e">
        <f>INDEX('[3]Enrolled accounts Com'!$A573:$M573,MATCH(A572,'[3]Enrolled accounts Com'!$A572:$M572,0))</f>
        <v>#N/A</v>
      </c>
      <c r="B573" s="52">
        <f>INDEX('[3]Enrolled accounts Com'!$A573:$M573,MATCH(B$2,'[3]Enrolled accounts Com'!$A$2:$M$2,0))</f>
        <v>0</v>
      </c>
      <c r="C573" s="52">
        <f>INDEX('[3]Enrolled accounts Com'!$A573:$M573,MATCH(C$2,'[3]Enrolled accounts Com'!$A$2:$M$2,0))</f>
        <v>0</v>
      </c>
      <c r="D573" s="52">
        <f>INDEX('[3]Enrolled accounts Com'!$A573:$M573,MATCH(D$2,'[3]Enrolled accounts Com'!$A$2:$M$2,0))</f>
        <v>0</v>
      </c>
      <c r="E573" s="52">
        <f>INDEX('[3]Enrolled accounts Com'!$A573:$M573,MATCH(E$2,'[3]Enrolled accounts Com'!$A$2:$M$2,0))</f>
        <v>0</v>
      </c>
      <c r="F573" s="52">
        <f>INDEX('[3]Enrolled accounts Com'!$A573:$M573,MATCH(F$2,'[3]Enrolled accounts Com'!$A$2:$M$2,0))</f>
        <v>0</v>
      </c>
    </row>
    <row r="574" spans="1:6" x14ac:dyDescent="0.2">
      <c r="A574" s="52" t="e">
        <f>INDEX('[3]Enrolled accounts Com'!$A574:$M574,MATCH(A573,'[3]Enrolled accounts Com'!$A573:$M573,0))</f>
        <v>#N/A</v>
      </c>
      <c r="B574" s="52">
        <f>INDEX('[3]Enrolled accounts Com'!$A574:$M574,MATCH(B$2,'[3]Enrolled accounts Com'!$A$2:$M$2,0))</f>
        <v>0</v>
      </c>
      <c r="C574" s="52">
        <f>INDEX('[3]Enrolled accounts Com'!$A574:$M574,MATCH(C$2,'[3]Enrolled accounts Com'!$A$2:$M$2,0))</f>
        <v>0</v>
      </c>
      <c r="D574" s="52">
        <f>INDEX('[3]Enrolled accounts Com'!$A574:$M574,MATCH(D$2,'[3]Enrolled accounts Com'!$A$2:$M$2,0))</f>
        <v>0</v>
      </c>
      <c r="E574" s="52">
        <f>INDEX('[3]Enrolled accounts Com'!$A574:$M574,MATCH(E$2,'[3]Enrolled accounts Com'!$A$2:$M$2,0))</f>
        <v>0</v>
      </c>
      <c r="F574" s="52">
        <f>INDEX('[3]Enrolled accounts Com'!$A574:$M574,MATCH(F$2,'[3]Enrolled accounts Com'!$A$2:$M$2,0))</f>
        <v>0</v>
      </c>
    </row>
    <row r="575" spans="1:6" x14ac:dyDescent="0.2">
      <c r="A575" s="52" t="e">
        <f>INDEX('[3]Enrolled accounts Com'!$A575:$M575,MATCH(A574,'[3]Enrolled accounts Com'!$A574:$M574,0))</f>
        <v>#N/A</v>
      </c>
      <c r="B575" s="52">
        <f>INDEX('[3]Enrolled accounts Com'!$A575:$M575,MATCH(B$2,'[3]Enrolled accounts Com'!$A$2:$M$2,0))</f>
        <v>0</v>
      </c>
      <c r="C575" s="52">
        <f>INDEX('[3]Enrolled accounts Com'!$A575:$M575,MATCH(C$2,'[3]Enrolled accounts Com'!$A$2:$M$2,0))</f>
        <v>0</v>
      </c>
      <c r="D575" s="52">
        <f>INDEX('[3]Enrolled accounts Com'!$A575:$M575,MATCH(D$2,'[3]Enrolled accounts Com'!$A$2:$M$2,0))</f>
        <v>0</v>
      </c>
      <c r="E575" s="52">
        <f>INDEX('[3]Enrolled accounts Com'!$A575:$M575,MATCH(E$2,'[3]Enrolled accounts Com'!$A$2:$M$2,0))</f>
        <v>0</v>
      </c>
      <c r="F575" s="52">
        <f>INDEX('[3]Enrolled accounts Com'!$A575:$M575,MATCH(F$2,'[3]Enrolled accounts Com'!$A$2:$M$2,0))</f>
        <v>0</v>
      </c>
    </row>
    <row r="576" spans="1:6" x14ac:dyDescent="0.2">
      <c r="A576" s="52" t="e">
        <f>INDEX('[3]Enrolled accounts Com'!$A576:$M576,MATCH(A575,'[3]Enrolled accounts Com'!$A575:$M575,0))</f>
        <v>#N/A</v>
      </c>
      <c r="B576" s="52">
        <f>INDEX('[3]Enrolled accounts Com'!$A576:$M576,MATCH(B$2,'[3]Enrolled accounts Com'!$A$2:$M$2,0))</f>
        <v>0</v>
      </c>
      <c r="C576" s="52">
        <f>INDEX('[3]Enrolled accounts Com'!$A576:$M576,MATCH(C$2,'[3]Enrolled accounts Com'!$A$2:$M$2,0))</f>
        <v>0</v>
      </c>
      <c r="D576" s="52">
        <f>INDEX('[3]Enrolled accounts Com'!$A576:$M576,MATCH(D$2,'[3]Enrolled accounts Com'!$A$2:$M$2,0))</f>
        <v>0</v>
      </c>
      <c r="E576" s="52">
        <f>INDEX('[3]Enrolled accounts Com'!$A576:$M576,MATCH(E$2,'[3]Enrolled accounts Com'!$A$2:$M$2,0))</f>
        <v>0</v>
      </c>
      <c r="F576" s="52">
        <f>INDEX('[3]Enrolled accounts Com'!$A576:$M576,MATCH(F$2,'[3]Enrolled accounts Com'!$A$2:$M$2,0))</f>
        <v>0</v>
      </c>
    </row>
    <row r="577" spans="1:6" x14ac:dyDescent="0.2">
      <c r="A577" s="52" t="e">
        <f>INDEX('[3]Enrolled accounts Com'!$A577:$M577,MATCH(A576,'[3]Enrolled accounts Com'!$A576:$M576,0))</f>
        <v>#N/A</v>
      </c>
      <c r="B577" s="52">
        <f>INDEX('[3]Enrolled accounts Com'!$A577:$M577,MATCH(B$2,'[3]Enrolled accounts Com'!$A$2:$M$2,0))</f>
        <v>0</v>
      </c>
      <c r="C577" s="52">
        <f>INDEX('[3]Enrolled accounts Com'!$A577:$M577,MATCH(C$2,'[3]Enrolled accounts Com'!$A$2:$M$2,0))</f>
        <v>0</v>
      </c>
      <c r="D577" s="52">
        <f>INDEX('[3]Enrolled accounts Com'!$A577:$M577,MATCH(D$2,'[3]Enrolled accounts Com'!$A$2:$M$2,0))</f>
        <v>0</v>
      </c>
      <c r="E577" s="52">
        <f>INDEX('[3]Enrolled accounts Com'!$A577:$M577,MATCH(E$2,'[3]Enrolled accounts Com'!$A$2:$M$2,0))</f>
        <v>0</v>
      </c>
      <c r="F577" s="52">
        <f>INDEX('[3]Enrolled accounts Com'!$A577:$M577,MATCH(F$2,'[3]Enrolled accounts Com'!$A$2:$M$2,0))</f>
        <v>0</v>
      </c>
    </row>
    <row r="578" spans="1:6" x14ac:dyDescent="0.2">
      <c r="A578" s="52" t="e">
        <f>INDEX('[3]Enrolled accounts Com'!$A578:$M578,MATCH(A577,'[3]Enrolled accounts Com'!$A577:$M577,0))</f>
        <v>#N/A</v>
      </c>
      <c r="B578" s="52">
        <f>INDEX('[3]Enrolled accounts Com'!$A578:$M578,MATCH(B$2,'[3]Enrolled accounts Com'!$A$2:$M$2,0))</f>
        <v>0</v>
      </c>
      <c r="C578" s="52">
        <f>INDEX('[3]Enrolled accounts Com'!$A578:$M578,MATCH(C$2,'[3]Enrolled accounts Com'!$A$2:$M$2,0))</f>
        <v>0</v>
      </c>
      <c r="D578" s="52">
        <f>INDEX('[3]Enrolled accounts Com'!$A578:$M578,MATCH(D$2,'[3]Enrolled accounts Com'!$A$2:$M$2,0))</f>
        <v>0</v>
      </c>
      <c r="E578" s="52">
        <f>INDEX('[3]Enrolled accounts Com'!$A578:$M578,MATCH(E$2,'[3]Enrolled accounts Com'!$A$2:$M$2,0))</f>
        <v>0</v>
      </c>
      <c r="F578" s="52">
        <f>INDEX('[3]Enrolled accounts Com'!$A578:$M578,MATCH(F$2,'[3]Enrolled accounts Com'!$A$2:$M$2,0))</f>
        <v>0</v>
      </c>
    </row>
    <row r="579" spans="1:6" x14ac:dyDescent="0.2">
      <c r="A579" s="52" t="e">
        <f>INDEX('[3]Enrolled accounts Com'!$A579:$M579,MATCH(A578,'[3]Enrolled accounts Com'!$A578:$M578,0))</f>
        <v>#N/A</v>
      </c>
      <c r="B579" s="52">
        <f>INDEX('[3]Enrolled accounts Com'!$A579:$M579,MATCH(B$2,'[3]Enrolled accounts Com'!$A$2:$M$2,0))</f>
        <v>0</v>
      </c>
      <c r="C579" s="52">
        <f>INDEX('[3]Enrolled accounts Com'!$A579:$M579,MATCH(C$2,'[3]Enrolled accounts Com'!$A$2:$M$2,0))</f>
        <v>0</v>
      </c>
      <c r="D579" s="52">
        <f>INDEX('[3]Enrolled accounts Com'!$A579:$M579,MATCH(D$2,'[3]Enrolled accounts Com'!$A$2:$M$2,0))</f>
        <v>0</v>
      </c>
      <c r="E579" s="52">
        <f>INDEX('[3]Enrolled accounts Com'!$A579:$M579,MATCH(E$2,'[3]Enrolled accounts Com'!$A$2:$M$2,0))</f>
        <v>0</v>
      </c>
      <c r="F579" s="52">
        <f>INDEX('[3]Enrolled accounts Com'!$A579:$M579,MATCH(F$2,'[3]Enrolled accounts Com'!$A$2:$M$2,0))</f>
        <v>0</v>
      </c>
    </row>
    <row r="580" spans="1:6" x14ac:dyDescent="0.2">
      <c r="A580" s="52" t="e">
        <f>INDEX('[3]Enrolled accounts Com'!$A580:$M580,MATCH(A579,'[3]Enrolled accounts Com'!$A579:$M579,0))</f>
        <v>#N/A</v>
      </c>
      <c r="B580" s="52">
        <f>INDEX('[3]Enrolled accounts Com'!$A580:$M580,MATCH(B$2,'[3]Enrolled accounts Com'!$A$2:$M$2,0))</f>
        <v>0</v>
      </c>
      <c r="C580" s="52">
        <f>INDEX('[3]Enrolled accounts Com'!$A580:$M580,MATCH(C$2,'[3]Enrolled accounts Com'!$A$2:$M$2,0))</f>
        <v>0</v>
      </c>
      <c r="D580" s="52">
        <f>INDEX('[3]Enrolled accounts Com'!$A580:$M580,MATCH(D$2,'[3]Enrolled accounts Com'!$A$2:$M$2,0))</f>
        <v>0</v>
      </c>
      <c r="E580" s="52">
        <f>INDEX('[3]Enrolled accounts Com'!$A580:$M580,MATCH(E$2,'[3]Enrolled accounts Com'!$A$2:$M$2,0))</f>
        <v>0</v>
      </c>
      <c r="F580" s="52">
        <f>INDEX('[3]Enrolled accounts Com'!$A580:$M580,MATCH(F$2,'[3]Enrolled accounts Com'!$A$2:$M$2,0))</f>
        <v>0</v>
      </c>
    </row>
    <row r="581" spans="1:6" x14ac:dyDescent="0.2">
      <c r="A581" s="52" t="e">
        <f>INDEX('[3]Enrolled accounts Com'!$A581:$M581,MATCH(A580,'[3]Enrolled accounts Com'!$A580:$M580,0))</f>
        <v>#N/A</v>
      </c>
      <c r="B581" s="52">
        <f>INDEX('[3]Enrolled accounts Com'!$A581:$M581,MATCH(B$2,'[3]Enrolled accounts Com'!$A$2:$M$2,0))</f>
        <v>0</v>
      </c>
      <c r="C581" s="52">
        <f>INDEX('[3]Enrolled accounts Com'!$A581:$M581,MATCH(C$2,'[3]Enrolled accounts Com'!$A$2:$M$2,0))</f>
        <v>0</v>
      </c>
      <c r="D581" s="52">
        <f>INDEX('[3]Enrolled accounts Com'!$A581:$M581,MATCH(D$2,'[3]Enrolled accounts Com'!$A$2:$M$2,0))</f>
        <v>0</v>
      </c>
      <c r="E581" s="52">
        <f>INDEX('[3]Enrolled accounts Com'!$A581:$M581,MATCH(E$2,'[3]Enrolled accounts Com'!$A$2:$M$2,0))</f>
        <v>0</v>
      </c>
      <c r="F581" s="52">
        <f>INDEX('[3]Enrolled accounts Com'!$A581:$M581,MATCH(F$2,'[3]Enrolled accounts Com'!$A$2:$M$2,0))</f>
        <v>0</v>
      </c>
    </row>
    <row r="582" spans="1:6" x14ac:dyDescent="0.2">
      <c r="A582" s="52" t="e">
        <f>INDEX('[3]Enrolled accounts Com'!$A582:$M582,MATCH(A581,'[3]Enrolled accounts Com'!$A581:$M581,0))</f>
        <v>#N/A</v>
      </c>
      <c r="B582" s="52">
        <f>INDEX('[3]Enrolled accounts Com'!$A582:$M582,MATCH(B$2,'[3]Enrolled accounts Com'!$A$2:$M$2,0))</f>
        <v>0</v>
      </c>
      <c r="C582" s="52">
        <f>INDEX('[3]Enrolled accounts Com'!$A582:$M582,MATCH(C$2,'[3]Enrolled accounts Com'!$A$2:$M$2,0))</f>
        <v>0</v>
      </c>
      <c r="D582" s="52">
        <f>INDEX('[3]Enrolled accounts Com'!$A582:$M582,MATCH(D$2,'[3]Enrolled accounts Com'!$A$2:$M$2,0))</f>
        <v>0</v>
      </c>
      <c r="E582" s="52">
        <f>INDEX('[3]Enrolled accounts Com'!$A582:$M582,MATCH(E$2,'[3]Enrolled accounts Com'!$A$2:$M$2,0))</f>
        <v>0</v>
      </c>
      <c r="F582" s="52">
        <f>INDEX('[3]Enrolled accounts Com'!$A582:$M582,MATCH(F$2,'[3]Enrolled accounts Com'!$A$2:$M$2,0))</f>
        <v>0</v>
      </c>
    </row>
    <row r="583" spans="1:6" x14ac:dyDescent="0.2">
      <c r="A583" s="52" t="e">
        <f>INDEX('[3]Enrolled accounts Com'!$A583:$M583,MATCH(A582,'[3]Enrolled accounts Com'!$A582:$M582,0))</f>
        <v>#N/A</v>
      </c>
      <c r="B583" s="52">
        <f>INDEX('[3]Enrolled accounts Com'!$A583:$M583,MATCH(B$2,'[3]Enrolled accounts Com'!$A$2:$M$2,0))</f>
        <v>0</v>
      </c>
      <c r="C583" s="52">
        <f>INDEX('[3]Enrolled accounts Com'!$A583:$M583,MATCH(C$2,'[3]Enrolled accounts Com'!$A$2:$M$2,0))</f>
        <v>0</v>
      </c>
      <c r="D583" s="52">
        <f>INDEX('[3]Enrolled accounts Com'!$A583:$M583,MATCH(D$2,'[3]Enrolled accounts Com'!$A$2:$M$2,0))</f>
        <v>0</v>
      </c>
      <c r="E583" s="52">
        <f>INDEX('[3]Enrolled accounts Com'!$A583:$M583,MATCH(E$2,'[3]Enrolled accounts Com'!$A$2:$M$2,0))</f>
        <v>0</v>
      </c>
      <c r="F583" s="52">
        <f>INDEX('[3]Enrolled accounts Com'!$A583:$M583,MATCH(F$2,'[3]Enrolled accounts Com'!$A$2:$M$2,0))</f>
        <v>0</v>
      </c>
    </row>
    <row r="584" spans="1:6" x14ac:dyDescent="0.2">
      <c r="A584" s="52" t="e">
        <f>INDEX('[3]Enrolled accounts Com'!$A584:$M584,MATCH(A583,'[3]Enrolled accounts Com'!$A583:$M583,0))</f>
        <v>#N/A</v>
      </c>
      <c r="B584" s="52">
        <f>INDEX('[3]Enrolled accounts Com'!$A584:$M584,MATCH(B$2,'[3]Enrolled accounts Com'!$A$2:$M$2,0))</f>
        <v>0</v>
      </c>
      <c r="C584" s="52">
        <f>INDEX('[3]Enrolled accounts Com'!$A584:$M584,MATCH(C$2,'[3]Enrolled accounts Com'!$A$2:$M$2,0))</f>
        <v>0</v>
      </c>
      <c r="D584" s="52">
        <f>INDEX('[3]Enrolled accounts Com'!$A584:$M584,MATCH(D$2,'[3]Enrolled accounts Com'!$A$2:$M$2,0))</f>
        <v>0</v>
      </c>
      <c r="E584" s="52">
        <f>INDEX('[3]Enrolled accounts Com'!$A584:$M584,MATCH(E$2,'[3]Enrolled accounts Com'!$A$2:$M$2,0))</f>
        <v>0</v>
      </c>
      <c r="F584" s="52">
        <f>INDEX('[3]Enrolled accounts Com'!$A584:$M584,MATCH(F$2,'[3]Enrolled accounts Com'!$A$2:$M$2,0))</f>
        <v>0</v>
      </c>
    </row>
    <row r="585" spans="1:6" x14ac:dyDescent="0.2">
      <c r="A585" s="52" t="e">
        <f>INDEX('[3]Enrolled accounts Com'!$A585:$M585,MATCH(A584,'[3]Enrolled accounts Com'!$A584:$M584,0))</f>
        <v>#N/A</v>
      </c>
      <c r="B585" s="52">
        <f>INDEX('[3]Enrolled accounts Com'!$A585:$M585,MATCH(B$2,'[3]Enrolled accounts Com'!$A$2:$M$2,0))</f>
        <v>0</v>
      </c>
      <c r="C585" s="52">
        <f>INDEX('[3]Enrolled accounts Com'!$A585:$M585,MATCH(C$2,'[3]Enrolled accounts Com'!$A$2:$M$2,0))</f>
        <v>0</v>
      </c>
      <c r="D585" s="52">
        <f>INDEX('[3]Enrolled accounts Com'!$A585:$M585,MATCH(D$2,'[3]Enrolled accounts Com'!$A$2:$M$2,0))</f>
        <v>0</v>
      </c>
      <c r="E585" s="52">
        <f>INDEX('[3]Enrolled accounts Com'!$A585:$M585,MATCH(E$2,'[3]Enrolled accounts Com'!$A$2:$M$2,0))</f>
        <v>0</v>
      </c>
      <c r="F585" s="52">
        <f>INDEX('[3]Enrolled accounts Com'!$A585:$M585,MATCH(F$2,'[3]Enrolled accounts Com'!$A$2:$M$2,0))</f>
        <v>0</v>
      </c>
    </row>
    <row r="586" spans="1:6" x14ac:dyDescent="0.2">
      <c r="A586" s="52" t="e">
        <f>INDEX('[3]Enrolled accounts Com'!$A586:$M586,MATCH(A585,'[3]Enrolled accounts Com'!$A585:$M585,0))</f>
        <v>#N/A</v>
      </c>
      <c r="B586" s="52">
        <f>INDEX('[3]Enrolled accounts Com'!$A586:$M586,MATCH(B$2,'[3]Enrolled accounts Com'!$A$2:$M$2,0))</f>
        <v>0</v>
      </c>
      <c r="C586" s="52">
        <f>INDEX('[3]Enrolled accounts Com'!$A586:$M586,MATCH(C$2,'[3]Enrolled accounts Com'!$A$2:$M$2,0))</f>
        <v>0</v>
      </c>
      <c r="D586" s="52">
        <f>INDEX('[3]Enrolled accounts Com'!$A586:$M586,MATCH(D$2,'[3]Enrolled accounts Com'!$A$2:$M$2,0))</f>
        <v>0</v>
      </c>
      <c r="E586" s="52">
        <f>INDEX('[3]Enrolled accounts Com'!$A586:$M586,MATCH(E$2,'[3]Enrolled accounts Com'!$A$2:$M$2,0))</f>
        <v>0</v>
      </c>
      <c r="F586" s="52">
        <f>INDEX('[3]Enrolled accounts Com'!$A586:$M586,MATCH(F$2,'[3]Enrolled accounts Com'!$A$2:$M$2,0))</f>
        <v>0</v>
      </c>
    </row>
    <row r="587" spans="1:6" x14ac:dyDescent="0.2">
      <c r="A587" s="52" t="e">
        <f>INDEX('[3]Enrolled accounts Com'!$A587:$M587,MATCH(A586,'[3]Enrolled accounts Com'!$A586:$M586,0))</f>
        <v>#N/A</v>
      </c>
      <c r="B587" s="52">
        <f>INDEX('[3]Enrolled accounts Com'!$A587:$M587,MATCH(B$2,'[3]Enrolled accounts Com'!$A$2:$M$2,0))</f>
        <v>0</v>
      </c>
      <c r="C587" s="52">
        <f>INDEX('[3]Enrolled accounts Com'!$A587:$M587,MATCH(C$2,'[3]Enrolled accounts Com'!$A$2:$M$2,0))</f>
        <v>0</v>
      </c>
      <c r="D587" s="52">
        <f>INDEX('[3]Enrolled accounts Com'!$A587:$M587,MATCH(D$2,'[3]Enrolled accounts Com'!$A$2:$M$2,0))</f>
        <v>0</v>
      </c>
      <c r="E587" s="52">
        <f>INDEX('[3]Enrolled accounts Com'!$A587:$M587,MATCH(E$2,'[3]Enrolled accounts Com'!$A$2:$M$2,0))</f>
        <v>0</v>
      </c>
      <c r="F587" s="52">
        <f>INDEX('[3]Enrolled accounts Com'!$A587:$M587,MATCH(F$2,'[3]Enrolled accounts Com'!$A$2:$M$2,0))</f>
        <v>0</v>
      </c>
    </row>
    <row r="588" spans="1:6" x14ac:dyDescent="0.2">
      <c r="A588" s="52" t="e">
        <f>INDEX('[3]Enrolled accounts Com'!$A588:$M588,MATCH(A587,'[3]Enrolled accounts Com'!$A587:$M587,0))</f>
        <v>#N/A</v>
      </c>
      <c r="B588" s="52">
        <f>INDEX('[3]Enrolled accounts Com'!$A588:$M588,MATCH(B$2,'[3]Enrolled accounts Com'!$A$2:$M$2,0))</f>
        <v>0</v>
      </c>
      <c r="C588" s="52">
        <f>INDEX('[3]Enrolled accounts Com'!$A588:$M588,MATCH(C$2,'[3]Enrolled accounts Com'!$A$2:$M$2,0))</f>
        <v>0</v>
      </c>
      <c r="D588" s="52">
        <f>INDEX('[3]Enrolled accounts Com'!$A588:$M588,MATCH(D$2,'[3]Enrolled accounts Com'!$A$2:$M$2,0))</f>
        <v>0</v>
      </c>
      <c r="E588" s="52">
        <f>INDEX('[3]Enrolled accounts Com'!$A588:$M588,MATCH(E$2,'[3]Enrolled accounts Com'!$A$2:$M$2,0))</f>
        <v>0</v>
      </c>
      <c r="F588" s="52">
        <f>INDEX('[3]Enrolled accounts Com'!$A588:$M588,MATCH(F$2,'[3]Enrolled accounts Com'!$A$2:$M$2,0))</f>
        <v>0</v>
      </c>
    </row>
    <row r="589" spans="1:6" x14ac:dyDescent="0.2">
      <c r="A589" s="52" t="e">
        <f>INDEX('[3]Enrolled accounts Com'!$A589:$M589,MATCH(A588,'[3]Enrolled accounts Com'!$A588:$M588,0))</f>
        <v>#N/A</v>
      </c>
      <c r="B589" s="52">
        <f>INDEX('[3]Enrolled accounts Com'!$A589:$M589,MATCH(B$2,'[3]Enrolled accounts Com'!$A$2:$M$2,0))</f>
        <v>0</v>
      </c>
      <c r="C589" s="52">
        <f>INDEX('[3]Enrolled accounts Com'!$A589:$M589,MATCH(C$2,'[3]Enrolled accounts Com'!$A$2:$M$2,0))</f>
        <v>0</v>
      </c>
      <c r="D589" s="52">
        <f>INDEX('[3]Enrolled accounts Com'!$A589:$M589,MATCH(D$2,'[3]Enrolled accounts Com'!$A$2:$M$2,0))</f>
        <v>0</v>
      </c>
      <c r="E589" s="52">
        <f>INDEX('[3]Enrolled accounts Com'!$A589:$M589,MATCH(E$2,'[3]Enrolled accounts Com'!$A$2:$M$2,0))</f>
        <v>0</v>
      </c>
      <c r="F589" s="52">
        <f>INDEX('[3]Enrolled accounts Com'!$A589:$M589,MATCH(F$2,'[3]Enrolled accounts Com'!$A$2:$M$2,0))</f>
        <v>0</v>
      </c>
    </row>
    <row r="590" spans="1:6" x14ac:dyDescent="0.2">
      <c r="A590" s="52" t="e">
        <f>INDEX('[3]Enrolled accounts Com'!$A590:$M590,MATCH(A589,'[3]Enrolled accounts Com'!$A589:$M589,0))</f>
        <v>#N/A</v>
      </c>
      <c r="B590" s="52">
        <f>INDEX('[3]Enrolled accounts Com'!$A590:$M590,MATCH(B$2,'[3]Enrolled accounts Com'!$A$2:$M$2,0))</f>
        <v>0</v>
      </c>
      <c r="C590" s="52">
        <f>INDEX('[3]Enrolled accounts Com'!$A590:$M590,MATCH(C$2,'[3]Enrolled accounts Com'!$A$2:$M$2,0))</f>
        <v>0</v>
      </c>
      <c r="D590" s="52">
        <f>INDEX('[3]Enrolled accounts Com'!$A590:$M590,MATCH(D$2,'[3]Enrolled accounts Com'!$A$2:$M$2,0))</f>
        <v>0</v>
      </c>
      <c r="E590" s="52">
        <f>INDEX('[3]Enrolled accounts Com'!$A590:$M590,MATCH(E$2,'[3]Enrolled accounts Com'!$A$2:$M$2,0))</f>
        <v>0</v>
      </c>
      <c r="F590" s="52">
        <f>INDEX('[3]Enrolled accounts Com'!$A590:$M590,MATCH(F$2,'[3]Enrolled accounts Com'!$A$2:$M$2,0))</f>
        <v>0</v>
      </c>
    </row>
    <row r="591" spans="1:6" x14ac:dyDescent="0.2">
      <c r="A591" s="52" t="e">
        <f>INDEX('[3]Enrolled accounts Com'!$A591:$M591,MATCH(A590,'[3]Enrolled accounts Com'!$A590:$M590,0))</f>
        <v>#N/A</v>
      </c>
      <c r="B591" s="52">
        <f>INDEX('[3]Enrolled accounts Com'!$A591:$M591,MATCH(B$2,'[3]Enrolled accounts Com'!$A$2:$M$2,0))</f>
        <v>0</v>
      </c>
      <c r="C591" s="52">
        <f>INDEX('[3]Enrolled accounts Com'!$A591:$M591,MATCH(C$2,'[3]Enrolled accounts Com'!$A$2:$M$2,0))</f>
        <v>0</v>
      </c>
      <c r="D591" s="52">
        <f>INDEX('[3]Enrolled accounts Com'!$A591:$M591,MATCH(D$2,'[3]Enrolled accounts Com'!$A$2:$M$2,0))</f>
        <v>0</v>
      </c>
      <c r="E591" s="52">
        <f>INDEX('[3]Enrolled accounts Com'!$A591:$M591,MATCH(E$2,'[3]Enrolled accounts Com'!$A$2:$M$2,0))</f>
        <v>0</v>
      </c>
      <c r="F591" s="52">
        <f>INDEX('[3]Enrolled accounts Com'!$A591:$M591,MATCH(F$2,'[3]Enrolled accounts Com'!$A$2:$M$2,0))</f>
        <v>0</v>
      </c>
    </row>
    <row r="592" spans="1:6" x14ac:dyDescent="0.2">
      <c r="A592" s="52" t="e">
        <f>INDEX('[3]Enrolled accounts Com'!$A592:$M592,MATCH(A591,'[3]Enrolled accounts Com'!$A591:$M591,0))</f>
        <v>#N/A</v>
      </c>
      <c r="B592" s="52">
        <f>INDEX('[3]Enrolled accounts Com'!$A592:$M592,MATCH(B$2,'[3]Enrolled accounts Com'!$A$2:$M$2,0))</f>
        <v>0</v>
      </c>
      <c r="C592" s="52">
        <f>INDEX('[3]Enrolled accounts Com'!$A592:$M592,MATCH(C$2,'[3]Enrolled accounts Com'!$A$2:$M$2,0))</f>
        <v>0</v>
      </c>
      <c r="D592" s="52">
        <f>INDEX('[3]Enrolled accounts Com'!$A592:$M592,MATCH(D$2,'[3]Enrolled accounts Com'!$A$2:$M$2,0))</f>
        <v>0</v>
      </c>
      <c r="E592" s="52">
        <f>INDEX('[3]Enrolled accounts Com'!$A592:$M592,MATCH(E$2,'[3]Enrolled accounts Com'!$A$2:$M$2,0))</f>
        <v>0</v>
      </c>
      <c r="F592" s="52">
        <f>INDEX('[3]Enrolled accounts Com'!$A592:$M592,MATCH(F$2,'[3]Enrolled accounts Com'!$A$2:$M$2,0))</f>
        <v>0</v>
      </c>
    </row>
    <row r="593" spans="1:6" x14ac:dyDescent="0.2">
      <c r="A593" s="52" t="e">
        <f>INDEX('[3]Enrolled accounts Com'!$A593:$M593,MATCH(A592,'[3]Enrolled accounts Com'!$A592:$M592,0))</f>
        <v>#N/A</v>
      </c>
      <c r="B593" s="52">
        <f>INDEX('[3]Enrolled accounts Com'!$A593:$M593,MATCH(B$2,'[3]Enrolled accounts Com'!$A$2:$M$2,0))</f>
        <v>0</v>
      </c>
      <c r="C593" s="52">
        <f>INDEX('[3]Enrolled accounts Com'!$A593:$M593,MATCH(C$2,'[3]Enrolled accounts Com'!$A$2:$M$2,0))</f>
        <v>0</v>
      </c>
      <c r="D593" s="52">
        <f>INDEX('[3]Enrolled accounts Com'!$A593:$M593,MATCH(D$2,'[3]Enrolled accounts Com'!$A$2:$M$2,0))</f>
        <v>0</v>
      </c>
      <c r="E593" s="52">
        <f>INDEX('[3]Enrolled accounts Com'!$A593:$M593,MATCH(E$2,'[3]Enrolled accounts Com'!$A$2:$M$2,0))</f>
        <v>0</v>
      </c>
      <c r="F593" s="52">
        <f>INDEX('[3]Enrolled accounts Com'!$A593:$M593,MATCH(F$2,'[3]Enrolled accounts Com'!$A$2:$M$2,0))</f>
        <v>0</v>
      </c>
    </row>
    <row r="594" spans="1:6" x14ac:dyDescent="0.2">
      <c r="A594" s="52" t="e">
        <f>INDEX('[3]Enrolled accounts Com'!$A594:$M594,MATCH(A593,'[3]Enrolled accounts Com'!$A593:$M593,0))</f>
        <v>#N/A</v>
      </c>
      <c r="B594" s="52">
        <f>INDEX('[3]Enrolled accounts Com'!$A594:$M594,MATCH(B$2,'[3]Enrolled accounts Com'!$A$2:$M$2,0))</f>
        <v>0</v>
      </c>
      <c r="C594" s="52">
        <f>INDEX('[3]Enrolled accounts Com'!$A594:$M594,MATCH(C$2,'[3]Enrolled accounts Com'!$A$2:$M$2,0))</f>
        <v>0</v>
      </c>
      <c r="D594" s="52">
        <f>INDEX('[3]Enrolled accounts Com'!$A594:$M594,MATCH(D$2,'[3]Enrolled accounts Com'!$A$2:$M$2,0))</f>
        <v>0</v>
      </c>
      <c r="E594" s="52">
        <f>INDEX('[3]Enrolled accounts Com'!$A594:$M594,MATCH(E$2,'[3]Enrolled accounts Com'!$A$2:$M$2,0))</f>
        <v>0</v>
      </c>
      <c r="F594" s="52">
        <f>INDEX('[3]Enrolled accounts Com'!$A594:$M594,MATCH(F$2,'[3]Enrolled accounts Com'!$A$2:$M$2,0))</f>
        <v>0</v>
      </c>
    </row>
    <row r="595" spans="1:6" x14ac:dyDescent="0.2">
      <c r="A595" s="52" t="e">
        <f>INDEX('[3]Enrolled accounts Com'!$A595:$M595,MATCH(A594,'[3]Enrolled accounts Com'!$A594:$M594,0))</f>
        <v>#N/A</v>
      </c>
      <c r="B595" s="52">
        <f>INDEX('[3]Enrolled accounts Com'!$A595:$M595,MATCH(B$2,'[3]Enrolled accounts Com'!$A$2:$M$2,0))</f>
        <v>0</v>
      </c>
      <c r="C595" s="52">
        <f>INDEX('[3]Enrolled accounts Com'!$A595:$M595,MATCH(C$2,'[3]Enrolled accounts Com'!$A$2:$M$2,0))</f>
        <v>0</v>
      </c>
      <c r="D595" s="52">
        <f>INDEX('[3]Enrolled accounts Com'!$A595:$M595,MATCH(D$2,'[3]Enrolled accounts Com'!$A$2:$M$2,0))</f>
        <v>0</v>
      </c>
      <c r="E595" s="52">
        <f>INDEX('[3]Enrolled accounts Com'!$A595:$M595,MATCH(E$2,'[3]Enrolled accounts Com'!$A$2:$M$2,0))</f>
        <v>0</v>
      </c>
      <c r="F595" s="52">
        <f>INDEX('[3]Enrolled accounts Com'!$A595:$M595,MATCH(F$2,'[3]Enrolled accounts Com'!$A$2:$M$2,0))</f>
        <v>0</v>
      </c>
    </row>
    <row r="596" spans="1:6" x14ac:dyDescent="0.2">
      <c r="A596" s="52" t="e">
        <f>INDEX('[3]Enrolled accounts Com'!$A596:$M596,MATCH(A595,'[3]Enrolled accounts Com'!$A595:$M595,0))</f>
        <v>#N/A</v>
      </c>
      <c r="B596" s="52">
        <f>INDEX('[3]Enrolled accounts Com'!$A596:$M596,MATCH(B$2,'[3]Enrolled accounts Com'!$A$2:$M$2,0))</f>
        <v>0</v>
      </c>
      <c r="C596" s="52">
        <f>INDEX('[3]Enrolled accounts Com'!$A596:$M596,MATCH(C$2,'[3]Enrolled accounts Com'!$A$2:$M$2,0))</f>
        <v>0</v>
      </c>
      <c r="D596" s="52">
        <f>INDEX('[3]Enrolled accounts Com'!$A596:$M596,MATCH(D$2,'[3]Enrolled accounts Com'!$A$2:$M$2,0))</f>
        <v>0</v>
      </c>
      <c r="E596" s="52">
        <f>INDEX('[3]Enrolled accounts Com'!$A596:$M596,MATCH(E$2,'[3]Enrolled accounts Com'!$A$2:$M$2,0))</f>
        <v>0</v>
      </c>
      <c r="F596" s="52">
        <f>INDEX('[3]Enrolled accounts Com'!$A596:$M596,MATCH(F$2,'[3]Enrolled accounts Com'!$A$2:$M$2,0))</f>
        <v>0</v>
      </c>
    </row>
    <row r="597" spans="1:6" x14ac:dyDescent="0.2">
      <c r="A597" s="52" t="e">
        <f>INDEX('[3]Enrolled accounts Com'!$A597:$M597,MATCH(A596,'[3]Enrolled accounts Com'!$A596:$M596,0))</f>
        <v>#N/A</v>
      </c>
      <c r="B597" s="52">
        <f>INDEX('[3]Enrolled accounts Com'!$A597:$M597,MATCH(B$2,'[3]Enrolled accounts Com'!$A$2:$M$2,0))</f>
        <v>0</v>
      </c>
      <c r="C597" s="52">
        <f>INDEX('[3]Enrolled accounts Com'!$A597:$M597,MATCH(C$2,'[3]Enrolled accounts Com'!$A$2:$M$2,0))</f>
        <v>0</v>
      </c>
      <c r="D597" s="52">
        <f>INDEX('[3]Enrolled accounts Com'!$A597:$M597,MATCH(D$2,'[3]Enrolled accounts Com'!$A$2:$M$2,0))</f>
        <v>0</v>
      </c>
      <c r="E597" s="52">
        <f>INDEX('[3]Enrolled accounts Com'!$A597:$M597,MATCH(E$2,'[3]Enrolled accounts Com'!$A$2:$M$2,0))</f>
        <v>0</v>
      </c>
      <c r="F597" s="52">
        <f>INDEX('[3]Enrolled accounts Com'!$A597:$M597,MATCH(F$2,'[3]Enrolled accounts Com'!$A$2:$M$2,0))</f>
        <v>0</v>
      </c>
    </row>
    <row r="598" spans="1:6" x14ac:dyDescent="0.2">
      <c r="A598" s="52" t="e">
        <f>INDEX('[3]Enrolled accounts Com'!$A598:$M598,MATCH(A597,'[3]Enrolled accounts Com'!$A597:$M597,0))</f>
        <v>#N/A</v>
      </c>
      <c r="B598" s="52">
        <f>INDEX('[3]Enrolled accounts Com'!$A598:$M598,MATCH(B$2,'[3]Enrolled accounts Com'!$A$2:$M$2,0))</f>
        <v>0</v>
      </c>
      <c r="C598" s="52">
        <f>INDEX('[3]Enrolled accounts Com'!$A598:$M598,MATCH(C$2,'[3]Enrolled accounts Com'!$A$2:$M$2,0))</f>
        <v>0</v>
      </c>
      <c r="D598" s="52">
        <f>INDEX('[3]Enrolled accounts Com'!$A598:$M598,MATCH(D$2,'[3]Enrolled accounts Com'!$A$2:$M$2,0))</f>
        <v>0</v>
      </c>
      <c r="E598" s="52">
        <f>INDEX('[3]Enrolled accounts Com'!$A598:$M598,MATCH(E$2,'[3]Enrolled accounts Com'!$A$2:$M$2,0))</f>
        <v>0</v>
      </c>
      <c r="F598" s="52">
        <f>INDEX('[3]Enrolled accounts Com'!$A598:$M598,MATCH(F$2,'[3]Enrolled accounts Com'!$A$2:$M$2,0))</f>
        <v>0</v>
      </c>
    </row>
    <row r="599" spans="1:6" x14ac:dyDescent="0.2">
      <c r="A599" s="52" t="e">
        <f>INDEX('[3]Enrolled accounts Com'!$A599:$M599,MATCH(A598,'[3]Enrolled accounts Com'!$A598:$M598,0))</f>
        <v>#N/A</v>
      </c>
      <c r="B599" s="52">
        <f>INDEX('[3]Enrolled accounts Com'!$A599:$M599,MATCH(B$2,'[3]Enrolled accounts Com'!$A$2:$M$2,0))</f>
        <v>0</v>
      </c>
      <c r="C599" s="52">
        <f>INDEX('[3]Enrolled accounts Com'!$A599:$M599,MATCH(C$2,'[3]Enrolled accounts Com'!$A$2:$M$2,0))</f>
        <v>0</v>
      </c>
      <c r="D599" s="52">
        <f>INDEX('[3]Enrolled accounts Com'!$A599:$M599,MATCH(D$2,'[3]Enrolled accounts Com'!$A$2:$M$2,0))</f>
        <v>0</v>
      </c>
      <c r="E599" s="52">
        <f>INDEX('[3]Enrolled accounts Com'!$A599:$M599,MATCH(E$2,'[3]Enrolled accounts Com'!$A$2:$M$2,0))</f>
        <v>0</v>
      </c>
      <c r="F599" s="52">
        <f>INDEX('[3]Enrolled accounts Com'!$A599:$M599,MATCH(F$2,'[3]Enrolled accounts Com'!$A$2:$M$2,0))</f>
        <v>0</v>
      </c>
    </row>
    <row r="600" spans="1:6" x14ac:dyDescent="0.2">
      <c r="A600" s="52" t="e">
        <f>INDEX('[3]Enrolled accounts Com'!$A600:$M600,MATCH(A599,'[3]Enrolled accounts Com'!$A599:$M599,0))</f>
        <v>#N/A</v>
      </c>
      <c r="B600" s="52">
        <f>INDEX('[3]Enrolled accounts Com'!$A600:$M600,MATCH(B$2,'[3]Enrolled accounts Com'!$A$2:$M$2,0))</f>
        <v>0</v>
      </c>
      <c r="C600" s="52">
        <f>INDEX('[3]Enrolled accounts Com'!$A600:$M600,MATCH(C$2,'[3]Enrolled accounts Com'!$A$2:$M$2,0))</f>
        <v>0</v>
      </c>
      <c r="D600" s="52">
        <f>INDEX('[3]Enrolled accounts Com'!$A600:$M600,MATCH(D$2,'[3]Enrolled accounts Com'!$A$2:$M$2,0))</f>
        <v>0</v>
      </c>
      <c r="E600" s="52">
        <f>INDEX('[3]Enrolled accounts Com'!$A600:$M600,MATCH(E$2,'[3]Enrolled accounts Com'!$A$2:$M$2,0))</f>
        <v>0</v>
      </c>
      <c r="F600" s="52">
        <f>INDEX('[3]Enrolled accounts Com'!$A600:$M600,MATCH(F$2,'[3]Enrolled accounts Com'!$A$2:$M$2,0))</f>
        <v>0</v>
      </c>
    </row>
    <row r="601" spans="1:6" x14ac:dyDescent="0.2">
      <c r="A601" s="52" t="e">
        <f>INDEX('[3]Enrolled accounts Com'!$A601:$M601,MATCH(A600,'[3]Enrolled accounts Com'!$A600:$M600,0))</f>
        <v>#N/A</v>
      </c>
      <c r="B601" s="52">
        <f>INDEX('[3]Enrolled accounts Com'!$A601:$M601,MATCH(B$2,'[3]Enrolled accounts Com'!$A$2:$M$2,0))</f>
        <v>0</v>
      </c>
      <c r="C601" s="52">
        <f>INDEX('[3]Enrolled accounts Com'!$A601:$M601,MATCH(C$2,'[3]Enrolled accounts Com'!$A$2:$M$2,0))</f>
        <v>0</v>
      </c>
      <c r="D601" s="52">
        <f>INDEX('[3]Enrolled accounts Com'!$A601:$M601,MATCH(D$2,'[3]Enrolled accounts Com'!$A$2:$M$2,0))</f>
        <v>0</v>
      </c>
      <c r="E601" s="52">
        <f>INDEX('[3]Enrolled accounts Com'!$A601:$M601,MATCH(E$2,'[3]Enrolled accounts Com'!$A$2:$M$2,0))</f>
        <v>0</v>
      </c>
      <c r="F601" s="52">
        <f>INDEX('[3]Enrolled accounts Com'!$A601:$M601,MATCH(F$2,'[3]Enrolled accounts Com'!$A$2:$M$2,0))</f>
        <v>0</v>
      </c>
    </row>
    <row r="602" spans="1:6" x14ac:dyDescent="0.2">
      <c r="A602" s="52" t="e">
        <f>INDEX('[3]Enrolled accounts Com'!$A602:$M602,MATCH(A601,'[3]Enrolled accounts Com'!$A601:$M601,0))</f>
        <v>#N/A</v>
      </c>
      <c r="B602" s="52">
        <f>INDEX('[3]Enrolled accounts Com'!$A602:$M602,MATCH(B$2,'[3]Enrolled accounts Com'!$A$2:$M$2,0))</f>
        <v>0</v>
      </c>
      <c r="C602" s="52">
        <f>INDEX('[3]Enrolled accounts Com'!$A602:$M602,MATCH(C$2,'[3]Enrolled accounts Com'!$A$2:$M$2,0))</f>
        <v>0</v>
      </c>
      <c r="D602" s="52">
        <f>INDEX('[3]Enrolled accounts Com'!$A602:$M602,MATCH(D$2,'[3]Enrolled accounts Com'!$A$2:$M$2,0))</f>
        <v>0</v>
      </c>
      <c r="E602" s="52">
        <f>INDEX('[3]Enrolled accounts Com'!$A602:$M602,MATCH(E$2,'[3]Enrolled accounts Com'!$A$2:$M$2,0))</f>
        <v>0</v>
      </c>
      <c r="F602" s="52">
        <f>INDEX('[3]Enrolled accounts Com'!$A602:$M602,MATCH(F$2,'[3]Enrolled accounts Com'!$A$2:$M$2,0))</f>
        <v>0</v>
      </c>
    </row>
    <row r="603" spans="1:6" x14ac:dyDescent="0.2">
      <c r="A603" s="52" t="e">
        <f>INDEX('[3]Enrolled accounts Com'!$A603:$M603,MATCH(A602,'[3]Enrolled accounts Com'!$A602:$M602,0))</f>
        <v>#N/A</v>
      </c>
      <c r="B603" s="52">
        <f>INDEX('[3]Enrolled accounts Com'!$A603:$M603,MATCH(B$2,'[3]Enrolled accounts Com'!$A$2:$M$2,0))</f>
        <v>0</v>
      </c>
      <c r="C603" s="52">
        <f>INDEX('[3]Enrolled accounts Com'!$A603:$M603,MATCH(C$2,'[3]Enrolled accounts Com'!$A$2:$M$2,0))</f>
        <v>0</v>
      </c>
      <c r="D603" s="52">
        <f>INDEX('[3]Enrolled accounts Com'!$A603:$M603,MATCH(D$2,'[3]Enrolled accounts Com'!$A$2:$M$2,0))</f>
        <v>0</v>
      </c>
      <c r="E603" s="52">
        <f>INDEX('[3]Enrolled accounts Com'!$A603:$M603,MATCH(E$2,'[3]Enrolled accounts Com'!$A$2:$M$2,0))</f>
        <v>0</v>
      </c>
      <c r="F603" s="52">
        <f>INDEX('[3]Enrolled accounts Com'!$A603:$M603,MATCH(F$2,'[3]Enrolled accounts Com'!$A$2:$M$2,0))</f>
        <v>0</v>
      </c>
    </row>
    <row r="604" spans="1:6" x14ac:dyDescent="0.2">
      <c r="A604" s="52" t="e">
        <f>INDEX('[3]Enrolled accounts Com'!$A604:$M604,MATCH(A603,'[3]Enrolled accounts Com'!$A603:$M603,0))</f>
        <v>#N/A</v>
      </c>
      <c r="B604" s="52">
        <f>INDEX('[3]Enrolled accounts Com'!$A604:$M604,MATCH(B$2,'[3]Enrolled accounts Com'!$A$2:$M$2,0))</f>
        <v>0</v>
      </c>
      <c r="C604" s="52">
        <f>INDEX('[3]Enrolled accounts Com'!$A604:$M604,MATCH(C$2,'[3]Enrolled accounts Com'!$A$2:$M$2,0))</f>
        <v>0</v>
      </c>
      <c r="D604" s="52">
        <f>INDEX('[3]Enrolled accounts Com'!$A604:$M604,MATCH(D$2,'[3]Enrolled accounts Com'!$A$2:$M$2,0))</f>
        <v>0</v>
      </c>
      <c r="E604" s="52">
        <f>INDEX('[3]Enrolled accounts Com'!$A604:$M604,MATCH(E$2,'[3]Enrolled accounts Com'!$A$2:$M$2,0))</f>
        <v>0</v>
      </c>
      <c r="F604" s="52">
        <f>INDEX('[3]Enrolled accounts Com'!$A604:$M604,MATCH(F$2,'[3]Enrolled accounts Com'!$A$2:$M$2,0))</f>
        <v>0</v>
      </c>
    </row>
    <row r="605" spans="1:6" x14ac:dyDescent="0.2">
      <c r="A605" s="52" t="e">
        <f>INDEX('[3]Enrolled accounts Com'!$A605:$M605,MATCH(A604,'[3]Enrolled accounts Com'!$A604:$M604,0))</f>
        <v>#N/A</v>
      </c>
      <c r="B605" s="52">
        <f>INDEX('[3]Enrolled accounts Com'!$A605:$M605,MATCH(B$2,'[3]Enrolled accounts Com'!$A$2:$M$2,0))</f>
        <v>0</v>
      </c>
      <c r="C605" s="52">
        <f>INDEX('[3]Enrolled accounts Com'!$A605:$M605,MATCH(C$2,'[3]Enrolled accounts Com'!$A$2:$M$2,0))</f>
        <v>0</v>
      </c>
      <c r="D605" s="52">
        <f>INDEX('[3]Enrolled accounts Com'!$A605:$M605,MATCH(D$2,'[3]Enrolled accounts Com'!$A$2:$M$2,0))</f>
        <v>0</v>
      </c>
      <c r="E605" s="52">
        <f>INDEX('[3]Enrolled accounts Com'!$A605:$M605,MATCH(E$2,'[3]Enrolled accounts Com'!$A$2:$M$2,0))</f>
        <v>0</v>
      </c>
      <c r="F605" s="52">
        <f>INDEX('[3]Enrolled accounts Com'!$A605:$M605,MATCH(F$2,'[3]Enrolled accounts Com'!$A$2:$M$2,0))</f>
        <v>0</v>
      </c>
    </row>
    <row r="606" spans="1:6" x14ac:dyDescent="0.2">
      <c r="A606" s="52" t="e">
        <f>INDEX('[3]Enrolled accounts Com'!$A606:$M606,MATCH(A605,'[3]Enrolled accounts Com'!$A605:$M605,0))</f>
        <v>#N/A</v>
      </c>
      <c r="B606" s="52">
        <f>INDEX('[3]Enrolled accounts Com'!$A606:$M606,MATCH(B$2,'[3]Enrolled accounts Com'!$A$2:$M$2,0))</f>
        <v>0</v>
      </c>
      <c r="C606" s="52">
        <f>INDEX('[3]Enrolled accounts Com'!$A606:$M606,MATCH(C$2,'[3]Enrolled accounts Com'!$A$2:$M$2,0))</f>
        <v>0</v>
      </c>
      <c r="D606" s="52">
        <f>INDEX('[3]Enrolled accounts Com'!$A606:$M606,MATCH(D$2,'[3]Enrolled accounts Com'!$A$2:$M$2,0))</f>
        <v>0</v>
      </c>
      <c r="E606" s="52">
        <f>INDEX('[3]Enrolled accounts Com'!$A606:$M606,MATCH(E$2,'[3]Enrolled accounts Com'!$A$2:$M$2,0))</f>
        <v>0</v>
      </c>
      <c r="F606" s="52">
        <f>INDEX('[3]Enrolled accounts Com'!$A606:$M606,MATCH(F$2,'[3]Enrolled accounts Com'!$A$2:$M$2,0))</f>
        <v>0</v>
      </c>
    </row>
    <row r="607" spans="1:6" x14ac:dyDescent="0.2">
      <c r="A607" s="52" t="e">
        <f>INDEX('[3]Enrolled accounts Com'!$A607:$M607,MATCH(A606,'[3]Enrolled accounts Com'!$A606:$M606,0))</f>
        <v>#N/A</v>
      </c>
      <c r="B607" s="52">
        <f>INDEX('[3]Enrolled accounts Com'!$A607:$M607,MATCH(B$2,'[3]Enrolled accounts Com'!$A$2:$M$2,0))</f>
        <v>0</v>
      </c>
      <c r="C607" s="52">
        <f>INDEX('[3]Enrolled accounts Com'!$A607:$M607,MATCH(C$2,'[3]Enrolled accounts Com'!$A$2:$M$2,0))</f>
        <v>0</v>
      </c>
      <c r="D607" s="52">
        <f>INDEX('[3]Enrolled accounts Com'!$A607:$M607,MATCH(D$2,'[3]Enrolled accounts Com'!$A$2:$M$2,0))</f>
        <v>0</v>
      </c>
      <c r="E607" s="52">
        <f>INDEX('[3]Enrolled accounts Com'!$A607:$M607,MATCH(E$2,'[3]Enrolled accounts Com'!$A$2:$M$2,0))</f>
        <v>0</v>
      </c>
      <c r="F607" s="52">
        <f>INDEX('[3]Enrolled accounts Com'!$A607:$M607,MATCH(F$2,'[3]Enrolled accounts Com'!$A$2:$M$2,0))</f>
        <v>0</v>
      </c>
    </row>
    <row r="608" spans="1:6" x14ac:dyDescent="0.2">
      <c r="A608" s="52" t="e">
        <f>INDEX('[3]Enrolled accounts Com'!$A608:$M608,MATCH(A607,'[3]Enrolled accounts Com'!$A607:$M607,0))</f>
        <v>#N/A</v>
      </c>
      <c r="B608" s="52">
        <f>INDEX('[3]Enrolled accounts Com'!$A608:$M608,MATCH(B$2,'[3]Enrolled accounts Com'!$A$2:$M$2,0))</f>
        <v>0</v>
      </c>
      <c r="C608" s="52">
        <f>INDEX('[3]Enrolled accounts Com'!$A608:$M608,MATCH(C$2,'[3]Enrolled accounts Com'!$A$2:$M$2,0))</f>
        <v>0</v>
      </c>
      <c r="D608" s="52">
        <f>INDEX('[3]Enrolled accounts Com'!$A608:$M608,MATCH(D$2,'[3]Enrolled accounts Com'!$A$2:$M$2,0))</f>
        <v>0</v>
      </c>
      <c r="E608" s="52">
        <f>INDEX('[3]Enrolled accounts Com'!$A608:$M608,MATCH(E$2,'[3]Enrolled accounts Com'!$A$2:$M$2,0))</f>
        <v>0</v>
      </c>
      <c r="F608" s="52">
        <f>INDEX('[3]Enrolled accounts Com'!$A608:$M608,MATCH(F$2,'[3]Enrolled accounts Com'!$A$2:$M$2,0))</f>
        <v>0</v>
      </c>
    </row>
    <row r="609" spans="1:6" x14ac:dyDescent="0.2">
      <c r="A609" s="52" t="e">
        <f>INDEX('[3]Enrolled accounts Com'!$A609:$M609,MATCH(A608,'[3]Enrolled accounts Com'!$A608:$M608,0))</f>
        <v>#N/A</v>
      </c>
      <c r="B609" s="52">
        <f>INDEX('[3]Enrolled accounts Com'!$A609:$M609,MATCH(B$2,'[3]Enrolled accounts Com'!$A$2:$M$2,0))</f>
        <v>0</v>
      </c>
      <c r="C609" s="52">
        <f>INDEX('[3]Enrolled accounts Com'!$A609:$M609,MATCH(C$2,'[3]Enrolled accounts Com'!$A$2:$M$2,0))</f>
        <v>0</v>
      </c>
      <c r="D609" s="52">
        <f>INDEX('[3]Enrolled accounts Com'!$A609:$M609,MATCH(D$2,'[3]Enrolled accounts Com'!$A$2:$M$2,0))</f>
        <v>0</v>
      </c>
      <c r="E609" s="52">
        <f>INDEX('[3]Enrolled accounts Com'!$A609:$M609,MATCH(E$2,'[3]Enrolled accounts Com'!$A$2:$M$2,0))</f>
        <v>0</v>
      </c>
      <c r="F609" s="52">
        <f>INDEX('[3]Enrolled accounts Com'!$A609:$M609,MATCH(F$2,'[3]Enrolled accounts Com'!$A$2:$M$2,0))</f>
        <v>0</v>
      </c>
    </row>
    <row r="610" spans="1:6" x14ac:dyDescent="0.2">
      <c r="A610" s="52" t="e">
        <f>INDEX('[3]Enrolled accounts Com'!$A610:$M610,MATCH(A609,'[3]Enrolled accounts Com'!$A609:$M609,0))</f>
        <v>#N/A</v>
      </c>
      <c r="B610" s="52">
        <f>INDEX('[3]Enrolled accounts Com'!$A610:$M610,MATCH(B$2,'[3]Enrolled accounts Com'!$A$2:$M$2,0))</f>
        <v>0</v>
      </c>
      <c r="C610" s="52">
        <f>INDEX('[3]Enrolled accounts Com'!$A610:$M610,MATCH(C$2,'[3]Enrolled accounts Com'!$A$2:$M$2,0))</f>
        <v>0</v>
      </c>
      <c r="D610" s="52">
        <f>INDEX('[3]Enrolled accounts Com'!$A610:$M610,MATCH(D$2,'[3]Enrolled accounts Com'!$A$2:$M$2,0))</f>
        <v>0</v>
      </c>
      <c r="E610" s="52">
        <f>INDEX('[3]Enrolled accounts Com'!$A610:$M610,MATCH(E$2,'[3]Enrolled accounts Com'!$A$2:$M$2,0))</f>
        <v>0</v>
      </c>
      <c r="F610" s="52">
        <f>INDEX('[3]Enrolled accounts Com'!$A610:$M610,MATCH(F$2,'[3]Enrolled accounts Com'!$A$2:$M$2,0))</f>
        <v>0</v>
      </c>
    </row>
    <row r="611" spans="1:6" x14ac:dyDescent="0.2">
      <c r="A611" s="52" t="e">
        <f>INDEX('[3]Enrolled accounts Com'!$A611:$M611,MATCH(A610,'[3]Enrolled accounts Com'!$A610:$M610,0))</f>
        <v>#N/A</v>
      </c>
      <c r="B611" s="52">
        <f>INDEX('[3]Enrolled accounts Com'!$A611:$M611,MATCH(B$2,'[3]Enrolled accounts Com'!$A$2:$M$2,0))</f>
        <v>0</v>
      </c>
      <c r="C611" s="52">
        <f>INDEX('[3]Enrolled accounts Com'!$A611:$M611,MATCH(C$2,'[3]Enrolled accounts Com'!$A$2:$M$2,0))</f>
        <v>0</v>
      </c>
      <c r="D611" s="52">
        <f>INDEX('[3]Enrolled accounts Com'!$A611:$M611,MATCH(D$2,'[3]Enrolled accounts Com'!$A$2:$M$2,0))</f>
        <v>0</v>
      </c>
      <c r="E611" s="52">
        <f>INDEX('[3]Enrolled accounts Com'!$A611:$M611,MATCH(E$2,'[3]Enrolled accounts Com'!$A$2:$M$2,0))</f>
        <v>0</v>
      </c>
      <c r="F611" s="52">
        <f>INDEX('[3]Enrolled accounts Com'!$A611:$M611,MATCH(F$2,'[3]Enrolled accounts Com'!$A$2:$M$2,0))</f>
        <v>0</v>
      </c>
    </row>
    <row r="612" spans="1:6" x14ac:dyDescent="0.2">
      <c r="A612" s="52" t="e">
        <f>INDEX('[3]Enrolled accounts Com'!$A612:$M612,MATCH(A611,'[3]Enrolled accounts Com'!$A611:$M611,0))</f>
        <v>#N/A</v>
      </c>
      <c r="B612" s="52">
        <f>INDEX('[3]Enrolled accounts Com'!$A612:$M612,MATCH(B$2,'[3]Enrolled accounts Com'!$A$2:$M$2,0))</f>
        <v>0</v>
      </c>
      <c r="C612" s="52">
        <f>INDEX('[3]Enrolled accounts Com'!$A612:$M612,MATCH(C$2,'[3]Enrolled accounts Com'!$A$2:$M$2,0))</f>
        <v>0</v>
      </c>
      <c r="D612" s="52">
        <f>INDEX('[3]Enrolled accounts Com'!$A612:$M612,MATCH(D$2,'[3]Enrolled accounts Com'!$A$2:$M$2,0))</f>
        <v>0</v>
      </c>
      <c r="E612" s="52">
        <f>INDEX('[3]Enrolled accounts Com'!$A612:$M612,MATCH(E$2,'[3]Enrolled accounts Com'!$A$2:$M$2,0))</f>
        <v>0</v>
      </c>
      <c r="F612" s="52">
        <f>INDEX('[3]Enrolled accounts Com'!$A612:$M612,MATCH(F$2,'[3]Enrolled accounts Com'!$A$2:$M$2,0))</f>
        <v>0</v>
      </c>
    </row>
    <row r="613" spans="1:6" x14ac:dyDescent="0.2">
      <c r="A613" s="52" t="e">
        <f>INDEX('[3]Enrolled accounts Com'!$A613:$M613,MATCH(A612,'[3]Enrolled accounts Com'!$A612:$M612,0))</f>
        <v>#N/A</v>
      </c>
      <c r="B613" s="52">
        <f>INDEX('[3]Enrolled accounts Com'!$A613:$M613,MATCH(B$2,'[3]Enrolled accounts Com'!$A$2:$M$2,0))</f>
        <v>0</v>
      </c>
      <c r="C613" s="52">
        <f>INDEX('[3]Enrolled accounts Com'!$A613:$M613,MATCH(C$2,'[3]Enrolled accounts Com'!$A$2:$M$2,0))</f>
        <v>0</v>
      </c>
      <c r="D613" s="52">
        <f>INDEX('[3]Enrolled accounts Com'!$A613:$M613,MATCH(D$2,'[3]Enrolled accounts Com'!$A$2:$M$2,0))</f>
        <v>0</v>
      </c>
      <c r="E613" s="52">
        <f>INDEX('[3]Enrolled accounts Com'!$A613:$M613,MATCH(E$2,'[3]Enrolled accounts Com'!$A$2:$M$2,0))</f>
        <v>0</v>
      </c>
      <c r="F613" s="52">
        <f>INDEX('[3]Enrolled accounts Com'!$A613:$M613,MATCH(F$2,'[3]Enrolled accounts Com'!$A$2:$M$2,0))</f>
        <v>0</v>
      </c>
    </row>
    <row r="614" spans="1:6" x14ac:dyDescent="0.2">
      <c r="A614" s="52" t="e">
        <f>INDEX('[3]Enrolled accounts Com'!$A614:$M614,MATCH(A613,'[3]Enrolled accounts Com'!$A613:$M613,0))</f>
        <v>#N/A</v>
      </c>
      <c r="B614" s="52">
        <f>INDEX('[3]Enrolled accounts Com'!$A614:$M614,MATCH(B$2,'[3]Enrolled accounts Com'!$A$2:$M$2,0))</f>
        <v>0</v>
      </c>
      <c r="C614" s="52">
        <f>INDEX('[3]Enrolled accounts Com'!$A614:$M614,MATCH(C$2,'[3]Enrolled accounts Com'!$A$2:$M$2,0))</f>
        <v>0</v>
      </c>
      <c r="D614" s="52">
        <f>INDEX('[3]Enrolled accounts Com'!$A614:$M614,MATCH(D$2,'[3]Enrolled accounts Com'!$A$2:$M$2,0))</f>
        <v>0</v>
      </c>
      <c r="E614" s="52">
        <f>INDEX('[3]Enrolled accounts Com'!$A614:$M614,MATCH(E$2,'[3]Enrolled accounts Com'!$A$2:$M$2,0))</f>
        <v>0</v>
      </c>
      <c r="F614" s="52">
        <f>INDEX('[3]Enrolled accounts Com'!$A614:$M614,MATCH(F$2,'[3]Enrolled accounts Com'!$A$2:$M$2,0))</f>
        <v>0</v>
      </c>
    </row>
    <row r="615" spans="1:6" x14ac:dyDescent="0.2">
      <c r="A615" s="52" t="e">
        <f>INDEX('[3]Enrolled accounts Com'!$A615:$M615,MATCH(A614,'[3]Enrolled accounts Com'!$A614:$M614,0))</f>
        <v>#N/A</v>
      </c>
      <c r="B615" s="52">
        <f>INDEX('[3]Enrolled accounts Com'!$A615:$M615,MATCH(B$2,'[3]Enrolled accounts Com'!$A$2:$M$2,0))</f>
        <v>0</v>
      </c>
      <c r="C615" s="52">
        <f>INDEX('[3]Enrolled accounts Com'!$A615:$M615,MATCH(C$2,'[3]Enrolled accounts Com'!$A$2:$M$2,0))</f>
        <v>0</v>
      </c>
      <c r="D615" s="52">
        <f>INDEX('[3]Enrolled accounts Com'!$A615:$M615,MATCH(D$2,'[3]Enrolled accounts Com'!$A$2:$M$2,0))</f>
        <v>0</v>
      </c>
      <c r="E615" s="52">
        <f>INDEX('[3]Enrolled accounts Com'!$A615:$M615,MATCH(E$2,'[3]Enrolled accounts Com'!$A$2:$M$2,0))</f>
        <v>0</v>
      </c>
      <c r="F615" s="52">
        <f>INDEX('[3]Enrolled accounts Com'!$A615:$M615,MATCH(F$2,'[3]Enrolled accounts Com'!$A$2:$M$2,0))</f>
        <v>0</v>
      </c>
    </row>
    <row r="616" spans="1:6" x14ac:dyDescent="0.2">
      <c r="A616" s="52" t="e">
        <f>INDEX('[3]Enrolled accounts Com'!$A616:$M616,MATCH(A615,'[3]Enrolled accounts Com'!$A615:$M615,0))</f>
        <v>#N/A</v>
      </c>
      <c r="B616" s="52">
        <f>INDEX('[3]Enrolled accounts Com'!$A616:$M616,MATCH(B$2,'[3]Enrolled accounts Com'!$A$2:$M$2,0))</f>
        <v>0</v>
      </c>
      <c r="C616" s="52">
        <f>INDEX('[3]Enrolled accounts Com'!$A616:$M616,MATCH(C$2,'[3]Enrolled accounts Com'!$A$2:$M$2,0))</f>
        <v>0</v>
      </c>
      <c r="D616" s="52">
        <f>INDEX('[3]Enrolled accounts Com'!$A616:$M616,MATCH(D$2,'[3]Enrolled accounts Com'!$A$2:$M$2,0))</f>
        <v>0</v>
      </c>
      <c r="E616" s="52">
        <f>INDEX('[3]Enrolled accounts Com'!$A616:$M616,MATCH(E$2,'[3]Enrolled accounts Com'!$A$2:$M$2,0))</f>
        <v>0</v>
      </c>
      <c r="F616" s="52">
        <f>INDEX('[3]Enrolled accounts Com'!$A616:$M616,MATCH(F$2,'[3]Enrolled accounts Com'!$A$2:$M$2,0))</f>
        <v>0</v>
      </c>
    </row>
    <row r="617" spans="1:6" x14ac:dyDescent="0.2">
      <c r="A617" s="52" t="e">
        <f>INDEX('[3]Enrolled accounts Com'!$A617:$M617,MATCH(A616,'[3]Enrolled accounts Com'!$A616:$M616,0))</f>
        <v>#N/A</v>
      </c>
      <c r="B617" s="52">
        <f>INDEX('[3]Enrolled accounts Com'!$A617:$M617,MATCH(B$2,'[3]Enrolled accounts Com'!$A$2:$M$2,0))</f>
        <v>0</v>
      </c>
      <c r="C617" s="52">
        <f>INDEX('[3]Enrolled accounts Com'!$A617:$M617,MATCH(C$2,'[3]Enrolled accounts Com'!$A$2:$M$2,0))</f>
        <v>0</v>
      </c>
      <c r="D617" s="52">
        <f>INDEX('[3]Enrolled accounts Com'!$A617:$M617,MATCH(D$2,'[3]Enrolled accounts Com'!$A$2:$M$2,0))</f>
        <v>0</v>
      </c>
      <c r="E617" s="52">
        <f>INDEX('[3]Enrolled accounts Com'!$A617:$M617,MATCH(E$2,'[3]Enrolled accounts Com'!$A$2:$M$2,0))</f>
        <v>0</v>
      </c>
      <c r="F617" s="52">
        <f>INDEX('[3]Enrolled accounts Com'!$A617:$M617,MATCH(F$2,'[3]Enrolled accounts Com'!$A$2:$M$2,0))</f>
        <v>0</v>
      </c>
    </row>
    <row r="618" spans="1:6" x14ac:dyDescent="0.2">
      <c r="A618" s="52" t="e">
        <f>INDEX('[3]Enrolled accounts Com'!$A618:$M618,MATCH(A617,'[3]Enrolled accounts Com'!$A617:$M617,0))</f>
        <v>#N/A</v>
      </c>
      <c r="B618" s="52">
        <f>INDEX('[3]Enrolled accounts Com'!$A618:$M618,MATCH(B$2,'[3]Enrolled accounts Com'!$A$2:$M$2,0))</f>
        <v>0</v>
      </c>
      <c r="C618" s="52">
        <f>INDEX('[3]Enrolled accounts Com'!$A618:$M618,MATCH(C$2,'[3]Enrolled accounts Com'!$A$2:$M$2,0))</f>
        <v>0</v>
      </c>
      <c r="D618" s="52">
        <f>INDEX('[3]Enrolled accounts Com'!$A618:$M618,MATCH(D$2,'[3]Enrolled accounts Com'!$A$2:$M$2,0))</f>
        <v>0</v>
      </c>
      <c r="E618" s="52">
        <f>INDEX('[3]Enrolled accounts Com'!$A618:$M618,MATCH(E$2,'[3]Enrolled accounts Com'!$A$2:$M$2,0))</f>
        <v>0</v>
      </c>
      <c r="F618" s="52">
        <f>INDEX('[3]Enrolled accounts Com'!$A618:$M618,MATCH(F$2,'[3]Enrolled accounts Com'!$A$2:$M$2,0))</f>
        <v>0</v>
      </c>
    </row>
    <row r="619" spans="1:6" x14ac:dyDescent="0.2">
      <c r="A619" s="52" t="e">
        <f>INDEX('[3]Enrolled accounts Com'!$A619:$M619,MATCH(A618,'[3]Enrolled accounts Com'!$A618:$M618,0))</f>
        <v>#N/A</v>
      </c>
      <c r="B619" s="52">
        <f>INDEX('[3]Enrolled accounts Com'!$A619:$M619,MATCH(B$2,'[3]Enrolled accounts Com'!$A$2:$M$2,0))</f>
        <v>0</v>
      </c>
      <c r="C619" s="52">
        <f>INDEX('[3]Enrolled accounts Com'!$A619:$M619,MATCH(C$2,'[3]Enrolled accounts Com'!$A$2:$M$2,0))</f>
        <v>0</v>
      </c>
      <c r="D619" s="52">
        <f>INDEX('[3]Enrolled accounts Com'!$A619:$M619,MATCH(D$2,'[3]Enrolled accounts Com'!$A$2:$M$2,0))</f>
        <v>0</v>
      </c>
      <c r="E619" s="52">
        <f>INDEX('[3]Enrolled accounts Com'!$A619:$M619,MATCH(E$2,'[3]Enrolled accounts Com'!$A$2:$M$2,0))</f>
        <v>0</v>
      </c>
      <c r="F619" s="52">
        <f>INDEX('[3]Enrolled accounts Com'!$A619:$M619,MATCH(F$2,'[3]Enrolled accounts Com'!$A$2:$M$2,0))</f>
        <v>0</v>
      </c>
    </row>
    <row r="620" spans="1:6" x14ac:dyDescent="0.2">
      <c r="A620" s="52" t="e">
        <f>INDEX('[3]Enrolled accounts Com'!$A620:$M620,MATCH(A619,'[3]Enrolled accounts Com'!$A619:$M619,0))</f>
        <v>#N/A</v>
      </c>
      <c r="B620" s="52">
        <f>INDEX('[3]Enrolled accounts Com'!$A620:$M620,MATCH(B$2,'[3]Enrolled accounts Com'!$A$2:$M$2,0))</f>
        <v>0</v>
      </c>
      <c r="C620" s="52">
        <f>INDEX('[3]Enrolled accounts Com'!$A620:$M620,MATCH(C$2,'[3]Enrolled accounts Com'!$A$2:$M$2,0))</f>
        <v>0</v>
      </c>
      <c r="D620" s="52">
        <f>INDEX('[3]Enrolled accounts Com'!$A620:$M620,MATCH(D$2,'[3]Enrolled accounts Com'!$A$2:$M$2,0))</f>
        <v>0</v>
      </c>
      <c r="E620" s="52">
        <f>INDEX('[3]Enrolled accounts Com'!$A620:$M620,MATCH(E$2,'[3]Enrolled accounts Com'!$A$2:$M$2,0))</f>
        <v>0</v>
      </c>
      <c r="F620" s="52">
        <f>INDEX('[3]Enrolled accounts Com'!$A620:$M620,MATCH(F$2,'[3]Enrolled accounts Com'!$A$2:$M$2,0))</f>
        <v>0</v>
      </c>
    </row>
    <row r="621" spans="1:6" x14ac:dyDescent="0.2">
      <c r="A621" s="52" t="e">
        <f>INDEX('[3]Enrolled accounts Com'!$A621:$M621,MATCH(A620,'[3]Enrolled accounts Com'!$A620:$M620,0))</f>
        <v>#N/A</v>
      </c>
      <c r="B621" s="52">
        <f>INDEX('[3]Enrolled accounts Com'!$A621:$M621,MATCH(B$2,'[3]Enrolled accounts Com'!$A$2:$M$2,0))</f>
        <v>0</v>
      </c>
      <c r="C621" s="52">
        <f>INDEX('[3]Enrolled accounts Com'!$A621:$M621,MATCH(C$2,'[3]Enrolled accounts Com'!$A$2:$M$2,0))</f>
        <v>0</v>
      </c>
      <c r="D621" s="52">
        <f>INDEX('[3]Enrolled accounts Com'!$A621:$M621,MATCH(D$2,'[3]Enrolled accounts Com'!$A$2:$M$2,0))</f>
        <v>0</v>
      </c>
      <c r="E621" s="52">
        <f>INDEX('[3]Enrolled accounts Com'!$A621:$M621,MATCH(E$2,'[3]Enrolled accounts Com'!$A$2:$M$2,0))</f>
        <v>0</v>
      </c>
      <c r="F621" s="52">
        <f>INDEX('[3]Enrolled accounts Com'!$A621:$M621,MATCH(F$2,'[3]Enrolled accounts Com'!$A$2:$M$2,0))</f>
        <v>0</v>
      </c>
    </row>
    <row r="622" spans="1:6" x14ac:dyDescent="0.2">
      <c r="A622" s="52" t="e">
        <f>INDEX('[3]Enrolled accounts Com'!$A622:$M622,MATCH(A621,'[3]Enrolled accounts Com'!$A621:$M621,0))</f>
        <v>#N/A</v>
      </c>
      <c r="B622" s="52">
        <f>INDEX('[3]Enrolled accounts Com'!$A622:$M622,MATCH(B$2,'[3]Enrolled accounts Com'!$A$2:$M$2,0))</f>
        <v>0</v>
      </c>
      <c r="C622" s="52">
        <f>INDEX('[3]Enrolled accounts Com'!$A622:$M622,MATCH(C$2,'[3]Enrolled accounts Com'!$A$2:$M$2,0))</f>
        <v>0</v>
      </c>
      <c r="D622" s="52">
        <f>INDEX('[3]Enrolled accounts Com'!$A622:$M622,MATCH(D$2,'[3]Enrolled accounts Com'!$A$2:$M$2,0))</f>
        <v>0</v>
      </c>
      <c r="E622" s="52">
        <f>INDEX('[3]Enrolled accounts Com'!$A622:$M622,MATCH(E$2,'[3]Enrolled accounts Com'!$A$2:$M$2,0))</f>
        <v>0</v>
      </c>
      <c r="F622" s="52">
        <f>INDEX('[3]Enrolled accounts Com'!$A622:$M622,MATCH(F$2,'[3]Enrolled accounts Com'!$A$2:$M$2,0))</f>
        <v>0</v>
      </c>
    </row>
    <row r="623" spans="1:6" x14ac:dyDescent="0.2">
      <c r="A623" s="52" t="e">
        <f>INDEX('[3]Enrolled accounts Com'!$A623:$M623,MATCH(A622,'[3]Enrolled accounts Com'!$A622:$M622,0))</f>
        <v>#N/A</v>
      </c>
      <c r="B623" s="52">
        <f>INDEX('[3]Enrolled accounts Com'!$A623:$M623,MATCH(B$2,'[3]Enrolled accounts Com'!$A$2:$M$2,0))</f>
        <v>0</v>
      </c>
      <c r="C623" s="52">
        <f>INDEX('[3]Enrolled accounts Com'!$A623:$M623,MATCH(C$2,'[3]Enrolled accounts Com'!$A$2:$M$2,0))</f>
        <v>0</v>
      </c>
      <c r="D623" s="52">
        <f>INDEX('[3]Enrolled accounts Com'!$A623:$M623,MATCH(D$2,'[3]Enrolled accounts Com'!$A$2:$M$2,0))</f>
        <v>0</v>
      </c>
      <c r="E623" s="52">
        <f>INDEX('[3]Enrolled accounts Com'!$A623:$M623,MATCH(E$2,'[3]Enrolled accounts Com'!$A$2:$M$2,0))</f>
        <v>0</v>
      </c>
      <c r="F623" s="52">
        <f>INDEX('[3]Enrolled accounts Com'!$A623:$M623,MATCH(F$2,'[3]Enrolled accounts Com'!$A$2:$M$2,0))</f>
        <v>0</v>
      </c>
    </row>
    <row r="624" spans="1:6" x14ac:dyDescent="0.2">
      <c r="A624" s="52" t="e">
        <f>INDEX('[3]Enrolled accounts Com'!$A624:$M624,MATCH(A623,'[3]Enrolled accounts Com'!$A623:$M623,0))</f>
        <v>#N/A</v>
      </c>
      <c r="B624" s="52">
        <f>INDEX('[3]Enrolled accounts Com'!$A624:$M624,MATCH(B$2,'[3]Enrolled accounts Com'!$A$2:$M$2,0))</f>
        <v>0</v>
      </c>
      <c r="C624" s="52">
        <f>INDEX('[3]Enrolled accounts Com'!$A624:$M624,MATCH(C$2,'[3]Enrolled accounts Com'!$A$2:$M$2,0))</f>
        <v>0</v>
      </c>
      <c r="D624" s="52">
        <f>INDEX('[3]Enrolled accounts Com'!$A624:$M624,MATCH(D$2,'[3]Enrolled accounts Com'!$A$2:$M$2,0))</f>
        <v>0</v>
      </c>
      <c r="E624" s="52">
        <f>INDEX('[3]Enrolled accounts Com'!$A624:$M624,MATCH(E$2,'[3]Enrolled accounts Com'!$A$2:$M$2,0))</f>
        <v>0</v>
      </c>
      <c r="F624" s="52">
        <f>INDEX('[3]Enrolled accounts Com'!$A624:$M624,MATCH(F$2,'[3]Enrolled accounts Com'!$A$2:$M$2,0))</f>
        <v>0</v>
      </c>
    </row>
    <row r="625" spans="1:6" x14ac:dyDescent="0.2">
      <c r="A625" s="52" t="e">
        <f>INDEX('[3]Enrolled accounts Com'!$A625:$M625,MATCH(A624,'[3]Enrolled accounts Com'!$A624:$M624,0))</f>
        <v>#N/A</v>
      </c>
      <c r="B625" s="52">
        <f>INDEX('[3]Enrolled accounts Com'!$A625:$M625,MATCH(B$2,'[3]Enrolled accounts Com'!$A$2:$M$2,0))</f>
        <v>0</v>
      </c>
      <c r="C625" s="52">
        <f>INDEX('[3]Enrolled accounts Com'!$A625:$M625,MATCH(C$2,'[3]Enrolled accounts Com'!$A$2:$M$2,0))</f>
        <v>0</v>
      </c>
      <c r="D625" s="52">
        <f>INDEX('[3]Enrolled accounts Com'!$A625:$M625,MATCH(D$2,'[3]Enrolled accounts Com'!$A$2:$M$2,0))</f>
        <v>0</v>
      </c>
      <c r="E625" s="52">
        <f>INDEX('[3]Enrolled accounts Com'!$A625:$M625,MATCH(E$2,'[3]Enrolled accounts Com'!$A$2:$M$2,0))</f>
        <v>0</v>
      </c>
      <c r="F625" s="52">
        <f>INDEX('[3]Enrolled accounts Com'!$A625:$M625,MATCH(F$2,'[3]Enrolled accounts Com'!$A$2:$M$2,0))</f>
        <v>0</v>
      </c>
    </row>
    <row r="626" spans="1:6" x14ac:dyDescent="0.2">
      <c r="A626" s="52" t="e">
        <f>INDEX('[3]Enrolled accounts Com'!$A626:$M626,MATCH(A625,'[3]Enrolled accounts Com'!$A625:$M625,0))</f>
        <v>#N/A</v>
      </c>
      <c r="B626" s="52">
        <f>INDEX('[3]Enrolled accounts Com'!$A626:$M626,MATCH(B$2,'[3]Enrolled accounts Com'!$A$2:$M$2,0))</f>
        <v>0</v>
      </c>
      <c r="C626" s="52">
        <f>INDEX('[3]Enrolled accounts Com'!$A626:$M626,MATCH(C$2,'[3]Enrolled accounts Com'!$A$2:$M$2,0))</f>
        <v>0</v>
      </c>
      <c r="D626" s="52">
        <f>INDEX('[3]Enrolled accounts Com'!$A626:$M626,MATCH(D$2,'[3]Enrolled accounts Com'!$A$2:$M$2,0))</f>
        <v>0</v>
      </c>
      <c r="E626" s="52">
        <f>INDEX('[3]Enrolled accounts Com'!$A626:$M626,MATCH(E$2,'[3]Enrolled accounts Com'!$A$2:$M$2,0))</f>
        <v>0</v>
      </c>
      <c r="F626" s="52">
        <f>INDEX('[3]Enrolled accounts Com'!$A626:$M626,MATCH(F$2,'[3]Enrolled accounts Com'!$A$2:$M$2,0))</f>
        <v>0</v>
      </c>
    </row>
    <row r="627" spans="1:6" x14ac:dyDescent="0.2">
      <c r="A627" s="52" t="e">
        <f>INDEX('[3]Enrolled accounts Com'!$A627:$M627,MATCH(A626,'[3]Enrolled accounts Com'!$A626:$M626,0))</f>
        <v>#N/A</v>
      </c>
      <c r="B627" s="52">
        <f>INDEX('[3]Enrolled accounts Com'!$A627:$M627,MATCH(B$2,'[3]Enrolled accounts Com'!$A$2:$M$2,0))</f>
        <v>0</v>
      </c>
      <c r="C627" s="52">
        <f>INDEX('[3]Enrolled accounts Com'!$A627:$M627,MATCH(C$2,'[3]Enrolled accounts Com'!$A$2:$M$2,0))</f>
        <v>0</v>
      </c>
      <c r="D627" s="52">
        <f>INDEX('[3]Enrolled accounts Com'!$A627:$M627,MATCH(D$2,'[3]Enrolled accounts Com'!$A$2:$M$2,0))</f>
        <v>0</v>
      </c>
      <c r="E627" s="52">
        <f>INDEX('[3]Enrolled accounts Com'!$A627:$M627,MATCH(E$2,'[3]Enrolled accounts Com'!$A$2:$M$2,0))</f>
        <v>0</v>
      </c>
      <c r="F627" s="52">
        <f>INDEX('[3]Enrolled accounts Com'!$A627:$M627,MATCH(F$2,'[3]Enrolled accounts Com'!$A$2:$M$2,0))</f>
        <v>0</v>
      </c>
    </row>
    <row r="628" spans="1:6" x14ac:dyDescent="0.2">
      <c r="A628" s="52" t="e">
        <f>INDEX('[3]Enrolled accounts Com'!$A628:$M628,MATCH(A627,'[3]Enrolled accounts Com'!$A627:$M627,0))</f>
        <v>#N/A</v>
      </c>
      <c r="B628" s="52">
        <f>INDEX('[3]Enrolled accounts Com'!$A628:$M628,MATCH(B$2,'[3]Enrolled accounts Com'!$A$2:$M$2,0))</f>
        <v>0</v>
      </c>
      <c r="C628" s="52">
        <f>INDEX('[3]Enrolled accounts Com'!$A628:$M628,MATCH(C$2,'[3]Enrolled accounts Com'!$A$2:$M$2,0))</f>
        <v>0</v>
      </c>
      <c r="D628" s="52">
        <f>INDEX('[3]Enrolled accounts Com'!$A628:$M628,MATCH(D$2,'[3]Enrolled accounts Com'!$A$2:$M$2,0))</f>
        <v>0</v>
      </c>
      <c r="E628" s="52">
        <f>INDEX('[3]Enrolled accounts Com'!$A628:$M628,MATCH(E$2,'[3]Enrolled accounts Com'!$A$2:$M$2,0))</f>
        <v>0</v>
      </c>
      <c r="F628" s="52">
        <f>INDEX('[3]Enrolled accounts Com'!$A628:$M628,MATCH(F$2,'[3]Enrolled accounts Com'!$A$2:$M$2,0))</f>
        <v>0</v>
      </c>
    </row>
    <row r="629" spans="1:6" x14ac:dyDescent="0.2">
      <c r="A629" s="52" t="e">
        <f>INDEX('[3]Enrolled accounts Com'!$A629:$M629,MATCH(A628,'[3]Enrolled accounts Com'!$A628:$M628,0))</f>
        <v>#N/A</v>
      </c>
      <c r="B629" s="52">
        <f>INDEX('[3]Enrolled accounts Com'!$A629:$M629,MATCH(B$2,'[3]Enrolled accounts Com'!$A$2:$M$2,0))</f>
        <v>0</v>
      </c>
      <c r="C629" s="52">
        <f>INDEX('[3]Enrolled accounts Com'!$A629:$M629,MATCH(C$2,'[3]Enrolled accounts Com'!$A$2:$M$2,0))</f>
        <v>0</v>
      </c>
      <c r="D629" s="52">
        <f>INDEX('[3]Enrolled accounts Com'!$A629:$M629,MATCH(D$2,'[3]Enrolled accounts Com'!$A$2:$M$2,0))</f>
        <v>0</v>
      </c>
      <c r="E629" s="52">
        <f>INDEX('[3]Enrolled accounts Com'!$A629:$M629,MATCH(E$2,'[3]Enrolled accounts Com'!$A$2:$M$2,0))</f>
        <v>0</v>
      </c>
      <c r="F629" s="52">
        <f>INDEX('[3]Enrolled accounts Com'!$A629:$M629,MATCH(F$2,'[3]Enrolled accounts Com'!$A$2:$M$2,0))</f>
        <v>0</v>
      </c>
    </row>
    <row r="630" spans="1:6" x14ac:dyDescent="0.2">
      <c r="A630" s="52" t="e">
        <f>INDEX('[3]Enrolled accounts Com'!$A630:$M630,MATCH(A629,'[3]Enrolled accounts Com'!$A629:$M629,0))</f>
        <v>#N/A</v>
      </c>
      <c r="B630" s="52">
        <f>INDEX('[3]Enrolled accounts Com'!$A630:$M630,MATCH(B$2,'[3]Enrolled accounts Com'!$A$2:$M$2,0))</f>
        <v>0</v>
      </c>
      <c r="C630" s="52">
        <f>INDEX('[3]Enrolled accounts Com'!$A630:$M630,MATCH(C$2,'[3]Enrolled accounts Com'!$A$2:$M$2,0))</f>
        <v>0</v>
      </c>
      <c r="D630" s="52">
        <f>INDEX('[3]Enrolled accounts Com'!$A630:$M630,MATCH(D$2,'[3]Enrolled accounts Com'!$A$2:$M$2,0))</f>
        <v>0</v>
      </c>
      <c r="E630" s="52">
        <f>INDEX('[3]Enrolled accounts Com'!$A630:$M630,MATCH(E$2,'[3]Enrolled accounts Com'!$A$2:$M$2,0))</f>
        <v>0</v>
      </c>
      <c r="F630" s="52">
        <f>INDEX('[3]Enrolled accounts Com'!$A630:$M630,MATCH(F$2,'[3]Enrolled accounts Com'!$A$2:$M$2,0))</f>
        <v>0</v>
      </c>
    </row>
    <row r="631" spans="1:6" x14ac:dyDescent="0.2">
      <c r="A631" s="52" t="e">
        <f>INDEX('[3]Enrolled accounts Com'!$A631:$M631,MATCH(A630,'[3]Enrolled accounts Com'!$A630:$M630,0))</f>
        <v>#N/A</v>
      </c>
      <c r="B631" s="52">
        <f>INDEX('[3]Enrolled accounts Com'!$A631:$M631,MATCH(B$2,'[3]Enrolled accounts Com'!$A$2:$M$2,0))</f>
        <v>0</v>
      </c>
      <c r="C631" s="52">
        <f>INDEX('[3]Enrolled accounts Com'!$A631:$M631,MATCH(C$2,'[3]Enrolled accounts Com'!$A$2:$M$2,0))</f>
        <v>0</v>
      </c>
      <c r="D631" s="52">
        <f>INDEX('[3]Enrolled accounts Com'!$A631:$M631,MATCH(D$2,'[3]Enrolled accounts Com'!$A$2:$M$2,0))</f>
        <v>0</v>
      </c>
      <c r="E631" s="52">
        <f>INDEX('[3]Enrolled accounts Com'!$A631:$M631,MATCH(E$2,'[3]Enrolled accounts Com'!$A$2:$M$2,0))</f>
        <v>0</v>
      </c>
      <c r="F631" s="52">
        <f>INDEX('[3]Enrolled accounts Com'!$A631:$M631,MATCH(F$2,'[3]Enrolled accounts Com'!$A$2:$M$2,0))</f>
        <v>0</v>
      </c>
    </row>
    <row r="632" spans="1:6" x14ac:dyDescent="0.2">
      <c r="A632" s="52" t="e">
        <f>INDEX('[3]Enrolled accounts Com'!$A632:$M632,MATCH(A631,'[3]Enrolled accounts Com'!$A631:$M631,0))</f>
        <v>#N/A</v>
      </c>
      <c r="B632" s="52">
        <f>INDEX('[3]Enrolled accounts Com'!$A632:$M632,MATCH(B$2,'[3]Enrolled accounts Com'!$A$2:$M$2,0))</f>
        <v>0</v>
      </c>
      <c r="C632" s="52">
        <f>INDEX('[3]Enrolled accounts Com'!$A632:$M632,MATCH(C$2,'[3]Enrolled accounts Com'!$A$2:$M$2,0))</f>
        <v>0</v>
      </c>
      <c r="D632" s="52">
        <f>INDEX('[3]Enrolled accounts Com'!$A632:$M632,MATCH(D$2,'[3]Enrolled accounts Com'!$A$2:$M$2,0))</f>
        <v>0</v>
      </c>
      <c r="E632" s="52">
        <f>INDEX('[3]Enrolled accounts Com'!$A632:$M632,MATCH(E$2,'[3]Enrolled accounts Com'!$A$2:$M$2,0))</f>
        <v>0</v>
      </c>
      <c r="F632" s="52">
        <f>INDEX('[3]Enrolled accounts Com'!$A632:$M632,MATCH(F$2,'[3]Enrolled accounts Com'!$A$2:$M$2,0))</f>
        <v>0</v>
      </c>
    </row>
    <row r="633" spans="1:6" x14ac:dyDescent="0.2">
      <c r="A633" s="52" t="e">
        <f>INDEX('[3]Enrolled accounts Com'!$A633:$M633,MATCH(A632,'[3]Enrolled accounts Com'!$A632:$M632,0))</f>
        <v>#N/A</v>
      </c>
      <c r="B633" s="52">
        <f>INDEX('[3]Enrolled accounts Com'!$A633:$M633,MATCH(B$2,'[3]Enrolled accounts Com'!$A$2:$M$2,0))</f>
        <v>0</v>
      </c>
      <c r="C633" s="52">
        <f>INDEX('[3]Enrolled accounts Com'!$A633:$M633,MATCH(C$2,'[3]Enrolled accounts Com'!$A$2:$M$2,0))</f>
        <v>0</v>
      </c>
      <c r="D633" s="52">
        <f>INDEX('[3]Enrolled accounts Com'!$A633:$M633,MATCH(D$2,'[3]Enrolled accounts Com'!$A$2:$M$2,0))</f>
        <v>0</v>
      </c>
      <c r="E633" s="52">
        <f>INDEX('[3]Enrolled accounts Com'!$A633:$M633,MATCH(E$2,'[3]Enrolled accounts Com'!$A$2:$M$2,0))</f>
        <v>0</v>
      </c>
      <c r="F633" s="52">
        <f>INDEX('[3]Enrolled accounts Com'!$A633:$M633,MATCH(F$2,'[3]Enrolled accounts Com'!$A$2:$M$2,0))</f>
        <v>0</v>
      </c>
    </row>
    <row r="634" spans="1:6" x14ac:dyDescent="0.2">
      <c r="A634" s="52" t="e">
        <f>INDEX('[3]Enrolled accounts Com'!$A634:$M634,MATCH(A633,'[3]Enrolled accounts Com'!$A633:$M633,0))</f>
        <v>#N/A</v>
      </c>
      <c r="B634" s="52">
        <f>INDEX('[3]Enrolled accounts Com'!$A634:$M634,MATCH(B$2,'[3]Enrolled accounts Com'!$A$2:$M$2,0))</f>
        <v>0</v>
      </c>
      <c r="C634" s="52">
        <f>INDEX('[3]Enrolled accounts Com'!$A634:$M634,MATCH(C$2,'[3]Enrolled accounts Com'!$A$2:$M$2,0))</f>
        <v>0</v>
      </c>
      <c r="D634" s="52">
        <f>INDEX('[3]Enrolled accounts Com'!$A634:$M634,MATCH(D$2,'[3]Enrolled accounts Com'!$A$2:$M$2,0))</f>
        <v>0</v>
      </c>
      <c r="E634" s="52">
        <f>INDEX('[3]Enrolled accounts Com'!$A634:$M634,MATCH(E$2,'[3]Enrolled accounts Com'!$A$2:$M$2,0))</f>
        <v>0</v>
      </c>
      <c r="F634" s="52">
        <f>INDEX('[3]Enrolled accounts Com'!$A634:$M634,MATCH(F$2,'[3]Enrolled accounts Com'!$A$2:$M$2,0))</f>
        <v>0</v>
      </c>
    </row>
    <row r="635" spans="1:6" x14ac:dyDescent="0.2">
      <c r="A635" s="52" t="e">
        <f>INDEX('[3]Enrolled accounts Com'!$A635:$M635,MATCH(A634,'[3]Enrolled accounts Com'!$A634:$M634,0))</f>
        <v>#N/A</v>
      </c>
      <c r="B635" s="52">
        <f>INDEX('[3]Enrolled accounts Com'!$A635:$M635,MATCH(B$2,'[3]Enrolled accounts Com'!$A$2:$M$2,0))</f>
        <v>0</v>
      </c>
      <c r="C635" s="52">
        <f>INDEX('[3]Enrolled accounts Com'!$A635:$M635,MATCH(C$2,'[3]Enrolled accounts Com'!$A$2:$M$2,0))</f>
        <v>0</v>
      </c>
      <c r="D635" s="52">
        <f>INDEX('[3]Enrolled accounts Com'!$A635:$M635,MATCH(D$2,'[3]Enrolled accounts Com'!$A$2:$M$2,0))</f>
        <v>0</v>
      </c>
      <c r="E635" s="52">
        <f>INDEX('[3]Enrolled accounts Com'!$A635:$M635,MATCH(E$2,'[3]Enrolled accounts Com'!$A$2:$M$2,0))</f>
        <v>0</v>
      </c>
      <c r="F635" s="52">
        <f>INDEX('[3]Enrolled accounts Com'!$A635:$M635,MATCH(F$2,'[3]Enrolled accounts Com'!$A$2:$M$2,0))</f>
        <v>0</v>
      </c>
    </row>
    <row r="636" spans="1:6" x14ac:dyDescent="0.2">
      <c r="A636" s="52" t="e">
        <f>INDEX('[3]Enrolled accounts Com'!$A636:$M636,MATCH(A635,'[3]Enrolled accounts Com'!$A635:$M635,0))</f>
        <v>#N/A</v>
      </c>
      <c r="B636" s="52">
        <f>INDEX('[3]Enrolled accounts Com'!$A636:$M636,MATCH(B$2,'[3]Enrolled accounts Com'!$A$2:$M$2,0))</f>
        <v>0</v>
      </c>
      <c r="C636" s="52">
        <f>INDEX('[3]Enrolled accounts Com'!$A636:$M636,MATCH(C$2,'[3]Enrolled accounts Com'!$A$2:$M$2,0))</f>
        <v>0</v>
      </c>
      <c r="D636" s="52">
        <f>INDEX('[3]Enrolled accounts Com'!$A636:$M636,MATCH(D$2,'[3]Enrolled accounts Com'!$A$2:$M$2,0))</f>
        <v>0</v>
      </c>
      <c r="E636" s="52">
        <f>INDEX('[3]Enrolled accounts Com'!$A636:$M636,MATCH(E$2,'[3]Enrolled accounts Com'!$A$2:$M$2,0))</f>
        <v>0</v>
      </c>
      <c r="F636" s="52">
        <f>INDEX('[3]Enrolled accounts Com'!$A636:$M636,MATCH(F$2,'[3]Enrolled accounts Com'!$A$2:$M$2,0))</f>
        <v>0</v>
      </c>
    </row>
    <row r="637" spans="1:6" x14ac:dyDescent="0.2">
      <c r="A637" s="52" t="e">
        <f>INDEX('[3]Enrolled accounts Com'!$A637:$M637,MATCH(A636,'[3]Enrolled accounts Com'!$A636:$M636,0))</f>
        <v>#N/A</v>
      </c>
      <c r="B637" s="52">
        <f>INDEX('[3]Enrolled accounts Com'!$A637:$M637,MATCH(B$2,'[3]Enrolled accounts Com'!$A$2:$M$2,0))</f>
        <v>0</v>
      </c>
      <c r="C637" s="52">
        <f>INDEX('[3]Enrolled accounts Com'!$A637:$M637,MATCH(C$2,'[3]Enrolled accounts Com'!$A$2:$M$2,0))</f>
        <v>0</v>
      </c>
      <c r="D637" s="52">
        <f>INDEX('[3]Enrolled accounts Com'!$A637:$M637,MATCH(D$2,'[3]Enrolled accounts Com'!$A$2:$M$2,0))</f>
        <v>0</v>
      </c>
      <c r="E637" s="52">
        <f>INDEX('[3]Enrolled accounts Com'!$A637:$M637,MATCH(E$2,'[3]Enrolled accounts Com'!$A$2:$M$2,0))</f>
        <v>0</v>
      </c>
      <c r="F637" s="52">
        <f>INDEX('[3]Enrolled accounts Com'!$A637:$M637,MATCH(F$2,'[3]Enrolled accounts Com'!$A$2:$M$2,0))</f>
        <v>0</v>
      </c>
    </row>
    <row r="638" spans="1:6" x14ac:dyDescent="0.2">
      <c r="A638" s="52" t="e">
        <f>INDEX('[3]Enrolled accounts Com'!$A638:$M638,MATCH(A637,'[3]Enrolled accounts Com'!$A637:$M637,0))</f>
        <v>#N/A</v>
      </c>
      <c r="B638" s="52">
        <f>INDEX('[3]Enrolled accounts Com'!$A638:$M638,MATCH(B$2,'[3]Enrolled accounts Com'!$A$2:$M$2,0))</f>
        <v>0</v>
      </c>
      <c r="C638" s="52">
        <f>INDEX('[3]Enrolled accounts Com'!$A638:$M638,MATCH(C$2,'[3]Enrolled accounts Com'!$A$2:$M$2,0))</f>
        <v>0</v>
      </c>
      <c r="D638" s="52">
        <f>INDEX('[3]Enrolled accounts Com'!$A638:$M638,MATCH(D$2,'[3]Enrolled accounts Com'!$A$2:$M$2,0))</f>
        <v>0</v>
      </c>
      <c r="E638" s="52">
        <f>INDEX('[3]Enrolled accounts Com'!$A638:$M638,MATCH(E$2,'[3]Enrolled accounts Com'!$A$2:$M$2,0))</f>
        <v>0</v>
      </c>
      <c r="F638" s="52">
        <f>INDEX('[3]Enrolled accounts Com'!$A638:$M638,MATCH(F$2,'[3]Enrolled accounts Com'!$A$2:$M$2,0))</f>
        <v>0</v>
      </c>
    </row>
    <row r="639" spans="1:6" x14ac:dyDescent="0.2">
      <c r="A639" s="52" t="e">
        <f>INDEX('[3]Enrolled accounts Com'!$A639:$M639,MATCH(A638,'[3]Enrolled accounts Com'!$A638:$M638,0))</f>
        <v>#N/A</v>
      </c>
      <c r="B639" s="52">
        <f>INDEX('[3]Enrolled accounts Com'!$A639:$M639,MATCH(B$2,'[3]Enrolled accounts Com'!$A$2:$M$2,0))</f>
        <v>0</v>
      </c>
      <c r="C639" s="52">
        <f>INDEX('[3]Enrolled accounts Com'!$A639:$M639,MATCH(C$2,'[3]Enrolled accounts Com'!$A$2:$M$2,0))</f>
        <v>0</v>
      </c>
      <c r="D639" s="52">
        <f>INDEX('[3]Enrolled accounts Com'!$A639:$M639,MATCH(D$2,'[3]Enrolled accounts Com'!$A$2:$M$2,0))</f>
        <v>0</v>
      </c>
      <c r="E639" s="52">
        <f>INDEX('[3]Enrolled accounts Com'!$A639:$M639,MATCH(E$2,'[3]Enrolled accounts Com'!$A$2:$M$2,0))</f>
        <v>0</v>
      </c>
      <c r="F639" s="52">
        <f>INDEX('[3]Enrolled accounts Com'!$A639:$M639,MATCH(F$2,'[3]Enrolled accounts Com'!$A$2:$M$2,0))</f>
        <v>0</v>
      </c>
    </row>
    <row r="640" spans="1:6" x14ac:dyDescent="0.2">
      <c r="A640" s="52" t="e">
        <f>INDEX('[3]Enrolled accounts Com'!$A640:$M640,MATCH(A639,'[3]Enrolled accounts Com'!$A639:$M639,0))</f>
        <v>#N/A</v>
      </c>
      <c r="B640" s="52">
        <f>INDEX('[3]Enrolled accounts Com'!$A640:$M640,MATCH(B$2,'[3]Enrolled accounts Com'!$A$2:$M$2,0))</f>
        <v>0</v>
      </c>
      <c r="C640" s="52">
        <f>INDEX('[3]Enrolled accounts Com'!$A640:$M640,MATCH(C$2,'[3]Enrolled accounts Com'!$A$2:$M$2,0))</f>
        <v>0</v>
      </c>
      <c r="D640" s="52">
        <f>INDEX('[3]Enrolled accounts Com'!$A640:$M640,MATCH(D$2,'[3]Enrolled accounts Com'!$A$2:$M$2,0))</f>
        <v>0</v>
      </c>
      <c r="E640" s="52">
        <f>INDEX('[3]Enrolled accounts Com'!$A640:$M640,MATCH(E$2,'[3]Enrolled accounts Com'!$A$2:$M$2,0))</f>
        <v>0</v>
      </c>
      <c r="F640" s="52">
        <f>INDEX('[3]Enrolled accounts Com'!$A640:$M640,MATCH(F$2,'[3]Enrolled accounts Com'!$A$2:$M$2,0))</f>
        <v>0</v>
      </c>
    </row>
    <row r="641" spans="1:6" x14ac:dyDescent="0.2">
      <c r="A641" s="52" t="e">
        <f>INDEX('[3]Enrolled accounts Com'!$A641:$M641,MATCH(A640,'[3]Enrolled accounts Com'!$A640:$M640,0))</f>
        <v>#N/A</v>
      </c>
      <c r="B641" s="52">
        <f>INDEX('[3]Enrolled accounts Com'!$A641:$M641,MATCH(B$2,'[3]Enrolled accounts Com'!$A$2:$M$2,0))</f>
        <v>0</v>
      </c>
      <c r="C641" s="52">
        <f>INDEX('[3]Enrolled accounts Com'!$A641:$M641,MATCH(C$2,'[3]Enrolled accounts Com'!$A$2:$M$2,0))</f>
        <v>0</v>
      </c>
      <c r="D641" s="52">
        <f>INDEX('[3]Enrolled accounts Com'!$A641:$M641,MATCH(D$2,'[3]Enrolled accounts Com'!$A$2:$M$2,0))</f>
        <v>0</v>
      </c>
      <c r="E641" s="52">
        <f>INDEX('[3]Enrolled accounts Com'!$A641:$M641,MATCH(E$2,'[3]Enrolled accounts Com'!$A$2:$M$2,0))</f>
        <v>0</v>
      </c>
      <c r="F641" s="52">
        <f>INDEX('[3]Enrolled accounts Com'!$A641:$M641,MATCH(F$2,'[3]Enrolled accounts Com'!$A$2:$M$2,0))</f>
        <v>0</v>
      </c>
    </row>
    <row r="642" spans="1:6" x14ac:dyDescent="0.2">
      <c r="A642" s="52" t="e">
        <f>INDEX('[3]Enrolled accounts Com'!$A642:$M642,MATCH(A641,'[3]Enrolled accounts Com'!$A641:$M641,0))</f>
        <v>#N/A</v>
      </c>
      <c r="B642" s="52">
        <f>INDEX('[3]Enrolled accounts Com'!$A642:$M642,MATCH(B$2,'[3]Enrolled accounts Com'!$A$2:$M$2,0))</f>
        <v>0</v>
      </c>
      <c r="C642" s="52">
        <f>INDEX('[3]Enrolled accounts Com'!$A642:$M642,MATCH(C$2,'[3]Enrolled accounts Com'!$A$2:$M$2,0))</f>
        <v>0</v>
      </c>
      <c r="D642" s="52">
        <f>INDEX('[3]Enrolled accounts Com'!$A642:$M642,MATCH(D$2,'[3]Enrolled accounts Com'!$A$2:$M$2,0))</f>
        <v>0</v>
      </c>
      <c r="E642" s="52">
        <f>INDEX('[3]Enrolled accounts Com'!$A642:$M642,MATCH(E$2,'[3]Enrolled accounts Com'!$A$2:$M$2,0))</f>
        <v>0</v>
      </c>
      <c r="F642" s="52">
        <f>INDEX('[3]Enrolled accounts Com'!$A642:$M642,MATCH(F$2,'[3]Enrolled accounts Com'!$A$2:$M$2,0))</f>
        <v>0</v>
      </c>
    </row>
    <row r="643" spans="1:6" x14ac:dyDescent="0.2">
      <c r="A643" s="52" t="e">
        <f>INDEX('[3]Enrolled accounts Com'!$A643:$M643,MATCH(A642,'[3]Enrolled accounts Com'!$A642:$M642,0))</f>
        <v>#N/A</v>
      </c>
      <c r="B643" s="52">
        <f>INDEX('[3]Enrolled accounts Com'!$A643:$M643,MATCH(B$2,'[3]Enrolled accounts Com'!$A$2:$M$2,0))</f>
        <v>0</v>
      </c>
      <c r="C643" s="52">
        <f>INDEX('[3]Enrolled accounts Com'!$A643:$M643,MATCH(C$2,'[3]Enrolled accounts Com'!$A$2:$M$2,0))</f>
        <v>0</v>
      </c>
      <c r="D643" s="52">
        <f>INDEX('[3]Enrolled accounts Com'!$A643:$M643,MATCH(D$2,'[3]Enrolled accounts Com'!$A$2:$M$2,0))</f>
        <v>0</v>
      </c>
      <c r="E643" s="52">
        <f>INDEX('[3]Enrolled accounts Com'!$A643:$M643,MATCH(E$2,'[3]Enrolled accounts Com'!$A$2:$M$2,0))</f>
        <v>0</v>
      </c>
      <c r="F643" s="52">
        <f>INDEX('[3]Enrolled accounts Com'!$A643:$M643,MATCH(F$2,'[3]Enrolled accounts Com'!$A$2:$M$2,0))</f>
        <v>0</v>
      </c>
    </row>
    <row r="644" spans="1:6" x14ac:dyDescent="0.2">
      <c r="A644" s="52" t="e">
        <f>INDEX('[3]Enrolled accounts Com'!$A644:$M644,MATCH(A643,'[3]Enrolled accounts Com'!$A643:$M643,0))</f>
        <v>#N/A</v>
      </c>
      <c r="B644" s="52">
        <f>INDEX('[3]Enrolled accounts Com'!$A644:$M644,MATCH(B$2,'[3]Enrolled accounts Com'!$A$2:$M$2,0))</f>
        <v>0</v>
      </c>
      <c r="C644" s="52">
        <f>INDEX('[3]Enrolled accounts Com'!$A644:$M644,MATCH(C$2,'[3]Enrolled accounts Com'!$A$2:$M$2,0))</f>
        <v>0</v>
      </c>
      <c r="D644" s="52">
        <f>INDEX('[3]Enrolled accounts Com'!$A644:$M644,MATCH(D$2,'[3]Enrolled accounts Com'!$A$2:$M$2,0))</f>
        <v>0</v>
      </c>
      <c r="E644" s="52">
        <f>INDEX('[3]Enrolled accounts Com'!$A644:$M644,MATCH(E$2,'[3]Enrolled accounts Com'!$A$2:$M$2,0))</f>
        <v>0</v>
      </c>
      <c r="F644" s="52">
        <f>INDEX('[3]Enrolled accounts Com'!$A644:$M644,MATCH(F$2,'[3]Enrolled accounts Com'!$A$2:$M$2,0))</f>
        <v>0</v>
      </c>
    </row>
    <row r="645" spans="1:6" x14ac:dyDescent="0.2">
      <c r="A645" s="52" t="e">
        <f>INDEX('[3]Enrolled accounts Com'!$A645:$M645,MATCH(A644,'[3]Enrolled accounts Com'!$A644:$M644,0))</f>
        <v>#N/A</v>
      </c>
      <c r="B645" s="52">
        <f>INDEX('[3]Enrolled accounts Com'!$A645:$M645,MATCH(B$2,'[3]Enrolled accounts Com'!$A$2:$M$2,0))</f>
        <v>0</v>
      </c>
      <c r="C645" s="52">
        <f>INDEX('[3]Enrolled accounts Com'!$A645:$M645,MATCH(C$2,'[3]Enrolled accounts Com'!$A$2:$M$2,0))</f>
        <v>0</v>
      </c>
      <c r="D645" s="52">
        <f>INDEX('[3]Enrolled accounts Com'!$A645:$M645,MATCH(D$2,'[3]Enrolled accounts Com'!$A$2:$M$2,0))</f>
        <v>0</v>
      </c>
      <c r="E645" s="52">
        <f>INDEX('[3]Enrolled accounts Com'!$A645:$M645,MATCH(E$2,'[3]Enrolled accounts Com'!$A$2:$M$2,0))</f>
        <v>0</v>
      </c>
      <c r="F645" s="52">
        <f>INDEX('[3]Enrolled accounts Com'!$A645:$M645,MATCH(F$2,'[3]Enrolled accounts Com'!$A$2:$M$2,0))</f>
        <v>0</v>
      </c>
    </row>
    <row r="646" spans="1:6" x14ac:dyDescent="0.2">
      <c r="A646" s="52" t="e">
        <f>INDEX('[3]Enrolled accounts Com'!$A646:$M646,MATCH(A645,'[3]Enrolled accounts Com'!$A645:$M645,0))</f>
        <v>#N/A</v>
      </c>
      <c r="B646" s="52">
        <f>INDEX('[3]Enrolled accounts Com'!$A646:$M646,MATCH(B$2,'[3]Enrolled accounts Com'!$A$2:$M$2,0))</f>
        <v>0</v>
      </c>
      <c r="C646" s="52">
        <f>INDEX('[3]Enrolled accounts Com'!$A646:$M646,MATCH(C$2,'[3]Enrolled accounts Com'!$A$2:$M$2,0))</f>
        <v>0</v>
      </c>
      <c r="D646" s="52">
        <f>INDEX('[3]Enrolled accounts Com'!$A646:$M646,MATCH(D$2,'[3]Enrolled accounts Com'!$A$2:$M$2,0))</f>
        <v>0</v>
      </c>
      <c r="E646" s="52">
        <f>INDEX('[3]Enrolled accounts Com'!$A646:$M646,MATCH(E$2,'[3]Enrolled accounts Com'!$A$2:$M$2,0))</f>
        <v>0</v>
      </c>
      <c r="F646" s="52">
        <f>INDEX('[3]Enrolled accounts Com'!$A646:$M646,MATCH(F$2,'[3]Enrolled accounts Com'!$A$2:$M$2,0))</f>
        <v>0</v>
      </c>
    </row>
    <row r="647" spans="1:6" x14ac:dyDescent="0.2">
      <c r="A647" s="52" t="e">
        <f>INDEX('[3]Enrolled accounts Com'!$A647:$M647,MATCH(A646,'[3]Enrolled accounts Com'!$A646:$M646,0))</f>
        <v>#N/A</v>
      </c>
      <c r="B647" s="52">
        <f>INDEX('[3]Enrolled accounts Com'!$A647:$M647,MATCH(B$2,'[3]Enrolled accounts Com'!$A$2:$M$2,0))</f>
        <v>0</v>
      </c>
      <c r="C647" s="52">
        <f>INDEX('[3]Enrolled accounts Com'!$A647:$M647,MATCH(C$2,'[3]Enrolled accounts Com'!$A$2:$M$2,0))</f>
        <v>0</v>
      </c>
      <c r="D647" s="52">
        <f>INDEX('[3]Enrolled accounts Com'!$A647:$M647,MATCH(D$2,'[3]Enrolled accounts Com'!$A$2:$M$2,0))</f>
        <v>0</v>
      </c>
      <c r="E647" s="52">
        <f>INDEX('[3]Enrolled accounts Com'!$A647:$M647,MATCH(E$2,'[3]Enrolled accounts Com'!$A$2:$M$2,0))</f>
        <v>0</v>
      </c>
      <c r="F647" s="52">
        <f>INDEX('[3]Enrolled accounts Com'!$A647:$M647,MATCH(F$2,'[3]Enrolled accounts Com'!$A$2:$M$2,0))</f>
        <v>0</v>
      </c>
    </row>
    <row r="648" spans="1:6" x14ac:dyDescent="0.2">
      <c r="A648" s="52" t="e">
        <f>INDEX('[3]Enrolled accounts Com'!$A648:$M648,MATCH(A647,'[3]Enrolled accounts Com'!$A647:$M647,0))</f>
        <v>#N/A</v>
      </c>
      <c r="B648" s="52">
        <f>INDEX('[3]Enrolled accounts Com'!$A648:$M648,MATCH(B$2,'[3]Enrolled accounts Com'!$A$2:$M$2,0))</f>
        <v>0</v>
      </c>
      <c r="C648" s="52">
        <f>INDEX('[3]Enrolled accounts Com'!$A648:$M648,MATCH(C$2,'[3]Enrolled accounts Com'!$A$2:$M$2,0))</f>
        <v>0</v>
      </c>
      <c r="D648" s="52">
        <f>INDEX('[3]Enrolled accounts Com'!$A648:$M648,MATCH(D$2,'[3]Enrolled accounts Com'!$A$2:$M$2,0))</f>
        <v>0</v>
      </c>
      <c r="E648" s="52">
        <f>INDEX('[3]Enrolled accounts Com'!$A648:$M648,MATCH(E$2,'[3]Enrolled accounts Com'!$A$2:$M$2,0))</f>
        <v>0</v>
      </c>
      <c r="F648" s="52">
        <f>INDEX('[3]Enrolled accounts Com'!$A648:$M648,MATCH(F$2,'[3]Enrolled accounts Com'!$A$2:$M$2,0))</f>
        <v>0</v>
      </c>
    </row>
    <row r="649" spans="1:6" x14ac:dyDescent="0.2">
      <c r="A649" s="52" t="e">
        <f>INDEX('[3]Enrolled accounts Com'!$A649:$M649,MATCH(A648,'[3]Enrolled accounts Com'!$A648:$M648,0))</f>
        <v>#N/A</v>
      </c>
      <c r="B649" s="52">
        <f>INDEX('[3]Enrolled accounts Com'!$A649:$M649,MATCH(B$2,'[3]Enrolled accounts Com'!$A$2:$M$2,0))</f>
        <v>0</v>
      </c>
      <c r="C649" s="52">
        <f>INDEX('[3]Enrolled accounts Com'!$A649:$M649,MATCH(C$2,'[3]Enrolled accounts Com'!$A$2:$M$2,0))</f>
        <v>0</v>
      </c>
      <c r="D649" s="52">
        <f>INDEX('[3]Enrolled accounts Com'!$A649:$M649,MATCH(D$2,'[3]Enrolled accounts Com'!$A$2:$M$2,0))</f>
        <v>0</v>
      </c>
      <c r="E649" s="52">
        <f>INDEX('[3]Enrolled accounts Com'!$A649:$M649,MATCH(E$2,'[3]Enrolled accounts Com'!$A$2:$M$2,0))</f>
        <v>0</v>
      </c>
      <c r="F649" s="52">
        <f>INDEX('[3]Enrolled accounts Com'!$A649:$M649,MATCH(F$2,'[3]Enrolled accounts Com'!$A$2:$M$2,0))</f>
        <v>0</v>
      </c>
    </row>
    <row r="650" spans="1:6" x14ac:dyDescent="0.2">
      <c r="A650" s="52" t="e">
        <f>INDEX('[3]Enrolled accounts Com'!$A650:$M650,MATCH(A649,'[3]Enrolled accounts Com'!$A649:$M649,0))</f>
        <v>#N/A</v>
      </c>
      <c r="B650" s="52">
        <f>INDEX('[3]Enrolled accounts Com'!$A650:$M650,MATCH(B$2,'[3]Enrolled accounts Com'!$A$2:$M$2,0))</f>
        <v>0</v>
      </c>
      <c r="C650" s="52">
        <f>INDEX('[3]Enrolled accounts Com'!$A650:$M650,MATCH(C$2,'[3]Enrolled accounts Com'!$A$2:$M$2,0))</f>
        <v>0</v>
      </c>
      <c r="D650" s="52">
        <f>INDEX('[3]Enrolled accounts Com'!$A650:$M650,MATCH(D$2,'[3]Enrolled accounts Com'!$A$2:$M$2,0))</f>
        <v>0</v>
      </c>
      <c r="E650" s="52">
        <f>INDEX('[3]Enrolled accounts Com'!$A650:$M650,MATCH(E$2,'[3]Enrolled accounts Com'!$A$2:$M$2,0))</f>
        <v>0</v>
      </c>
      <c r="F650" s="52">
        <f>INDEX('[3]Enrolled accounts Com'!$A650:$M650,MATCH(F$2,'[3]Enrolled accounts Com'!$A$2:$M$2,0))</f>
        <v>0</v>
      </c>
    </row>
    <row r="651" spans="1:6" x14ac:dyDescent="0.2">
      <c r="A651" s="52" t="e">
        <f>INDEX('[3]Enrolled accounts Com'!$A651:$M651,MATCH(A650,'[3]Enrolled accounts Com'!$A650:$M650,0))</f>
        <v>#N/A</v>
      </c>
      <c r="B651" s="52">
        <f>INDEX('[3]Enrolled accounts Com'!$A651:$M651,MATCH(B$2,'[3]Enrolled accounts Com'!$A$2:$M$2,0))</f>
        <v>0</v>
      </c>
      <c r="C651" s="52">
        <f>INDEX('[3]Enrolled accounts Com'!$A651:$M651,MATCH(C$2,'[3]Enrolled accounts Com'!$A$2:$M$2,0))</f>
        <v>0</v>
      </c>
      <c r="D651" s="52">
        <f>INDEX('[3]Enrolled accounts Com'!$A651:$M651,MATCH(D$2,'[3]Enrolled accounts Com'!$A$2:$M$2,0))</f>
        <v>0</v>
      </c>
      <c r="E651" s="52">
        <f>INDEX('[3]Enrolled accounts Com'!$A651:$M651,MATCH(E$2,'[3]Enrolled accounts Com'!$A$2:$M$2,0))</f>
        <v>0</v>
      </c>
      <c r="F651" s="52">
        <f>INDEX('[3]Enrolled accounts Com'!$A651:$M651,MATCH(F$2,'[3]Enrolled accounts Com'!$A$2:$M$2,0))</f>
        <v>0</v>
      </c>
    </row>
    <row r="652" spans="1:6" x14ac:dyDescent="0.2">
      <c r="A652" s="52" t="e">
        <f>INDEX('[3]Enrolled accounts Com'!$A652:$M652,MATCH(A651,'[3]Enrolled accounts Com'!$A651:$M651,0))</f>
        <v>#N/A</v>
      </c>
      <c r="B652" s="52">
        <f>INDEX('[3]Enrolled accounts Com'!$A652:$M652,MATCH(B$2,'[3]Enrolled accounts Com'!$A$2:$M$2,0))</f>
        <v>0</v>
      </c>
      <c r="C652" s="52">
        <f>INDEX('[3]Enrolled accounts Com'!$A652:$M652,MATCH(C$2,'[3]Enrolled accounts Com'!$A$2:$M$2,0))</f>
        <v>0</v>
      </c>
      <c r="D652" s="52">
        <f>INDEX('[3]Enrolled accounts Com'!$A652:$M652,MATCH(D$2,'[3]Enrolled accounts Com'!$A$2:$M$2,0))</f>
        <v>0</v>
      </c>
      <c r="E652" s="52">
        <f>INDEX('[3]Enrolled accounts Com'!$A652:$M652,MATCH(E$2,'[3]Enrolled accounts Com'!$A$2:$M$2,0))</f>
        <v>0</v>
      </c>
      <c r="F652" s="52">
        <f>INDEX('[3]Enrolled accounts Com'!$A652:$M652,MATCH(F$2,'[3]Enrolled accounts Com'!$A$2:$M$2,0))</f>
        <v>0</v>
      </c>
    </row>
    <row r="653" spans="1:6" x14ac:dyDescent="0.2">
      <c r="A653" s="52" t="e">
        <f>INDEX('[3]Enrolled accounts Com'!$A653:$M653,MATCH(A652,'[3]Enrolled accounts Com'!$A652:$M652,0))</f>
        <v>#N/A</v>
      </c>
      <c r="B653" s="52">
        <f>INDEX('[3]Enrolled accounts Com'!$A653:$M653,MATCH(B$2,'[3]Enrolled accounts Com'!$A$2:$M$2,0))</f>
        <v>0</v>
      </c>
      <c r="C653" s="52">
        <f>INDEX('[3]Enrolled accounts Com'!$A653:$M653,MATCH(C$2,'[3]Enrolled accounts Com'!$A$2:$M$2,0))</f>
        <v>0</v>
      </c>
      <c r="D653" s="52">
        <f>INDEX('[3]Enrolled accounts Com'!$A653:$M653,MATCH(D$2,'[3]Enrolled accounts Com'!$A$2:$M$2,0))</f>
        <v>0</v>
      </c>
      <c r="E653" s="52">
        <f>INDEX('[3]Enrolled accounts Com'!$A653:$M653,MATCH(E$2,'[3]Enrolled accounts Com'!$A$2:$M$2,0))</f>
        <v>0</v>
      </c>
      <c r="F653" s="52">
        <f>INDEX('[3]Enrolled accounts Com'!$A653:$M653,MATCH(F$2,'[3]Enrolled accounts Com'!$A$2:$M$2,0))</f>
        <v>0</v>
      </c>
    </row>
    <row r="654" spans="1:6" x14ac:dyDescent="0.2">
      <c r="A654" s="52" t="e">
        <f>INDEX('[3]Enrolled accounts Com'!$A654:$M654,MATCH(A653,'[3]Enrolled accounts Com'!$A653:$M653,0))</f>
        <v>#N/A</v>
      </c>
      <c r="B654" s="52">
        <f>INDEX('[3]Enrolled accounts Com'!$A654:$M654,MATCH(B$2,'[3]Enrolled accounts Com'!$A$2:$M$2,0))</f>
        <v>0</v>
      </c>
      <c r="C654" s="52">
        <f>INDEX('[3]Enrolled accounts Com'!$A654:$M654,MATCH(C$2,'[3]Enrolled accounts Com'!$A$2:$M$2,0))</f>
        <v>0</v>
      </c>
      <c r="D654" s="52">
        <f>INDEX('[3]Enrolled accounts Com'!$A654:$M654,MATCH(D$2,'[3]Enrolled accounts Com'!$A$2:$M$2,0))</f>
        <v>0</v>
      </c>
      <c r="E654" s="52">
        <f>INDEX('[3]Enrolled accounts Com'!$A654:$M654,MATCH(E$2,'[3]Enrolled accounts Com'!$A$2:$M$2,0))</f>
        <v>0</v>
      </c>
      <c r="F654" s="52">
        <f>INDEX('[3]Enrolled accounts Com'!$A654:$M654,MATCH(F$2,'[3]Enrolled accounts Com'!$A$2:$M$2,0))</f>
        <v>0</v>
      </c>
    </row>
    <row r="655" spans="1:6" x14ac:dyDescent="0.2">
      <c r="A655" s="52" t="e">
        <f>INDEX('[3]Enrolled accounts Com'!$A655:$M655,MATCH(A654,'[3]Enrolled accounts Com'!$A654:$M654,0))</f>
        <v>#N/A</v>
      </c>
      <c r="B655" s="52">
        <f>INDEX('[3]Enrolled accounts Com'!$A655:$M655,MATCH(B$2,'[3]Enrolled accounts Com'!$A$2:$M$2,0))</f>
        <v>0</v>
      </c>
      <c r="C655" s="52">
        <f>INDEX('[3]Enrolled accounts Com'!$A655:$M655,MATCH(C$2,'[3]Enrolled accounts Com'!$A$2:$M$2,0))</f>
        <v>0</v>
      </c>
      <c r="D655" s="52">
        <f>INDEX('[3]Enrolled accounts Com'!$A655:$M655,MATCH(D$2,'[3]Enrolled accounts Com'!$A$2:$M$2,0))</f>
        <v>0</v>
      </c>
      <c r="E655" s="52">
        <f>INDEX('[3]Enrolled accounts Com'!$A655:$M655,MATCH(E$2,'[3]Enrolled accounts Com'!$A$2:$M$2,0))</f>
        <v>0</v>
      </c>
      <c r="F655" s="52">
        <f>INDEX('[3]Enrolled accounts Com'!$A655:$M655,MATCH(F$2,'[3]Enrolled accounts Com'!$A$2:$M$2,0))</f>
        <v>0</v>
      </c>
    </row>
    <row r="656" spans="1:6" x14ac:dyDescent="0.2">
      <c r="A656" s="52" t="e">
        <f>INDEX('[3]Enrolled accounts Com'!$A656:$M656,MATCH(A655,'[3]Enrolled accounts Com'!$A655:$M655,0))</f>
        <v>#N/A</v>
      </c>
      <c r="B656" s="52">
        <f>INDEX('[3]Enrolled accounts Com'!$A656:$M656,MATCH(B$2,'[3]Enrolled accounts Com'!$A$2:$M$2,0))</f>
        <v>0</v>
      </c>
      <c r="C656" s="52">
        <f>INDEX('[3]Enrolled accounts Com'!$A656:$M656,MATCH(C$2,'[3]Enrolled accounts Com'!$A$2:$M$2,0))</f>
        <v>0</v>
      </c>
      <c r="D656" s="52">
        <f>INDEX('[3]Enrolled accounts Com'!$A656:$M656,MATCH(D$2,'[3]Enrolled accounts Com'!$A$2:$M$2,0))</f>
        <v>0</v>
      </c>
      <c r="E656" s="52">
        <f>INDEX('[3]Enrolled accounts Com'!$A656:$M656,MATCH(E$2,'[3]Enrolled accounts Com'!$A$2:$M$2,0))</f>
        <v>0</v>
      </c>
      <c r="F656" s="52">
        <f>INDEX('[3]Enrolled accounts Com'!$A656:$M656,MATCH(F$2,'[3]Enrolled accounts Com'!$A$2:$M$2,0))</f>
        <v>0</v>
      </c>
    </row>
    <row r="657" spans="1:6" x14ac:dyDescent="0.2">
      <c r="A657" s="52" t="e">
        <f>INDEX('[3]Enrolled accounts Com'!$A657:$M657,MATCH(A656,'[3]Enrolled accounts Com'!$A656:$M656,0))</f>
        <v>#N/A</v>
      </c>
      <c r="B657" s="52">
        <f>INDEX('[3]Enrolled accounts Com'!$A657:$M657,MATCH(B$2,'[3]Enrolled accounts Com'!$A$2:$M$2,0))</f>
        <v>0</v>
      </c>
      <c r="C657" s="52">
        <f>INDEX('[3]Enrolled accounts Com'!$A657:$M657,MATCH(C$2,'[3]Enrolled accounts Com'!$A$2:$M$2,0))</f>
        <v>0</v>
      </c>
      <c r="D657" s="52">
        <f>INDEX('[3]Enrolled accounts Com'!$A657:$M657,MATCH(D$2,'[3]Enrolled accounts Com'!$A$2:$M$2,0))</f>
        <v>0</v>
      </c>
      <c r="E657" s="52">
        <f>INDEX('[3]Enrolled accounts Com'!$A657:$M657,MATCH(E$2,'[3]Enrolled accounts Com'!$A$2:$M$2,0))</f>
        <v>0</v>
      </c>
      <c r="F657" s="52">
        <f>INDEX('[3]Enrolled accounts Com'!$A657:$M657,MATCH(F$2,'[3]Enrolled accounts Com'!$A$2:$M$2,0))</f>
        <v>0</v>
      </c>
    </row>
    <row r="658" spans="1:6" x14ac:dyDescent="0.2">
      <c r="A658" s="52" t="e">
        <f>INDEX('[3]Enrolled accounts Com'!$A658:$M658,MATCH(A657,'[3]Enrolled accounts Com'!$A657:$M657,0))</f>
        <v>#N/A</v>
      </c>
      <c r="B658" s="52">
        <f>INDEX('[3]Enrolled accounts Com'!$A658:$M658,MATCH(B$2,'[3]Enrolled accounts Com'!$A$2:$M$2,0))</f>
        <v>0</v>
      </c>
      <c r="C658" s="52">
        <f>INDEX('[3]Enrolled accounts Com'!$A658:$M658,MATCH(C$2,'[3]Enrolled accounts Com'!$A$2:$M$2,0))</f>
        <v>0</v>
      </c>
      <c r="D658" s="52">
        <f>INDEX('[3]Enrolled accounts Com'!$A658:$M658,MATCH(D$2,'[3]Enrolled accounts Com'!$A$2:$M$2,0))</f>
        <v>0</v>
      </c>
      <c r="E658" s="52">
        <f>INDEX('[3]Enrolled accounts Com'!$A658:$M658,MATCH(E$2,'[3]Enrolled accounts Com'!$A$2:$M$2,0))</f>
        <v>0</v>
      </c>
      <c r="F658" s="52">
        <f>INDEX('[3]Enrolled accounts Com'!$A658:$M658,MATCH(F$2,'[3]Enrolled accounts Com'!$A$2:$M$2,0))</f>
        <v>0</v>
      </c>
    </row>
    <row r="659" spans="1:6" x14ac:dyDescent="0.2">
      <c r="A659" s="52" t="e">
        <f>INDEX('[3]Enrolled accounts Com'!$A659:$M659,MATCH(A658,'[3]Enrolled accounts Com'!$A658:$M658,0))</f>
        <v>#N/A</v>
      </c>
      <c r="B659" s="52">
        <f>INDEX('[3]Enrolled accounts Com'!$A659:$M659,MATCH(B$2,'[3]Enrolled accounts Com'!$A$2:$M$2,0))</f>
        <v>0</v>
      </c>
      <c r="C659" s="52">
        <f>INDEX('[3]Enrolled accounts Com'!$A659:$M659,MATCH(C$2,'[3]Enrolled accounts Com'!$A$2:$M$2,0))</f>
        <v>0</v>
      </c>
      <c r="D659" s="52">
        <f>INDEX('[3]Enrolled accounts Com'!$A659:$M659,MATCH(D$2,'[3]Enrolled accounts Com'!$A$2:$M$2,0))</f>
        <v>0</v>
      </c>
      <c r="E659" s="52">
        <f>INDEX('[3]Enrolled accounts Com'!$A659:$M659,MATCH(E$2,'[3]Enrolled accounts Com'!$A$2:$M$2,0))</f>
        <v>0</v>
      </c>
      <c r="F659" s="52">
        <f>INDEX('[3]Enrolled accounts Com'!$A659:$M659,MATCH(F$2,'[3]Enrolled accounts Com'!$A$2:$M$2,0))</f>
        <v>0</v>
      </c>
    </row>
    <row r="660" spans="1:6" x14ac:dyDescent="0.2">
      <c r="A660" s="52" t="e">
        <f>INDEX('[3]Enrolled accounts Com'!$A660:$M660,MATCH(A659,'[3]Enrolled accounts Com'!$A659:$M659,0))</f>
        <v>#N/A</v>
      </c>
      <c r="B660" s="52">
        <f>INDEX('[3]Enrolled accounts Com'!$A660:$M660,MATCH(B$2,'[3]Enrolled accounts Com'!$A$2:$M$2,0))</f>
        <v>0</v>
      </c>
      <c r="C660" s="52">
        <f>INDEX('[3]Enrolled accounts Com'!$A660:$M660,MATCH(C$2,'[3]Enrolled accounts Com'!$A$2:$M$2,0))</f>
        <v>0</v>
      </c>
      <c r="D660" s="52">
        <f>INDEX('[3]Enrolled accounts Com'!$A660:$M660,MATCH(D$2,'[3]Enrolled accounts Com'!$A$2:$M$2,0))</f>
        <v>0</v>
      </c>
      <c r="E660" s="52">
        <f>INDEX('[3]Enrolled accounts Com'!$A660:$M660,MATCH(E$2,'[3]Enrolled accounts Com'!$A$2:$M$2,0))</f>
        <v>0</v>
      </c>
      <c r="F660" s="52">
        <f>INDEX('[3]Enrolled accounts Com'!$A660:$M660,MATCH(F$2,'[3]Enrolled accounts Com'!$A$2:$M$2,0))</f>
        <v>0</v>
      </c>
    </row>
    <row r="661" spans="1:6" x14ac:dyDescent="0.2">
      <c r="A661" s="52" t="e">
        <f>INDEX('[3]Enrolled accounts Com'!$A661:$M661,MATCH(A660,'[3]Enrolled accounts Com'!$A660:$M660,0))</f>
        <v>#N/A</v>
      </c>
      <c r="B661" s="52">
        <f>INDEX('[3]Enrolled accounts Com'!$A661:$M661,MATCH(B$2,'[3]Enrolled accounts Com'!$A$2:$M$2,0))</f>
        <v>0</v>
      </c>
      <c r="C661" s="52">
        <f>INDEX('[3]Enrolled accounts Com'!$A661:$M661,MATCH(C$2,'[3]Enrolled accounts Com'!$A$2:$M$2,0))</f>
        <v>0</v>
      </c>
      <c r="D661" s="52">
        <f>INDEX('[3]Enrolled accounts Com'!$A661:$M661,MATCH(D$2,'[3]Enrolled accounts Com'!$A$2:$M$2,0))</f>
        <v>0</v>
      </c>
      <c r="E661" s="52">
        <f>INDEX('[3]Enrolled accounts Com'!$A661:$M661,MATCH(E$2,'[3]Enrolled accounts Com'!$A$2:$M$2,0))</f>
        <v>0</v>
      </c>
      <c r="F661" s="52">
        <f>INDEX('[3]Enrolled accounts Com'!$A661:$M661,MATCH(F$2,'[3]Enrolled accounts Com'!$A$2:$M$2,0))</f>
        <v>0</v>
      </c>
    </row>
    <row r="662" spans="1:6" x14ac:dyDescent="0.2">
      <c r="A662" s="52" t="e">
        <f>INDEX('[3]Enrolled accounts Com'!$A662:$M662,MATCH(A661,'[3]Enrolled accounts Com'!$A661:$M661,0))</f>
        <v>#N/A</v>
      </c>
      <c r="B662" s="52">
        <f>INDEX('[3]Enrolled accounts Com'!$A662:$M662,MATCH(B$2,'[3]Enrolled accounts Com'!$A$2:$M$2,0))</f>
        <v>0</v>
      </c>
      <c r="C662" s="52">
        <f>INDEX('[3]Enrolled accounts Com'!$A662:$M662,MATCH(C$2,'[3]Enrolled accounts Com'!$A$2:$M$2,0))</f>
        <v>0</v>
      </c>
      <c r="D662" s="52">
        <f>INDEX('[3]Enrolled accounts Com'!$A662:$M662,MATCH(D$2,'[3]Enrolled accounts Com'!$A$2:$M$2,0))</f>
        <v>0</v>
      </c>
      <c r="E662" s="52">
        <f>INDEX('[3]Enrolled accounts Com'!$A662:$M662,MATCH(E$2,'[3]Enrolled accounts Com'!$A$2:$M$2,0))</f>
        <v>0</v>
      </c>
      <c r="F662" s="52">
        <f>INDEX('[3]Enrolled accounts Com'!$A662:$M662,MATCH(F$2,'[3]Enrolled accounts Com'!$A$2:$M$2,0))</f>
        <v>0</v>
      </c>
    </row>
    <row r="663" spans="1:6" x14ac:dyDescent="0.2">
      <c r="A663" s="52" t="e">
        <f>INDEX('[3]Enrolled accounts Com'!$A663:$M663,MATCH(A662,'[3]Enrolled accounts Com'!$A662:$M662,0))</f>
        <v>#N/A</v>
      </c>
      <c r="B663" s="52">
        <f>INDEX('[3]Enrolled accounts Com'!$A663:$M663,MATCH(B$2,'[3]Enrolled accounts Com'!$A$2:$M$2,0))</f>
        <v>0</v>
      </c>
      <c r="C663" s="52">
        <f>INDEX('[3]Enrolled accounts Com'!$A663:$M663,MATCH(C$2,'[3]Enrolled accounts Com'!$A$2:$M$2,0))</f>
        <v>0</v>
      </c>
      <c r="D663" s="52">
        <f>INDEX('[3]Enrolled accounts Com'!$A663:$M663,MATCH(D$2,'[3]Enrolled accounts Com'!$A$2:$M$2,0))</f>
        <v>0</v>
      </c>
      <c r="E663" s="52">
        <f>INDEX('[3]Enrolled accounts Com'!$A663:$M663,MATCH(E$2,'[3]Enrolled accounts Com'!$A$2:$M$2,0))</f>
        <v>0</v>
      </c>
      <c r="F663" s="52">
        <f>INDEX('[3]Enrolled accounts Com'!$A663:$M663,MATCH(F$2,'[3]Enrolled accounts Com'!$A$2:$M$2,0))</f>
        <v>0</v>
      </c>
    </row>
    <row r="664" spans="1:6" x14ac:dyDescent="0.2">
      <c r="A664" s="52" t="e">
        <f>INDEX('[3]Enrolled accounts Com'!$A664:$M664,MATCH(A663,'[3]Enrolled accounts Com'!$A663:$M663,0))</f>
        <v>#N/A</v>
      </c>
      <c r="B664" s="52">
        <f>INDEX('[3]Enrolled accounts Com'!$A664:$M664,MATCH(B$2,'[3]Enrolled accounts Com'!$A$2:$M$2,0))</f>
        <v>0</v>
      </c>
      <c r="C664" s="52">
        <f>INDEX('[3]Enrolled accounts Com'!$A664:$M664,MATCH(C$2,'[3]Enrolled accounts Com'!$A$2:$M$2,0))</f>
        <v>0</v>
      </c>
      <c r="D664" s="52">
        <f>INDEX('[3]Enrolled accounts Com'!$A664:$M664,MATCH(D$2,'[3]Enrolled accounts Com'!$A$2:$M$2,0))</f>
        <v>0</v>
      </c>
      <c r="E664" s="52">
        <f>INDEX('[3]Enrolled accounts Com'!$A664:$M664,MATCH(E$2,'[3]Enrolled accounts Com'!$A$2:$M$2,0))</f>
        <v>0</v>
      </c>
      <c r="F664" s="52">
        <f>INDEX('[3]Enrolled accounts Com'!$A664:$M664,MATCH(F$2,'[3]Enrolled accounts Com'!$A$2:$M$2,0))</f>
        <v>0</v>
      </c>
    </row>
    <row r="665" spans="1:6" x14ac:dyDescent="0.2">
      <c r="A665" s="52" t="e">
        <f>INDEX('[3]Enrolled accounts Com'!$A665:$M665,MATCH(A664,'[3]Enrolled accounts Com'!$A664:$M664,0))</f>
        <v>#N/A</v>
      </c>
      <c r="B665" s="52">
        <f>INDEX('[3]Enrolled accounts Com'!$A665:$M665,MATCH(B$2,'[3]Enrolled accounts Com'!$A$2:$M$2,0))</f>
        <v>0</v>
      </c>
      <c r="C665" s="52">
        <f>INDEX('[3]Enrolled accounts Com'!$A665:$M665,MATCH(C$2,'[3]Enrolled accounts Com'!$A$2:$M$2,0))</f>
        <v>0</v>
      </c>
      <c r="D665" s="52">
        <f>INDEX('[3]Enrolled accounts Com'!$A665:$M665,MATCH(D$2,'[3]Enrolled accounts Com'!$A$2:$M$2,0))</f>
        <v>0</v>
      </c>
      <c r="E665" s="52">
        <f>INDEX('[3]Enrolled accounts Com'!$A665:$M665,MATCH(E$2,'[3]Enrolled accounts Com'!$A$2:$M$2,0))</f>
        <v>0</v>
      </c>
      <c r="F665" s="52">
        <f>INDEX('[3]Enrolled accounts Com'!$A665:$M665,MATCH(F$2,'[3]Enrolled accounts Com'!$A$2:$M$2,0))</f>
        <v>0</v>
      </c>
    </row>
    <row r="666" spans="1:6" x14ac:dyDescent="0.2">
      <c r="A666" s="52" t="e">
        <f>INDEX('[3]Enrolled accounts Com'!$A666:$M666,MATCH(A665,'[3]Enrolled accounts Com'!$A665:$M665,0))</f>
        <v>#N/A</v>
      </c>
      <c r="B666" s="52">
        <f>INDEX('[3]Enrolled accounts Com'!$A666:$M666,MATCH(B$2,'[3]Enrolled accounts Com'!$A$2:$M$2,0))</f>
        <v>0</v>
      </c>
      <c r="C666" s="52">
        <f>INDEX('[3]Enrolled accounts Com'!$A666:$M666,MATCH(C$2,'[3]Enrolled accounts Com'!$A$2:$M$2,0))</f>
        <v>0</v>
      </c>
      <c r="D666" s="52">
        <f>INDEX('[3]Enrolled accounts Com'!$A666:$M666,MATCH(D$2,'[3]Enrolled accounts Com'!$A$2:$M$2,0))</f>
        <v>0</v>
      </c>
      <c r="E666" s="52">
        <f>INDEX('[3]Enrolled accounts Com'!$A666:$M666,MATCH(E$2,'[3]Enrolled accounts Com'!$A$2:$M$2,0))</f>
        <v>0</v>
      </c>
      <c r="F666" s="52">
        <f>INDEX('[3]Enrolled accounts Com'!$A666:$M666,MATCH(F$2,'[3]Enrolled accounts Com'!$A$2:$M$2,0))</f>
        <v>0</v>
      </c>
    </row>
    <row r="667" spans="1:6" x14ac:dyDescent="0.2">
      <c r="A667" s="52" t="e">
        <f>INDEX('[3]Enrolled accounts Com'!$A667:$M667,MATCH(A666,'[3]Enrolled accounts Com'!$A666:$M666,0))</f>
        <v>#N/A</v>
      </c>
      <c r="B667" s="52">
        <f>INDEX('[3]Enrolled accounts Com'!$A667:$M667,MATCH(B$2,'[3]Enrolled accounts Com'!$A$2:$M$2,0))</f>
        <v>0</v>
      </c>
      <c r="C667" s="52">
        <f>INDEX('[3]Enrolled accounts Com'!$A667:$M667,MATCH(C$2,'[3]Enrolled accounts Com'!$A$2:$M$2,0))</f>
        <v>0</v>
      </c>
      <c r="D667" s="52">
        <f>INDEX('[3]Enrolled accounts Com'!$A667:$M667,MATCH(D$2,'[3]Enrolled accounts Com'!$A$2:$M$2,0))</f>
        <v>0</v>
      </c>
      <c r="E667" s="52">
        <f>INDEX('[3]Enrolled accounts Com'!$A667:$M667,MATCH(E$2,'[3]Enrolled accounts Com'!$A$2:$M$2,0))</f>
        <v>0</v>
      </c>
      <c r="F667" s="52">
        <f>INDEX('[3]Enrolled accounts Com'!$A667:$M667,MATCH(F$2,'[3]Enrolled accounts Com'!$A$2:$M$2,0))</f>
        <v>0</v>
      </c>
    </row>
    <row r="668" spans="1:6" x14ac:dyDescent="0.2">
      <c r="A668" s="52" t="e">
        <f>INDEX('[3]Enrolled accounts Com'!$A668:$M668,MATCH(A667,'[3]Enrolled accounts Com'!$A667:$M667,0))</f>
        <v>#N/A</v>
      </c>
      <c r="B668" s="52">
        <f>INDEX('[3]Enrolled accounts Com'!$A668:$M668,MATCH(B$2,'[3]Enrolled accounts Com'!$A$2:$M$2,0))</f>
        <v>0</v>
      </c>
      <c r="C668" s="52">
        <f>INDEX('[3]Enrolled accounts Com'!$A668:$M668,MATCH(C$2,'[3]Enrolled accounts Com'!$A$2:$M$2,0))</f>
        <v>0</v>
      </c>
      <c r="D668" s="52">
        <f>INDEX('[3]Enrolled accounts Com'!$A668:$M668,MATCH(D$2,'[3]Enrolled accounts Com'!$A$2:$M$2,0))</f>
        <v>0</v>
      </c>
      <c r="E668" s="52">
        <f>INDEX('[3]Enrolled accounts Com'!$A668:$M668,MATCH(E$2,'[3]Enrolled accounts Com'!$A$2:$M$2,0))</f>
        <v>0</v>
      </c>
      <c r="F668" s="52">
        <f>INDEX('[3]Enrolled accounts Com'!$A668:$M668,MATCH(F$2,'[3]Enrolled accounts Com'!$A$2:$M$2,0))</f>
        <v>0</v>
      </c>
    </row>
    <row r="669" spans="1:6" x14ac:dyDescent="0.2">
      <c r="A669" s="52" t="e">
        <f>INDEX('[3]Enrolled accounts Com'!$A669:$M669,MATCH(A668,'[3]Enrolled accounts Com'!$A668:$M668,0))</f>
        <v>#N/A</v>
      </c>
      <c r="B669" s="52">
        <f>INDEX('[3]Enrolled accounts Com'!$A669:$M669,MATCH(B$2,'[3]Enrolled accounts Com'!$A$2:$M$2,0))</f>
        <v>0</v>
      </c>
      <c r="C669" s="52">
        <f>INDEX('[3]Enrolled accounts Com'!$A669:$M669,MATCH(C$2,'[3]Enrolled accounts Com'!$A$2:$M$2,0))</f>
        <v>0</v>
      </c>
      <c r="D669" s="52">
        <f>INDEX('[3]Enrolled accounts Com'!$A669:$M669,MATCH(D$2,'[3]Enrolled accounts Com'!$A$2:$M$2,0))</f>
        <v>0</v>
      </c>
      <c r="E669" s="52">
        <f>INDEX('[3]Enrolled accounts Com'!$A669:$M669,MATCH(E$2,'[3]Enrolled accounts Com'!$A$2:$M$2,0))</f>
        <v>0</v>
      </c>
      <c r="F669" s="52">
        <f>INDEX('[3]Enrolled accounts Com'!$A669:$M669,MATCH(F$2,'[3]Enrolled accounts Com'!$A$2:$M$2,0))</f>
        <v>0</v>
      </c>
    </row>
    <row r="670" spans="1:6" x14ac:dyDescent="0.2">
      <c r="A670" s="52" t="e">
        <f>INDEX('[3]Enrolled accounts Com'!$A670:$M670,MATCH(A669,'[3]Enrolled accounts Com'!$A669:$M669,0))</f>
        <v>#N/A</v>
      </c>
      <c r="B670" s="52">
        <f>INDEX('[3]Enrolled accounts Com'!$A670:$M670,MATCH(B$2,'[3]Enrolled accounts Com'!$A$2:$M$2,0))</f>
        <v>0</v>
      </c>
      <c r="C670" s="52">
        <f>INDEX('[3]Enrolled accounts Com'!$A670:$M670,MATCH(C$2,'[3]Enrolled accounts Com'!$A$2:$M$2,0))</f>
        <v>0</v>
      </c>
      <c r="D670" s="52">
        <f>INDEX('[3]Enrolled accounts Com'!$A670:$M670,MATCH(D$2,'[3]Enrolled accounts Com'!$A$2:$M$2,0))</f>
        <v>0</v>
      </c>
      <c r="E670" s="52">
        <f>INDEX('[3]Enrolled accounts Com'!$A670:$M670,MATCH(E$2,'[3]Enrolled accounts Com'!$A$2:$M$2,0))</f>
        <v>0</v>
      </c>
      <c r="F670" s="52">
        <f>INDEX('[3]Enrolled accounts Com'!$A670:$M670,MATCH(F$2,'[3]Enrolled accounts Com'!$A$2:$M$2,0))</f>
        <v>0</v>
      </c>
    </row>
    <row r="671" spans="1:6" x14ac:dyDescent="0.2">
      <c r="A671" s="52" t="e">
        <f>INDEX('[3]Enrolled accounts Com'!$A671:$M671,MATCH(A670,'[3]Enrolled accounts Com'!$A670:$M670,0))</f>
        <v>#N/A</v>
      </c>
      <c r="B671" s="52">
        <f>INDEX('[3]Enrolled accounts Com'!$A671:$M671,MATCH(B$2,'[3]Enrolled accounts Com'!$A$2:$M$2,0))</f>
        <v>0</v>
      </c>
      <c r="C671" s="52">
        <f>INDEX('[3]Enrolled accounts Com'!$A671:$M671,MATCH(C$2,'[3]Enrolled accounts Com'!$A$2:$M$2,0))</f>
        <v>0</v>
      </c>
      <c r="D671" s="52">
        <f>INDEX('[3]Enrolled accounts Com'!$A671:$M671,MATCH(D$2,'[3]Enrolled accounts Com'!$A$2:$M$2,0))</f>
        <v>0</v>
      </c>
      <c r="E671" s="52">
        <f>INDEX('[3]Enrolled accounts Com'!$A671:$M671,MATCH(E$2,'[3]Enrolled accounts Com'!$A$2:$M$2,0))</f>
        <v>0</v>
      </c>
      <c r="F671" s="52">
        <f>INDEX('[3]Enrolled accounts Com'!$A671:$M671,MATCH(F$2,'[3]Enrolled accounts Com'!$A$2:$M$2,0))</f>
        <v>0</v>
      </c>
    </row>
    <row r="672" spans="1:6" x14ac:dyDescent="0.2">
      <c r="A672" s="52" t="e">
        <f>INDEX('[3]Enrolled accounts Com'!$A672:$M672,MATCH(A671,'[3]Enrolled accounts Com'!$A671:$M671,0))</f>
        <v>#N/A</v>
      </c>
      <c r="B672" s="52">
        <f>INDEX('[3]Enrolled accounts Com'!$A672:$M672,MATCH(B$2,'[3]Enrolled accounts Com'!$A$2:$M$2,0))</f>
        <v>0</v>
      </c>
      <c r="C672" s="52">
        <f>INDEX('[3]Enrolled accounts Com'!$A672:$M672,MATCH(C$2,'[3]Enrolled accounts Com'!$A$2:$M$2,0))</f>
        <v>0</v>
      </c>
      <c r="D672" s="52">
        <f>INDEX('[3]Enrolled accounts Com'!$A672:$M672,MATCH(D$2,'[3]Enrolled accounts Com'!$A$2:$M$2,0))</f>
        <v>0</v>
      </c>
      <c r="E672" s="52">
        <f>INDEX('[3]Enrolled accounts Com'!$A672:$M672,MATCH(E$2,'[3]Enrolled accounts Com'!$A$2:$M$2,0))</f>
        <v>0</v>
      </c>
      <c r="F672" s="52">
        <f>INDEX('[3]Enrolled accounts Com'!$A672:$M672,MATCH(F$2,'[3]Enrolled accounts Com'!$A$2:$M$2,0))</f>
        <v>0</v>
      </c>
    </row>
    <row r="673" spans="1:6" x14ac:dyDescent="0.2">
      <c r="A673" s="52" t="e">
        <f>INDEX('[3]Enrolled accounts Com'!$A673:$M673,MATCH(A672,'[3]Enrolled accounts Com'!$A672:$M672,0))</f>
        <v>#N/A</v>
      </c>
      <c r="B673" s="52">
        <f>INDEX('[3]Enrolled accounts Com'!$A673:$M673,MATCH(B$2,'[3]Enrolled accounts Com'!$A$2:$M$2,0))</f>
        <v>0</v>
      </c>
      <c r="C673" s="52">
        <f>INDEX('[3]Enrolled accounts Com'!$A673:$M673,MATCH(C$2,'[3]Enrolled accounts Com'!$A$2:$M$2,0))</f>
        <v>0</v>
      </c>
      <c r="D673" s="52">
        <f>INDEX('[3]Enrolled accounts Com'!$A673:$M673,MATCH(D$2,'[3]Enrolled accounts Com'!$A$2:$M$2,0))</f>
        <v>0</v>
      </c>
      <c r="E673" s="52">
        <f>INDEX('[3]Enrolled accounts Com'!$A673:$M673,MATCH(E$2,'[3]Enrolled accounts Com'!$A$2:$M$2,0))</f>
        <v>0</v>
      </c>
      <c r="F673" s="52">
        <f>INDEX('[3]Enrolled accounts Com'!$A673:$M673,MATCH(F$2,'[3]Enrolled accounts Com'!$A$2:$M$2,0))</f>
        <v>0</v>
      </c>
    </row>
    <row r="674" spans="1:6" x14ac:dyDescent="0.2">
      <c r="A674" s="52" t="e">
        <f>INDEX('[3]Enrolled accounts Com'!$A674:$M674,MATCH(A673,'[3]Enrolled accounts Com'!$A673:$M673,0))</f>
        <v>#N/A</v>
      </c>
      <c r="B674" s="52">
        <f>INDEX('[3]Enrolled accounts Com'!$A674:$M674,MATCH(B$2,'[3]Enrolled accounts Com'!$A$2:$M$2,0))</f>
        <v>0</v>
      </c>
      <c r="C674" s="52">
        <f>INDEX('[3]Enrolled accounts Com'!$A674:$M674,MATCH(C$2,'[3]Enrolled accounts Com'!$A$2:$M$2,0))</f>
        <v>0</v>
      </c>
      <c r="D674" s="52">
        <f>INDEX('[3]Enrolled accounts Com'!$A674:$M674,MATCH(D$2,'[3]Enrolled accounts Com'!$A$2:$M$2,0))</f>
        <v>0</v>
      </c>
      <c r="E674" s="52">
        <f>INDEX('[3]Enrolled accounts Com'!$A674:$M674,MATCH(E$2,'[3]Enrolled accounts Com'!$A$2:$M$2,0))</f>
        <v>0</v>
      </c>
      <c r="F674" s="52">
        <f>INDEX('[3]Enrolled accounts Com'!$A674:$M674,MATCH(F$2,'[3]Enrolled accounts Com'!$A$2:$M$2,0))</f>
        <v>0</v>
      </c>
    </row>
    <row r="675" spans="1:6" x14ac:dyDescent="0.2">
      <c r="A675" s="52" t="e">
        <f>INDEX('[3]Enrolled accounts Com'!$A675:$M675,MATCH(A674,'[3]Enrolled accounts Com'!$A674:$M674,0))</f>
        <v>#N/A</v>
      </c>
      <c r="B675" s="52">
        <f>INDEX('[3]Enrolled accounts Com'!$A675:$M675,MATCH(B$2,'[3]Enrolled accounts Com'!$A$2:$M$2,0))</f>
        <v>0</v>
      </c>
      <c r="C675" s="52">
        <f>INDEX('[3]Enrolled accounts Com'!$A675:$M675,MATCH(C$2,'[3]Enrolled accounts Com'!$A$2:$M$2,0))</f>
        <v>0</v>
      </c>
      <c r="D675" s="52">
        <f>INDEX('[3]Enrolled accounts Com'!$A675:$M675,MATCH(D$2,'[3]Enrolled accounts Com'!$A$2:$M$2,0))</f>
        <v>0</v>
      </c>
      <c r="E675" s="52">
        <f>INDEX('[3]Enrolled accounts Com'!$A675:$M675,MATCH(E$2,'[3]Enrolled accounts Com'!$A$2:$M$2,0))</f>
        <v>0</v>
      </c>
      <c r="F675" s="52">
        <f>INDEX('[3]Enrolled accounts Com'!$A675:$M675,MATCH(F$2,'[3]Enrolled accounts Com'!$A$2:$M$2,0))</f>
        <v>0</v>
      </c>
    </row>
    <row r="676" spans="1:6" x14ac:dyDescent="0.2">
      <c r="A676" s="52" t="e">
        <f>INDEX('[3]Enrolled accounts Com'!$A676:$M676,MATCH(A675,'[3]Enrolled accounts Com'!$A675:$M675,0))</f>
        <v>#N/A</v>
      </c>
      <c r="B676" s="52">
        <f>INDEX('[3]Enrolled accounts Com'!$A676:$M676,MATCH(B$2,'[3]Enrolled accounts Com'!$A$2:$M$2,0))</f>
        <v>0</v>
      </c>
      <c r="C676" s="52">
        <f>INDEX('[3]Enrolled accounts Com'!$A676:$M676,MATCH(C$2,'[3]Enrolled accounts Com'!$A$2:$M$2,0))</f>
        <v>0</v>
      </c>
      <c r="D676" s="52">
        <f>INDEX('[3]Enrolled accounts Com'!$A676:$M676,MATCH(D$2,'[3]Enrolled accounts Com'!$A$2:$M$2,0))</f>
        <v>0</v>
      </c>
      <c r="E676" s="52">
        <f>INDEX('[3]Enrolled accounts Com'!$A676:$M676,MATCH(E$2,'[3]Enrolled accounts Com'!$A$2:$M$2,0))</f>
        <v>0</v>
      </c>
      <c r="F676" s="52">
        <f>INDEX('[3]Enrolled accounts Com'!$A676:$M676,MATCH(F$2,'[3]Enrolled accounts Com'!$A$2:$M$2,0))</f>
        <v>0</v>
      </c>
    </row>
    <row r="677" spans="1:6" x14ac:dyDescent="0.2">
      <c r="A677" s="52" t="e">
        <f>INDEX('[3]Enrolled accounts Com'!$A677:$M677,MATCH(A676,'[3]Enrolled accounts Com'!$A676:$M676,0))</f>
        <v>#N/A</v>
      </c>
      <c r="B677" s="52">
        <f>INDEX('[3]Enrolled accounts Com'!$A677:$M677,MATCH(B$2,'[3]Enrolled accounts Com'!$A$2:$M$2,0))</f>
        <v>0</v>
      </c>
      <c r="C677" s="52">
        <f>INDEX('[3]Enrolled accounts Com'!$A677:$M677,MATCH(C$2,'[3]Enrolled accounts Com'!$A$2:$M$2,0))</f>
        <v>0</v>
      </c>
      <c r="D677" s="52">
        <f>INDEX('[3]Enrolled accounts Com'!$A677:$M677,MATCH(D$2,'[3]Enrolled accounts Com'!$A$2:$M$2,0))</f>
        <v>0</v>
      </c>
      <c r="E677" s="52">
        <f>INDEX('[3]Enrolled accounts Com'!$A677:$M677,MATCH(E$2,'[3]Enrolled accounts Com'!$A$2:$M$2,0))</f>
        <v>0</v>
      </c>
      <c r="F677" s="52">
        <f>INDEX('[3]Enrolled accounts Com'!$A677:$M677,MATCH(F$2,'[3]Enrolled accounts Com'!$A$2:$M$2,0))</f>
        <v>0</v>
      </c>
    </row>
    <row r="678" spans="1:6" x14ac:dyDescent="0.2">
      <c r="A678" s="52" t="e">
        <f>INDEX('[3]Enrolled accounts Com'!$A678:$M678,MATCH(A677,'[3]Enrolled accounts Com'!$A677:$M677,0))</f>
        <v>#N/A</v>
      </c>
      <c r="B678" s="52">
        <f>INDEX('[3]Enrolled accounts Com'!$A678:$M678,MATCH(B$2,'[3]Enrolled accounts Com'!$A$2:$M$2,0))</f>
        <v>0</v>
      </c>
      <c r="C678" s="52">
        <f>INDEX('[3]Enrolled accounts Com'!$A678:$M678,MATCH(C$2,'[3]Enrolled accounts Com'!$A$2:$M$2,0))</f>
        <v>0</v>
      </c>
      <c r="D678" s="52">
        <f>INDEX('[3]Enrolled accounts Com'!$A678:$M678,MATCH(D$2,'[3]Enrolled accounts Com'!$A$2:$M$2,0))</f>
        <v>0</v>
      </c>
      <c r="E678" s="52">
        <f>INDEX('[3]Enrolled accounts Com'!$A678:$M678,MATCH(E$2,'[3]Enrolled accounts Com'!$A$2:$M$2,0))</f>
        <v>0</v>
      </c>
      <c r="F678" s="52">
        <f>INDEX('[3]Enrolled accounts Com'!$A678:$M678,MATCH(F$2,'[3]Enrolled accounts Com'!$A$2:$M$2,0))</f>
        <v>0</v>
      </c>
    </row>
    <row r="679" spans="1:6" x14ac:dyDescent="0.2">
      <c r="A679" s="52" t="e">
        <f>INDEX('[3]Enrolled accounts Com'!$A679:$M679,MATCH(A678,'[3]Enrolled accounts Com'!$A678:$M678,0))</f>
        <v>#N/A</v>
      </c>
      <c r="B679" s="52">
        <f>INDEX('[3]Enrolled accounts Com'!$A679:$M679,MATCH(B$2,'[3]Enrolled accounts Com'!$A$2:$M$2,0))</f>
        <v>0</v>
      </c>
      <c r="C679" s="52">
        <f>INDEX('[3]Enrolled accounts Com'!$A679:$M679,MATCH(C$2,'[3]Enrolled accounts Com'!$A$2:$M$2,0))</f>
        <v>0</v>
      </c>
      <c r="D679" s="52">
        <f>INDEX('[3]Enrolled accounts Com'!$A679:$M679,MATCH(D$2,'[3]Enrolled accounts Com'!$A$2:$M$2,0))</f>
        <v>0</v>
      </c>
      <c r="E679" s="52">
        <f>INDEX('[3]Enrolled accounts Com'!$A679:$M679,MATCH(E$2,'[3]Enrolled accounts Com'!$A$2:$M$2,0))</f>
        <v>0</v>
      </c>
      <c r="F679" s="52">
        <f>INDEX('[3]Enrolled accounts Com'!$A679:$M679,MATCH(F$2,'[3]Enrolled accounts Com'!$A$2:$M$2,0))</f>
        <v>0</v>
      </c>
    </row>
    <row r="680" spans="1:6" x14ac:dyDescent="0.2">
      <c r="A680" s="52" t="e">
        <f>INDEX('[3]Enrolled accounts Com'!$A680:$M680,MATCH(A679,'[3]Enrolled accounts Com'!$A679:$M679,0))</f>
        <v>#N/A</v>
      </c>
      <c r="B680" s="52">
        <f>INDEX('[3]Enrolled accounts Com'!$A680:$M680,MATCH(B$2,'[3]Enrolled accounts Com'!$A$2:$M$2,0))</f>
        <v>0</v>
      </c>
      <c r="C680" s="52">
        <f>INDEX('[3]Enrolled accounts Com'!$A680:$M680,MATCH(C$2,'[3]Enrolled accounts Com'!$A$2:$M$2,0))</f>
        <v>0</v>
      </c>
      <c r="D680" s="52">
        <f>INDEX('[3]Enrolled accounts Com'!$A680:$M680,MATCH(D$2,'[3]Enrolled accounts Com'!$A$2:$M$2,0))</f>
        <v>0</v>
      </c>
      <c r="E680" s="52">
        <f>INDEX('[3]Enrolled accounts Com'!$A680:$M680,MATCH(E$2,'[3]Enrolled accounts Com'!$A$2:$M$2,0))</f>
        <v>0</v>
      </c>
      <c r="F680" s="52">
        <f>INDEX('[3]Enrolled accounts Com'!$A680:$M680,MATCH(F$2,'[3]Enrolled accounts Com'!$A$2:$M$2,0))</f>
        <v>0</v>
      </c>
    </row>
    <row r="681" spans="1:6" x14ac:dyDescent="0.2">
      <c r="A681" s="52" t="e">
        <f>INDEX('[3]Enrolled accounts Com'!$A681:$M681,MATCH(A680,'[3]Enrolled accounts Com'!$A680:$M680,0))</f>
        <v>#N/A</v>
      </c>
      <c r="B681" s="52">
        <f>INDEX('[3]Enrolled accounts Com'!$A681:$M681,MATCH(B$2,'[3]Enrolled accounts Com'!$A$2:$M$2,0))</f>
        <v>0</v>
      </c>
      <c r="C681" s="52">
        <f>INDEX('[3]Enrolled accounts Com'!$A681:$M681,MATCH(C$2,'[3]Enrolled accounts Com'!$A$2:$M$2,0))</f>
        <v>0</v>
      </c>
      <c r="D681" s="52">
        <f>INDEX('[3]Enrolled accounts Com'!$A681:$M681,MATCH(D$2,'[3]Enrolled accounts Com'!$A$2:$M$2,0))</f>
        <v>0</v>
      </c>
      <c r="E681" s="52">
        <f>INDEX('[3]Enrolled accounts Com'!$A681:$M681,MATCH(E$2,'[3]Enrolled accounts Com'!$A$2:$M$2,0))</f>
        <v>0</v>
      </c>
      <c r="F681" s="52">
        <f>INDEX('[3]Enrolled accounts Com'!$A681:$M681,MATCH(F$2,'[3]Enrolled accounts Com'!$A$2:$M$2,0))</f>
        <v>0</v>
      </c>
    </row>
    <row r="682" spans="1:6" x14ac:dyDescent="0.2">
      <c r="A682" s="52" t="e">
        <f>INDEX('[3]Enrolled accounts Com'!$A682:$M682,MATCH(A681,'[3]Enrolled accounts Com'!$A681:$M681,0))</f>
        <v>#N/A</v>
      </c>
      <c r="B682" s="52">
        <f>INDEX('[3]Enrolled accounts Com'!$A682:$M682,MATCH(B$2,'[3]Enrolled accounts Com'!$A$2:$M$2,0))</f>
        <v>0</v>
      </c>
      <c r="C682" s="52">
        <f>INDEX('[3]Enrolled accounts Com'!$A682:$M682,MATCH(C$2,'[3]Enrolled accounts Com'!$A$2:$M$2,0))</f>
        <v>0</v>
      </c>
      <c r="D682" s="52">
        <f>INDEX('[3]Enrolled accounts Com'!$A682:$M682,MATCH(D$2,'[3]Enrolled accounts Com'!$A$2:$M$2,0))</f>
        <v>0</v>
      </c>
      <c r="E682" s="52">
        <f>INDEX('[3]Enrolled accounts Com'!$A682:$M682,MATCH(E$2,'[3]Enrolled accounts Com'!$A$2:$M$2,0))</f>
        <v>0</v>
      </c>
      <c r="F682" s="52">
        <f>INDEX('[3]Enrolled accounts Com'!$A682:$M682,MATCH(F$2,'[3]Enrolled accounts Com'!$A$2:$M$2,0))</f>
        <v>0</v>
      </c>
    </row>
    <row r="683" spans="1:6" x14ac:dyDescent="0.2">
      <c r="A683" s="52" t="e">
        <f>INDEX('[3]Enrolled accounts Com'!$A683:$M683,MATCH(A682,'[3]Enrolled accounts Com'!$A682:$M682,0))</f>
        <v>#N/A</v>
      </c>
      <c r="B683" s="52">
        <f>INDEX('[3]Enrolled accounts Com'!$A683:$M683,MATCH(B$2,'[3]Enrolled accounts Com'!$A$2:$M$2,0))</f>
        <v>0</v>
      </c>
      <c r="C683" s="52">
        <f>INDEX('[3]Enrolled accounts Com'!$A683:$M683,MATCH(C$2,'[3]Enrolled accounts Com'!$A$2:$M$2,0))</f>
        <v>0</v>
      </c>
      <c r="D683" s="52">
        <f>INDEX('[3]Enrolled accounts Com'!$A683:$M683,MATCH(D$2,'[3]Enrolled accounts Com'!$A$2:$M$2,0))</f>
        <v>0</v>
      </c>
      <c r="E683" s="52">
        <f>INDEX('[3]Enrolled accounts Com'!$A683:$M683,MATCH(E$2,'[3]Enrolled accounts Com'!$A$2:$M$2,0))</f>
        <v>0</v>
      </c>
      <c r="F683" s="52">
        <f>INDEX('[3]Enrolled accounts Com'!$A683:$M683,MATCH(F$2,'[3]Enrolled accounts Com'!$A$2:$M$2,0))</f>
        <v>0</v>
      </c>
    </row>
    <row r="684" spans="1:6" x14ac:dyDescent="0.2">
      <c r="A684" s="52" t="e">
        <f>INDEX('[3]Enrolled accounts Com'!$A684:$M684,MATCH(A683,'[3]Enrolled accounts Com'!$A683:$M683,0))</f>
        <v>#N/A</v>
      </c>
      <c r="B684" s="52">
        <f>INDEX('[3]Enrolled accounts Com'!$A684:$M684,MATCH(B$2,'[3]Enrolled accounts Com'!$A$2:$M$2,0))</f>
        <v>0</v>
      </c>
      <c r="C684" s="52">
        <f>INDEX('[3]Enrolled accounts Com'!$A684:$M684,MATCH(C$2,'[3]Enrolled accounts Com'!$A$2:$M$2,0))</f>
        <v>0</v>
      </c>
      <c r="D684" s="52">
        <f>INDEX('[3]Enrolled accounts Com'!$A684:$M684,MATCH(D$2,'[3]Enrolled accounts Com'!$A$2:$M$2,0))</f>
        <v>0</v>
      </c>
      <c r="E684" s="52">
        <f>INDEX('[3]Enrolled accounts Com'!$A684:$M684,MATCH(E$2,'[3]Enrolled accounts Com'!$A$2:$M$2,0))</f>
        <v>0</v>
      </c>
      <c r="F684" s="52">
        <f>INDEX('[3]Enrolled accounts Com'!$A684:$M684,MATCH(F$2,'[3]Enrolled accounts Com'!$A$2:$M$2,0))</f>
        <v>0</v>
      </c>
    </row>
    <row r="685" spans="1:6" x14ac:dyDescent="0.2">
      <c r="A685" s="52" t="e">
        <f>INDEX('[3]Enrolled accounts Com'!$A685:$M685,MATCH(A684,'[3]Enrolled accounts Com'!$A684:$M684,0))</f>
        <v>#N/A</v>
      </c>
      <c r="B685" s="52">
        <f>INDEX('[3]Enrolled accounts Com'!$A685:$M685,MATCH(B$2,'[3]Enrolled accounts Com'!$A$2:$M$2,0))</f>
        <v>0</v>
      </c>
      <c r="C685" s="52">
        <f>INDEX('[3]Enrolled accounts Com'!$A685:$M685,MATCH(C$2,'[3]Enrolled accounts Com'!$A$2:$M$2,0))</f>
        <v>0</v>
      </c>
      <c r="D685" s="52">
        <f>INDEX('[3]Enrolled accounts Com'!$A685:$M685,MATCH(D$2,'[3]Enrolled accounts Com'!$A$2:$M$2,0))</f>
        <v>0</v>
      </c>
      <c r="E685" s="52">
        <f>INDEX('[3]Enrolled accounts Com'!$A685:$M685,MATCH(E$2,'[3]Enrolled accounts Com'!$A$2:$M$2,0))</f>
        <v>0</v>
      </c>
      <c r="F685" s="52">
        <f>INDEX('[3]Enrolled accounts Com'!$A685:$M685,MATCH(F$2,'[3]Enrolled accounts Com'!$A$2:$M$2,0))</f>
        <v>0</v>
      </c>
    </row>
    <row r="686" spans="1:6" x14ac:dyDescent="0.2">
      <c r="A686" s="52" t="e">
        <f>INDEX('[3]Enrolled accounts Com'!$A686:$M686,MATCH(A685,'[3]Enrolled accounts Com'!$A685:$M685,0))</f>
        <v>#N/A</v>
      </c>
      <c r="B686" s="52">
        <f>INDEX('[3]Enrolled accounts Com'!$A686:$M686,MATCH(B$2,'[3]Enrolled accounts Com'!$A$2:$M$2,0))</f>
        <v>0</v>
      </c>
      <c r="C686" s="52">
        <f>INDEX('[3]Enrolled accounts Com'!$A686:$M686,MATCH(C$2,'[3]Enrolled accounts Com'!$A$2:$M$2,0))</f>
        <v>0</v>
      </c>
      <c r="D686" s="52">
        <f>INDEX('[3]Enrolled accounts Com'!$A686:$M686,MATCH(D$2,'[3]Enrolled accounts Com'!$A$2:$M$2,0))</f>
        <v>0</v>
      </c>
      <c r="E686" s="52">
        <f>INDEX('[3]Enrolled accounts Com'!$A686:$M686,MATCH(E$2,'[3]Enrolled accounts Com'!$A$2:$M$2,0))</f>
        <v>0</v>
      </c>
      <c r="F686" s="52">
        <f>INDEX('[3]Enrolled accounts Com'!$A686:$M686,MATCH(F$2,'[3]Enrolled accounts Com'!$A$2:$M$2,0))</f>
        <v>0</v>
      </c>
    </row>
    <row r="687" spans="1:6" x14ac:dyDescent="0.2">
      <c r="A687" s="52" t="e">
        <f>INDEX('[3]Enrolled accounts Com'!$A687:$M687,MATCH(A686,'[3]Enrolled accounts Com'!$A686:$M686,0))</f>
        <v>#N/A</v>
      </c>
      <c r="B687" s="52">
        <f>INDEX('[3]Enrolled accounts Com'!$A687:$M687,MATCH(B$2,'[3]Enrolled accounts Com'!$A$2:$M$2,0))</f>
        <v>0</v>
      </c>
      <c r="C687" s="52">
        <f>INDEX('[3]Enrolled accounts Com'!$A687:$M687,MATCH(C$2,'[3]Enrolled accounts Com'!$A$2:$M$2,0))</f>
        <v>0</v>
      </c>
      <c r="D687" s="52">
        <f>INDEX('[3]Enrolled accounts Com'!$A687:$M687,MATCH(D$2,'[3]Enrolled accounts Com'!$A$2:$M$2,0))</f>
        <v>0</v>
      </c>
      <c r="E687" s="52">
        <f>INDEX('[3]Enrolled accounts Com'!$A687:$M687,MATCH(E$2,'[3]Enrolled accounts Com'!$A$2:$M$2,0))</f>
        <v>0</v>
      </c>
      <c r="F687" s="52">
        <f>INDEX('[3]Enrolled accounts Com'!$A687:$M687,MATCH(F$2,'[3]Enrolled accounts Com'!$A$2:$M$2,0))</f>
        <v>0</v>
      </c>
    </row>
    <row r="688" spans="1:6" x14ac:dyDescent="0.2">
      <c r="A688" s="52" t="e">
        <f>INDEX('[3]Enrolled accounts Com'!$A688:$M688,MATCH(A687,'[3]Enrolled accounts Com'!$A687:$M687,0))</f>
        <v>#N/A</v>
      </c>
      <c r="B688" s="52">
        <f>INDEX('[3]Enrolled accounts Com'!$A688:$M688,MATCH(B$2,'[3]Enrolled accounts Com'!$A$2:$M$2,0))</f>
        <v>0</v>
      </c>
      <c r="C688" s="52">
        <f>INDEX('[3]Enrolled accounts Com'!$A688:$M688,MATCH(C$2,'[3]Enrolled accounts Com'!$A$2:$M$2,0))</f>
        <v>0</v>
      </c>
      <c r="D688" s="52">
        <f>INDEX('[3]Enrolled accounts Com'!$A688:$M688,MATCH(D$2,'[3]Enrolled accounts Com'!$A$2:$M$2,0))</f>
        <v>0</v>
      </c>
      <c r="E688" s="52">
        <f>INDEX('[3]Enrolled accounts Com'!$A688:$M688,MATCH(E$2,'[3]Enrolled accounts Com'!$A$2:$M$2,0))</f>
        <v>0</v>
      </c>
      <c r="F688" s="52">
        <f>INDEX('[3]Enrolled accounts Com'!$A688:$M688,MATCH(F$2,'[3]Enrolled accounts Com'!$A$2:$M$2,0))</f>
        <v>0</v>
      </c>
    </row>
    <row r="689" spans="1:6" x14ac:dyDescent="0.2">
      <c r="A689" s="52" t="e">
        <f>INDEX('[3]Enrolled accounts Com'!$A689:$M689,MATCH(A688,'[3]Enrolled accounts Com'!$A688:$M688,0))</f>
        <v>#N/A</v>
      </c>
      <c r="B689" s="52">
        <f>INDEX('[3]Enrolled accounts Com'!$A689:$M689,MATCH(B$2,'[3]Enrolled accounts Com'!$A$2:$M$2,0))</f>
        <v>0</v>
      </c>
      <c r="C689" s="52">
        <f>INDEX('[3]Enrolled accounts Com'!$A689:$M689,MATCH(C$2,'[3]Enrolled accounts Com'!$A$2:$M$2,0))</f>
        <v>0</v>
      </c>
      <c r="D689" s="52">
        <f>INDEX('[3]Enrolled accounts Com'!$A689:$M689,MATCH(D$2,'[3]Enrolled accounts Com'!$A$2:$M$2,0))</f>
        <v>0</v>
      </c>
      <c r="E689" s="52">
        <f>INDEX('[3]Enrolled accounts Com'!$A689:$M689,MATCH(E$2,'[3]Enrolled accounts Com'!$A$2:$M$2,0))</f>
        <v>0</v>
      </c>
      <c r="F689" s="52">
        <f>INDEX('[3]Enrolled accounts Com'!$A689:$M689,MATCH(F$2,'[3]Enrolled accounts Com'!$A$2:$M$2,0))</f>
        <v>0</v>
      </c>
    </row>
    <row r="690" spans="1:6" x14ac:dyDescent="0.2">
      <c r="A690" s="52" t="e">
        <f>INDEX('[3]Enrolled accounts Com'!$A690:$M690,MATCH(A689,'[3]Enrolled accounts Com'!$A689:$M689,0))</f>
        <v>#N/A</v>
      </c>
      <c r="B690" s="52">
        <f>INDEX('[3]Enrolled accounts Com'!$A690:$M690,MATCH(B$2,'[3]Enrolled accounts Com'!$A$2:$M$2,0))</f>
        <v>0</v>
      </c>
      <c r="C690" s="52">
        <f>INDEX('[3]Enrolled accounts Com'!$A690:$M690,MATCH(C$2,'[3]Enrolled accounts Com'!$A$2:$M$2,0))</f>
        <v>0</v>
      </c>
      <c r="D690" s="52">
        <f>INDEX('[3]Enrolled accounts Com'!$A690:$M690,MATCH(D$2,'[3]Enrolled accounts Com'!$A$2:$M$2,0))</f>
        <v>0</v>
      </c>
      <c r="E690" s="52">
        <f>INDEX('[3]Enrolled accounts Com'!$A690:$M690,MATCH(E$2,'[3]Enrolled accounts Com'!$A$2:$M$2,0))</f>
        <v>0</v>
      </c>
      <c r="F690" s="52">
        <f>INDEX('[3]Enrolled accounts Com'!$A690:$M690,MATCH(F$2,'[3]Enrolled accounts Com'!$A$2:$M$2,0))</f>
        <v>0</v>
      </c>
    </row>
    <row r="691" spans="1:6" x14ac:dyDescent="0.2">
      <c r="A691" s="52" t="e">
        <f>INDEX('[3]Enrolled accounts Com'!$A691:$M691,MATCH(A690,'[3]Enrolled accounts Com'!$A690:$M690,0))</f>
        <v>#N/A</v>
      </c>
      <c r="B691" s="52">
        <f>INDEX('[3]Enrolled accounts Com'!$A691:$M691,MATCH(B$2,'[3]Enrolled accounts Com'!$A$2:$M$2,0))</f>
        <v>0</v>
      </c>
      <c r="C691" s="52">
        <f>INDEX('[3]Enrolled accounts Com'!$A691:$M691,MATCH(C$2,'[3]Enrolled accounts Com'!$A$2:$M$2,0))</f>
        <v>0</v>
      </c>
      <c r="D691" s="52">
        <f>INDEX('[3]Enrolled accounts Com'!$A691:$M691,MATCH(D$2,'[3]Enrolled accounts Com'!$A$2:$M$2,0))</f>
        <v>0</v>
      </c>
      <c r="E691" s="52">
        <f>INDEX('[3]Enrolled accounts Com'!$A691:$M691,MATCH(E$2,'[3]Enrolled accounts Com'!$A$2:$M$2,0))</f>
        <v>0</v>
      </c>
      <c r="F691" s="52">
        <f>INDEX('[3]Enrolled accounts Com'!$A691:$M691,MATCH(F$2,'[3]Enrolled accounts Com'!$A$2:$M$2,0))</f>
        <v>0</v>
      </c>
    </row>
    <row r="692" spans="1:6" x14ac:dyDescent="0.2">
      <c r="A692" s="52" t="e">
        <f>INDEX('[3]Enrolled accounts Com'!$A692:$M692,MATCH(A691,'[3]Enrolled accounts Com'!$A691:$M691,0))</f>
        <v>#N/A</v>
      </c>
      <c r="B692" s="52">
        <f>INDEX('[3]Enrolled accounts Com'!$A692:$M692,MATCH(B$2,'[3]Enrolled accounts Com'!$A$2:$M$2,0))</f>
        <v>0</v>
      </c>
      <c r="C692" s="52">
        <f>INDEX('[3]Enrolled accounts Com'!$A692:$M692,MATCH(C$2,'[3]Enrolled accounts Com'!$A$2:$M$2,0))</f>
        <v>0</v>
      </c>
      <c r="D692" s="52">
        <f>INDEX('[3]Enrolled accounts Com'!$A692:$M692,MATCH(D$2,'[3]Enrolled accounts Com'!$A$2:$M$2,0))</f>
        <v>0</v>
      </c>
      <c r="E692" s="52">
        <f>INDEX('[3]Enrolled accounts Com'!$A692:$M692,MATCH(E$2,'[3]Enrolled accounts Com'!$A$2:$M$2,0))</f>
        <v>0</v>
      </c>
      <c r="F692" s="52">
        <f>INDEX('[3]Enrolled accounts Com'!$A692:$M692,MATCH(F$2,'[3]Enrolled accounts Com'!$A$2:$M$2,0))</f>
        <v>0</v>
      </c>
    </row>
    <row r="693" spans="1:6" x14ac:dyDescent="0.2">
      <c r="A693" s="52" t="e">
        <f>INDEX('[3]Enrolled accounts Com'!$A693:$M693,MATCH(A692,'[3]Enrolled accounts Com'!$A692:$M692,0))</f>
        <v>#N/A</v>
      </c>
      <c r="B693" s="52">
        <f>INDEX('[3]Enrolled accounts Com'!$A693:$M693,MATCH(B$2,'[3]Enrolled accounts Com'!$A$2:$M$2,0))</f>
        <v>0</v>
      </c>
      <c r="C693" s="52">
        <f>INDEX('[3]Enrolled accounts Com'!$A693:$M693,MATCH(C$2,'[3]Enrolled accounts Com'!$A$2:$M$2,0))</f>
        <v>0</v>
      </c>
      <c r="D693" s="52">
        <f>INDEX('[3]Enrolled accounts Com'!$A693:$M693,MATCH(D$2,'[3]Enrolled accounts Com'!$A$2:$M$2,0))</f>
        <v>0</v>
      </c>
      <c r="E693" s="52">
        <f>INDEX('[3]Enrolled accounts Com'!$A693:$M693,MATCH(E$2,'[3]Enrolled accounts Com'!$A$2:$M$2,0))</f>
        <v>0</v>
      </c>
      <c r="F693" s="52">
        <f>INDEX('[3]Enrolled accounts Com'!$A693:$M693,MATCH(F$2,'[3]Enrolled accounts Com'!$A$2:$M$2,0))</f>
        <v>0</v>
      </c>
    </row>
    <row r="694" spans="1:6" x14ac:dyDescent="0.2">
      <c r="A694" s="52" t="e">
        <f>INDEX('[3]Enrolled accounts Com'!$A694:$M694,MATCH(A693,'[3]Enrolled accounts Com'!$A693:$M693,0))</f>
        <v>#N/A</v>
      </c>
      <c r="B694" s="52">
        <f>INDEX('[3]Enrolled accounts Com'!$A694:$M694,MATCH(B$2,'[3]Enrolled accounts Com'!$A$2:$M$2,0))</f>
        <v>0</v>
      </c>
      <c r="C694" s="52">
        <f>INDEX('[3]Enrolled accounts Com'!$A694:$M694,MATCH(C$2,'[3]Enrolled accounts Com'!$A$2:$M$2,0))</f>
        <v>0</v>
      </c>
      <c r="D694" s="52">
        <f>INDEX('[3]Enrolled accounts Com'!$A694:$M694,MATCH(D$2,'[3]Enrolled accounts Com'!$A$2:$M$2,0))</f>
        <v>0</v>
      </c>
      <c r="E694" s="52">
        <f>INDEX('[3]Enrolled accounts Com'!$A694:$M694,MATCH(E$2,'[3]Enrolled accounts Com'!$A$2:$M$2,0))</f>
        <v>0</v>
      </c>
      <c r="F694" s="52">
        <f>INDEX('[3]Enrolled accounts Com'!$A694:$M694,MATCH(F$2,'[3]Enrolled accounts Com'!$A$2:$M$2,0))</f>
        <v>0</v>
      </c>
    </row>
    <row r="695" spans="1:6" x14ac:dyDescent="0.2">
      <c r="A695" s="52" t="e">
        <f>INDEX('[3]Enrolled accounts Com'!$A695:$M695,MATCH(A694,'[3]Enrolled accounts Com'!$A694:$M694,0))</f>
        <v>#N/A</v>
      </c>
      <c r="B695" s="52">
        <f>INDEX('[3]Enrolled accounts Com'!$A695:$M695,MATCH(B$2,'[3]Enrolled accounts Com'!$A$2:$M$2,0))</f>
        <v>0</v>
      </c>
      <c r="C695" s="52">
        <f>INDEX('[3]Enrolled accounts Com'!$A695:$M695,MATCH(C$2,'[3]Enrolled accounts Com'!$A$2:$M$2,0))</f>
        <v>0</v>
      </c>
      <c r="D695" s="52">
        <f>INDEX('[3]Enrolled accounts Com'!$A695:$M695,MATCH(D$2,'[3]Enrolled accounts Com'!$A$2:$M$2,0))</f>
        <v>0</v>
      </c>
      <c r="E695" s="52">
        <f>INDEX('[3]Enrolled accounts Com'!$A695:$M695,MATCH(E$2,'[3]Enrolled accounts Com'!$A$2:$M$2,0))</f>
        <v>0</v>
      </c>
      <c r="F695" s="52">
        <f>INDEX('[3]Enrolled accounts Com'!$A695:$M695,MATCH(F$2,'[3]Enrolled accounts Com'!$A$2:$M$2,0))</f>
        <v>0</v>
      </c>
    </row>
    <row r="696" spans="1:6" x14ac:dyDescent="0.2">
      <c r="A696" s="52" t="e">
        <f>INDEX('[3]Enrolled accounts Com'!$A696:$M696,MATCH(A695,'[3]Enrolled accounts Com'!$A695:$M695,0))</f>
        <v>#N/A</v>
      </c>
      <c r="B696" s="52">
        <f>INDEX('[3]Enrolled accounts Com'!$A696:$M696,MATCH(B$2,'[3]Enrolled accounts Com'!$A$2:$M$2,0))</f>
        <v>0</v>
      </c>
      <c r="C696" s="52">
        <f>INDEX('[3]Enrolled accounts Com'!$A696:$M696,MATCH(C$2,'[3]Enrolled accounts Com'!$A$2:$M$2,0))</f>
        <v>0</v>
      </c>
      <c r="D696" s="52">
        <f>INDEX('[3]Enrolled accounts Com'!$A696:$M696,MATCH(D$2,'[3]Enrolled accounts Com'!$A$2:$M$2,0))</f>
        <v>0</v>
      </c>
      <c r="E696" s="52">
        <f>INDEX('[3]Enrolled accounts Com'!$A696:$M696,MATCH(E$2,'[3]Enrolled accounts Com'!$A$2:$M$2,0))</f>
        <v>0</v>
      </c>
      <c r="F696" s="52">
        <f>INDEX('[3]Enrolled accounts Com'!$A696:$M696,MATCH(F$2,'[3]Enrolled accounts Com'!$A$2:$M$2,0))</f>
        <v>0</v>
      </c>
    </row>
    <row r="697" spans="1:6" x14ac:dyDescent="0.2">
      <c r="A697" s="52" t="e">
        <f>INDEX('[3]Enrolled accounts Com'!$A697:$M697,MATCH(A696,'[3]Enrolled accounts Com'!$A696:$M696,0))</f>
        <v>#N/A</v>
      </c>
      <c r="B697" s="52">
        <f>INDEX('[3]Enrolled accounts Com'!$A697:$M697,MATCH(B$2,'[3]Enrolled accounts Com'!$A$2:$M$2,0))</f>
        <v>0</v>
      </c>
      <c r="C697" s="52">
        <f>INDEX('[3]Enrolled accounts Com'!$A697:$M697,MATCH(C$2,'[3]Enrolled accounts Com'!$A$2:$M$2,0))</f>
        <v>0</v>
      </c>
      <c r="D697" s="52">
        <f>INDEX('[3]Enrolled accounts Com'!$A697:$M697,MATCH(D$2,'[3]Enrolled accounts Com'!$A$2:$M$2,0))</f>
        <v>0</v>
      </c>
      <c r="E697" s="52">
        <f>INDEX('[3]Enrolled accounts Com'!$A697:$M697,MATCH(E$2,'[3]Enrolled accounts Com'!$A$2:$M$2,0))</f>
        <v>0</v>
      </c>
      <c r="F697" s="52">
        <f>INDEX('[3]Enrolled accounts Com'!$A697:$M697,MATCH(F$2,'[3]Enrolled accounts Com'!$A$2:$M$2,0))</f>
        <v>0</v>
      </c>
    </row>
    <row r="698" spans="1:6" x14ac:dyDescent="0.2">
      <c r="A698" s="52" t="e">
        <f>INDEX('[3]Enrolled accounts Com'!$A698:$M698,MATCH(A697,'[3]Enrolled accounts Com'!$A697:$M697,0))</f>
        <v>#N/A</v>
      </c>
      <c r="B698" s="52">
        <f>INDEX('[3]Enrolled accounts Com'!$A698:$M698,MATCH(B$2,'[3]Enrolled accounts Com'!$A$2:$M$2,0))</f>
        <v>0</v>
      </c>
      <c r="C698" s="52">
        <f>INDEX('[3]Enrolled accounts Com'!$A698:$M698,MATCH(C$2,'[3]Enrolled accounts Com'!$A$2:$M$2,0))</f>
        <v>0</v>
      </c>
      <c r="D698" s="52">
        <f>INDEX('[3]Enrolled accounts Com'!$A698:$M698,MATCH(D$2,'[3]Enrolled accounts Com'!$A$2:$M$2,0))</f>
        <v>0</v>
      </c>
      <c r="E698" s="52">
        <f>INDEX('[3]Enrolled accounts Com'!$A698:$M698,MATCH(E$2,'[3]Enrolled accounts Com'!$A$2:$M$2,0))</f>
        <v>0</v>
      </c>
      <c r="F698" s="52">
        <f>INDEX('[3]Enrolled accounts Com'!$A698:$M698,MATCH(F$2,'[3]Enrolled accounts Com'!$A$2:$M$2,0))</f>
        <v>0</v>
      </c>
    </row>
    <row r="699" spans="1:6" x14ac:dyDescent="0.2">
      <c r="A699" s="52" t="e">
        <f>INDEX('[3]Enrolled accounts Com'!$A699:$M699,MATCH(A698,'[3]Enrolled accounts Com'!$A698:$M698,0))</f>
        <v>#N/A</v>
      </c>
      <c r="B699" s="52">
        <f>INDEX('[3]Enrolled accounts Com'!$A699:$M699,MATCH(B$2,'[3]Enrolled accounts Com'!$A$2:$M$2,0))</f>
        <v>0</v>
      </c>
      <c r="C699" s="52">
        <f>INDEX('[3]Enrolled accounts Com'!$A699:$M699,MATCH(C$2,'[3]Enrolled accounts Com'!$A$2:$M$2,0))</f>
        <v>0</v>
      </c>
      <c r="D699" s="52">
        <f>INDEX('[3]Enrolled accounts Com'!$A699:$M699,MATCH(D$2,'[3]Enrolled accounts Com'!$A$2:$M$2,0))</f>
        <v>0</v>
      </c>
      <c r="E699" s="52">
        <f>INDEX('[3]Enrolled accounts Com'!$A699:$M699,MATCH(E$2,'[3]Enrolled accounts Com'!$A$2:$M$2,0))</f>
        <v>0</v>
      </c>
      <c r="F699" s="52">
        <f>INDEX('[3]Enrolled accounts Com'!$A699:$M699,MATCH(F$2,'[3]Enrolled accounts Com'!$A$2:$M$2,0))</f>
        <v>0</v>
      </c>
    </row>
    <row r="700" spans="1:6" x14ac:dyDescent="0.2">
      <c r="A700" s="52" t="e">
        <f>INDEX('[3]Enrolled accounts Com'!$A700:$M700,MATCH(A699,'[3]Enrolled accounts Com'!$A699:$M699,0))</f>
        <v>#N/A</v>
      </c>
      <c r="B700" s="52">
        <f>INDEX('[3]Enrolled accounts Com'!$A700:$M700,MATCH(B$2,'[3]Enrolled accounts Com'!$A$2:$M$2,0))</f>
        <v>0</v>
      </c>
      <c r="C700" s="52">
        <f>INDEX('[3]Enrolled accounts Com'!$A700:$M700,MATCH(C$2,'[3]Enrolled accounts Com'!$A$2:$M$2,0))</f>
        <v>0</v>
      </c>
      <c r="D700" s="52">
        <f>INDEX('[3]Enrolled accounts Com'!$A700:$M700,MATCH(D$2,'[3]Enrolled accounts Com'!$A$2:$M$2,0))</f>
        <v>0</v>
      </c>
      <c r="E700" s="52">
        <f>INDEX('[3]Enrolled accounts Com'!$A700:$M700,MATCH(E$2,'[3]Enrolled accounts Com'!$A$2:$M$2,0))</f>
        <v>0</v>
      </c>
      <c r="F700" s="52">
        <f>INDEX('[3]Enrolled accounts Com'!$A700:$M700,MATCH(F$2,'[3]Enrolled accounts Com'!$A$2:$M$2,0))</f>
        <v>0</v>
      </c>
    </row>
    <row r="701" spans="1:6" x14ac:dyDescent="0.2">
      <c r="A701" s="52" t="e">
        <f>INDEX('[3]Enrolled accounts Com'!$A701:$M701,MATCH(A700,'[3]Enrolled accounts Com'!$A700:$M700,0))</f>
        <v>#N/A</v>
      </c>
      <c r="B701" s="52">
        <f>INDEX('[3]Enrolled accounts Com'!$A701:$M701,MATCH(B$2,'[3]Enrolled accounts Com'!$A$2:$M$2,0))</f>
        <v>0</v>
      </c>
      <c r="C701" s="52">
        <f>INDEX('[3]Enrolled accounts Com'!$A701:$M701,MATCH(C$2,'[3]Enrolled accounts Com'!$A$2:$M$2,0))</f>
        <v>0</v>
      </c>
      <c r="D701" s="52">
        <f>INDEX('[3]Enrolled accounts Com'!$A701:$M701,MATCH(D$2,'[3]Enrolled accounts Com'!$A$2:$M$2,0))</f>
        <v>0</v>
      </c>
      <c r="E701" s="52">
        <f>INDEX('[3]Enrolled accounts Com'!$A701:$M701,MATCH(E$2,'[3]Enrolled accounts Com'!$A$2:$M$2,0))</f>
        <v>0</v>
      </c>
      <c r="F701" s="52">
        <f>INDEX('[3]Enrolled accounts Com'!$A701:$M701,MATCH(F$2,'[3]Enrolled accounts Com'!$A$2:$M$2,0))</f>
        <v>0</v>
      </c>
    </row>
    <row r="702" spans="1:6" x14ac:dyDescent="0.2">
      <c r="A702" s="52" t="e">
        <f>INDEX('[3]Enrolled accounts Com'!$A702:$M702,MATCH(A701,'[3]Enrolled accounts Com'!$A701:$M701,0))</f>
        <v>#N/A</v>
      </c>
      <c r="B702" s="52">
        <f>INDEX('[3]Enrolled accounts Com'!$A702:$M702,MATCH(B$2,'[3]Enrolled accounts Com'!$A$2:$M$2,0))</f>
        <v>0</v>
      </c>
      <c r="C702" s="52">
        <f>INDEX('[3]Enrolled accounts Com'!$A702:$M702,MATCH(C$2,'[3]Enrolled accounts Com'!$A$2:$M$2,0))</f>
        <v>0</v>
      </c>
      <c r="D702" s="52">
        <f>INDEX('[3]Enrolled accounts Com'!$A702:$M702,MATCH(D$2,'[3]Enrolled accounts Com'!$A$2:$M$2,0))</f>
        <v>0</v>
      </c>
      <c r="E702" s="52">
        <f>INDEX('[3]Enrolled accounts Com'!$A702:$M702,MATCH(E$2,'[3]Enrolled accounts Com'!$A$2:$M$2,0))</f>
        <v>0</v>
      </c>
      <c r="F702" s="52">
        <f>INDEX('[3]Enrolled accounts Com'!$A702:$M702,MATCH(F$2,'[3]Enrolled accounts Com'!$A$2:$M$2,0))</f>
        <v>0</v>
      </c>
    </row>
    <row r="703" spans="1:6" x14ac:dyDescent="0.2">
      <c r="A703" s="52" t="e">
        <f>INDEX('[3]Enrolled accounts Com'!$A703:$M703,MATCH(A702,'[3]Enrolled accounts Com'!$A702:$M702,0))</f>
        <v>#N/A</v>
      </c>
      <c r="B703" s="52">
        <f>INDEX('[3]Enrolled accounts Com'!$A703:$M703,MATCH(B$2,'[3]Enrolled accounts Com'!$A$2:$M$2,0))</f>
        <v>0</v>
      </c>
      <c r="C703" s="52">
        <f>INDEX('[3]Enrolled accounts Com'!$A703:$M703,MATCH(C$2,'[3]Enrolled accounts Com'!$A$2:$M$2,0))</f>
        <v>0</v>
      </c>
      <c r="D703" s="52">
        <f>INDEX('[3]Enrolled accounts Com'!$A703:$M703,MATCH(D$2,'[3]Enrolled accounts Com'!$A$2:$M$2,0))</f>
        <v>0</v>
      </c>
      <c r="E703" s="52">
        <f>INDEX('[3]Enrolled accounts Com'!$A703:$M703,MATCH(E$2,'[3]Enrolled accounts Com'!$A$2:$M$2,0))</f>
        <v>0</v>
      </c>
      <c r="F703" s="52">
        <f>INDEX('[3]Enrolled accounts Com'!$A703:$M703,MATCH(F$2,'[3]Enrolled accounts Com'!$A$2:$M$2,0))</f>
        <v>0</v>
      </c>
    </row>
    <row r="704" spans="1:6" x14ac:dyDescent="0.2">
      <c r="A704" s="52" t="e">
        <f>INDEX('[3]Enrolled accounts Com'!$A704:$M704,MATCH(A703,'[3]Enrolled accounts Com'!$A703:$M703,0))</f>
        <v>#N/A</v>
      </c>
      <c r="B704" s="52">
        <f>INDEX('[3]Enrolled accounts Com'!$A704:$M704,MATCH(B$2,'[3]Enrolled accounts Com'!$A$2:$M$2,0))</f>
        <v>0</v>
      </c>
      <c r="C704" s="52">
        <f>INDEX('[3]Enrolled accounts Com'!$A704:$M704,MATCH(C$2,'[3]Enrolled accounts Com'!$A$2:$M$2,0))</f>
        <v>0</v>
      </c>
      <c r="D704" s="52">
        <f>INDEX('[3]Enrolled accounts Com'!$A704:$M704,MATCH(D$2,'[3]Enrolled accounts Com'!$A$2:$M$2,0))</f>
        <v>0</v>
      </c>
      <c r="E704" s="52">
        <f>INDEX('[3]Enrolled accounts Com'!$A704:$M704,MATCH(E$2,'[3]Enrolled accounts Com'!$A$2:$M$2,0))</f>
        <v>0</v>
      </c>
      <c r="F704" s="52">
        <f>INDEX('[3]Enrolled accounts Com'!$A704:$M704,MATCH(F$2,'[3]Enrolled accounts Com'!$A$2:$M$2,0))</f>
        <v>0</v>
      </c>
    </row>
    <row r="705" spans="1:6" x14ac:dyDescent="0.2">
      <c r="A705" s="52" t="e">
        <f>INDEX('[3]Enrolled accounts Com'!$A705:$M705,MATCH(A704,'[3]Enrolled accounts Com'!$A704:$M704,0))</f>
        <v>#N/A</v>
      </c>
      <c r="B705" s="52">
        <f>INDEX('[3]Enrolled accounts Com'!$A705:$M705,MATCH(B$2,'[3]Enrolled accounts Com'!$A$2:$M$2,0))</f>
        <v>0</v>
      </c>
      <c r="C705" s="52">
        <f>INDEX('[3]Enrolled accounts Com'!$A705:$M705,MATCH(C$2,'[3]Enrolled accounts Com'!$A$2:$M$2,0))</f>
        <v>0</v>
      </c>
      <c r="D705" s="52">
        <f>INDEX('[3]Enrolled accounts Com'!$A705:$M705,MATCH(D$2,'[3]Enrolled accounts Com'!$A$2:$M$2,0))</f>
        <v>0</v>
      </c>
      <c r="E705" s="52">
        <f>INDEX('[3]Enrolled accounts Com'!$A705:$M705,MATCH(E$2,'[3]Enrolled accounts Com'!$A$2:$M$2,0))</f>
        <v>0</v>
      </c>
      <c r="F705" s="52">
        <f>INDEX('[3]Enrolled accounts Com'!$A705:$M705,MATCH(F$2,'[3]Enrolled accounts Com'!$A$2:$M$2,0))</f>
        <v>0</v>
      </c>
    </row>
    <row r="706" spans="1:6" x14ac:dyDescent="0.2">
      <c r="A706" s="52" t="e">
        <f>INDEX('[3]Enrolled accounts Com'!$A706:$M706,MATCH(A705,'[3]Enrolled accounts Com'!$A705:$M705,0))</f>
        <v>#N/A</v>
      </c>
      <c r="B706" s="52">
        <f>INDEX('[3]Enrolled accounts Com'!$A706:$M706,MATCH(B$2,'[3]Enrolled accounts Com'!$A$2:$M$2,0))</f>
        <v>0</v>
      </c>
      <c r="C706" s="52">
        <f>INDEX('[3]Enrolled accounts Com'!$A706:$M706,MATCH(C$2,'[3]Enrolled accounts Com'!$A$2:$M$2,0))</f>
        <v>0</v>
      </c>
      <c r="D706" s="52">
        <f>INDEX('[3]Enrolled accounts Com'!$A706:$M706,MATCH(D$2,'[3]Enrolled accounts Com'!$A$2:$M$2,0))</f>
        <v>0</v>
      </c>
      <c r="E706" s="52">
        <f>INDEX('[3]Enrolled accounts Com'!$A706:$M706,MATCH(E$2,'[3]Enrolled accounts Com'!$A$2:$M$2,0))</f>
        <v>0</v>
      </c>
      <c r="F706" s="52">
        <f>INDEX('[3]Enrolled accounts Com'!$A706:$M706,MATCH(F$2,'[3]Enrolled accounts Com'!$A$2:$M$2,0))</f>
        <v>0</v>
      </c>
    </row>
    <row r="707" spans="1:6" x14ac:dyDescent="0.2">
      <c r="A707" s="52" t="e">
        <f>INDEX('[3]Enrolled accounts Com'!$A707:$M707,MATCH(A706,'[3]Enrolled accounts Com'!$A706:$M706,0))</f>
        <v>#N/A</v>
      </c>
      <c r="B707" s="52">
        <f>INDEX('[3]Enrolled accounts Com'!$A707:$M707,MATCH(B$2,'[3]Enrolled accounts Com'!$A$2:$M$2,0))</f>
        <v>0</v>
      </c>
      <c r="C707" s="52">
        <f>INDEX('[3]Enrolled accounts Com'!$A707:$M707,MATCH(C$2,'[3]Enrolled accounts Com'!$A$2:$M$2,0))</f>
        <v>0</v>
      </c>
      <c r="D707" s="52">
        <f>INDEX('[3]Enrolled accounts Com'!$A707:$M707,MATCH(D$2,'[3]Enrolled accounts Com'!$A$2:$M$2,0))</f>
        <v>0</v>
      </c>
      <c r="E707" s="52">
        <f>INDEX('[3]Enrolled accounts Com'!$A707:$M707,MATCH(E$2,'[3]Enrolled accounts Com'!$A$2:$M$2,0))</f>
        <v>0</v>
      </c>
      <c r="F707" s="52">
        <f>INDEX('[3]Enrolled accounts Com'!$A707:$M707,MATCH(F$2,'[3]Enrolled accounts Com'!$A$2:$M$2,0))</f>
        <v>0</v>
      </c>
    </row>
    <row r="708" spans="1:6" x14ac:dyDescent="0.2">
      <c r="A708" s="52" t="e">
        <f>INDEX('[3]Enrolled accounts Com'!$A708:$M708,MATCH(A707,'[3]Enrolled accounts Com'!$A707:$M707,0))</f>
        <v>#N/A</v>
      </c>
      <c r="B708" s="52">
        <f>INDEX('[3]Enrolled accounts Com'!$A708:$M708,MATCH(B$2,'[3]Enrolled accounts Com'!$A$2:$M$2,0))</f>
        <v>0</v>
      </c>
      <c r="C708" s="52">
        <f>INDEX('[3]Enrolled accounts Com'!$A708:$M708,MATCH(C$2,'[3]Enrolled accounts Com'!$A$2:$M$2,0))</f>
        <v>0</v>
      </c>
      <c r="D708" s="52">
        <f>INDEX('[3]Enrolled accounts Com'!$A708:$M708,MATCH(D$2,'[3]Enrolled accounts Com'!$A$2:$M$2,0))</f>
        <v>0</v>
      </c>
      <c r="E708" s="52">
        <f>INDEX('[3]Enrolled accounts Com'!$A708:$M708,MATCH(E$2,'[3]Enrolled accounts Com'!$A$2:$M$2,0))</f>
        <v>0</v>
      </c>
      <c r="F708" s="52">
        <f>INDEX('[3]Enrolled accounts Com'!$A708:$M708,MATCH(F$2,'[3]Enrolled accounts Com'!$A$2:$M$2,0))</f>
        <v>0</v>
      </c>
    </row>
    <row r="709" spans="1:6" x14ac:dyDescent="0.2">
      <c r="A709" s="52" t="e">
        <f>INDEX('[3]Enrolled accounts Com'!$A709:$M709,MATCH(A708,'[3]Enrolled accounts Com'!$A708:$M708,0))</f>
        <v>#N/A</v>
      </c>
      <c r="B709" s="52">
        <f>INDEX('[3]Enrolled accounts Com'!$A709:$M709,MATCH(B$2,'[3]Enrolled accounts Com'!$A$2:$M$2,0))</f>
        <v>0</v>
      </c>
      <c r="C709" s="52">
        <f>INDEX('[3]Enrolled accounts Com'!$A709:$M709,MATCH(C$2,'[3]Enrolled accounts Com'!$A$2:$M$2,0))</f>
        <v>0</v>
      </c>
      <c r="D709" s="52">
        <f>INDEX('[3]Enrolled accounts Com'!$A709:$M709,MATCH(D$2,'[3]Enrolled accounts Com'!$A$2:$M$2,0))</f>
        <v>0</v>
      </c>
      <c r="E709" s="52">
        <f>INDEX('[3]Enrolled accounts Com'!$A709:$M709,MATCH(E$2,'[3]Enrolled accounts Com'!$A$2:$M$2,0))</f>
        <v>0</v>
      </c>
      <c r="F709" s="52">
        <f>INDEX('[3]Enrolled accounts Com'!$A709:$M709,MATCH(F$2,'[3]Enrolled accounts Com'!$A$2:$M$2,0))</f>
        <v>0</v>
      </c>
    </row>
    <row r="710" spans="1:6" x14ac:dyDescent="0.2">
      <c r="A710" s="52" t="e">
        <f>INDEX('[3]Enrolled accounts Com'!$A710:$M710,MATCH(A709,'[3]Enrolled accounts Com'!$A709:$M709,0))</f>
        <v>#N/A</v>
      </c>
      <c r="B710" s="52">
        <f>INDEX('[3]Enrolled accounts Com'!$A710:$M710,MATCH(B$2,'[3]Enrolled accounts Com'!$A$2:$M$2,0))</f>
        <v>0</v>
      </c>
      <c r="C710" s="52">
        <f>INDEX('[3]Enrolled accounts Com'!$A710:$M710,MATCH(C$2,'[3]Enrolled accounts Com'!$A$2:$M$2,0))</f>
        <v>0</v>
      </c>
      <c r="D710" s="52">
        <f>INDEX('[3]Enrolled accounts Com'!$A710:$M710,MATCH(D$2,'[3]Enrolled accounts Com'!$A$2:$M$2,0))</f>
        <v>0</v>
      </c>
      <c r="E710" s="52">
        <f>INDEX('[3]Enrolled accounts Com'!$A710:$M710,MATCH(E$2,'[3]Enrolled accounts Com'!$A$2:$M$2,0))</f>
        <v>0</v>
      </c>
      <c r="F710" s="52">
        <f>INDEX('[3]Enrolled accounts Com'!$A710:$M710,MATCH(F$2,'[3]Enrolled accounts Com'!$A$2:$M$2,0))</f>
        <v>0</v>
      </c>
    </row>
    <row r="711" spans="1:6" x14ac:dyDescent="0.2">
      <c r="A711" s="52" t="e">
        <f>INDEX('[3]Enrolled accounts Com'!$A711:$M711,MATCH(A710,'[3]Enrolled accounts Com'!$A710:$M710,0))</f>
        <v>#N/A</v>
      </c>
      <c r="B711" s="52">
        <f>INDEX('[3]Enrolled accounts Com'!$A711:$M711,MATCH(B$2,'[3]Enrolled accounts Com'!$A$2:$M$2,0))</f>
        <v>0</v>
      </c>
      <c r="C711" s="52">
        <f>INDEX('[3]Enrolled accounts Com'!$A711:$M711,MATCH(C$2,'[3]Enrolled accounts Com'!$A$2:$M$2,0))</f>
        <v>0</v>
      </c>
      <c r="D711" s="52">
        <f>INDEX('[3]Enrolled accounts Com'!$A711:$M711,MATCH(D$2,'[3]Enrolled accounts Com'!$A$2:$M$2,0))</f>
        <v>0</v>
      </c>
      <c r="E711" s="52">
        <f>INDEX('[3]Enrolled accounts Com'!$A711:$M711,MATCH(E$2,'[3]Enrolled accounts Com'!$A$2:$M$2,0))</f>
        <v>0</v>
      </c>
      <c r="F711" s="52">
        <f>INDEX('[3]Enrolled accounts Com'!$A711:$M711,MATCH(F$2,'[3]Enrolled accounts Com'!$A$2:$M$2,0))</f>
        <v>0</v>
      </c>
    </row>
    <row r="712" spans="1:6" x14ac:dyDescent="0.2">
      <c r="A712" s="52" t="e">
        <f>INDEX('[3]Enrolled accounts Com'!$A712:$M712,MATCH(A711,'[3]Enrolled accounts Com'!$A711:$M711,0))</f>
        <v>#N/A</v>
      </c>
      <c r="B712" s="52">
        <f>INDEX('[3]Enrolled accounts Com'!$A712:$M712,MATCH(B$2,'[3]Enrolled accounts Com'!$A$2:$M$2,0))</f>
        <v>0</v>
      </c>
      <c r="C712" s="52">
        <f>INDEX('[3]Enrolled accounts Com'!$A712:$M712,MATCH(C$2,'[3]Enrolled accounts Com'!$A$2:$M$2,0))</f>
        <v>0</v>
      </c>
      <c r="D712" s="52">
        <f>INDEX('[3]Enrolled accounts Com'!$A712:$M712,MATCH(D$2,'[3]Enrolled accounts Com'!$A$2:$M$2,0))</f>
        <v>0</v>
      </c>
      <c r="E712" s="52">
        <f>INDEX('[3]Enrolled accounts Com'!$A712:$M712,MATCH(E$2,'[3]Enrolled accounts Com'!$A$2:$M$2,0))</f>
        <v>0</v>
      </c>
      <c r="F712" s="52">
        <f>INDEX('[3]Enrolled accounts Com'!$A712:$M712,MATCH(F$2,'[3]Enrolled accounts Com'!$A$2:$M$2,0))</f>
        <v>0</v>
      </c>
    </row>
    <row r="713" spans="1:6" x14ac:dyDescent="0.2">
      <c r="A713" s="52" t="e">
        <f>INDEX('[3]Enrolled accounts Com'!$A713:$M713,MATCH(A712,'[3]Enrolled accounts Com'!$A712:$M712,0))</f>
        <v>#N/A</v>
      </c>
      <c r="B713" s="52">
        <f>INDEX('[3]Enrolled accounts Com'!$A713:$M713,MATCH(B$2,'[3]Enrolled accounts Com'!$A$2:$M$2,0))</f>
        <v>0</v>
      </c>
      <c r="C713" s="52">
        <f>INDEX('[3]Enrolled accounts Com'!$A713:$M713,MATCH(C$2,'[3]Enrolled accounts Com'!$A$2:$M$2,0))</f>
        <v>0</v>
      </c>
      <c r="D713" s="52">
        <f>INDEX('[3]Enrolled accounts Com'!$A713:$M713,MATCH(D$2,'[3]Enrolled accounts Com'!$A$2:$M$2,0))</f>
        <v>0</v>
      </c>
      <c r="E713" s="52">
        <f>INDEX('[3]Enrolled accounts Com'!$A713:$M713,MATCH(E$2,'[3]Enrolled accounts Com'!$A$2:$M$2,0))</f>
        <v>0</v>
      </c>
      <c r="F713" s="52">
        <f>INDEX('[3]Enrolled accounts Com'!$A713:$M713,MATCH(F$2,'[3]Enrolled accounts Com'!$A$2:$M$2,0))</f>
        <v>0</v>
      </c>
    </row>
    <row r="714" spans="1:6" x14ac:dyDescent="0.2">
      <c r="A714" s="52" t="e">
        <f>INDEX('[3]Enrolled accounts Com'!$A714:$M714,MATCH(A713,'[3]Enrolled accounts Com'!$A713:$M713,0))</f>
        <v>#N/A</v>
      </c>
      <c r="B714" s="52">
        <f>INDEX('[3]Enrolled accounts Com'!$A714:$M714,MATCH(B$2,'[3]Enrolled accounts Com'!$A$2:$M$2,0))</f>
        <v>0</v>
      </c>
      <c r="C714" s="52">
        <f>INDEX('[3]Enrolled accounts Com'!$A714:$M714,MATCH(C$2,'[3]Enrolled accounts Com'!$A$2:$M$2,0))</f>
        <v>0</v>
      </c>
      <c r="D714" s="52">
        <f>INDEX('[3]Enrolled accounts Com'!$A714:$M714,MATCH(D$2,'[3]Enrolled accounts Com'!$A$2:$M$2,0))</f>
        <v>0</v>
      </c>
      <c r="E714" s="52">
        <f>INDEX('[3]Enrolled accounts Com'!$A714:$M714,MATCH(E$2,'[3]Enrolled accounts Com'!$A$2:$M$2,0))</f>
        <v>0</v>
      </c>
      <c r="F714" s="52">
        <f>INDEX('[3]Enrolled accounts Com'!$A714:$M714,MATCH(F$2,'[3]Enrolled accounts Com'!$A$2:$M$2,0))</f>
        <v>0</v>
      </c>
    </row>
    <row r="715" spans="1:6" x14ac:dyDescent="0.2">
      <c r="A715" s="52" t="e">
        <f>INDEX('[3]Enrolled accounts Com'!$A715:$M715,MATCH(A714,'[3]Enrolled accounts Com'!$A714:$M714,0))</f>
        <v>#N/A</v>
      </c>
      <c r="B715" s="52">
        <f>INDEX('[3]Enrolled accounts Com'!$A715:$M715,MATCH(B$2,'[3]Enrolled accounts Com'!$A$2:$M$2,0))</f>
        <v>0</v>
      </c>
      <c r="C715" s="52">
        <f>INDEX('[3]Enrolled accounts Com'!$A715:$M715,MATCH(C$2,'[3]Enrolled accounts Com'!$A$2:$M$2,0))</f>
        <v>0</v>
      </c>
      <c r="D715" s="52">
        <f>INDEX('[3]Enrolled accounts Com'!$A715:$M715,MATCH(D$2,'[3]Enrolled accounts Com'!$A$2:$M$2,0))</f>
        <v>0</v>
      </c>
      <c r="E715" s="52">
        <f>INDEX('[3]Enrolled accounts Com'!$A715:$M715,MATCH(E$2,'[3]Enrolled accounts Com'!$A$2:$M$2,0))</f>
        <v>0</v>
      </c>
      <c r="F715" s="52">
        <f>INDEX('[3]Enrolled accounts Com'!$A715:$M715,MATCH(F$2,'[3]Enrolled accounts Com'!$A$2:$M$2,0))</f>
        <v>0</v>
      </c>
    </row>
    <row r="716" spans="1:6" x14ac:dyDescent="0.2">
      <c r="A716" s="52" t="e">
        <f>INDEX('[3]Enrolled accounts Com'!$A716:$M716,MATCH(A715,'[3]Enrolled accounts Com'!$A715:$M715,0))</f>
        <v>#N/A</v>
      </c>
      <c r="B716" s="52">
        <f>INDEX('[3]Enrolled accounts Com'!$A716:$M716,MATCH(B$2,'[3]Enrolled accounts Com'!$A$2:$M$2,0))</f>
        <v>0</v>
      </c>
      <c r="C716" s="52">
        <f>INDEX('[3]Enrolled accounts Com'!$A716:$M716,MATCH(C$2,'[3]Enrolled accounts Com'!$A$2:$M$2,0))</f>
        <v>0</v>
      </c>
      <c r="D716" s="52">
        <f>INDEX('[3]Enrolled accounts Com'!$A716:$M716,MATCH(D$2,'[3]Enrolled accounts Com'!$A$2:$M$2,0))</f>
        <v>0</v>
      </c>
      <c r="E716" s="52">
        <f>INDEX('[3]Enrolled accounts Com'!$A716:$M716,MATCH(E$2,'[3]Enrolled accounts Com'!$A$2:$M$2,0))</f>
        <v>0</v>
      </c>
      <c r="F716" s="52">
        <f>INDEX('[3]Enrolled accounts Com'!$A716:$M716,MATCH(F$2,'[3]Enrolled accounts Com'!$A$2:$M$2,0))</f>
        <v>0</v>
      </c>
    </row>
    <row r="717" spans="1:6" x14ac:dyDescent="0.2">
      <c r="A717" s="52" t="e">
        <f>INDEX('[3]Enrolled accounts Com'!$A717:$M717,MATCH(A716,'[3]Enrolled accounts Com'!$A716:$M716,0))</f>
        <v>#N/A</v>
      </c>
      <c r="B717" s="52">
        <f>INDEX('[3]Enrolled accounts Com'!$A717:$M717,MATCH(B$2,'[3]Enrolled accounts Com'!$A$2:$M$2,0))</f>
        <v>0</v>
      </c>
      <c r="C717" s="52">
        <f>INDEX('[3]Enrolled accounts Com'!$A717:$M717,MATCH(C$2,'[3]Enrolled accounts Com'!$A$2:$M$2,0))</f>
        <v>0</v>
      </c>
      <c r="D717" s="52">
        <f>INDEX('[3]Enrolled accounts Com'!$A717:$M717,MATCH(D$2,'[3]Enrolled accounts Com'!$A$2:$M$2,0))</f>
        <v>0</v>
      </c>
      <c r="E717" s="52">
        <f>INDEX('[3]Enrolled accounts Com'!$A717:$M717,MATCH(E$2,'[3]Enrolled accounts Com'!$A$2:$M$2,0))</f>
        <v>0</v>
      </c>
      <c r="F717" s="52">
        <f>INDEX('[3]Enrolled accounts Com'!$A717:$M717,MATCH(F$2,'[3]Enrolled accounts Com'!$A$2:$M$2,0))</f>
        <v>0</v>
      </c>
    </row>
    <row r="718" spans="1:6" x14ac:dyDescent="0.2">
      <c r="A718" s="52" t="e">
        <f>INDEX('[3]Enrolled accounts Com'!$A718:$M718,MATCH(A717,'[3]Enrolled accounts Com'!$A717:$M717,0))</f>
        <v>#N/A</v>
      </c>
      <c r="B718" s="52">
        <f>INDEX('[3]Enrolled accounts Com'!$A718:$M718,MATCH(B$2,'[3]Enrolled accounts Com'!$A$2:$M$2,0))</f>
        <v>0</v>
      </c>
      <c r="C718" s="52">
        <f>INDEX('[3]Enrolled accounts Com'!$A718:$M718,MATCH(C$2,'[3]Enrolled accounts Com'!$A$2:$M$2,0))</f>
        <v>0</v>
      </c>
      <c r="D718" s="52">
        <f>INDEX('[3]Enrolled accounts Com'!$A718:$M718,MATCH(D$2,'[3]Enrolled accounts Com'!$A$2:$M$2,0))</f>
        <v>0</v>
      </c>
      <c r="E718" s="52">
        <f>INDEX('[3]Enrolled accounts Com'!$A718:$M718,MATCH(E$2,'[3]Enrolled accounts Com'!$A$2:$M$2,0))</f>
        <v>0</v>
      </c>
      <c r="F718" s="52">
        <f>INDEX('[3]Enrolled accounts Com'!$A718:$M718,MATCH(F$2,'[3]Enrolled accounts Com'!$A$2:$M$2,0))</f>
        <v>0</v>
      </c>
    </row>
    <row r="719" spans="1:6" x14ac:dyDescent="0.2">
      <c r="A719" s="52" t="e">
        <f>INDEX('[3]Enrolled accounts Com'!$A719:$M719,MATCH(A718,'[3]Enrolled accounts Com'!$A718:$M718,0))</f>
        <v>#N/A</v>
      </c>
      <c r="B719" s="52">
        <f>INDEX('[3]Enrolled accounts Com'!$A719:$M719,MATCH(B$2,'[3]Enrolled accounts Com'!$A$2:$M$2,0))</f>
        <v>0</v>
      </c>
      <c r="C719" s="52">
        <f>INDEX('[3]Enrolled accounts Com'!$A719:$M719,MATCH(C$2,'[3]Enrolled accounts Com'!$A$2:$M$2,0))</f>
        <v>0</v>
      </c>
      <c r="D719" s="52">
        <f>INDEX('[3]Enrolled accounts Com'!$A719:$M719,MATCH(D$2,'[3]Enrolled accounts Com'!$A$2:$M$2,0))</f>
        <v>0</v>
      </c>
      <c r="E719" s="52">
        <f>INDEX('[3]Enrolled accounts Com'!$A719:$M719,MATCH(E$2,'[3]Enrolled accounts Com'!$A$2:$M$2,0))</f>
        <v>0</v>
      </c>
      <c r="F719" s="52">
        <f>INDEX('[3]Enrolled accounts Com'!$A719:$M719,MATCH(F$2,'[3]Enrolled accounts Com'!$A$2:$M$2,0))</f>
        <v>0</v>
      </c>
    </row>
    <row r="720" spans="1:6" x14ac:dyDescent="0.2">
      <c r="A720" s="52" t="e">
        <f>INDEX('[3]Enrolled accounts Com'!$A720:$M720,MATCH(A719,'[3]Enrolled accounts Com'!$A719:$M719,0))</f>
        <v>#N/A</v>
      </c>
      <c r="B720" s="52">
        <f>INDEX('[3]Enrolled accounts Com'!$A720:$M720,MATCH(B$2,'[3]Enrolled accounts Com'!$A$2:$M$2,0))</f>
        <v>0</v>
      </c>
      <c r="C720" s="52">
        <f>INDEX('[3]Enrolled accounts Com'!$A720:$M720,MATCH(C$2,'[3]Enrolled accounts Com'!$A$2:$M$2,0))</f>
        <v>0</v>
      </c>
      <c r="D720" s="52">
        <f>INDEX('[3]Enrolled accounts Com'!$A720:$M720,MATCH(D$2,'[3]Enrolled accounts Com'!$A$2:$M$2,0))</f>
        <v>0</v>
      </c>
      <c r="E720" s="52">
        <f>INDEX('[3]Enrolled accounts Com'!$A720:$M720,MATCH(E$2,'[3]Enrolled accounts Com'!$A$2:$M$2,0))</f>
        <v>0</v>
      </c>
      <c r="F720" s="52">
        <f>INDEX('[3]Enrolled accounts Com'!$A720:$M720,MATCH(F$2,'[3]Enrolled accounts Com'!$A$2:$M$2,0))</f>
        <v>0</v>
      </c>
    </row>
    <row r="721" spans="1:6" x14ac:dyDescent="0.2">
      <c r="A721" s="52" t="e">
        <f>INDEX('[3]Enrolled accounts Com'!$A721:$M721,MATCH(A720,'[3]Enrolled accounts Com'!$A720:$M720,0))</f>
        <v>#N/A</v>
      </c>
      <c r="B721" s="52">
        <f>INDEX('[3]Enrolled accounts Com'!$A721:$M721,MATCH(B$2,'[3]Enrolled accounts Com'!$A$2:$M$2,0))</f>
        <v>0</v>
      </c>
      <c r="C721" s="52">
        <f>INDEX('[3]Enrolled accounts Com'!$A721:$M721,MATCH(C$2,'[3]Enrolled accounts Com'!$A$2:$M$2,0))</f>
        <v>0</v>
      </c>
      <c r="D721" s="52">
        <f>INDEX('[3]Enrolled accounts Com'!$A721:$M721,MATCH(D$2,'[3]Enrolled accounts Com'!$A$2:$M$2,0))</f>
        <v>0</v>
      </c>
      <c r="E721" s="52">
        <f>INDEX('[3]Enrolled accounts Com'!$A721:$M721,MATCH(E$2,'[3]Enrolled accounts Com'!$A$2:$M$2,0))</f>
        <v>0</v>
      </c>
      <c r="F721" s="52">
        <f>INDEX('[3]Enrolled accounts Com'!$A721:$M721,MATCH(F$2,'[3]Enrolled accounts Com'!$A$2:$M$2,0))</f>
        <v>0</v>
      </c>
    </row>
    <row r="722" spans="1:6" x14ac:dyDescent="0.2">
      <c r="A722" s="52" t="e">
        <f>INDEX('[3]Enrolled accounts Com'!$A722:$M722,MATCH(A721,'[3]Enrolled accounts Com'!$A721:$M721,0))</f>
        <v>#N/A</v>
      </c>
      <c r="B722" s="52">
        <f>INDEX('[3]Enrolled accounts Com'!$A722:$M722,MATCH(B$2,'[3]Enrolled accounts Com'!$A$2:$M$2,0))</f>
        <v>0</v>
      </c>
      <c r="C722" s="52">
        <f>INDEX('[3]Enrolled accounts Com'!$A722:$M722,MATCH(C$2,'[3]Enrolled accounts Com'!$A$2:$M$2,0))</f>
        <v>0</v>
      </c>
      <c r="D722" s="52">
        <f>INDEX('[3]Enrolled accounts Com'!$A722:$M722,MATCH(D$2,'[3]Enrolled accounts Com'!$A$2:$M$2,0))</f>
        <v>0</v>
      </c>
      <c r="E722" s="52">
        <f>INDEX('[3]Enrolled accounts Com'!$A722:$M722,MATCH(E$2,'[3]Enrolled accounts Com'!$A$2:$M$2,0))</f>
        <v>0</v>
      </c>
      <c r="F722" s="52">
        <f>INDEX('[3]Enrolled accounts Com'!$A722:$M722,MATCH(F$2,'[3]Enrolled accounts Com'!$A$2:$M$2,0))</f>
        <v>0</v>
      </c>
    </row>
    <row r="723" spans="1:6" x14ac:dyDescent="0.2">
      <c r="A723" s="52" t="e">
        <f>INDEX('[3]Enrolled accounts Com'!$A723:$M723,MATCH(A722,'[3]Enrolled accounts Com'!$A722:$M722,0))</f>
        <v>#N/A</v>
      </c>
      <c r="B723" s="52">
        <f>INDEX('[3]Enrolled accounts Com'!$A723:$M723,MATCH(B$2,'[3]Enrolled accounts Com'!$A$2:$M$2,0))</f>
        <v>0</v>
      </c>
      <c r="C723" s="52">
        <f>INDEX('[3]Enrolled accounts Com'!$A723:$M723,MATCH(C$2,'[3]Enrolled accounts Com'!$A$2:$M$2,0))</f>
        <v>0</v>
      </c>
      <c r="D723" s="52">
        <f>INDEX('[3]Enrolled accounts Com'!$A723:$M723,MATCH(D$2,'[3]Enrolled accounts Com'!$A$2:$M$2,0))</f>
        <v>0</v>
      </c>
      <c r="E723" s="52">
        <f>INDEX('[3]Enrolled accounts Com'!$A723:$M723,MATCH(E$2,'[3]Enrolled accounts Com'!$A$2:$M$2,0))</f>
        <v>0</v>
      </c>
      <c r="F723" s="52">
        <f>INDEX('[3]Enrolled accounts Com'!$A723:$M723,MATCH(F$2,'[3]Enrolled accounts Com'!$A$2:$M$2,0))</f>
        <v>0</v>
      </c>
    </row>
    <row r="724" spans="1:6" x14ac:dyDescent="0.2">
      <c r="A724" s="52" t="e">
        <f>INDEX('[3]Enrolled accounts Com'!$A724:$M724,MATCH(A723,'[3]Enrolled accounts Com'!$A723:$M723,0))</f>
        <v>#N/A</v>
      </c>
      <c r="B724" s="52">
        <f>INDEX('[3]Enrolled accounts Com'!$A724:$M724,MATCH(B$2,'[3]Enrolled accounts Com'!$A$2:$M$2,0))</f>
        <v>0</v>
      </c>
      <c r="C724" s="52">
        <f>INDEX('[3]Enrolled accounts Com'!$A724:$M724,MATCH(C$2,'[3]Enrolled accounts Com'!$A$2:$M$2,0))</f>
        <v>0</v>
      </c>
      <c r="D724" s="52">
        <f>INDEX('[3]Enrolled accounts Com'!$A724:$M724,MATCH(D$2,'[3]Enrolled accounts Com'!$A$2:$M$2,0))</f>
        <v>0</v>
      </c>
      <c r="E724" s="52">
        <f>INDEX('[3]Enrolled accounts Com'!$A724:$M724,MATCH(E$2,'[3]Enrolled accounts Com'!$A$2:$M$2,0))</f>
        <v>0</v>
      </c>
      <c r="F724" s="52">
        <f>INDEX('[3]Enrolled accounts Com'!$A724:$M724,MATCH(F$2,'[3]Enrolled accounts Com'!$A$2:$M$2,0))</f>
        <v>0</v>
      </c>
    </row>
    <row r="725" spans="1:6" x14ac:dyDescent="0.2">
      <c r="A725" s="52" t="e">
        <f>INDEX('[3]Enrolled accounts Com'!$A725:$M725,MATCH(A724,'[3]Enrolled accounts Com'!$A724:$M724,0))</f>
        <v>#N/A</v>
      </c>
      <c r="B725" s="52">
        <f>INDEX('[3]Enrolled accounts Com'!$A725:$M725,MATCH(B$2,'[3]Enrolled accounts Com'!$A$2:$M$2,0))</f>
        <v>0</v>
      </c>
      <c r="C725" s="52">
        <f>INDEX('[3]Enrolled accounts Com'!$A725:$M725,MATCH(C$2,'[3]Enrolled accounts Com'!$A$2:$M$2,0))</f>
        <v>0</v>
      </c>
      <c r="D725" s="52">
        <f>INDEX('[3]Enrolled accounts Com'!$A725:$M725,MATCH(D$2,'[3]Enrolled accounts Com'!$A$2:$M$2,0))</f>
        <v>0</v>
      </c>
      <c r="E725" s="52">
        <f>INDEX('[3]Enrolled accounts Com'!$A725:$M725,MATCH(E$2,'[3]Enrolled accounts Com'!$A$2:$M$2,0))</f>
        <v>0</v>
      </c>
      <c r="F725" s="52">
        <f>INDEX('[3]Enrolled accounts Com'!$A725:$M725,MATCH(F$2,'[3]Enrolled accounts Com'!$A$2:$M$2,0))</f>
        <v>0</v>
      </c>
    </row>
    <row r="726" spans="1:6" x14ac:dyDescent="0.2">
      <c r="A726" s="52" t="e">
        <f>INDEX('[3]Enrolled accounts Com'!$A726:$M726,MATCH(A725,'[3]Enrolled accounts Com'!$A725:$M725,0))</f>
        <v>#N/A</v>
      </c>
      <c r="B726" s="52">
        <f>INDEX('[3]Enrolled accounts Com'!$A726:$M726,MATCH(B$2,'[3]Enrolled accounts Com'!$A$2:$M$2,0))</f>
        <v>0</v>
      </c>
      <c r="C726" s="52">
        <f>INDEX('[3]Enrolled accounts Com'!$A726:$M726,MATCH(C$2,'[3]Enrolled accounts Com'!$A$2:$M$2,0))</f>
        <v>0</v>
      </c>
      <c r="D726" s="52">
        <f>INDEX('[3]Enrolled accounts Com'!$A726:$M726,MATCH(D$2,'[3]Enrolled accounts Com'!$A$2:$M$2,0))</f>
        <v>0</v>
      </c>
      <c r="E726" s="52">
        <f>INDEX('[3]Enrolled accounts Com'!$A726:$M726,MATCH(E$2,'[3]Enrolled accounts Com'!$A$2:$M$2,0))</f>
        <v>0</v>
      </c>
      <c r="F726" s="52">
        <f>INDEX('[3]Enrolled accounts Com'!$A726:$M726,MATCH(F$2,'[3]Enrolled accounts Com'!$A$2:$M$2,0))</f>
        <v>0</v>
      </c>
    </row>
    <row r="727" spans="1:6" x14ac:dyDescent="0.2">
      <c r="A727" s="52" t="e">
        <f>INDEX('[3]Enrolled accounts Com'!$A727:$M727,MATCH(A726,'[3]Enrolled accounts Com'!$A726:$M726,0))</f>
        <v>#N/A</v>
      </c>
      <c r="B727" s="52">
        <f>INDEX('[3]Enrolled accounts Com'!$A727:$M727,MATCH(B$2,'[3]Enrolled accounts Com'!$A$2:$M$2,0))</f>
        <v>0</v>
      </c>
      <c r="C727" s="52">
        <f>INDEX('[3]Enrolled accounts Com'!$A727:$M727,MATCH(C$2,'[3]Enrolled accounts Com'!$A$2:$M$2,0))</f>
        <v>0</v>
      </c>
      <c r="D727" s="52">
        <f>INDEX('[3]Enrolled accounts Com'!$A727:$M727,MATCH(D$2,'[3]Enrolled accounts Com'!$A$2:$M$2,0))</f>
        <v>0</v>
      </c>
      <c r="E727" s="52">
        <f>INDEX('[3]Enrolled accounts Com'!$A727:$M727,MATCH(E$2,'[3]Enrolled accounts Com'!$A$2:$M$2,0))</f>
        <v>0</v>
      </c>
      <c r="F727" s="52">
        <f>INDEX('[3]Enrolled accounts Com'!$A727:$M727,MATCH(F$2,'[3]Enrolled accounts Com'!$A$2:$M$2,0))</f>
        <v>0</v>
      </c>
    </row>
    <row r="728" spans="1:6" x14ac:dyDescent="0.2">
      <c r="A728" s="52" t="e">
        <f>INDEX('[3]Enrolled accounts Com'!$A728:$M728,MATCH(A727,'[3]Enrolled accounts Com'!$A727:$M727,0))</f>
        <v>#N/A</v>
      </c>
      <c r="B728" s="52">
        <f>INDEX('[3]Enrolled accounts Com'!$A728:$M728,MATCH(B$2,'[3]Enrolled accounts Com'!$A$2:$M$2,0))</f>
        <v>0</v>
      </c>
      <c r="C728" s="52">
        <f>INDEX('[3]Enrolled accounts Com'!$A728:$M728,MATCH(C$2,'[3]Enrolled accounts Com'!$A$2:$M$2,0))</f>
        <v>0</v>
      </c>
      <c r="D728" s="52">
        <f>INDEX('[3]Enrolled accounts Com'!$A728:$M728,MATCH(D$2,'[3]Enrolled accounts Com'!$A$2:$M$2,0))</f>
        <v>0</v>
      </c>
      <c r="E728" s="52">
        <f>INDEX('[3]Enrolled accounts Com'!$A728:$M728,MATCH(E$2,'[3]Enrolled accounts Com'!$A$2:$M$2,0))</f>
        <v>0</v>
      </c>
      <c r="F728" s="52">
        <f>INDEX('[3]Enrolled accounts Com'!$A728:$M728,MATCH(F$2,'[3]Enrolled accounts Com'!$A$2:$M$2,0))</f>
        <v>0</v>
      </c>
    </row>
    <row r="729" spans="1:6" x14ac:dyDescent="0.2">
      <c r="A729" s="52" t="e">
        <f>INDEX('[3]Enrolled accounts Com'!$A729:$M729,MATCH(A728,'[3]Enrolled accounts Com'!$A728:$M728,0))</f>
        <v>#N/A</v>
      </c>
      <c r="B729" s="52">
        <f>INDEX('[3]Enrolled accounts Com'!$A729:$M729,MATCH(B$2,'[3]Enrolled accounts Com'!$A$2:$M$2,0))</f>
        <v>0</v>
      </c>
      <c r="C729" s="52">
        <f>INDEX('[3]Enrolled accounts Com'!$A729:$M729,MATCH(C$2,'[3]Enrolled accounts Com'!$A$2:$M$2,0))</f>
        <v>0</v>
      </c>
      <c r="D729" s="52">
        <f>INDEX('[3]Enrolled accounts Com'!$A729:$M729,MATCH(D$2,'[3]Enrolled accounts Com'!$A$2:$M$2,0))</f>
        <v>0</v>
      </c>
      <c r="E729" s="52">
        <f>INDEX('[3]Enrolled accounts Com'!$A729:$M729,MATCH(E$2,'[3]Enrolled accounts Com'!$A$2:$M$2,0))</f>
        <v>0</v>
      </c>
      <c r="F729" s="52">
        <f>INDEX('[3]Enrolled accounts Com'!$A729:$M729,MATCH(F$2,'[3]Enrolled accounts Com'!$A$2:$M$2,0))</f>
        <v>0</v>
      </c>
    </row>
    <row r="730" spans="1:6" x14ac:dyDescent="0.2">
      <c r="A730" s="52" t="e">
        <f>INDEX('[3]Enrolled accounts Com'!$A730:$M730,MATCH(A729,'[3]Enrolled accounts Com'!$A729:$M729,0))</f>
        <v>#N/A</v>
      </c>
      <c r="B730" s="52">
        <f>INDEX('[3]Enrolled accounts Com'!$A730:$M730,MATCH(B$2,'[3]Enrolled accounts Com'!$A$2:$M$2,0))</f>
        <v>0</v>
      </c>
      <c r="C730" s="52">
        <f>INDEX('[3]Enrolled accounts Com'!$A730:$M730,MATCH(C$2,'[3]Enrolled accounts Com'!$A$2:$M$2,0))</f>
        <v>0</v>
      </c>
      <c r="D730" s="52">
        <f>INDEX('[3]Enrolled accounts Com'!$A730:$M730,MATCH(D$2,'[3]Enrolled accounts Com'!$A$2:$M$2,0))</f>
        <v>0</v>
      </c>
      <c r="E730" s="52">
        <f>INDEX('[3]Enrolled accounts Com'!$A730:$M730,MATCH(E$2,'[3]Enrolled accounts Com'!$A$2:$M$2,0))</f>
        <v>0</v>
      </c>
      <c r="F730" s="52">
        <f>INDEX('[3]Enrolled accounts Com'!$A730:$M730,MATCH(F$2,'[3]Enrolled accounts Com'!$A$2:$M$2,0))</f>
        <v>0</v>
      </c>
    </row>
    <row r="731" spans="1:6" x14ac:dyDescent="0.2">
      <c r="A731" s="52" t="e">
        <f>INDEX('[3]Enrolled accounts Com'!$A731:$M731,MATCH(A730,'[3]Enrolled accounts Com'!$A730:$M730,0))</f>
        <v>#N/A</v>
      </c>
      <c r="B731" s="52">
        <f>INDEX('[3]Enrolled accounts Com'!$A731:$M731,MATCH(B$2,'[3]Enrolled accounts Com'!$A$2:$M$2,0))</f>
        <v>0</v>
      </c>
      <c r="C731" s="52">
        <f>INDEX('[3]Enrolled accounts Com'!$A731:$M731,MATCH(C$2,'[3]Enrolled accounts Com'!$A$2:$M$2,0))</f>
        <v>0</v>
      </c>
      <c r="D731" s="52">
        <f>INDEX('[3]Enrolled accounts Com'!$A731:$M731,MATCH(D$2,'[3]Enrolled accounts Com'!$A$2:$M$2,0))</f>
        <v>0</v>
      </c>
      <c r="E731" s="52">
        <f>INDEX('[3]Enrolled accounts Com'!$A731:$M731,MATCH(E$2,'[3]Enrolled accounts Com'!$A$2:$M$2,0))</f>
        <v>0</v>
      </c>
      <c r="F731" s="52">
        <f>INDEX('[3]Enrolled accounts Com'!$A731:$M731,MATCH(F$2,'[3]Enrolled accounts Com'!$A$2:$M$2,0))</f>
        <v>0</v>
      </c>
    </row>
    <row r="732" spans="1:6" x14ac:dyDescent="0.2">
      <c r="A732" s="52" t="e">
        <f>INDEX('[3]Enrolled accounts Com'!$A732:$M732,MATCH(A731,'[3]Enrolled accounts Com'!$A731:$M731,0))</f>
        <v>#N/A</v>
      </c>
      <c r="B732" s="52">
        <f>INDEX('[3]Enrolled accounts Com'!$A732:$M732,MATCH(B$2,'[3]Enrolled accounts Com'!$A$2:$M$2,0))</f>
        <v>0</v>
      </c>
      <c r="C732" s="52">
        <f>INDEX('[3]Enrolled accounts Com'!$A732:$M732,MATCH(C$2,'[3]Enrolled accounts Com'!$A$2:$M$2,0))</f>
        <v>0</v>
      </c>
      <c r="D732" s="52">
        <f>INDEX('[3]Enrolled accounts Com'!$A732:$M732,MATCH(D$2,'[3]Enrolled accounts Com'!$A$2:$M$2,0))</f>
        <v>0</v>
      </c>
      <c r="E732" s="52">
        <f>INDEX('[3]Enrolled accounts Com'!$A732:$M732,MATCH(E$2,'[3]Enrolled accounts Com'!$A$2:$M$2,0))</f>
        <v>0</v>
      </c>
      <c r="F732" s="52">
        <f>INDEX('[3]Enrolled accounts Com'!$A732:$M732,MATCH(F$2,'[3]Enrolled accounts Com'!$A$2:$M$2,0))</f>
        <v>0</v>
      </c>
    </row>
    <row r="733" spans="1:6" x14ac:dyDescent="0.2">
      <c r="A733" s="52" t="e">
        <f>INDEX('[3]Enrolled accounts Com'!$A733:$M733,MATCH(A732,'[3]Enrolled accounts Com'!$A732:$M732,0))</f>
        <v>#N/A</v>
      </c>
      <c r="B733" s="52">
        <f>INDEX('[3]Enrolled accounts Com'!$A733:$M733,MATCH(B$2,'[3]Enrolled accounts Com'!$A$2:$M$2,0))</f>
        <v>0</v>
      </c>
      <c r="C733" s="52">
        <f>INDEX('[3]Enrolled accounts Com'!$A733:$M733,MATCH(C$2,'[3]Enrolled accounts Com'!$A$2:$M$2,0))</f>
        <v>0</v>
      </c>
      <c r="D733" s="52">
        <f>INDEX('[3]Enrolled accounts Com'!$A733:$M733,MATCH(D$2,'[3]Enrolled accounts Com'!$A$2:$M$2,0))</f>
        <v>0</v>
      </c>
      <c r="E733" s="52">
        <f>INDEX('[3]Enrolled accounts Com'!$A733:$M733,MATCH(E$2,'[3]Enrolled accounts Com'!$A$2:$M$2,0))</f>
        <v>0</v>
      </c>
      <c r="F733" s="52">
        <f>INDEX('[3]Enrolled accounts Com'!$A733:$M733,MATCH(F$2,'[3]Enrolled accounts Com'!$A$2:$M$2,0))</f>
        <v>0</v>
      </c>
    </row>
    <row r="734" spans="1:6" x14ac:dyDescent="0.2">
      <c r="A734" s="52" t="e">
        <f>INDEX('[3]Enrolled accounts Com'!$A734:$M734,MATCH(A733,'[3]Enrolled accounts Com'!$A733:$M733,0))</f>
        <v>#N/A</v>
      </c>
      <c r="B734" s="52">
        <f>INDEX('[3]Enrolled accounts Com'!$A734:$M734,MATCH(B$2,'[3]Enrolled accounts Com'!$A$2:$M$2,0))</f>
        <v>0</v>
      </c>
      <c r="C734" s="52">
        <f>INDEX('[3]Enrolled accounts Com'!$A734:$M734,MATCH(C$2,'[3]Enrolled accounts Com'!$A$2:$M$2,0))</f>
        <v>0</v>
      </c>
      <c r="D734" s="52">
        <f>INDEX('[3]Enrolled accounts Com'!$A734:$M734,MATCH(D$2,'[3]Enrolled accounts Com'!$A$2:$M$2,0))</f>
        <v>0</v>
      </c>
      <c r="E734" s="52">
        <f>INDEX('[3]Enrolled accounts Com'!$A734:$M734,MATCH(E$2,'[3]Enrolled accounts Com'!$A$2:$M$2,0))</f>
        <v>0</v>
      </c>
      <c r="F734" s="52">
        <f>INDEX('[3]Enrolled accounts Com'!$A734:$M734,MATCH(F$2,'[3]Enrolled accounts Com'!$A$2:$M$2,0))</f>
        <v>0</v>
      </c>
    </row>
    <row r="735" spans="1:6" x14ac:dyDescent="0.2">
      <c r="A735" s="52" t="e">
        <f>INDEX('[3]Enrolled accounts Com'!$A735:$M735,MATCH(A734,'[3]Enrolled accounts Com'!$A734:$M734,0))</f>
        <v>#N/A</v>
      </c>
      <c r="B735" s="52">
        <f>INDEX('[3]Enrolled accounts Com'!$A735:$M735,MATCH(B$2,'[3]Enrolled accounts Com'!$A$2:$M$2,0))</f>
        <v>0</v>
      </c>
      <c r="C735" s="52">
        <f>INDEX('[3]Enrolled accounts Com'!$A735:$M735,MATCH(C$2,'[3]Enrolled accounts Com'!$A$2:$M$2,0))</f>
        <v>0</v>
      </c>
      <c r="D735" s="52">
        <f>INDEX('[3]Enrolled accounts Com'!$A735:$M735,MATCH(D$2,'[3]Enrolled accounts Com'!$A$2:$M$2,0))</f>
        <v>0</v>
      </c>
      <c r="E735" s="52">
        <f>INDEX('[3]Enrolled accounts Com'!$A735:$M735,MATCH(E$2,'[3]Enrolled accounts Com'!$A$2:$M$2,0))</f>
        <v>0</v>
      </c>
      <c r="F735" s="52">
        <f>INDEX('[3]Enrolled accounts Com'!$A735:$M735,MATCH(F$2,'[3]Enrolled accounts Com'!$A$2:$M$2,0))</f>
        <v>0</v>
      </c>
    </row>
    <row r="736" spans="1:6" x14ac:dyDescent="0.2">
      <c r="A736" s="52" t="e">
        <f>INDEX('[3]Enrolled accounts Com'!$A736:$M736,MATCH(A735,'[3]Enrolled accounts Com'!$A735:$M735,0))</f>
        <v>#N/A</v>
      </c>
      <c r="B736" s="52">
        <f>INDEX('[3]Enrolled accounts Com'!$A736:$M736,MATCH(B$2,'[3]Enrolled accounts Com'!$A$2:$M$2,0))</f>
        <v>0</v>
      </c>
      <c r="C736" s="52">
        <f>INDEX('[3]Enrolled accounts Com'!$A736:$M736,MATCH(C$2,'[3]Enrolled accounts Com'!$A$2:$M$2,0))</f>
        <v>0</v>
      </c>
      <c r="D736" s="52">
        <f>INDEX('[3]Enrolled accounts Com'!$A736:$M736,MATCH(D$2,'[3]Enrolled accounts Com'!$A$2:$M$2,0))</f>
        <v>0</v>
      </c>
      <c r="E736" s="52">
        <f>INDEX('[3]Enrolled accounts Com'!$A736:$M736,MATCH(E$2,'[3]Enrolled accounts Com'!$A$2:$M$2,0))</f>
        <v>0</v>
      </c>
      <c r="F736" s="52">
        <f>INDEX('[3]Enrolled accounts Com'!$A736:$M736,MATCH(F$2,'[3]Enrolled accounts Com'!$A$2:$M$2,0))</f>
        <v>0</v>
      </c>
    </row>
    <row r="737" spans="1:6" x14ac:dyDescent="0.2">
      <c r="A737" s="52" t="e">
        <f>INDEX('[3]Enrolled accounts Com'!$A737:$M737,MATCH(A736,'[3]Enrolled accounts Com'!$A736:$M736,0))</f>
        <v>#N/A</v>
      </c>
      <c r="B737" s="52">
        <f>INDEX('[3]Enrolled accounts Com'!$A737:$M737,MATCH(B$2,'[3]Enrolled accounts Com'!$A$2:$M$2,0))</f>
        <v>0</v>
      </c>
      <c r="C737" s="52">
        <f>INDEX('[3]Enrolled accounts Com'!$A737:$M737,MATCH(C$2,'[3]Enrolled accounts Com'!$A$2:$M$2,0))</f>
        <v>0</v>
      </c>
      <c r="D737" s="52">
        <f>INDEX('[3]Enrolled accounts Com'!$A737:$M737,MATCH(D$2,'[3]Enrolled accounts Com'!$A$2:$M$2,0))</f>
        <v>0</v>
      </c>
      <c r="E737" s="52">
        <f>INDEX('[3]Enrolled accounts Com'!$A737:$M737,MATCH(E$2,'[3]Enrolled accounts Com'!$A$2:$M$2,0))</f>
        <v>0</v>
      </c>
      <c r="F737" s="52">
        <f>INDEX('[3]Enrolled accounts Com'!$A737:$M737,MATCH(F$2,'[3]Enrolled accounts Com'!$A$2:$M$2,0))</f>
        <v>0</v>
      </c>
    </row>
    <row r="738" spans="1:6" x14ac:dyDescent="0.2">
      <c r="A738" s="52" t="e">
        <f>INDEX('[3]Enrolled accounts Com'!$A738:$M738,MATCH(A737,'[3]Enrolled accounts Com'!$A737:$M737,0))</f>
        <v>#N/A</v>
      </c>
      <c r="B738" s="52">
        <f>INDEX('[3]Enrolled accounts Com'!$A738:$M738,MATCH(B$2,'[3]Enrolled accounts Com'!$A$2:$M$2,0))</f>
        <v>0</v>
      </c>
      <c r="C738" s="52">
        <f>INDEX('[3]Enrolled accounts Com'!$A738:$M738,MATCH(C$2,'[3]Enrolled accounts Com'!$A$2:$M$2,0))</f>
        <v>0</v>
      </c>
      <c r="D738" s="52">
        <f>INDEX('[3]Enrolled accounts Com'!$A738:$M738,MATCH(D$2,'[3]Enrolled accounts Com'!$A$2:$M$2,0))</f>
        <v>0</v>
      </c>
      <c r="E738" s="52">
        <f>INDEX('[3]Enrolled accounts Com'!$A738:$M738,MATCH(E$2,'[3]Enrolled accounts Com'!$A$2:$M$2,0))</f>
        <v>0</v>
      </c>
      <c r="F738" s="52">
        <f>INDEX('[3]Enrolled accounts Com'!$A738:$M738,MATCH(F$2,'[3]Enrolled accounts Com'!$A$2:$M$2,0))</f>
        <v>0</v>
      </c>
    </row>
    <row r="739" spans="1:6" x14ac:dyDescent="0.2">
      <c r="A739" s="52" t="e">
        <f>INDEX('[3]Enrolled accounts Com'!$A739:$M739,MATCH(A738,'[3]Enrolled accounts Com'!$A738:$M738,0))</f>
        <v>#N/A</v>
      </c>
      <c r="B739" s="52">
        <f>INDEX('[3]Enrolled accounts Com'!$A739:$M739,MATCH(B$2,'[3]Enrolled accounts Com'!$A$2:$M$2,0))</f>
        <v>0</v>
      </c>
      <c r="C739" s="52">
        <f>INDEX('[3]Enrolled accounts Com'!$A739:$M739,MATCH(C$2,'[3]Enrolled accounts Com'!$A$2:$M$2,0))</f>
        <v>0</v>
      </c>
      <c r="D739" s="52">
        <f>INDEX('[3]Enrolled accounts Com'!$A739:$M739,MATCH(D$2,'[3]Enrolled accounts Com'!$A$2:$M$2,0))</f>
        <v>0</v>
      </c>
      <c r="E739" s="52">
        <f>INDEX('[3]Enrolled accounts Com'!$A739:$M739,MATCH(E$2,'[3]Enrolled accounts Com'!$A$2:$M$2,0))</f>
        <v>0</v>
      </c>
      <c r="F739" s="52">
        <f>INDEX('[3]Enrolled accounts Com'!$A739:$M739,MATCH(F$2,'[3]Enrolled accounts Com'!$A$2:$M$2,0))</f>
        <v>0</v>
      </c>
    </row>
    <row r="740" spans="1:6" x14ac:dyDescent="0.2">
      <c r="A740" s="52" t="e">
        <f>INDEX('[3]Enrolled accounts Com'!$A740:$M740,MATCH(A739,'[3]Enrolled accounts Com'!$A739:$M739,0))</f>
        <v>#N/A</v>
      </c>
      <c r="B740" s="52">
        <f>INDEX('[3]Enrolled accounts Com'!$A740:$M740,MATCH(B$2,'[3]Enrolled accounts Com'!$A$2:$M$2,0))</f>
        <v>0</v>
      </c>
      <c r="C740" s="52">
        <f>INDEX('[3]Enrolled accounts Com'!$A740:$M740,MATCH(C$2,'[3]Enrolled accounts Com'!$A$2:$M$2,0))</f>
        <v>0</v>
      </c>
      <c r="D740" s="52">
        <f>INDEX('[3]Enrolled accounts Com'!$A740:$M740,MATCH(D$2,'[3]Enrolled accounts Com'!$A$2:$M$2,0))</f>
        <v>0</v>
      </c>
      <c r="E740" s="52">
        <f>INDEX('[3]Enrolled accounts Com'!$A740:$M740,MATCH(E$2,'[3]Enrolled accounts Com'!$A$2:$M$2,0))</f>
        <v>0</v>
      </c>
      <c r="F740" s="52">
        <f>INDEX('[3]Enrolled accounts Com'!$A740:$M740,MATCH(F$2,'[3]Enrolled accounts Com'!$A$2:$M$2,0))</f>
        <v>0</v>
      </c>
    </row>
    <row r="741" spans="1:6" x14ac:dyDescent="0.2">
      <c r="A741" s="52" t="e">
        <f>INDEX('[3]Enrolled accounts Com'!$A741:$M741,MATCH(A740,'[3]Enrolled accounts Com'!$A740:$M740,0))</f>
        <v>#N/A</v>
      </c>
      <c r="B741" s="52">
        <f>INDEX('[3]Enrolled accounts Com'!$A741:$M741,MATCH(B$2,'[3]Enrolled accounts Com'!$A$2:$M$2,0))</f>
        <v>0</v>
      </c>
      <c r="C741" s="52">
        <f>INDEX('[3]Enrolled accounts Com'!$A741:$M741,MATCH(C$2,'[3]Enrolled accounts Com'!$A$2:$M$2,0))</f>
        <v>0</v>
      </c>
      <c r="D741" s="52">
        <f>INDEX('[3]Enrolled accounts Com'!$A741:$M741,MATCH(D$2,'[3]Enrolled accounts Com'!$A$2:$M$2,0))</f>
        <v>0</v>
      </c>
      <c r="E741" s="52">
        <f>INDEX('[3]Enrolled accounts Com'!$A741:$M741,MATCH(E$2,'[3]Enrolled accounts Com'!$A$2:$M$2,0))</f>
        <v>0</v>
      </c>
      <c r="F741" s="52">
        <f>INDEX('[3]Enrolled accounts Com'!$A741:$M741,MATCH(F$2,'[3]Enrolled accounts Com'!$A$2:$M$2,0))</f>
        <v>0</v>
      </c>
    </row>
    <row r="742" spans="1:6" x14ac:dyDescent="0.2">
      <c r="A742" s="52" t="e">
        <f>INDEX('[3]Enrolled accounts Com'!$A742:$M742,MATCH(A741,'[3]Enrolled accounts Com'!$A741:$M741,0))</f>
        <v>#N/A</v>
      </c>
      <c r="B742" s="52">
        <f>INDEX('[3]Enrolled accounts Com'!$A742:$M742,MATCH(B$2,'[3]Enrolled accounts Com'!$A$2:$M$2,0))</f>
        <v>0</v>
      </c>
      <c r="C742" s="52">
        <f>INDEX('[3]Enrolled accounts Com'!$A742:$M742,MATCH(C$2,'[3]Enrolled accounts Com'!$A$2:$M$2,0))</f>
        <v>0</v>
      </c>
      <c r="D742" s="52">
        <f>INDEX('[3]Enrolled accounts Com'!$A742:$M742,MATCH(D$2,'[3]Enrolled accounts Com'!$A$2:$M$2,0))</f>
        <v>0</v>
      </c>
      <c r="E742" s="52">
        <f>INDEX('[3]Enrolled accounts Com'!$A742:$M742,MATCH(E$2,'[3]Enrolled accounts Com'!$A$2:$M$2,0))</f>
        <v>0</v>
      </c>
      <c r="F742" s="52">
        <f>INDEX('[3]Enrolled accounts Com'!$A742:$M742,MATCH(F$2,'[3]Enrolled accounts Com'!$A$2:$M$2,0))</f>
        <v>0</v>
      </c>
    </row>
    <row r="743" spans="1:6" x14ac:dyDescent="0.2">
      <c r="A743" s="52" t="e">
        <f>INDEX('[3]Enrolled accounts Com'!$A743:$M743,MATCH(A742,'[3]Enrolled accounts Com'!$A742:$M742,0))</f>
        <v>#N/A</v>
      </c>
      <c r="B743" s="52">
        <f>INDEX('[3]Enrolled accounts Com'!$A743:$M743,MATCH(B$2,'[3]Enrolled accounts Com'!$A$2:$M$2,0))</f>
        <v>0</v>
      </c>
      <c r="C743" s="52">
        <f>INDEX('[3]Enrolled accounts Com'!$A743:$M743,MATCH(C$2,'[3]Enrolled accounts Com'!$A$2:$M$2,0))</f>
        <v>0</v>
      </c>
      <c r="D743" s="52">
        <f>INDEX('[3]Enrolled accounts Com'!$A743:$M743,MATCH(D$2,'[3]Enrolled accounts Com'!$A$2:$M$2,0))</f>
        <v>0</v>
      </c>
      <c r="E743" s="52">
        <f>INDEX('[3]Enrolled accounts Com'!$A743:$M743,MATCH(E$2,'[3]Enrolled accounts Com'!$A$2:$M$2,0))</f>
        <v>0</v>
      </c>
      <c r="F743" s="52">
        <f>INDEX('[3]Enrolled accounts Com'!$A743:$M743,MATCH(F$2,'[3]Enrolled accounts Com'!$A$2:$M$2,0))</f>
        <v>0</v>
      </c>
    </row>
    <row r="744" spans="1:6" x14ac:dyDescent="0.2">
      <c r="A744" s="52" t="e">
        <f>INDEX('[3]Enrolled accounts Com'!$A744:$M744,MATCH(A743,'[3]Enrolled accounts Com'!$A743:$M743,0))</f>
        <v>#N/A</v>
      </c>
      <c r="B744" s="52">
        <f>INDEX('[3]Enrolled accounts Com'!$A744:$M744,MATCH(B$2,'[3]Enrolled accounts Com'!$A$2:$M$2,0))</f>
        <v>0</v>
      </c>
      <c r="C744" s="52">
        <f>INDEX('[3]Enrolled accounts Com'!$A744:$M744,MATCH(C$2,'[3]Enrolled accounts Com'!$A$2:$M$2,0))</f>
        <v>0</v>
      </c>
      <c r="D744" s="52">
        <f>INDEX('[3]Enrolled accounts Com'!$A744:$M744,MATCH(D$2,'[3]Enrolled accounts Com'!$A$2:$M$2,0))</f>
        <v>0</v>
      </c>
      <c r="E744" s="52">
        <f>INDEX('[3]Enrolled accounts Com'!$A744:$M744,MATCH(E$2,'[3]Enrolled accounts Com'!$A$2:$M$2,0))</f>
        <v>0</v>
      </c>
      <c r="F744" s="52">
        <f>INDEX('[3]Enrolled accounts Com'!$A744:$M744,MATCH(F$2,'[3]Enrolled accounts Com'!$A$2:$M$2,0))</f>
        <v>0</v>
      </c>
    </row>
    <row r="745" spans="1:6" x14ac:dyDescent="0.2">
      <c r="A745" s="52" t="e">
        <f>INDEX('[3]Enrolled accounts Com'!$A745:$M745,MATCH(A744,'[3]Enrolled accounts Com'!$A744:$M744,0))</f>
        <v>#N/A</v>
      </c>
      <c r="B745" s="52">
        <f>INDEX('[3]Enrolled accounts Com'!$A745:$M745,MATCH(B$2,'[3]Enrolled accounts Com'!$A$2:$M$2,0))</f>
        <v>0</v>
      </c>
      <c r="C745" s="52">
        <f>INDEX('[3]Enrolled accounts Com'!$A745:$M745,MATCH(C$2,'[3]Enrolled accounts Com'!$A$2:$M$2,0))</f>
        <v>0</v>
      </c>
      <c r="D745" s="52">
        <f>INDEX('[3]Enrolled accounts Com'!$A745:$M745,MATCH(D$2,'[3]Enrolled accounts Com'!$A$2:$M$2,0))</f>
        <v>0</v>
      </c>
      <c r="E745" s="52">
        <f>INDEX('[3]Enrolled accounts Com'!$A745:$M745,MATCH(E$2,'[3]Enrolled accounts Com'!$A$2:$M$2,0))</f>
        <v>0</v>
      </c>
      <c r="F745" s="52">
        <f>INDEX('[3]Enrolled accounts Com'!$A745:$M745,MATCH(F$2,'[3]Enrolled accounts Com'!$A$2:$M$2,0))</f>
        <v>0</v>
      </c>
    </row>
    <row r="746" spans="1:6" x14ac:dyDescent="0.2">
      <c r="A746" s="52" t="e">
        <f>INDEX('[3]Enrolled accounts Com'!$A746:$M746,MATCH(A745,'[3]Enrolled accounts Com'!$A745:$M745,0))</f>
        <v>#N/A</v>
      </c>
      <c r="B746" s="52">
        <f>INDEX('[3]Enrolled accounts Com'!$A746:$M746,MATCH(B$2,'[3]Enrolled accounts Com'!$A$2:$M$2,0))</f>
        <v>0</v>
      </c>
      <c r="C746" s="52">
        <f>INDEX('[3]Enrolled accounts Com'!$A746:$M746,MATCH(C$2,'[3]Enrolled accounts Com'!$A$2:$M$2,0))</f>
        <v>0</v>
      </c>
      <c r="D746" s="52">
        <f>INDEX('[3]Enrolled accounts Com'!$A746:$M746,MATCH(D$2,'[3]Enrolled accounts Com'!$A$2:$M$2,0))</f>
        <v>0</v>
      </c>
      <c r="E746" s="52">
        <f>INDEX('[3]Enrolled accounts Com'!$A746:$M746,MATCH(E$2,'[3]Enrolled accounts Com'!$A$2:$M$2,0))</f>
        <v>0</v>
      </c>
      <c r="F746" s="52">
        <f>INDEX('[3]Enrolled accounts Com'!$A746:$M746,MATCH(F$2,'[3]Enrolled accounts Com'!$A$2:$M$2,0))</f>
        <v>0</v>
      </c>
    </row>
    <row r="747" spans="1:6" x14ac:dyDescent="0.2">
      <c r="A747" s="52" t="e">
        <f>INDEX('[3]Enrolled accounts Com'!$A747:$M747,MATCH(A746,'[3]Enrolled accounts Com'!$A746:$M746,0))</f>
        <v>#N/A</v>
      </c>
      <c r="B747" s="52">
        <f>INDEX('[3]Enrolled accounts Com'!$A747:$M747,MATCH(B$2,'[3]Enrolled accounts Com'!$A$2:$M$2,0))</f>
        <v>0</v>
      </c>
      <c r="C747" s="52">
        <f>INDEX('[3]Enrolled accounts Com'!$A747:$M747,MATCH(C$2,'[3]Enrolled accounts Com'!$A$2:$M$2,0))</f>
        <v>0</v>
      </c>
      <c r="D747" s="52">
        <f>INDEX('[3]Enrolled accounts Com'!$A747:$M747,MATCH(D$2,'[3]Enrolled accounts Com'!$A$2:$M$2,0))</f>
        <v>0</v>
      </c>
      <c r="E747" s="52">
        <f>INDEX('[3]Enrolled accounts Com'!$A747:$M747,MATCH(E$2,'[3]Enrolled accounts Com'!$A$2:$M$2,0))</f>
        <v>0</v>
      </c>
      <c r="F747" s="52">
        <f>INDEX('[3]Enrolled accounts Com'!$A747:$M747,MATCH(F$2,'[3]Enrolled accounts Com'!$A$2:$M$2,0))</f>
        <v>0</v>
      </c>
    </row>
    <row r="748" spans="1:6" x14ac:dyDescent="0.2">
      <c r="A748" s="52" t="e">
        <f>INDEX('[3]Enrolled accounts Com'!$A748:$M748,MATCH(A747,'[3]Enrolled accounts Com'!$A747:$M747,0))</f>
        <v>#N/A</v>
      </c>
      <c r="B748" s="52">
        <f>INDEX('[3]Enrolled accounts Com'!$A748:$M748,MATCH(B$2,'[3]Enrolled accounts Com'!$A$2:$M$2,0))</f>
        <v>0</v>
      </c>
      <c r="C748" s="52">
        <f>INDEX('[3]Enrolled accounts Com'!$A748:$M748,MATCH(C$2,'[3]Enrolled accounts Com'!$A$2:$M$2,0))</f>
        <v>0</v>
      </c>
      <c r="D748" s="52">
        <f>INDEX('[3]Enrolled accounts Com'!$A748:$M748,MATCH(D$2,'[3]Enrolled accounts Com'!$A$2:$M$2,0))</f>
        <v>0</v>
      </c>
      <c r="E748" s="52">
        <f>INDEX('[3]Enrolled accounts Com'!$A748:$M748,MATCH(E$2,'[3]Enrolled accounts Com'!$A$2:$M$2,0))</f>
        <v>0</v>
      </c>
      <c r="F748" s="52">
        <f>INDEX('[3]Enrolled accounts Com'!$A748:$M748,MATCH(F$2,'[3]Enrolled accounts Com'!$A$2:$M$2,0))</f>
        <v>0</v>
      </c>
    </row>
    <row r="749" spans="1:6" x14ac:dyDescent="0.2">
      <c r="A749" s="52" t="e">
        <f>INDEX('[3]Enrolled accounts Com'!$A749:$M749,MATCH(A748,'[3]Enrolled accounts Com'!$A748:$M748,0))</f>
        <v>#N/A</v>
      </c>
      <c r="B749" s="52">
        <f>INDEX('[3]Enrolled accounts Com'!$A749:$M749,MATCH(B$2,'[3]Enrolled accounts Com'!$A$2:$M$2,0))</f>
        <v>0</v>
      </c>
      <c r="C749" s="52">
        <f>INDEX('[3]Enrolled accounts Com'!$A749:$M749,MATCH(C$2,'[3]Enrolled accounts Com'!$A$2:$M$2,0))</f>
        <v>0</v>
      </c>
      <c r="D749" s="52">
        <f>INDEX('[3]Enrolled accounts Com'!$A749:$M749,MATCH(D$2,'[3]Enrolled accounts Com'!$A$2:$M$2,0))</f>
        <v>0</v>
      </c>
      <c r="E749" s="52">
        <f>INDEX('[3]Enrolled accounts Com'!$A749:$M749,MATCH(E$2,'[3]Enrolled accounts Com'!$A$2:$M$2,0))</f>
        <v>0</v>
      </c>
      <c r="F749" s="52">
        <f>INDEX('[3]Enrolled accounts Com'!$A749:$M749,MATCH(F$2,'[3]Enrolled accounts Com'!$A$2:$M$2,0))</f>
        <v>0</v>
      </c>
    </row>
    <row r="750" spans="1:6" x14ac:dyDescent="0.2">
      <c r="A750" s="52" t="e">
        <f>INDEX('[3]Enrolled accounts Com'!$A750:$M750,MATCH(A749,'[3]Enrolled accounts Com'!$A749:$M749,0))</f>
        <v>#N/A</v>
      </c>
      <c r="B750" s="52">
        <f>INDEX('[3]Enrolled accounts Com'!$A750:$M750,MATCH(B$2,'[3]Enrolled accounts Com'!$A$2:$M$2,0))</f>
        <v>0</v>
      </c>
      <c r="C750" s="52">
        <f>INDEX('[3]Enrolled accounts Com'!$A750:$M750,MATCH(C$2,'[3]Enrolled accounts Com'!$A$2:$M$2,0))</f>
        <v>0</v>
      </c>
      <c r="D750" s="52">
        <f>INDEX('[3]Enrolled accounts Com'!$A750:$M750,MATCH(D$2,'[3]Enrolled accounts Com'!$A$2:$M$2,0))</f>
        <v>0</v>
      </c>
      <c r="E750" s="52">
        <f>INDEX('[3]Enrolled accounts Com'!$A750:$M750,MATCH(E$2,'[3]Enrolled accounts Com'!$A$2:$M$2,0))</f>
        <v>0</v>
      </c>
      <c r="F750" s="52">
        <f>INDEX('[3]Enrolled accounts Com'!$A750:$M750,MATCH(F$2,'[3]Enrolled accounts Com'!$A$2:$M$2,0))</f>
        <v>0</v>
      </c>
    </row>
    <row r="751" spans="1:6" x14ac:dyDescent="0.2">
      <c r="A751" s="52" t="e">
        <f>INDEX('[3]Enrolled accounts Com'!$A751:$M751,MATCH(A750,'[3]Enrolled accounts Com'!$A750:$M750,0))</f>
        <v>#N/A</v>
      </c>
      <c r="B751" s="52">
        <f>INDEX('[3]Enrolled accounts Com'!$A751:$M751,MATCH(B$2,'[3]Enrolled accounts Com'!$A$2:$M$2,0))</f>
        <v>0</v>
      </c>
      <c r="C751" s="52">
        <f>INDEX('[3]Enrolled accounts Com'!$A751:$M751,MATCH(C$2,'[3]Enrolled accounts Com'!$A$2:$M$2,0))</f>
        <v>0</v>
      </c>
      <c r="D751" s="52">
        <f>INDEX('[3]Enrolled accounts Com'!$A751:$M751,MATCH(D$2,'[3]Enrolled accounts Com'!$A$2:$M$2,0))</f>
        <v>0</v>
      </c>
      <c r="E751" s="52">
        <f>INDEX('[3]Enrolled accounts Com'!$A751:$M751,MATCH(E$2,'[3]Enrolled accounts Com'!$A$2:$M$2,0))</f>
        <v>0</v>
      </c>
      <c r="F751" s="52">
        <f>INDEX('[3]Enrolled accounts Com'!$A751:$M751,MATCH(F$2,'[3]Enrolled accounts Com'!$A$2:$M$2,0))</f>
        <v>0</v>
      </c>
    </row>
    <row r="752" spans="1:6" x14ac:dyDescent="0.2">
      <c r="A752" s="52" t="e">
        <f>INDEX('[3]Enrolled accounts Com'!$A752:$M752,MATCH(A751,'[3]Enrolled accounts Com'!$A751:$M751,0))</f>
        <v>#N/A</v>
      </c>
      <c r="B752" s="52">
        <f>INDEX('[3]Enrolled accounts Com'!$A752:$M752,MATCH(B$2,'[3]Enrolled accounts Com'!$A$2:$M$2,0))</f>
        <v>0</v>
      </c>
      <c r="C752" s="52">
        <f>INDEX('[3]Enrolled accounts Com'!$A752:$M752,MATCH(C$2,'[3]Enrolled accounts Com'!$A$2:$M$2,0))</f>
        <v>0</v>
      </c>
      <c r="D752" s="52">
        <f>INDEX('[3]Enrolled accounts Com'!$A752:$M752,MATCH(D$2,'[3]Enrolled accounts Com'!$A$2:$M$2,0))</f>
        <v>0</v>
      </c>
      <c r="E752" s="52">
        <f>INDEX('[3]Enrolled accounts Com'!$A752:$M752,MATCH(E$2,'[3]Enrolled accounts Com'!$A$2:$M$2,0))</f>
        <v>0</v>
      </c>
      <c r="F752" s="52">
        <f>INDEX('[3]Enrolled accounts Com'!$A752:$M752,MATCH(F$2,'[3]Enrolled accounts Com'!$A$2:$M$2,0))</f>
        <v>0</v>
      </c>
    </row>
    <row r="753" spans="1:6" x14ac:dyDescent="0.2">
      <c r="A753" s="52" t="e">
        <f>INDEX('[3]Enrolled accounts Com'!$A753:$M753,MATCH(A752,'[3]Enrolled accounts Com'!$A752:$M752,0))</f>
        <v>#N/A</v>
      </c>
      <c r="B753" s="52">
        <f>INDEX('[3]Enrolled accounts Com'!$A753:$M753,MATCH(B$2,'[3]Enrolled accounts Com'!$A$2:$M$2,0))</f>
        <v>0</v>
      </c>
      <c r="C753" s="52">
        <f>INDEX('[3]Enrolled accounts Com'!$A753:$M753,MATCH(C$2,'[3]Enrolled accounts Com'!$A$2:$M$2,0))</f>
        <v>0</v>
      </c>
      <c r="D753" s="52">
        <f>INDEX('[3]Enrolled accounts Com'!$A753:$M753,MATCH(D$2,'[3]Enrolled accounts Com'!$A$2:$M$2,0))</f>
        <v>0</v>
      </c>
      <c r="E753" s="52">
        <f>INDEX('[3]Enrolled accounts Com'!$A753:$M753,MATCH(E$2,'[3]Enrolled accounts Com'!$A$2:$M$2,0))</f>
        <v>0</v>
      </c>
      <c r="F753" s="52">
        <f>INDEX('[3]Enrolled accounts Com'!$A753:$M753,MATCH(F$2,'[3]Enrolled accounts Com'!$A$2:$M$2,0))</f>
        <v>0</v>
      </c>
    </row>
    <row r="754" spans="1:6" x14ac:dyDescent="0.2">
      <c r="A754" s="52" t="e">
        <f>INDEX('[3]Enrolled accounts Com'!$A754:$M754,MATCH(A753,'[3]Enrolled accounts Com'!$A753:$M753,0))</f>
        <v>#N/A</v>
      </c>
      <c r="B754" s="52">
        <f>INDEX('[3]Enrolled accounts Com'!$A754:$M754,MATCH(B$2,'[3]Enrolled accounts Com'!$A$2:$M$2,0))</f>
        <v>0</v>
      </c>
      <c r="C754" s="52">
        <f>INDEX('[3]Enrolled accounts Com'!$A754:$M754,MATCH(C$2,'[3]Enrolled accounts Com'!$A$2:$M$2,0))</f>
        <v>0</v>
      </c>
      <c r="D754" s="52">
        <f>INDEX('[3]Enrolled accounts Com'!$A754:$M754,MATCH(D$2,'[3]Enrolled accounts Com'!$A$2:$M$2,0))</f>
        <v>0</v>
      </c>
      <c r="E754" s="52">
        <f>INDEX('[3]Enrolled accounts Com'!$A754:$M754,MATCH(E$2,'[3]Enrolled accounts Com'!$A$2:$M$2,0))</f>
        <v>0</v>
      </c>
      <c r="F754" s="52">
        <f>INDEX('[3]Enrolled accounts Com'!$A754:$M754,MATCH(F$2,'[3]Enrolled accounts Com'!$A$2:$M$2,0))</f>
        <v>0</v>
      </c>
    </row>
    <row r="755" spans="1:6" x14ac:dyDescent="0.2">
      <c r="A755" s="52" t="e">
        <f>INDEX('[3]Enrolled accounts Com'!$A755:$M755,MATCH(A754,'[3]Enrolled accounts Com'!$A754:$M754,0))</f>
        <v>#N/A</v>
      </c>
      <c r="B755" s="52">
        <f>INDEX('[3]Enrolled accounts Com'!$A755:$M755,MATCH(B$2,'[3]Enrolled accounts Com'!$A$2:$M$2,0))</f>
        <v>0</v>
      </c>
      <c r="C755" s="52">
        <f>INDEX('[3]Enrolled accounts Com'!$A755:$M755,MATCH(C$2,'[3]Enrolled accounts Com'!$A$2:$M$2,0))</f>
        <v>0</v>
      </c>
      <c r="D755" s="52">
        <f>INDEX('[3]Enrolled accounts Com'!$A755:$M755,MATCH(D$2,'[3]Enrolled accounts Com'!$A$2:$M$2,0))</f>
        <v>0</v>
      </c>
      <c r="E755" s="52">
        <f>INDEX('[3]Enrolled accounts Com'!$A755:$M755,MATCH(E$2,'[3]Enrolled accounts Com'!$A$2:$M$2,0))</f>
        <v>0</v>
      </c>
      <c r="F755" s="52">
        <f>INDEX('[3]Enrolled accounts Com'!$A755:$M755,MATCH(F$2,'[3]Enrolled accounts Com'!$A$2:$M$2,0))</f>
        <v>0</v>
      </c>
    </row>
    <row r="756" spans="1:6" x14ac:dyDescent="0.2">
      <c r="A756" s="52" t="e">
        <f>INDEX('[3]Enrolled accounts Com'!$A756:$M756,MATCH(A755,'[3]Enrolled accounts Com'!$A755:$M755,0))</f>
        <v>#N/A</v>
      </c>
      <c r="B756" s="52">
        <f>INDEX('[3]Enrolled accounts Com'!$A756:$M756,MATCH(B$2,'[3]Enrolled accounts Com'!$A$2:$M$2,0))</f>
        <v>0</v>
      </c>
      <c r="C756" s="52">
        <f>INDEX('[3]Enrolled accounts Com'!$A756:$M756,MATCH(C$2,'[3]Enrolled accounts Com'!$A$2:$M$2,0))</f>
        <v>0</v>
      </c>
      <c r="D756" s="52">
        <f>INDEX('[3]Enrolled accounts Com'!$A756:$M756,MATCH(D$2,'[3]Enrolled accounts Com'!$A$2:$M$2,0))</f>
        <v>0</v>
      </c>
      <c r="E756" s="52">
        <f>INDEX('[3]Enrolled accounts Com'!$A756:$M756,MATCH(E$2,'[3]Enrolled accounts Com'!$A$2:$M$2,0))</f>
        <v>0</v>
      </c>
      <c r="F756" s="52">
        <f>INDEX('[3]Enrolled accounts Com'!$A756:$M756,MATCH(F$2,'[3]Enrolled accounts Com'!$A$2:$M$2,0))</f>
        <v>0</v>
      </c>
    </row>
    <row r="757" spans="1:6" x14ac:dyDescent="0.2">
      <c r="A757" s="52" t="e">
        <f>INDEX('[3]Enrolled accounts Com'!$A757:$M757,MATCH(A756,'[3]Enrolled accounts Com'!$A756:$M756,0))</f>
        <v>#N/A</v>
      </c>
      <c r="B757" s="52">
        <f>INDEX('[3]Enrolled accounts Com'!$A757:$M757,MATCH(B$2,'[3]Enrolled accounts Com'!$A$2:$M$2,0))</f>
        <v>0</v>
      </c>
      <c r="C757" s="52">
        <f>INDEX('[3]Enrolled accounts Com'!$A757:$M757,MATCH(C$2,'[3]Enrolled accounts Com'!$A$2:$M$2,0))</f>
        <v>0</v>
      </c>
      <c r="D757" s="52">
        <f>INDEX('[3]Enrolled accounts Com'!$A757:$M757,MATCH(D$2,'[3]Enrolled accounts Com'!$A$2:$M$2,0))</f>
        <v>0</v>
      </c>
      <c r="E757" s="52">
        <f>INDEX('[3]Enrolled accounts Com'!$A757:$M757,MATCH(E$2,'[3]Enrolled accounts Com'!$A$2:$M$2,0))</f>
        <v>0</v>
      </c>
      <c r="F757" s="52">
        <f>INDEX('[3]Enrolled accounts Com'!$A757:$M757,MATCH(F$2,'[3]Enrolled accounts Com'!$A$2:$M$2,0))</f>
        <v>0</v>
      </c>
    </row>
    <row r="758" spans="1:6" x14ac:dyDescent="0.2">
      <c r="A758" s="52" t="e">
        <f>INDEX('[3]Enrolled accounts Com'!$A758:$M758,MATCH(A757,'[3]Enrolled accounts Com'!$A757:$M757,0))</f>
        <v>#N/A</v>
      </c>
      <c r="B758" s="52">
        <f>INDEX('[3]Enrolled accounts Com'!$A758:$M758,MATCH(B$2,'[3]Enrolled accounts Com'!$A$2:$M$2,0))</f>
        <v>0</v>
      </c>
      <c r="C758" s="52">
        <f>INDEX('[3]Enrolled accounts Com'!$A758:$M758,MATCH(C$2,'[3]Enrolled accounts Com'!$A$2:$M$2,0))</f>
        <v>0</v>
      </c>
      <c r="D758" s="52">
        <f>INDEX('[3]Enrolled accounts Com'!$A758:$M758,MATCH(D$2,'[3]Enrolled accounts Com'!$A$2:$M$2,0))</f>
        <v>0</v>
      </c>
      <c r="E758" s="52">
        <f>INDEX('[3]Enrolled accounts Com'!$A758:$M758,MATCH(E$2,'[3]Enrolled accounts Com'!$A$2:$M$2,0))</f>
        <v>0</v>
      </c>
      <c r="F758" s="52">
        <f>INDEX('[3]Enrolled accounts Com'!$A758:$M758,MATCH(F$2,'[3]Enrolled accounts Com'!$A$2:$M$2,0))</f>
        <v>0</v>
      </c>
    </row>
    <row r="759" spans="1:6" x14ac:dyDescent="0.2">
      <c r="A759" s="52" t="e">
        <f>INDEX('[3]Enrolled accounts Com'!$A759:$M759,MATCH(A758,'[3]Enrolled accounts Com'!$A758:$M758,0))</f>
        <v>#N/A</v>
      </c>
      <c r="B759" s="52">
        <f>INDEX('[3]Enrolled accounts Com'!$A759:$M759,MATCH(B$2,'[3]Enrolled accounts Com'!$A$2:$M$2,0))</f>
        <v>0</v>
      </c>
      <c r="C759" s="52">
        <f>INDEX('[3]Enrolled accounts Com'!$A759:$M759,MATCH(C$2,'[3]Enrolled accounts Com'!$A$2:$M$2,0))</f>
        <v>0</v>
      </c>
      <c r="D759" s="52">
        <f>INDEX('[3]Enrolled accounts Com'!$A759:$M759,MATCH(D$2,'[3]Enrolled accounts Com'!$A$2:$M$2,0))</f>
        <v>0</v>
      </c>
      <c r="E759" s="52">
        <f>INDEX('[3]Enrolled accounts Com'!$A759:$M759,MATCH(E$2,'[3]Enrolled accounts Com'!$A$2:$M$2,0))</f>
        <v>0</v>
      </c>
      <c r="F759" s="52">
        <f>INDEX('[3]Enrolled accounts Com'!$A759:$M759,MATCH(F$2,'[3]Enrolled accounts Com'!$A$2:$M$2,0))</f>
        <v>0</v>
      </c>
    </row>
    <row r="760" spans="1:6" x14ac:dyDescent="0.2">
      <c r="A760" s="52" t="e">
        <f>INDEX('[3]Enrolled accounts Com'!$A760:$M760,MATCH(A759,'[3]Enrolled accounts Com'!$A759:$M759,0))</f>
        <v>#N/A</v>
      </c>
      <c r="B760" s="52">
        <f>INDEX('[3]Enrolled accounts Com'!$A760:$M760,MATCH(B$2,'[3]Enrolled accounts Com'!$A$2:$M$2,0))</f>
        <v>0</v>
      </c>
      <c r="C760" s="52">
        <f>INDEX('[3]Enrolled accounts Com'!$A760:$M760,MATCH(C$2,'[3]Enrolled accounts Com'!$A$2:$M$2,0))</f>
        <v>0</v>
      </c>
      <c r="D760" s="52">
        <f>INDEX('[3]Enrolled accounts Com'!$A760:$M760,MATCH(D$2,'[3]Enrolled accounts Com'!$A$2:$M$2,0))</f>
        <v>0</v>
      </c>
      <c r="E760" s="52">
        <f>INDEX('[3]Enrolled accounts Com'!$A760:$M760,MATCH(E$2,'[3]Enrolled accounts Com'!$A$2:$M$2,0))</f>
        <v>0</v>
      </c>
      <c r="F760" s="52">
        <f>INDEX('[3]Enrolled accounts Com'!$A760:$M760,MATCH(F$2,'[3]Enrolled accounts Com'!$A$2:$M$2,0))</f>
        <v>0</v>
      </c>
    </row>
    <row r="761" spans="1:6" x14ac:dyDescent="0.2">
      <c r="A761" s="52" t="e">
        <f>INDEX('[3]Enrolled accounts Com'!$A761:$M761,MATCH(A760,'[3]Enrolled accounts Com'!$A760:$M760,0))</f>
        <v>#N/A</v>
      </c>
      <c r="B761" s="52">
        <f>INDEX('[3]Enrolled accounts Com'!$A761:$M761,MATCH(B$2,'[3]Enrolled accounts Com'!$A$2:$M$2,0))</f>
        <v>0</v>
      </c>
      <c r="C761" s="52">
        <f>INDEX('[3]Enrolled accounts Com'!$A761:$M761,MATCH(C$2,'[3]Enrolled accounts Com'!$A$2:$M$2,0))</f>
        <v>0</v>
      </c>
      <c r="D761" s="52">
        <f>INDEX('[3]Enrolled accounts Com'!$A761:$M761,MATCH(D$2,'[3]Enrolled accounts Com'!$A$2:$M$2,0))</f>
        <v>0</v>
      </c>
      <c r="E761" s="52">
        <f>INDEX('[3]Enrolled accounts Com'!$A761:$M761,MATCH(E$2,'[3]Enrolled accounts Com'!$A$2:$M$2,0))</f>
        <v>0</v>
      </c>
      <c r="F761" s="52">
        <f>INDEX('[3]Enrolled accounts Com'!$A761:$M761,MATCH(F$2,'[3]Enrolled accounts Com'!$A$2:$M$2,0))</f>
        <v>0</v>
      </c>
    </row>
    <row r="762" spans="1:6" x14ac:dyDescent="0.2">
      <c r="A762" s="52" t="e">
        <f>INDEX('[3]Enrolled accounts Com'!$A762:$M762,MATCH(A761,'[3]Enrolled accounts Com'!$A761:$M761,0))</f>
        <v>#N/A</v>
      </c>
      <c r="B762" s="52">
        <f>INDEX('[3]Enrolled accounts Com'!$A762:$M762,MATCH(B$2,'[3]Enrolled accounts Com'!$A$2:$M$2,0))</f>
        <v>0</v>
      </c>
      <c r="C762" s="52">
        <f>INDEX('[3]Enrolled accounts Com'!$A762:$M762,MATCH(C$2,'[3]Enrolled accounts Com'!$A$2:$M$2,0))</f>
        <v>0</v>
      </c>
      <c r="D762" s="52">
        <f>INDEX('[3]Enrolled accounts Com'!$A762:$M762,MATCH(D$2,'[3]Enrolled accounts Com'!$A$2:$M$2,0))</f>
        <v>0</v>
      </c>
      <c r="E762" s="52">
        <f>INDEX('[3]Enrolled accounts Com'!$A762:$M762,MATCH(E$2,'[3]Enrolled accounts Com'!$A$2:$M$2,0))</f>
        <v>0</v>
      </c>
      <c r="F762" s="52">
        <f>INDEX('[3]Enrolled accounts Com'!$A762:$M762,MATCH(F$2,'[3]Enrolled accounts Com'!$A$2:$M$2,0))</f>
        <v>0</v>
      </c>
    </row>
    <row r="763" spans="1:6" x14ac:dyDescent="0.2">
      <c r="A763" s="52" t="e">
        <f>INDEX('[3]Enrolled accounts Com'!$A763:$M763,MATCH(A762,'[3]Enrolled accounts Com'!$A762:$M762,0))</f>
        <v>#N/A</v>
      </c>
      <c r="B763" s="52">
        <f>INDEX('[3]Enrolled accounts Com'!$A763:$M763,MATCH(B$2,'[3]Enrolled accounts Com'!$A$2:$M$2,0))</f>
        <v>0</v>
      </c>
      <c r="C763" s="52">
        <f>INDEX('[3]Enrolled accounts Com'!$A763:$M763,MATCH(C$2,'[3]Enrolled accounts Com'!$A$2:$M$2,0))</f>
        <v>0</v>
      </c>
      <c r="D763" s="52">
        <f>INDEX('[3]Enrolled accounts Com'!$A763:$M763,MATCH(D$2,'[3]Enrolled accounts Com'!$A$2:$M$2,0))</f>
        <v>0</v>
      </c>
      <c r="E763" s="52">
        <f>INDEX('[3]Enrolled accounts Com'!$A763:$M763,MATCH(E$2,'[3]Enrolled accounts Com'!$A$2:$M$2,0))</f>
        <v>0</v>
      </c>
      <c r="F763" s="52">
        <f>INDEX('[3]Enrolled accounts Com'!$A763:$M763,MATCH(F$2,'[3]Enrolled accounts Com'!$A$2:$M$2,0))</f>
        <v>0</v>
      </c>
    </row>
    <row r="764" spans="1:6" x14ac:dyDescent="0.2">
      <c r="A764" s="52" t="e">
        <f>INDEX('[3]Enrolled accounts Com'!$A764:$M764,MATCH(A763,'[3]Enrolled accounts Com'!$A763:$M763,0))</f>
        <v>#N/A</v>
      </c>
      <c r="B764" s="52">
        <f>INDEX('[3]Enrolled accounts Com'!$A764:$M764,MATCH(B$2,'[3]Enrolled accounts Com'!$A$2:$M$2,0))</f>
        <v>0</v>
      </c>
      <c r="C764" s="52">
        <f>INDEX('[3]Enrolled accounts Com'!$A764:$M764,MATCH(C$2,'[3]Enrolled accounts Com'!$A$2:$M$2,0))</f>
        <v>0</v>
      </c>
      <c r="D764" s="52">
        <f>INDEX('[3]Enrolled accounts Com'!$A764:$M764,MATCH(D$2,'[3]Enrolled accounts Com'!$A$2:$M$2,0))</f>
        <v>0</v>
      </c>
      <c r="E764" s="52">
        <f>INDEX('[3]Enrolled accounts Com'!$A764:$M764,MATCH(E$2,'[3]Enrolled accounts Com'!$A$2:$M$2,0))</f>
        <v>0</v>
      </c>
      <c r="F764" s="52">
        <f>INDEX('[3]Enrolled accounts Com'!$A764:$M764,MATCH(F$2,'[3]Enrolled accounts Com'!$A$2:$M$2,0))</f>
        <v>0</v>
      </c>
    </row>
    <row r="765" spans="1:6" x14ac:dyDescent="0.2">
      <c r="A765" s="52" t="e">
        <f>INDEX('[3]Enrolled accounts Com'!$A765:$M765,MATCH(A764,'[3]Enrolled accounts Com'!$A764:$M764,0))</f>
        <v>#N/A</v>
      </c>
      <c r="B765" s="52">
        <f>INDEX('[3]Enrolled accounts Com'!$A765:$M765,MATCH(B$2,'[3]Enrolled accounts Com'!$A$2:$M$2,0))</f>
        <v>0</v>
      </c>
      <c r="C765" s="52">
        <f>INDEX('[3]Enrolled accounts Com'!$A765:$M765,MATCH(C$2,'[3]Enrolled accounts Com'!$A$2:$M$2,0))</f>
        <v>0</v>
      </c>
      <c r="D765" s="52">
        <f>INDEX('[3]Enrolled accounts Com'!$A765:$M765,MATCH(D$2,'[3]Enrolled accounts Com'!$A$2:$M$2,0))</f>
        <v>0</v>
      </c>
      <c r="E765" s="52">
        <f>INDEX('[3]Enrolled accounts Com'!$A765:$M765,MATCH(E$2,'[3]Enrolled accounts Com'!$A$2:$M$2,0))</f>
        <v>0</v>
      </c>
      <c r="F765" s="52">
        <f>INDEX('[3]Enrolled accounts Com'!$A765:$M765,MATCH(F$2,'[3]Enrolled accounts Com'!$A$2:$M$2,0))</f>
        <v>0</v>
      </c>
    </row>
    <row r="766" spans="1:6" x14ac:dyDescent="0.2">
      <c r="A766" s="52" t="e">
        <f>INDEX('[3]Enrolled accounts Com'!$A766:$M766,MATCH(A765,'[3]Enrolled accounts Com'!$A765:$M765,0))</f>
        <v>#N/A</v>
      </c>
      <c r="B766" s="52">
        <f>INDEX('[3]Enrolled accounts Com'!$A766:$M766,MATCH(B$2,'[3]Enrolled accounts Com'!$A$2:$M$2,0))</f>
        <v>0</v>
      </c>
      <c r="C766" s="52">
        <f>INDEX('[3]Enrolled accounts Com'!$A766:$M766,MATCH(C$2,'[3]Enrolled accounts Com'!$A$2:$M$2,0))</f>
        <v>0</v>
      </c>
      <c r="D766" s="52">
        <f>INDEX('[3]Enrolled accounts Com'!$A766:$M766,MATCH(D$2,'[3]Enrolled accounts Com'!$A$2:$M$2,0))</f>
        <v>0</v>
      </c>
      <c r="E766" s="52">
        <f>INDEX('[3]Enrolled accounts Com'!$A766:$M766,MATCH(E$2,'[3]Enrolled accounts Com'!$A$2:$M$2,0))</f>
        <v>0</v>
      </c>
      <c r="F766" s="52">
        <f>INDEX('[3]Enrolled accounts Com'!$A766:$M766,MATCH(F$2,'[3]Enrolled accounts Com'!$A$2:$M$2,0))</f>
        <v>0</v>
      </c>
    </row>
    <row r="767" spans="1:6" x14ac:dyDescent="0.2">
      <c r="A767" s="52" t="e">
        <f>INDEX('[3]Enrolled accounts Com'!$A767:$M767,MATCH(A766,'[3]Enrolled accounts Com'!$A766:$M766,0))</f>
        <v>#N/A</v>
      </c>
      <c r="B767" s="52">
        <f>INDEX('[3]Enrolled accounts Com'!$A767:$M767,MATCH(B$2,'[3]Enrolled accounts Com'!$A$2:$M$2,0))</f>
        <v>0</v>
      </c>
      <c r="C767" s="52">
        <f>INDEX('[3]Enrolled accounts Com'!$A767:$M767,MATCH(C$2,'[3]Enrolled accounts Com'!$A$2:$M$2,0))</f>
        <v>0</v>
      </c>
      <c r="D767" s="52">
        <f>INDEX('[3]Enrolled accounts Com'!$A767:$M767,MATCH(D$2,'[3]Enrolled accounts Com'!$A$2:$M$2,0))</f>
        <v>0</v>
      </c>
      <c r="E767" s="52">
        <f>INDEX('[3]Enrolled accounts Com'!$A767:$M767,MATCH(E$2,'[3]Enrolled accounts Com'!$A$2:$M$2,0))</f>
        <v>0</v>
      </c>
      <c r="F767" s="52">
        <f>INDEX('[3]Enrolled accounts Com'!$A767:$M767,MATCH(F$2,'[3]Enrolled accounts Com'!$A$2:$M$2,0))</f>
        <v>0</v>
      </c>
    </row>
    <row r="768" spans="1:6" x14ac:dyDescent="0.2">
      <c r="A768" s="52" t="e">
        <f>INDEX('[3]Enrolled accounts Com'!$A768:$M768,MATCH(A767,'[3]Enrolled accounts Com'!$A767:$M767,0))</f>
        <v>#N/A</v>
      </c>
      <c r="B768" s="52">
        <f>INDEX('[3]Enrolled accounts Com'!$A768:$M768,MATCH(B$2,'[3]Enrolled accounts Com'!$A$2:$M$2,0))</f>
        <v>0</v>
      </c>
      <c r="C768" s="52">
        <f>INDEX('[3]Enrolled accounts Com'!$A768:$M768,MATCH(C$2,'[3]Enrolled accounts Com'!$A$2:$M$2,0))</f>
        <v>0</v>
      </c>
      <c r="D768" s="52">
        <f>INDEX('[3]Enrolled accounts Com'!$A768:$M768,MATCH(D$2,'[3]Enrolled accounts Com'!$A$2:$M$2,0))</f>
        <v>0</v>
      </c>
      <c r="E768" s="52">
        <f>INDEX('[3]Enrolled accounts Com'!$A768:$M768,MATCH(E$2,'[3]Enrolled accounts Com'!$A$2:$M$2,0))</f>
        <v>0</v>
      </c>
      <c r="F768" s="52">
        <f>INDEX('[3]Enrolled accounts Com'!$A768:$M768,MATCH(F$2,'[3]Enrolled accounts Com'!$A$2:$M$2,0))</f>
        <v>0</v>
      </c>
    </row>
    <row r="769" spans="1:6" x14ac:dyDescent="0.2">
      <c r="A769" s="52" t="e">
        <f>INDEX('[3]Enrolled accounts Com'!$A769:$M769,MATCH(A768,'[3]Enrolled accounts Com'!$A768:$M768,0))</f>
        <v>#N/A</v>
      </c>
      <c r="B769" s="52">
        <f>INDEX('[3]Enrolled accounts Com'!$A769:$M769,MATCH(B$2,'[3]Enrolled accounts Com'!$A$2:$M$2,0))</f>
        <v>0</v>
      </c>
      <c r="C769" s="52">
        <f>INDEX('[3]Enrolled accounts Com'!$A769:$M769,MATCH(C$2,'[3]Enrolled accounts Com'!$A$2:$M$2,0))</f>
        <v>0</v>
      </c>
      <c r="D769" s="52">
        <f>INDEX('[3]Enrolled accounts Com'!$A769:$M769,MATCH(D$2,'[3]Enrolled accounts Com'!$A$2:$M$2,0))</f>
        <v>0</v>
      </c>
      <c r="E769" s="52">
        <f>INDEX('[3]Enrolled accounts Com'!$A769:$M769,MATCH(E$2,'[3]Enrolled accounts Com'!$A$2:$M$2,0))</f>
        <v>0</v>
      </c>
      <c r="F769" s="52">
        <f>INDEX('[3]Enrolled accounts Com'!$A769:$M769,MATCH(F$2,'[3]Enrolled accounts Com'!$A$2:$M$2,0))</f>
        <v>0</v>
      </c>
    </row>
    <row r="770" spans="1:6" x14ac:dyDescent="0.2">
      <c r="A770" s="52" t="e">
        <f>INDEX('[3]Enrolled accounts Com'!$A770:$M770,MATCH(A769,'[3]Enrolled accounts Com'!$A769:$M769,0))</f>
        <v>#N/A</v>
      </c>
      <c r="B770" s="52">
        <f>INDEX('[3]Enrolled accounts Com'!$A770:$M770,MATCH(B$2,'[3]Enrolled accounts Com'!$A$2:$M$2,0))</f>
        <v>0</v>
      </c>
      <c r="C770" s="52">
        <f>INDEX('[3]Enrolled accounts Com'!$A770:$M770,MATCH(C$2,'[3]Enrolled accounts Com'!$A$2:$M$2,0))</f>
        <v>0</v>
      </c>
      <c r="D770" s="52">
        <f>INDEX('[3]Enrolled accounts Com'!$A770:$M770,MATCH(D$2,'[3]Enrolled accounts Com'!$A$2:$M$2,0))</f>
        <v>0</v>
      </c>
      <c r="E770" s="52">
        <f>INDEX('[3]Enrolled accounts Com'!$A770:$M770,MATCH(E$2,'[3]Enrolled accounts Com'!$A$2:$M$2,0))</f>
        <v>0</v>
      </c>
      <c r="F770" s="52">
        <f>INDEX('[3]Enrolled accounts Com'!$A770:$M770,MATCH(F$2,'[3]Enrolled accounts Com'!$A$2:$M$2,0))</f>
        <v>0</v>
      </c>
    </row>
    <row r="771" spans="1:6" x14ac:dyDescent="0.2">
      <c r="A771" s="52" t="e">
        <f>INDEX('[3]Enrolled accounts Com'!$A771:$M771,MATCH(A770,'[3]Enrolled accounts Com'!$A770:$M770,0))</f>
        <v>#N/A</v>
      </c>
      <c r="B771" s="52">
        <f>INDEX('[3]Enrolled accounts Com'!$A771:$M771,MATCH(B$2,'[3]Enrolled accounts Com'!$A$2:$M$2,0))</f>
        <v>0</v>
      </c>
      <c r="C771" s="52">
        <f>INDEX('[3]Enrolled accounts Com'!$A771:$M771,MATCH(C$2,'[3]Enrolled accounts Com'!$A$2:$M$2,0))</f>
        <v>0</v>
      </c>
      <c r="D771" s="52">
        <f>INDEX('[3]Enrolled accounts Com'!$A771:$M771,MATCH(D$2,'[3]Enrolled accounts Com'!$A$2:$M$2,0))</f>
        <v>0</v>
      </c>
      <c r="E771" s="52">
        <f>INDEX('[3]Enrolled accounts Com'!$A771:$M771,MATCH(E$2,'[3]Enrolled accounts Com'!$A$2:$M$2,0))</f>
        <v>0</v>
      </c>
      <c r="F771" s="52">
        <f>INDEX('[3]Enrolled accounts Com'!$A771:$M771,MATCH(F$2,'[3]Enrolled accounts Com'!$A$2:$M$2,0))</f>
        <v>0</v>
      </c>
    </row>
    <row r="772" spans="1:6" x14ac:dyDescent="0.2">
      <c r="A772" s="52" t="e">
        <f>INDEX('[3]Enrolled accounts Com'!$A772:$M772,MATCH(A771,'[3]Enrolled accounts Com'!$A771:$M771,0))</f>
        <v>#N/A</v>
      </c>
      <c r="B772" s="52">
        <f>INDEX('[3]Enrolled accounts Com'!$A772:$M772,MATCH(B$2,'[3]Enrolled accounts Com'!$A$2:$M$2,0))</f>
        <v>0</v>
      </c>
      <c r="C772" s="52">
        <f>INDEX('[3]Enrolled accounts Com'!$A772:$M772,MATCH(C$2,'[3]Enrolled accounts Com'!$A$2:$M$2,0))</f>
        <v>0</v>
      </c>
      <c r="D772" s="52">
        <f>INDEX('[3]Enrolled accounts Com'!$A772:$M772,MATCH(D$2,'[3]Enrolled accounts Com'!$A$2:$M$2,0))</f>
        <v>0</v>
      </c>
      <c r="E772" s="52">
        <f>INDEX('[3]Enrolled accounts Com'!$A772:$M772,MATCH(E$2,'[3]Enrolled accounts Com'!$A$2:$M$2,0))</f>
        <v>0</v>
      </c>
      <c r="F772" s="52">
        <f>INDEX('[3]Enrolled accounts Com'!$A772:$M772,MATCH(F$2,'[3]Enrolled accounts Com'!$A$2:$M$2,0))</f>
        <v>0</v>
      </c>
    </row>
    <row r="773" spans="1:6" x14ac:dyDescent="0.2">
      <c r="A773" s="52" t="e">
        <f>INDEX('[3]Enrolled accounts Com'!$A773:$M773,MATCH(A772,'[3]Enrolled accounts Com'!$A772:$M772,0))</f>
        <v>#N/A</v>
      </c>
      <c r="B773" s="52">
        <f>INDEX('[3]Enrolled accounts Com'!$A773:$M773,MATCH(B$2,'[3]Enrolled accounts Com'!$A$2:$M$2,0))</f>
        <v>0</v>
      </c>
      <c r="C773" s="52">
        <f>INDEX('[3]Enrolled accounts Com'!$A773:$M773,MATCH(C$2,'[3]Enrolled accounts Com'!$A$2:$M$2,0))</f>
        <v>0</v>
      </c>
      <c r="D773" s="52">
        <f>INDEX('[3]Enrolled accounts Com'!$A773:$M773,MATCH(D$2,'[3]Enrolled accounts Com'!$A$2:$M$2,0))</f>
        <v>0</v>
      </c>
      <c r="E773" s="52">
        <f>INDEX('[3]Enrolled accounts Com'!$A773:$M773,MATCH(E$2,'[3]Enrolled accounts Com'!$A$2:$M$2,0))</f>
        <v>0</v>
      </c>
      <c r="F773" s="52">
        <f>INDEX('[3]Enrolled accounts Com'!$A773:$M773,MATCH(F$2,'[3]Enrolled accounts Com'!$A$2:$M$2,0))</f>
        <v>0</v>
      </c>
    </row>
    <row r="774" spans="1:6" x14ac:dyDescent="0.2">
      <c r="A774" s="52" t="e">
        <f>INDEX('[3]Enrolled accounts Com'!$A774:$M774,MATCH(A773,'[3]Enrolled accounts Com'!$A773:$M773,0))</f>
        <v>#N/A</v>
      </c>
      <c r="B774" s="52">
        <f>INDEX('[3]Enrolled accounts Com'!$A774:$M774,MATCH(B$2,'[3]Enrolled accounts Com'!$A$2:$M$2,0))</f>
        <v>0</v>
      </c>
      <c r="C774" s="52">
        <f>INDEX('[3]Enrolled accounts Com'!$A774:$M774,MATCH(C$2,'[3]Enrolled accounts Com'!$A$2:$M$2,0))</f>
        <v>0</v>
      </c>
      <c r="D774" s="52">
        <f>INDEX('[3]Enrolled accounts Com'!$A774:$M774,MATCH(D$2,'[3]Enrolled accounts Com'!$A$2:$M$2,0))</f>
        <v>0</v>
      </c>
      <c r="E774" s="52">
        <f>INDEX('[3]Enrolled accounts Com'!$A774:$M774,MATCH(E$2,'[3]Enrolled accounts Com'!$A$2:$M$2,0))</f>
        <v>0</v>
      </c>
      <c r="F774" s="52">
        <f>INDEX('[3]Enrolled accounts Com'!$A774:$M774,MATCH(F$2,'[3]Enrolled accounts Com'!$A$2:$M$2,0))</f>
        <v>0</v>
      </c>
    </row>
    <row r="775" spans="1:6" x14ac:dyDescent="0.2">
      <c r="A775" s="52" t="e">
        <f>INDEX('[3]Enrolled accounts Com'!$A775:$M775,MATCH(A774,'[3]Enrolled accounts Com'!$A774:$M774,0))</f>
        <v>#N/A</v>
      </c>
      <c r="B775" s="52">
        <f>INDEX('[3]Enrolled accounts Com'!$A775:$M775,MATCH(B$2,'[3]Enrolled accounts Com'!$A$2:$M$2,0))</f>
        <v>0</v>
      </c>
      <c r="C775" s="52">
        <f>INDEX('[3]Enrolled accounts Com'!$A775:$M775,MATCH(C$2,'[3]Enrolled accounts Com'!$A$2:$M$2,0))</f>
        <v>0</v>
      </c>
      <c r="D775" s="52">
        <f>INDEX('[3]Enrolled accounts Com'!$A775:$M775,MATCH(D$2,'[3]Enrolled accounts Com'!$A$2:$M$2,0))</f>
        <v>0</v>
      </c>
      <c r="E775" s="52">
        <f>INDEX('[3]Enrolled accounts Com'!$A775:$M775,MATCH(E$2,'[3]Enrolled accounts Com'!$A$2:$M$2,0))</f>
        <v>0</v>
      </c>
      <c r="F775" s="52">
        <f>INDEX('[3]Enrolled accounts Com'!$A775:$M775,MATCH(F$2,'[3]Enrolled accounts Com'!$A$2:$M$2,0))</f>
        <v>0</v>
      </c>
    </row>
    <row r="776" spans="1:6" x14ac:dyDescent="0.2">
      <c r="A776" s="52" t="e">
        <f>INDEX('[3]Enrolled accounts Com'!$A776:$M776,MATCH(A775,'[3]Enrolled accounts Com'!$A775:$M775,0))</f>
        <v>#N/A</v>
      </c>
      <c r="B776" s="52">
        <f>INDEX('[3]Enrolled accounts Com'!$A776:$M776,MATCH(B$2,'[3]Enrolled accounts Com'!$A$2:$M$2,0))</f>
        <v>0</v>
      </c>
      <c r="C776" s="52">
        <f>INDEX('[3]Enrolled accounts Com'!$A776:$M776,MATCH(C$2,'[3]Enrolled accounts Com'!$A$2:$M$2,0))</f>
        <v>0</v>
      </c>
      <c r="D776" s="52">
        <f>INDEX('[3]Enrolled accounts Com'!$A776:$M776,MATCH(D$2,'[3]Enrolled accounts Com'!$A$2:$M$2,0))</f>
        <v>0</v>
      </c>
      <c r="E776" s="52">
        <f>INDEX('[3]Enrolled accounts Com'!$A776:$M776,MATCH(E$2,'[3]Enrolled accounts Com'!$A$2:$M$2,0))</f>
        <v>0</v>
      </c>
      <c r="F776" s="52">
        <f>INDEX('[3]Enrolled accounts Com'!$A776:$M776,MATCH(F$2,'[3]Enrolled accounts Com'!$A$2:$M$2,0))</f>
        <v>0</v>
      </c>
    </row>
    <row r="777" spans="1:6" x14ac:dyDescent="0.2">
      <c r="A777" s="52" t="e">
        <f>INDEX('[3]Enrolled accounts Com'!$A777:$M777,MATCH(A776,'[3]Enrolled accounts Com'!$A776:$M776,0))</f>
        <v>#N/A</v>
      </c>
      <c r="B777" s="52">
        <f>INDEX('[3]Enrolled accounts Com'!$A777:$M777,MATCH(B$2,'[3]Enrolled accounts Com'!$A$2:$M$2,0))</f>
        <v>0</v>
      </c>
      <c r="C777" s="52">
        <f>INDEX('[3]Enrolled accounts Com'!$A777:$M777,MATCH(C$2,'[3]Enrolled accounts Com'!$A$2:$M$2,0))</f>
        <v>0</v>
      </c>
      <c r="D777" s="52">
        <f>INDEX('[3]Enrolled accounts Com'!$A777:$M777,MATCH(D$2,'[3]Enrolled accounts Com'!$A$2:$M$2,0))</f>
        <v>0</v>
      </c>
      <c r="E777" s="52">
        <f>INDEX('[3]Enrolled accounts Com'!$A777:$M777,MATCH(E$2,'[3]Enrolled accounts Com'!$A$2:$M$2,0))</f>
        <v>0</v>
      </c>
      <c r="F777" s="52">
        <f>INDEX('[3]Enrolled accounts Com'!$A777:$M777,MATCH(F$2,'[3]Enrolled accounts Com'!$A$2:$M$2,0))</f>
        <v>0</v>
      </c>
    </row>
    <row r="778" spans="1:6" x14ac:dyDescent="0.2">
      <c r="A778" s="52" t="e">
        <f>INDEX('[3]Enrolled accounts Com'!$A778:$M778,MATCH(A777,'[3]Enrolled accounts Com'!$A777:$M777,0))</f>
        <v>#N/A</v>
      </c>
      <c r="B778" s="52">
        <f>INDEX('[3]Enrolled accounts Com'!$A778:$M778,MATCH(B$2,'[3]Enrolled accounts Com'!$A$2:$M$2,0))</f>
        <v>0</v>
      </c>
      <c r="C778" s="52">
        <f>INDEX('[3]Enrolled accounts Com'!$A778:$M778,MATCH(C$2,'[3]Enrolled accounts Com'!$A$2:$M$2,0))</f>
        <v>0</v>
      </c>
      <c r="D778" s="52">
        <f>INDEX('[3]Enrolled accounts Com'!$A778:$M778,MATCH(D$2,'[3]Enrolled accounts Com'!$A$2:$M$2,0))</f>
        <v>0</v>
      </c>
      <c r="E778" s="52">
        <f>INDEX('[3]Enrolled accounts Com'!$A778:$M778,MATCH(E$2,'[3]Enrolled accounts Com'!$A$2:$M$2,0))</f>
        <v>0</v>
      </c>
      <c r="F778" s="52">
        <f>INDEX('[3]Enrolled accounts Com'!$A778:$M778,MATCH(F$2,'[3]Enrolled accounts Com'!$A$2:$M$2,0))</f>
        <v>0</v>
      </c>
    </row>
    <row r="779" spans="1:6" x14ac:dyDescent="0.2">
      <c r="A779" s="52" t="e">
        <f>INDEX('[3]Enrolled accounts Com'!$A779:$M779,MATCH(A778,'[3]Enrolled accounts Com'!$A778:$M778,0))</f>
        <v>#N/A</v>
      </c>
      <c r="B779" s="52">
        <f>INDEX('[3]Enrolled accounts Com'!$A779:$M779,MATCH(B$2,'[3]Enrolled accounts Com'!$A$2:$M$2,0))</f>
        <v>0</v>
      </c>
      <c r="C779" s="52">
        <f>INDEX('[3]Enrolled accounts Com'!$A779:$M779,MATCH(C$2,'[3]Enrolled accounts Com'!$A$2:$M$2,0))</f>
        <v>0</v>
      </c>
      <c r="D779" s="52">
        <f>INDEX('[3]Enrolled accounts Com'!$A779:$M779,MATCH(D$2,'[3]Enrolled accounts Com'!$A$2:$M$2,0))</f>
        <v>0</v>
      </c>
      <c r="E779" s="52">
        <f>INDEX('[3]Enrolled accounts Com'!$A779:$M779,MATCH(E$2,'[3]Enrolled accounts Com'!$A$2:$M$2,0))</f>
        <v>0</v>
      </c>
      <c r="F779" s="52">
        <f>INDEX('[3]Enrolled accounts Com'!$A779:$M779,MATCH(F$2,'[3]Enrolled accounts Com'!$A$2:$M$2,0))</f>
        <v>0</v>
      </c>
    </row>
    <row r="780" spans="1:6" x14ac:dyDescent="0.2">
      <c r="A780" s="52" t="e">
        <f>INDEX('[3]Enrolled accounts Com'!$A780:$M780,MATCH(A779,'[3]Enrolled accounts Com'!$A779:$M779,0))</f>
        <v>#N/A</v>
      </c>
      <c r="B780" s="52">
        <f>INDEX('[3]Enrolled accounts Com'!$A780:$M780,MATCH(B$2,'[3]Enrolled accounts Com'!$A$2:$M$2,0))</f>
        <v>0</v>
      </c>
      <c r="C780" s="52">
        <f>INDEX('[3]Enrolled accounts Com'!$A780:$M780,MATCH(C$2,'[3]Enrolled accounts Com'!$A$2:$M$2,0))</f>
        <v>0</v>
      </c>
      <c r="D780" s="52">
        <f>INDEX('[3]Enrolled accounts Com'!$A780:$M780,MATCH(D$2,'[3]Enrolled accounts Com'!$A$2:$M$2,0))</f>
        <v>0</v>
      </c>
      <c r="E780" s="52">
        <f>INDEX('[3]Enrolled accounts Com'!$A780:$M780,MATCH(E$2,'[3]Enrolled accounts Com'!$A$2:$M$2,0))</f>
        <v>0</v>
      </c>
      <c r="F780" s="52">
        <f>INDEX('[3]Enrolled accounts Com'!$A780:$M780,MATCH(F$2,'[3]Enrolled accounts Com'!$A$2:$M$2,0))</f>
        <v>0</v>
      </c>
    </row>
    <row r="781" spans="1:6" x14ac:dyDescent="0.2">
      <c r="A781" s="52" t="e">
        <f>INDEX('[3]Enrolled accounts Com'!$A781:$M781,MATCH(A780,'[3]Enrolled accounts Com'!$A780:$M780,0))</f>
        <v>#N/A</v>
      </c>
      <c r="B781" s="52">
        <f>INDEX('[3]Enrolled accounts Com'!$A781:$M781,MATCH(B$2,'[3]Enrolled accounts Com'!$A$2:$M$2,0))</f>
        <v>0</v>
      </c>
      <c r="C781" s="52">
        <f>INDEX('[3]Enrolled accounts Com'!$A781:$M781,MATCH(C$2,'[3]Enrolled accounts Com'!$A$2:$M$2,0))</f>
        <v>0</v>
      </c>
      <c r="D781" s="52">
        <f>INDEX('[3]Enrolled accounts Com'!$A781:$M781,MATCH(D$2,'[3]Enrolled accounts Com'!$A$2:$M$2,0))</f>
        <v>0</v>
      </c>
      <c r="E781" s="52">
        <f>INDEX('[3]Enrolled accounts Com'!$A781:$M781,MATCH(E$2,'[3]Enrolled accounts Com'!$A$2:$M$2,0))</f>
        <v>0</v>
      </c>
      <c r="F781" s="52">
        <f>INDEX('[3]Enrolled accounts Com'!$A781:$M781,MATCH(F$2,'[3]Enrolled accounts Com'!$A$2:$M$2,0))</f>
        <v>0</v>
      </c>
    </row>
    <row r="782" spans="1:6" x14ac:dyDescent="0.2">
      <c r="A782" s="52" t="e">
        <f>INDEX('[3]Enrolled accounts Com'!$A782:$M782,MATCH(A781,'[3]Enrolled accounts Com'!$A781:$M781,0))</f>
        <v>#N/A</v>
      </c>
      <c r="B782" s="52">
        <f>INDEX('[3]Enrolled accounts Com'!$A782:$M782,MATCH(B$2,'[3]Enrolled accounts Com'!$A$2:$M$2,0))</f>
        <v>0</v>
      </c>
      <c r="C782" s="52">
        <f>INDEX('[3]Enrolled accounts Com'!$A782:$M782,MATCH(C$2,'[3]Enrolled accounts Com'!$A$2:$M$2,0))</f>
        <v>0</v>
      </c>
      <c r="D782" s="52">
        <f>INDEX('[3]Enrolled accounts Com'!$A782:$M782,MATCH(D$2,'[3]Enrolled accounts Com'!$A$2:$M$2,0))</f>
        <v>0</v>
      </c>
      <c r="E782" s="52">
        <f>INDEX('[3]Enrolled accounts Com'!$A782:$M782,MATCH(E$2,'[3]Enrolled accounts Com'!$A$2:$M$2,0))</f>
        <v>0</v>
      </c>
      <c r="F782" s="52">
        <f>INDEX('[3]Enrolled accounts Com'!$A782:$M782,MATCH(F$2,'[3]Enrolled accounts Com'!$A$2:$M$2,0))</f>
        <v>0</v>
      </c>
    </row>
    <row r="783" spans="1:6" x14ac:dyDescent="0.2">
      <c r="A783" s="52" t="e">
        <f>INDEX('[3]Enrolled accounts Com'!$A783:$M783,MATCH(A782,'[3]Enrolled accounts Com'!$A782:$M782,0))</f>
        <v>#N/A</v>
      </c>
      <c r="B783" s="52">
        <f>INDEX('[3]Enrolled accounts Com'!$A783:$M783,MATCH(B$2,'[3]Enrolled accounts Com'!$A$2:$M$2,0))</f>
        <v>0</v>
      </c>
      <c r="C783" s="52">
        <f>INDEX('[3]Enrolled accounts Com'!$A783:$M783,MATCH(C$2,'[3]Enrolled accounts Com'!$A$2:$M$2,0))</f>
        <v>0</v>
      </c>
      <c r="D783" s="52">
        <f>INDEX('[3]Enrolled accounts Com'!$A783:$M783,MATCH(D$2,'[3]Enrolled accounts Com'!$A$2:$M$2,0))</f>
        <v>0</v>
      </c>
      <c r="E783" s="52">
        <f>INDEX('[3]Enrolled accounts Com'!$A783:$M783,MATCH(E$2,'[3]Enrolled accounts Com'!$A$2:$M$2,0))</f>
        <v>0</v>
      </c>
      <c r="F783" s="52">
        <f>INDEX('[3]Enrolled accounts Com'!$A783:$M783,MATCH(F$2,'[3]Enrolled accounts Com'!$A$2:$M$2,0))</f>
        <v>0</v>
      </c>
    </row>
    <row r="784" spans="1:6" x14ac:dyDescent="0.2">
      <c r="A784" s="52" t="e">
        <f>INDEX('[3]Enrolled accounts Com'!$A784:$M784,MATCH(A783,'[3]Enrolled accounts Com'!$A783:$M783,0))</f>
        <v>#N/A</v>
      </c>
      <c r="B784" s="52">
        <f>INDEX('[3]Enrolled accounts Com'!$A784:$M784,MATCH(B$2,'[3]Enrolled accounts Com'!$A$2:$M$2,0))</f>
        <v>0</v>
      </c>
      <c r="C784" s="52">
        <f>INDEX('[3]Enrolled accounts Com'!$A784:$M784,MATCH(C$2,'[3]Enrolled accounts Com'!$A$2:$M$2,0))</f>
        <v>0</v>
      </c>
      <c r="D784" s="52">
        <f>INDEX('[3]Enrolled accounts Com'!$A784:$M784,MATCH(D$2,'[3]Enrolled accounts Com'!$A$2:$M$2,0))</f>
        <v>0</v>
      </c>
      <c r="E784" s="52">
        <f>INDEX('[3]Enrolled accounts Com'!$A784:$M784,MATCH(E$2,'[3]Enrolled accounts Com'!$A$2:$M$2,0))</f>
        <v>0</v>
      </c>
      <c r="F784" s="52">
        <f>INDEX('[3]Enrolled accounts Com'!$A784:$M784,MATCH(F$2,'[3]Enrolled accounts Com'!$A$2:$M$2,0))</f>
        <v>0</v>
      </c>
    </row>
    <row r="785" spans="1:6" x14ac:dyDescent="0.2">
      <c r="A785" s="52" t="e">
        <f>INDEX('[3]Enrolled accounts Com'!$A785:$M785,MATCH(A784,'[3]Enrolled accounts Com'!$A784:$M784,0))</f>
        <v>#N/A</v>
      </c>
      <c r="B785" s="52">
        <f>INDEX('[3]Enrolled accounts Com'!$A785:$M785,MATCH(B$2,'[3]Enrolled accounts Com'!$A$2:$M$2,0))</f>
        <v>0</v>
      </c>
      <c r="C785" s="52">
        <f>INDEX('[3]Enrolled accounts Com'!$A785:$M785,MATCH(C$2,'[3]Enrolled accounts Com'!$A$2:$M$2,0))</f>
        <v>0</v>
      </c>
      <c r="D785" s="52">
        <f>INDEX('[3]Enrolled accounts Com'!$A785:$M785,MATCH(D$2,'[3]Enrolled accounts Com'!$A$2:$M$2,0))</f>
        <v>0</v>
      </c>
      <c r="E785" s="52">
        <f>INDEX('[3]Enrolled accounts Com'!$A785:$M785,MATCH(E$2,'[3]Enrolled accounts Com'!$A$2:$M$2,0))</f>
        <v>0</v>
      </c>
      <c r="F785" s="52">
        <f>INDEX('[3]Enrolled accounts Com'!$A785:$M785,MATCH(F$2,'[3]Enrolled accounts Com'!$A$2:$M$2,0))</f>
        <v>0</v>
      </c>
    </row>
    <row r="786" spans="1:6" x14ac:dyDescent="0.2">
      <c r="A786" s="52" t="e">
        <f>INDEX('[3]Enrolled accounts Com'!$A786:$M786,MATCH(A785,'[3]Enrolled accounts Com'!$A785:$M785,0))</f>
        <v>#N/A</v>
      </c>
      <c r="B786" s="52">
        <f>INDEX('[3]Enrolled accounts Com'!$A786:$M786,MATCH(B$2,'[3]Enrolled accounts Com'!$A$2:$M$2,0))</f>
        <v>0</v>
      </c>
      <c r="C786" s="52">
        <f>INDEX('[3]Enrolled accounts Com'!$A786:$M786,MATCH(C$2,'[3]Enrolled accounts Com'!$A$2:$M$2,0))</f>
        <v>0</v>
      </c>
      <c r="D786" s="52">
        <f>INDEX('[3]Enrolled accounts Com'!$A786:$M786,MATCH(D$2,'[3]Enrolled accounts Com'!$A$2:$M$2,0))</f>
        <v>0</v>
      </c>
      <c r="E786" s="52">
        <f>INDEX('[3]Enrolled accounts Com'!$A786:$M786,MATCH(E$2,'[3]Enrolled accounts Com'!$A$2:$M$2,0))</f>
        <v>0</v>
      </c>
      <c r="F786" s="52">
        <f>INDEX('[3]Enrolled accounts Com'!$A786:$M786,MATCH(F$2,'[3]Enrolled accounts Com'!$A$2:$M$2,0))</f>
        <v>0</v>
      </c>
    </row>
    <row r="787" spans="1:6" x14ac:dyDescent="0.2">
      <c r="A787" s="52" t="e">
        <f>INDEX('[3]Enrolled accounts Com'!$A787:$M787,MATCH(A786,'[3]Enrolled accounts Com'!$A786:$M786,0))</f>
        <v>#N/A</v>
      </c>
      <c r="B787" s="52">
        <f>INDEX('[3]Enrolled accounts Com'!$A787:$M787,MATCH(B$2,'[3]Enrolled accounts Com'!$A$2:$M$2,0))</f>
        <v>0</v>
      </c>
      <c r="C787" s="52">
        <f>INDEX('[3]Enrolled accounts Com'!$A787:$M787,MATCH(C$2,'[3]Enrolled accounts Com'!$A$2:$M$2,0))</f>
        <v>0</v>
      </c>
      <c r="D787" s="52">
        <f>INDEX('[3]Enrolled accounts Com'!$A787:$M787,MATCH(D$2,'[3]Enrolled accounts Com'!$A$2:$M$2,0))</f>
        <v>0</v>
      </c>
      <c r="E787" s="52">
        <f>INDEX('[3]Enrolled accounts Com'!$A787:$M787,MATCH(E$2,'[3]Enrolled accounts Com'!$A$2:$M$2,0))</f>
        <v>0</v>
      </c>
      <c r="F787" s="52">
        <f>INDEX('[3]Enrolled accounts Com'!$A787:$M787,MATCH(F$2,'[3]Enrolled accounts Com'!$A$2:$M$2,0))</f>
        <v>0</v>
      </c>
    </row>
    <row r="788" spans="1:6" x14ac:dyDescent="0.2">
      <c r="A788" s="52" t="e">
        <f>INDEX('[3]Enrolled accounts Com'!$A788:$M788,MATCH(A787,'[3]Enrolled accounts Com'!$A787:$M787,0))</f>
        <v>#N/A</v>
      </c>
      <c r="B788" s="52">
        <f>INDEX('[3]Enrolled accounts Com'!$A788:$M788,MATCH(B$2,'[3]Enrolled accounts Com'!$A$2:$M$2,0))</f>
        <v>0</v>
      </c>
      <c r="C788" s="52">
        <f>INDEX('[3]Enrolled accounts Com'!$A788:$M788,MATCH(C$2,'[3]Enrolled accounts Com'!$A$2:$M$2,0))</f>
        <v>0</v>
      </c>
      <c r="D788" s="52">
        <f>INDEX('[3]Enrolled accounts Com'!$A788:$M788,MATCH(D$2,'[3]Enrolled accounts Com'!$A$2:$M$2,0))</f>
        <v>0</v>
      </c>
      <c r="E788" s="52">
        <f>INDEX('[3]Enrolled accounts Com'!$A788:$M788,MATCH(E$2,'[3]Enrolled accounts Com'!$A$2:$M$2,0))</f>
        <v>0</v>
      </c>
      <c r="F788" s="52">
        <f>INDEX('[3]Enrolled accounts Com'!$A788:$M788,MATCH(F$2,'[3]Enrolled accounts Com'!$A$2:$M$2,0))</f>
        <v>0</v>
      </c>
    </row>
    <row r="789" spans="1:6" x14ac:dyDescent="0.2">
      <c r="A789" s="52" t="e">
        <f>INDEX('[3]Enrolled accounts Com'!$A789:$M789,MATCH(A788,'[3]Enrolled accounts Com'!$A788:$M788,0))</f>
        <v>#N/A</v>
      </c>
      <c r="B789" s="52">
        <f>INDEX('[3]Enrolled accounts Com'!$A789:$M789,MATCH(B$2,'[3]Enrolled accounts Com'!$A$2:$M$2,0))</f>
        <v>0</v>
      </c>
      <c r="C789" s="52">
        <f>INDEX('[3]Enrolled accounts Com'!$A789:$M789,MATCH(C$2,'[3]Enrolled accounts Com'!$A$2:$M$2,0))</f>
        <v>0</v>
      </c>
      <c r="D789" s="52">
        <f>INDEX('[3]Enrolled accounts Com'!$A789:$M789,MATCH(D$2,'[3]Enrolled accounts Com'!$A$2:$M$2,0))</f>
        <v>0</v>
      </c>
      <c r="E789" s="52">
        <f>INDEX('[3]Enrolled accounts Com'!$A789:$M789,MATCH(E$2,'[3]Enrolled accounts Com'!$A$2:$M$2,0))</f>
        <v>0</v>
      </c>
      <c r="F789" s="52">
        <f>INDEX('[3]Enrolled accounts Com'!$A789:$M789,MATCH(F$2,'[3]Enrolled accounts Com'!$A$2:$M$2,0))</f>
        <v>0</v>
      </c>
    </row>
    <row r="790" spans="1:6" x14ac:dyDescent="0.2">
      <c r="A790" s="52" t="e">
        <f>INDEX('[3]Enrolled accounts Com'!$A790:$M790,MATCH(A789,'[3]Enrolled accounts Com'!$A789:$M789,0))</f>
        <v>#N/A</v>
      </c>
      <c r="B790" s="52">
        <f>INDEX('[3]Enrolled accounts Com'!$A790:$M790,MATCH(B$2,'[3]Enrolled accounts Com'!$A$2:$M$2,0))</f>
        <v>0</v>
      </c>
      <c r="C790" s="52">
        <f>INDEX('[3]Enrolled accounts Com'!$A790:$M790,MATCH(C$2,'[3]Enrolled accounts Com'!$A$2:$M$2,0))</f>
        <v>0</v>
      </c>
      <c r="D790" s="52">
        <f>INDEX('[3]Enrolled accounts Com'!$A790:$M790,MATCH(D$2,'[3]Enrolled accounts Com'!$A$2:$M$2,0))</f>
        <v>0</v>
      </c>
      <c r="E790" s="52">
        <f>INDEX('[3]Enrolled accounts Com'!$A790:$M790,MATCH(E$2,'[3]Enrolled accounts Com'!$A$2:$M$2,0))</f>
        <v>0</v>
      </c>
      <c r="F790" s="52">
        <f>INDEX('[3]Enrolled accounts Com'!$A790:$M790,MATCH(F$2,'[3]Enrolled accounts Com'!$A$2:$M$2,0))</f>
        <v>0</v>
      </c>
    </row>
    <row r="791" spans="1:6" x14ac:dyDescent="0.2">
      <c r="A791" s="52" t="e">
        <f>INDEX('[3]Enrolled accounts Com'!$A791:$M791,MATCH(A790,'[3]Enrolled accounts Com'!$A790:$M790,0))</f>
        <v>#N/A</v>
      </c>
      <c r="B791" s="52">
        <f>INDEX('[3]Enrolled accounts Com'!$A791:$M791,MATCH(B$2,'[3]Enrolled accounts Com'!$A$2:$M$2,0))</f>
        <v>0</v>
      </c>
      <c r="C791" s="52">
        <f>INDEX('[3]Enrolled accounts Com'!$A791:$M791,MATCH(C$2,'[3]Enrolled accounts Com'!$A$2:$M$2,0))</f>
        <v>0</v>
      </c>
      <c r="D791" s="52">
        <f>INDEX('[3]Enrolled accounts Com'!$A791:$M791,MATCH(D$2,'[3]Enrolled accounts Com'!$A$2:$M$2,0))</f>
        <v>0</v>
      </c>
      <c r="E791" s="52">
        <f>INDEX('[3]Enrolled accounts Com'!$A791:$M791,MATCH(E$2,'[3]Enrolled accounts Com'!$A$2:$M$2,0))</f>
        <v>0</v>
      </c>
      <c r="F791" s="52">
        <f>INDEX('[3]Enrolled accounts Com'!$A791:$M791,MATCH(F$2,'[3]Enrolled accounts Com'!$A$2:$M$2,0))</f>
        <v>0</v>
      </c>
    </row>
    <row r="792" spans="1:6" x14ac:dyDescent="0.2">
      <c r="A792" s="52" t="e">
        <f>INDEX('[3]Enrolled accounts Com'!$A792:$M792,MATCH(A791,'[3]Enrolled accounts Com'!$A791:$M791,0))</f>
        <v>#N/A</v>
      </c>
      <c r="B792" s="52">
        <f>INDEX('[3]Enrolled accounts Com'!$A792:$M792,MATCH(B$2,'[3]Enrolled accounts Com'!$A$2:$M$2,0))</f>
        <v>0</v>
      </c>
      <c r="C792" s="52">
        <f>INDEX('[3]Enrolled accounts Com'!$A792:$M792,MATCH(C$2,'[3]Enrolled accounts Com'!$A$2:$M$2,0))</f>
        <v>0</v>
      </c>
      <c r="D792" s="52">
        <f>INDEX('[3]Enrolled accounts Com'!$A792:$M792,MATCH(D$2,'[3]Enrolled accounts Com'!$A$2:$M$2,0))</f>
        <v>0</v>
      </c>
      <c r="E792" s="52">
        <f>INDEX('[3]Enrolled accounts Com'!$A792:$M792,MATCH(E$2,'[3]Enrolled accounts Com'!$A$2:$M$2,0))</f>
        <v>0</v>
      </c>
      <c r="F792" s="52">
        <f>INDEX('[3]Enrolled accounts Com'!$A792:$M792,MATCH(F$2,'[3]Enrolled accounts Com'!$A$2:$M$2,0))</f>
        <v>0</v>
      </c>
    </row>
    <row r="793" spans="1:6" x14ac:dyDescent="0.2">
      <c r="A793" s="52" t="e">
        <f>INDEX('[3]Enrolled accounts Com'!$A793:$M793,MATCH(A792,'[3]Enrolled accounts Com'!$A792:$M792,0))</f>
        <v>#N/A</v>
      </c>
      <c r="B793" s="52">
        <f>INDEX('[3]Enrolled accounts Com'!$A793:$M793,MATCH(B$2,'[3]Enrolled accounts Com'!$A$2:$M$2,0))</f>
        <v>0</v>
      </c>
      <c r="C793" s="52">
        <f>INDEX('[3]Enrolled accounts Com'!$A793:$M793,MATCH(C$2,'[3]Enrolled accounts Com'!$A$2:$M$2,0))</f>
        <v>0</v>
      </c>
      <c r="D793" s="52">
        <f>INDEX('[3]Enrolled accounts Com'!$A793:$M793,MATCH(D$2,'[3]Enrolled accounts Com'!$A$2:$M$2,0))</f>
        <v>0</v>
      </c>
      <c r="E793" s="52">
        <f>INDEX('[3]Enrolled accounts Com'!$A793:$M793,MATCH(E$2,'[3]Enrolled accounts Com'!$A$2:$M$2,0))</f>
        <v>0</v>
      </c>
      <c r="F793" s="52">
        <f>INDEX('[3]Enrolled accounts Com'!$A793:$M793,MATCH(F$2,'[3]Enrolled accounts Com'!$A$2:$M$2,0))</f>
        <v>0</v>
      </c>
    </row>
    <row r="794" spans="1:6" x14ac:dyDescent="0.2">
      <c r="A794" s="52" t="e">
        <f>INDEX('[3]Enrolled accounts Com'!$A794:$M794,MATCH(A793,'[3]Enrolled accounts Com'!$A793:$M793,0))</f>
        <v>#N/A</v>
      </c>
      <c r="B794" s="52">
        <f>INDEX('[3]Enrolled accounts Com'!$A794:$M794,MATCH(B$2,'[3]Enrolled accounts Com'!$A$2:$M$2,0))</f>
        <v>0</v>
      </c>
      <c r="C794" s="52">
        <f>INDEX('[3]Enrolled accounts Com'!$A794:$M794,MATCH(C$2,'[3]Enrolled accounts Com'!$A$2:$M$2,0))</f>
        <v>0</v>
      </c>
      <c r="D794" s="52">
        <f>INDEX('[3]Enrolled accounts Com'!$A794:$M794,MATCH(D$2,'[3]Enrolled accounts Com'!$A$2:$M$2,0))</f>
        <v>0</v>
      </c>
      <c r="E794" s="52">
        <f>INDEX('[3]Enrolled accounts Com'!$A794:$M794,MATCH(E$2,'[3]Enrolled accounts Com'!$A$2:$M$2,0))</f>
        <v>0</v>
      </c>
      <c r="F794" s="52">
        <f>INDEX('[3]Enrolled accounts Com'!$A794:$M794,MATCH(F$2,'[3]Enrolled accounts Com'!$A$2:$M$2,0))</f>
        <v>0</v>
      </c>
    </row>
    <row r="795" spans="1:6" x14ac:dyDescent="0.2">
      <c r="A795" s="52" t="e">
        <f>INDEX('[3]Enrolled accounts Com'!$A795:$M795,MATCH(A794,'[3]Enrolled accounts Com'!$A794:$M794,0))</f>
        <v>#N/A</v>
      </c>
      <c r="B795" s="52">
        <f>INDEX('[3]Enrolled accounts Com'!$A795:$M795,MATCH(B$2,'[3]Enrolled accounts Com'!$A$2:$M$2,0))</f>
        <v>0</v>
      </c>
      <c r="C795" s="52">
        <f>INDEX('[3]Enrolled accounts Com'!$A795:$M795,MATCH(C$2,'[3]Enrolled accounts Com'!$A$2:$M$2,0))</f>
        <v>0</v>
      </c>
      <c r="D795" s="52">
        <f>INDEX('[3]Enrolled accounts Com'!$A795:$M795,MATCH(D$2,'[3]Enrolled accounts Com'!$A$2:$M$2,0))</f>
        <v>0</v>
      </c>
      <c r="E795" s="52">
        <f>INDEX('[3]Enrolled accounts Com'!$A795:$M795,MATCH(E$2,'[3]Enrolled accounts Com'!$A$2:$M$2,0))</f>
        <v>0</v>
      </c>
      <c r="F795" s="52">
        <f>INDEX('[3]Enrolled accounts Com'!$A795:$M795,MATCH(F$2,'[3]Enrolled accounts Com'!$A$2:$M$2,0))</f>
        <v>0</v>
      </c>
    </row>
    <row r="796" spans="1:6" x14ac:dyDescent="0.2">
      <c r="A796" s="52" t="e">
        <f>INDEX('[3]Enrolled accounts Com'!$A796:$M796,MATCH(A795,'[3]Enrolled accounts Com'!$A795:$M795,0))</f>
        <v>#N/A</v>
      </c>
      <c r="B796" s="52">
        <f>INDEX('[3]Enrolled accounts Com'!$A796:$M796,MATCH(B$2,'[3]Enrolled accounts Com'!$A$2:$M$2,0))</f>
        <v>0</v>
      </c>
      <c r="C796" s="52">
        <f>INDEX('[3]Enrolled accounts Com'!$A796:$M796,MATCH(C$2,'[3]Enrolled accounts Com'!$A$2:$M$2,0))</f>
        <v>0</v>
      </c>
      <c r="D796" s="52">
        <f>INDEX('[3]Enrolled accounts Com'!$A796:$M796,MATCH(D$2,'[3]Enrolled accounts Com'!$A$2:$M$2,0))</f>
        <v>0</v>
      </c>
      <c r="E796" s="52">
        <f>INDEX('[3]Enrolled accounts Com'!$A796:$M796,MATCH(E$2,'[3]Enrolled accounts Com'!$A$2:$M$2,0))</f>
        <v>0</v>
      </c>
      <c r="F796" s="52">
        <f>INDEX('[3]Enrolled accounts Com'!$A796:$M796,MATCH(F$2,'[3]Enrolled accounts Com'!$A$2:$M$2,0))</f>
        <v>0</v>
      </c>
    </row>
    <row r="797" spans="1:6" x14ac:dyDescent="0.2">
      <c r="A797" s="52" t="e">
        <f>INDEX('[3]Enrolled accounts Com'!$A797:$M797,MATCH(A796,'[3]Enrolled accounts Com'!$A796:$M796,0))</f>
        <v>#N/A</v>
      </c>
      <c r="B797" s="52">
        <f>INDEX('[3]Enrolled accounts Com'!$A797:$M797,MATCH(B$2,'[3]Enrolled accounts Com'!$A$2:$M$2,0))</f>
        <v>0</v>
      </c>
      <c r="C797" s="52">
        <f>INDEX('[3]Enrolled accounts Com'!$A797:$M797,MATCH(C$2,'[3]Enrolled accounts Com'!$A$2:$M$2,0))</f>
        <v>0</v>
      </c>
      <c r="D797" s="52">
        <f>INDEX('[3]Enrolled accounts Com'!$A797:$M797,MATCH(D$2,'[3]Enrolled accounts Com'!$A$2:$M$2,0))</f>
        <v>0</v>
      </c>
      <c r="E797" s="52">
        <f>INDEX('[3]Enrolled accounts Com'!$A797:$M797,MATCH(E$2,'[3]Enrolled accounts Com'!$A$2:$M$2,0))</f>
        <v>0</v>
      </c>
      <c r="F797" s="52">
        <f>INDEX('[3]Enrolled accounts Com'!$A797:$M797,MATCH(F$2,'[3]Enrolled accounts Com'!$A$2:$M$2,0))</f>
        <v>0</v>
      </c>
    </row>
    <row r="798" spans="1:6" x14ac:dyDescent="0.2">
      <c r="A798" s="52" t="e">
        <f>INDEX('[3]Enrolled accounts Com'!$A798:$M798,MATCH(A797,'[3]Enrolled accounts Com'!$A797:$M797,0))</f>
        <v>#N/A</v>
      </c>
      <c r="B798" s="52">
        <f>INDEX('[3]Enrolled accounts Com'!$A798:$M798,MATCH(B$2,'[3]Enrolled accounts Com'!$A$2:$M$2,0))</f>
        <v>0</v>
      </c>
      <c r="C798" s="52">
        <f>INDEX('[3]Enrolled accounts Com'!$A798:$M798,MATCH(C$2,'[3]Enrolled accounts Com'!$A$2:$M$2,0))</f>
        <v>0</v>
      </c>
      <c r="D798" s="52">
        <f>INDEX('[3]Enrolled accounts Com'!$A798:$M798,MATCH(D$2,'[3]Enrolled accounts Com'!$A$2:$M$2,0))</f>
        <v>0</v>
      </c>
      <c r="E798" s="52">
        <f>INDEX('[3]Enrolled accounts Com'!$A798:$M798,MATCH(E$2,'[3]Enrolled accounts Com'!$A$2:$M$2,0))</f>
        <v>0</v>
      </c>
      <c r="F798" s="52">
        <f>INDEX('[3]Enrolled accounts Com'!$A798:$M798,MATCH(F$2,'[3]Enrolled accounts Com'!$A$2:$M$2,0))</f>
        <v>0</v>
      </c>
    </row>
    <row r="799" spans="1:6" x14ac:dyDescent="0.2">
      <c r="A799" s="52" t="e">
        <f>INDEX('[3]Enrolled accounts Com'!$A799:$M799,MATCH(A798,'[3]Enrolled accounts Com'!$A798:$M798,0))</f>
        <v>#N/A</v>
      </c>
      <c r="B799" s="52">
        <f>INDEX('[3]Enrolled accounts Com'!$A799:$M799,MATCH(B$2,'[3]Enrolled accounts Com'!$A$2:$M$2,0))</f>
        <v>0</v>
      </c>
      <c r="C799" s="52">
        <f>INDEX('[3]Enrolled accounts Com'!$A799:$M799,MATCH(C$2,'[3]Enrolled accounts Com'!$A$2:$M$2,0))</f>
        <v>0</v>
      </c>
      <c r="D799" s="52">
        <f>INDEX('[3]Enrolled accounts Com'!$A799:$M799,MATCH(D$2,'[3]Enrolled accounts Com'!$A$2:$M$2,0))</f>
        <v>0</v>
      </c>
      <c r="E799" s="52">
        <f>INDEX('[3]Enrolled accounts Com'!$A799:$M799,MATCH(E$2,'[3]Enrolled accounts Com'!$A$2:$M$2,0))</f>
        <v>0</v>
      </c>
      <c r="F799" s="52">
        <f>INDEX('[3]Enrolled accounts Com'!$A799:$M799,MATCH(F$2,'[3]Enrolled accounts Com'!$A$2:$M$2,0))</f>
        <v>0</v>
      </c>
    </row>
    <row r="800" spans="1:6" x14ac:dyDescent="0.2">
      <c r="A800" s="52" t="e">
        <f>INDEX('[3]Enrolled accounts Com'!$A800:$M800,MATCH(A799,'[3]Enrolled accounts Com'!$A799:$M799,0))</f>
        <v>#N/A</v>
      </c>
      <c r="B800" s="52">
        <f>INDEX('[3]Enrolled accounts Com'!$A800:$M800,MATCH(B$2,'[3]Enrolled accounts Com'!$A$2:$M$2,0))</f>
        <v>0</v>
      </c>
      <c r="C800" s="52">
        <f>INDEX('[3]Enrolled accounts Com'!$A800:$M800,MATCH(C$2,'[3]Enrolled accounts Com'!$A$2:$M$2,0))</f>
        <v>0</v>
      </c>
      <c r="D800" s="52">
        <f>INDEX('[3]Enrolled accounts Com'!$A800:$M800,MATCH(D$2,'[3]Enrolled accounts Com'!$A$2:$M$2,0))</f>
        <v>0</v>
      </c>
      <c r="E800" s="52">
        <f>INDEX('[3]Enrolled accounts Com'!$A800:$M800,MATCH(E$2,'[3]Enrolled accounts Com'!$A$2:$M$2,0))</f>
        <v>0</v>
      </c>
      <c r="F800" s="52">
        <f>INDEX('[3]Enrolled accounts Com'!$A800:$M800,MATCH(F$2,'[3]Enrolled accounts Com'!$A$2:$M$2,0))</f>
        <v>0</v>
      </c>
    </row>
    <row r="801" spans="1:6" x14ac:dyDescent="0.2">
      <c r="A801" s="52" t="e">
        <f>INDEX('[3]Enrolled accounts Com'!$A801:$M801,MATCH(A800,'[3]Enrolled accounts Com'!$A800:$M800,0))</f>
        <v>#N/A</v>
      </c>
      <c r="B801" s="52">
        <f>INDEX('[3]Enrolled accounts Com'!$A801:$M801,MATCH(B$2,'[3]Enrolled accounts Com'!$A$2:$M$2,0))</f>
        <v>0</v>
      </c>
      <c r="C801" s="52">
        <f>INDEX('[3]Enrolled accounts Com'!$A801:$M801,MATCH(C$2,'[3]Enrolled accounts Com'!$A$2:$M$2,0))</f>
        <v>0</v>
      </c>
      <c r="D801" s="52">
        <f>INDEX('[3]Enrolled accounts Com'!$A801:$M801,MATCH(D$2,'[3]Enrolled accounts Com'!$A$2:$M$2,0))</f>
        <v>0</v>
      </c>
      <c r="E801" s="52">
        <f>INDEX('[3]Enrolled accounts Com'!$A801:$M801,MATCH(E$2,'[3]Enrolled accounts Com'!$A$2:$M$2,0))</f>
        <v>0</v>
      </c>
      <c r="F801" s="52">
        <f>INDEX('[3]Enrolled accounts Com'!$A801:$M801,MATCH(F$2,'[3]Enrolled accounts Com'!$A$2:$M$2,0))</f>
        <v>0</v>
      </c>
    </row>
    <row r="802" spans="1:6" x14ac:dyDescent="0.2">
      <c r="A802" s="52" t="e">
        <f>INDEX('[3]Enrolled accounts Com'!$A802:$M802,MATCH(A801,'[3]Enrolled accounts Com'!$A801:$M801,0))</f>
        <v>#N/A</v>
      </c>
      <c r="B802" s="52">
        <f>INDEX('[3]Enrolled accounts Com'!$A802:$M802,MATCH(B$2,'[3]Enrolled accounts Com'!$A$2:$M$2,0))</f>
        <v>0</v>
      </c>
      <c r="C802" s="52">
        <f>INDEX('[3]Enrolled accounts Com'!$A802:$M802,MATCH(C$2,'[3]Enrolled accounts Com'!$A$2:$M$2,0))</f>
        <v>0</v>
      </c>
      <c r="D802" s="52">
        <f>INDEX('[3]Enrolled accounts Com'!$A802:$M802,MATCH(D$2,'[3]Enrolled accounts Com'!$A$2:$M$2,0))</f>
        <v>0</v>
      </c>
      <c r="E802" s="52">
        <f>INDEX('[3]Enrolled accounts Com'!$A802:$M802,MATCH(E$2,'[3]Enrolled accounts Com'!$A$2:$M$2,0))</f>
        <v>0</v>
      </c>
      <c r="F802" s="52">
        <f>INDEX('[3]Enrolled accounts Com'!$A802:$M802,MATCH(F$2,'[3]Enrolled accounts Com'!$A$2:$M$2,0))</f>
        <v>0</v>
      </c>
    </row>
    <row r="803" spans="1:6" x14ac:dyDescent="0.2">
      <c r="A803" s="52" t="e">
        <f>INDEX('[3]Enrolled accounts Com'!$A803:$M803,MATCH(A802,'[3]Enrolled accounts Com'!$A802:$M802,0))</f>
        <v>#N/A</v>
      </c>
      <c r="B803" s="52">
        <f>INDEX('[3]Enrolled accounts Com'!$A803:$M803,MATCH(B$2,'[3]Enrolled accounts Com'!$A$2:$M$2,0))</f>
        <v>0</v>
      </c>
      <c r="C803" s="52">
        <f>INDEX('[3]Enrolled accounts Com'!$A803:$M803,MATCH(C$2,'[3]Enrolled accounts Com'!$A$2:$M$2,0))</f>
        <v>0</v>
      </c>
      <c r="D803" s="52">
        <f>INDEX('[3]Enrolled accounts Com'!$A803:$M803,MATCH(D$2,'[3]Enrolled accounts Com'!$A$2:$M$2,0))</f>
        <v>0</v>
      </c>
      <c r="E803" s="52">
        <f>INDEX('[3]Enrolled accounts Com'!$A803:$M803,MATCH(E$2,'[3]Enrolled accounts Com'!$A$2:$M$2,0))</f>
        <v>0</v>
      </c>
      <c r="F803" s="52">
        <f>INDEX('[3]Enrolled accounts Com'!$A803:$M803,MATCH(F$2,'[3]Enrolled accounts Com'!$A$2:$M$2,0))</f>
        <v>0</v>
      </c>
    </row>
    <row r="804" spans="1:6" x14ac:dyDescent="0.2">
      <c r="A804" s="52" t="e">
        <f>INDEX('[3]Enrolled accounts Com'!$A804:$M804,MATCH(A803,'[3]Enrolled accounts Com'!$A803:$M803,0))</f>
        <v>#N/A</v>
      </c>
      <c r="B804" s="52">
        <f>INDEX('[3]Enrolled accounts Com'!$A804:$M804,MATCH(B$2,'[3]Enrolled accounts Com'!$A$2:$M$2,0))</f>
        <v>0</v>
      </c>
      <c r="C804" s="52">
        <f>INDEX('[3]Enrolled accounts Com'!$A804:$M804,MATCH(C$2,'[3]Enrolled accounts Com'!$A$2:$M$2,0))</f>
        <v>0</v>
      </c>
      <c r="D804" s="52">
        <f>INDEX('[3]Enrolled accounts Com'!$A804:$M804,MATCH(D$2,'[3]Enrolled accounts Com'!$A$2:$M$2,0))</f>
        <v>0</v>
      </c>
      <c r="E804" s="52">
        <f>INDEX('[3]Enrolled accounts Com'!$A804:$M804,MATCH(E$2,'[3]Enrolled accounts Com'!$A$2:$M$2,0))</f>
        <v>0</v>
      </c>
      <c r="F804" s="52">
        <f>INDEX('[3]Enrolled accounts Com'!$A804:$M804,MATCH(F$2,'[3]Enrolled accounts Com'!$A$2:$M$2,0))</f>
        <v>0</v>
      </c>
    </row>
    <row r="805" spans="1:6" x14ac:dyDescent="0.2">
      <c r="A805" s="52" t="e">
        <f>INDEX('[3]Enrolled accounts Com'!$A805:$M805,MATCH(A804,'[3]Enrolled accounts Com'!$A804:$M804,0))</f>
        <v>#N/A</v>
      </c>
      <c r="B805" s="52">
        <f>INDEX('[3]Enrolled accounts Com'!$A805:$M805,MATCH(B$2,'[3]Enrolled accounts Com'!$A$2:$M$2,0))</f>
        <v>0</v>
      </c>
      <c r="C805" s="52">
        <f>INDEX('[3]Enrolled accounts Com'!$A805:$M805,MATCH(C$2,'[3]Enrolled accounts Com'!$A$2:$M$2,0))</f>
        <v>0</v>
      </c>
      <c r="D805" s="52">
        <f>INDEX('[3]Enrolled accounts Com'!$A805:$M805,MATCH(D$2,'[3]Enrolled accounts Com'!$A$2:$M$2,0))</f>
        <v>0</v>
      </c>
      <c r="E805" s="52">
        <f>INDEX('[3]Enrolled accounts Com'!$A805:$M805,MATCH(E$2,'[3]Enrolled accounts Com'!$A$2:$M$2,0))</f>
        <v>0</v>
      </c>
      <c r="F805" s="52">
        <f>INDEX('[3]Enrolled accounts Com'!$A805:$M805,MATCH(F$2,'[3]Enrolled accounts Com'!$A$2:$M$2,0))</f>
        <v>0</v>
      </c>
    </row>
    <row r="806" spans="1:6" x14ac:dyDescent="0.2">
      <c r="A806" s="52" t="e">
        <f>INDEX('[3]Enrolled accounts Com'!$A806:$M806,MATCH(A805,'[3]Enrolled accounts Com'!$A805:$M805,0))</f>
        <v>#N/A</v>
      </c>
      <c r="B806" s="52">
        <f>INDEX('[3]Enrolled accounts Com'!$A806:$M806,MATCH(B$2,'[3]Enrolled accounts Com'!$A$2:$M$2,0))</f>
        <v>0</v>
      </c>
      <c r="C806" s="52">
        <f>INDEX('[3]Enrolled accounts Com'!$A806:$M806,MATCH(C$2,'[3]Enrolled accounts Com'!$A$2:$M$2,0))</f>
        <v>0</v>
      </c>
      <c r="D806" s="52">
        <f>INDEX('[3]Enrolled accounts Com'!$A806:$M806,MATCH(D$2,'[3]Enrolled accounts Com'!$A$2:$M$2,0))</f>
        <v>0</v>
      </c>
      <c r="E806" s="52">
        <f>INDEX('[3]Enrolled accounts Com'!$A806:$M806,MATCH(E$2,'[3]Enrolled accounts Com'!$A$2:$M$2,0))</f>
        <v>0</v>
      </c>
      <c r="F806" s="52">
        <f>INDEX('[3]Enrolled accounts Com'!$A806:$M806,MATCH(F$2,'[3]Enrolled accounts Com'!$A$2:$M$2,0))</f>
        <v>0</v>
      </c>
    </row>
    <row r="807" spans="1:6" x14ac:dyDescent="0.2">
      <c r="A807" s="52" t="e">
        <f>INDEX('[3]Enrolled accounts Com'!$A807:$M807,MATCH(A806,'[3]Enrolled accounts Com'!$A806:$M806,0))</f>
        <v>#N/A</v>
      </c>
      <c r="B807" s="52">
        <f>INDEX('[3]Enrolled accounts Com'!$A807:$M807,MATCH(B$2,'[3]Enrolled accounts Com'!$A$2:$M$2,0))</f>
        <v>0</v>
      </c>
      <c r="C807" s="52">
        <f>INDEX('[3]Enrolled accounts Com'!$A807:$M807,MATCH(C$2,'[3]Enrolled accounts Com'!$A$2:$M$2,0))</f>
        <v>0</v>
      </c>
      <c r="D807" s="52">
        <f>INDEX('[3]Enrolled accounts Com'!$A807:$M807,MATCH(D$2,'[3]Enrolled accounts Com'!$A$2:$M$2,0))</f>
        <v>0</v>
      </c>
      <c r="E807" s="52">
        <f>INDEX('[3]Enrolled accounts Com'!$A807:$M807,MATCH(E$2,'[3]Enrolled accounts Com'!$A$2:$M$2,0))</f>
        <v>0</v>
      </c>
      <c r="F807" s="52">
        <f>INDEX('[3]Enrolled accounts Com'!$A807:$M807,MATCH(F$2,'[3]Enrolled accounts Com'!$A$2:$M$2,0))</f>
        <v>0</v>
      </c>
    </row>
    <row r="808" spans="1:6" x14ac:dyDescent="0.2">
      <c r="A808" s="52" t="e">
        <f>INDEX('[3]Enrolled accounts Com'!$A808:$M808,MATCH(A807,'[3]Enrolled accounts Com'!$A807:$M807,0))</f>
        <v>#N/A</v>
      </c>
      <c r="B808" s="52">
        <f>INDEX('[3]Enrolled accounts Com'!$A808:$M808,MATCH(B$2,'[3]Enrolled accounts Com'!$A$2:$M$2,0))</f>
        <v>0</v>
      </c>
      <c r="C808" s="52">
        <f>INDEX('[3]Enrolled accounts Com'!$A808:$M808,MATCH(C$2,'[3]Enrolled accounts Com'!$A$2:$M$2,0))</f>
        <v>0</v>
      </c>
      <c r="D808" s="52">
        <f>INDEX('[3]Enrolled accounts Com'!$A808:$M808,MATCH(D$2,'[3]Enrolled accounts Com'!$A$2:$M$2,0))</f>
        <v>0</v>
      </c>
      <c r="E808" s="52">
        <f>INDEX('[3]Enrolled accounts Com'!$A808:$M808,MATCH(E$2,'[3]Enrolled accounts Com'!$A$2:$M$2,0))</f>
        <v>0</v>
      </c>
      <c r="F808" s="52">
        <f>INDEX('[3]Enrolled accounts Com'!$A808:$M808,MATCH(F$2,'[3]Enrolled accounts Com'!$A$2:$M$2,0))</f>
        <v>0</v>
      </c>
    </row>
    <row r="809" spans="1:6" x14ac:dyDescent="0.2">
      <c r="A809" s="52" t="e">
        <f>INDEX('[3]Enrolled accounts Com'!$A809:$M809,MATCH(A808,'[3]Enrolled accounts Com'!$A808:$M808,0))</f>
        <v>#N/A</v>
      </c>
      <c r="B809" s="52">
        <f>INDEX('[3]Enrolled accounts Com'!$A809:$M809,MATCH(B$2,'[3]Enrolled accounts Com'!$A$2:$M$2,0))</f>
        <v>0</v>
      </c>
      <c r="C809" s="52">
        <f>INDEX('[3]Enrolled accounts Com'!$A809:$M809,MATCH(C$2,'[3]Enrolled accounts Com'!$A$2:$M$2,0))</f>
        <v>0</v>
      </c>
      <c r="D809" s="52">
        <f>INDEX('[3]Enrolled accounts Com'!$A809:$M809,MATCH(D$2,'[3]Enrolled accounts Com'!$A$2:$M$2,0))</f>
        <v>0</v>
      </c>
      <c r="E809" s="52">
        <f>INDEX('[3]Enrolled accounts Com'!$A809:$M809,MATCH(E$2,'[3]Enrolled accounts Com'!$A$2:$M$2,0))</f>
        <v>0</v>
      </c>
      <c r="F809" s="52">
        <f>INDEX('[3]Enrolled accounts Com'!$A809:$M809,MATCH(F$2,'[3]Enrolled accounts Com'!$A$2:$M$2,0))</f>
        <v>0</v>
      </c>
    </row>
    <row r="810" spans="1:6" x14ac:dyDescent="0.2">
      <c r="A810" s="52" t="e">
        <f>INDEX('[3]Enrolled accounts Com'!$A810:$M810,MATCH(A809,'[3]Enrolled accounts Com'!$A809:$M809,0))</f>
        <v>#N/A</v>
      </c>
      <c r="B810" s="52">
        <f>INDEX('[3]Enrolled accounts Com'!$A810:$M810,MATCH(B$2,'[3]Enrolled accounts Com'!$A$2:$M$2,0))</f>
        <v>0</v>
      </c>
      <c r="C810" s="52">
        <f>INDEX('[3]Enrolled accounts Com'!$A810:$M810,MATCH(C$2,'[3]Enrolled accounts Com'!$A$2:$M$2,0))</f>
        <v>0</v>
      </c>
      <c r="D810" s="52">
        <f>INDEX('[3]Enrolled accounts Com'!$A810:$M810,MATCH(D$2,'[3]Enrolled accounts Com'!$A$2:$M$2,0))</f>
        <v>0</v>
      </c>
      <c r="E810" s="52">
        <f>INDEX('[3]Enrolled accounts Com'!$A810:$M810,MATCH(E$2,'[3]Enrolled accounts Com'!$A$2:$M$2,0))</f>
        <v>0</v>
      </c>
      <c r="F810" s="52">
        <f>INDEX('[3]Enrolled accounts Com'!$A810:$M810,MATCH(F$2,'[3]Enrolled accounts Com'!$A$2:$M$2,0))</f>
        <v>0</v>
      </c>
    </row>
    <row r="811" spans="1:6" x14ac:dyDescent="0.2">
      <c r="A811" s="52" t="e">
        <f>INDEX('[3]Enrolled accounts Com'!$A811:$M811,MATCH(A810,'[3]Enrolled accounts Com'!$A810:$M810,0))</f>
        <v>#N/A</v>
      </c>
      <c r="B811" s="52">
        <f>INDEX('[3]Enrolled accounts Com'!$A811:$M811,MATCH(B$2,'[3]Enrolled accounts Com'!$A$2:$M$2,0))</f>
        <v>0</v>
      </c>
      <c r="C811" s="52">
        <f>INDEX('[3]Enrolled accounts Com'!$A811:$M811,MATCH(C$2,'[3]Enrolled accounts Com'!$A$2:$M$2,0))</f>
        <v>0</v>
      </c>
      <c r="D811" s="52">
        <f>INDEX('[3]Enrolled accounts Com'!$A811:$M811,MATCH(D$2,'[3]Enrolled accounts Com'!$A$2:$M$2,0))</f>
        <v>0</v>
      </c>
      <c r="E811" s="52">
        <f>INDEX('[3]Enrolled accounts Com'!$A811:$M811,MATCH(E$2,'[3]Enrolled accounts Com'!$A$2:$M$2,0))</f>
        <v>0</v>
      </c>
      <c r="F811" s="52">
        <f>INDEX('[3]Enrolled accounts Com'!$A811:$M811,MATCH(F$2,'[3]Enrolled accounts Com'!$A$2:$M$2,0))</f>
        <v>0</v>
      </c>
    </row>
    <row r="812" spans="1:6" x14ac:dyDescent="0.2">
      <c r="A812" s="52" t="e">
        <f>INDEX('[3]Enrolled accounts Com'!$A812:$M812,MATCH(A811,'[3]Enrolled accounts Com'!$A811:$M811,0))</f>
        <v>#N/A</v>
      </c>
      <c r="B812" s="52">
        <f>INDEX('[3]Enrolled accounts Com'!$A812:$M812,MATCH(B$2,'[3]Enrolled accounts Com'!$A$2:$M$2,0))</f>
        <v>0</v>
      </c>
      <c r="C812" s="52">
        <f>INDEX('[3]Enrolled accounts Com'!$A812:$M812,MATCH(C$2,'[3]Enrolled accounts Com'!$A$2:$M$2,0))</f>
        <v>0</v>
      </c>
      <c r="D812" s="52">
        <f>INDEX('[3]Enrolled accounts Com'!$A812:$M812,MATCH(D$2,'[3]Enrolled accounts Com'!$A$2:$M$2,0))</f>
        <v>0</v>
      </c>
      <c r="E812" s="52">
        <f>INDEX('[3]Enrolled accounts Com'!$A812:$M812,MATCH(E$2,'[3]Enrolled accounts Com'!$A$2:$M$2,0))</f>
        <v>0</v>
      </c>
      <c r="F812" s="52">
        <f>INDEX('[3]Enrolled accounts Com'!$A812:$M812,MATCH(F$2,'[3]Enrolled accounts Com'!$A$2:$M$2,0))</f>
        <v>0</v>
      </c>
    </row>
    <row r="813" spans="1:6" x14ac:dyDescent="0.2">
      <c r="A813" s="52" t="e">
        <f>INDEX('[3]Enrolled accounts Com'!$A813:$M813,MATCH(A812,'[3]Enrolled accounts Com'!$A812:$M812,0))</f>
        <v>#N/A</v>
      </c>
      <c r="B813" s="52">
        <f>INDEX('[3]Enrolled accounts Com'!$A813:$M813,MATCH(B$2,'[3]Enrolled accounts Com'!$A$2:$M$2,0))</f>
        <v>0</v>
      </c>
      <c r="C813" s="52">
        <f>INDEX('[3]Enrolled accounts Com'!$A813:$M813,MATCH(C$2,'[3]Enrolled accounts Com'!$A$2:$M$2,0))</f>
        <v>0</v>
      </c>
      <c r="D813" s="52">
        <f>INDEX('[3]Enrolled accounts Com'!$A813:$M813,MATCH(D$2,'[3]Enrolled accounts Com'!$A$2:$M$2,0))</f>
        <v>0</v>
      </c>
      <c r="E813" s="52">
        <f>INDEX('[3]Enrolled accounts Com'!$A813:$M813,MATCH(E$2,'[3]Enrolled accounts Com'!$A$2:$M$2,0))</f>
        <v>0</v>
      </c>
      <c r="F813" s="52">
        <f>INDEX('[3]Enrolled accounts Com'!$A813:$M813,MATCH(F$2,'[3]Enrolled accounts Com'!$A$2:$M$2,0))</f>
        <v>0</v>
      </c>
    </row>
    <row r="814" spans="1:6" x14ac:dyDescent="0.2">
      <c r="A814" s="52" t="e">
        <f>INDEX('[3]Enrolled accounts Com'!$A814:$M814,MATCH(A813,'[3]Enrolled accounts Com'!$A813:$M813,0))</f>
        <v>#N/A</v>
      </c>
      <c r="B814" s="52">
        <f>INDEX('[3]Enrolled accounts Com'!$A814:$M814,MATCH(B$2,'[3]Enrolled accounts Com'!$A$2:$M$2,0))</f>
        <v>0</v>
      </c>
      <c r="C814" s="52">
        <f>INDEX('[3]Enrolled accounts Com'!$A814:$M814,MATCH(C$2,'[3]Enrolled accounts Com'!$A$2:$M$2,0))</f>
        <v>0</v>
      </c>
      <c r="D814" s="52">
        <f>INDEX('[3]Enrolled accounts Com'!$A814:$M814,MATCH(D$2,'[3]Enrolled accounts Com'!$A$2:$M$2,0))</f>
        <v>0</v>
      </c>
      <c r="E814" s="52">
        <f>INDEX('[3]Enrolled accounts Com'!$A814:$M814,MATCH(E$2,'[3]Enrolled accounts Com'!$A$2:$M$2,0))</f>
        <v>0</v>
      </c>
      <c r="F814" s="52">
        <f>INDEX('[3]Enrolled accounts Com'!$A814:$M814,MATCH(F$2,'[3]Enrolled accounts Com'!$A$2:$M$2,0))</f>
        <v>0</v>
      </c>
    </row>
    <row r="815" spans="1:6" x14ac:dyDescent="0.2">
      <c r="A815" s="52" t="e">
        <f>INDEX('[3]Enrolled accounts Com'!$A815:$M815,MATCH(A814,'[3]Enrolled accounts Com'!$A814:$M814,0))</f>
        <v>#N/A</v>
      </c>
      <c r="B815" s="52">
        <f>INDEX('[3]Enrolled accounts Com'!$A815:$M815,MATCH(B$2,'[3]Enrolled accounts Com'!$A$2:$M$2,0))</f>
        <v>0</v>
      </c>
      <c r="C815" s="52">
        <f>INDEX('[3]Enrolled accounts Com'!$A815:$M815,MATCH(C$2,'[3]Enrolled accounts Com'!$A$2:$M$2,0))</f>
        <v>0</v>
      </c>
      <c r="D815" s="52">
        <f>INDEX('[3]Enrolled accounts Com'!$A815:$M815,MATCH(D$2,'[3]Enrolled accounts Com'!$A$2:$M$2,0))</f>
        <v>0</v>
      </c>
      <c r="E815" s="52">
        <f>INDEX('[3]Enrolled accounts Com'!$A815:$M815,MATCH(E$2,'[3]Enrolled accounts Com'!$A$2:$M$2,0))</f>
        <v>0</v>
      </c>
      <c r="F815" s="52">
        <f>INDEX('[3]Enrolled accounts Com'!$A815:$M815,MATCH(F$2,'[3]Enrolled accounts Com'!$A$2:$M$2,0))</f>
        <v>0</v>
      </c>
    </row>
    <row r="816" spans="1:6" x14ac:dyDescent="0.2">
      <c r="A816" s="52" t="e">
        <f>INDEX('[3]Enrolled accounts Com'!$A816:$M816,MATCH(A815,'[3]Enrolled accounts Com'!$A815:$M815,0))</f>
        <v>#N/A</v>
      </c>
      <c r="B816" s="52">
        <f>INDEX('[3]Enrolled accounts Com'!$A816:$M816,MATCH(B$2,'[3]Enrolled accounts Com'!$A$2:$M$2,0))</f>
        <v>0</v>
      </c>
      <c r="C816" s="52">
        <f>INDEX('[3]Enrolled accounts Com'!$A816:$M816,MATCH(C$2,'[3]Enrolled accounts Com'!$A$2:$M$2,0))</f>
        <v>0</v>
      </c>
      <c r="D816" s="52">
        <f>INDEX('[3]Enrolled accounts Com'!$A816:$M816,MATCH(D$2,'[3]Enrolled accounts Com'!$A$2:$M$2,0))</f>
        <v>0</v>
      </c>
      <c r="E816" s="52">
        <f>INDEX('[3]Enrolled accounts Com'!$A816:$M816,MATCH(E$2,'[3]Enrolled accounts Com'!$A$2:$M$2,0))</f>
        <v>0</v>
      </c>
      <c r="F816" s="52">
        <f>INDEX('[3]Enrolled accounts Com'!$A816:$M816,MATCH(F$2,'[3]Enrolled accounts Com'!$A$2:$M$2,0))</f>
        <v>0</v>
      </c>
    </row>
    <row r="817" spans="1:6" x14ac:dyDescent="0.2">
      <c r="A817" s="52" t="e">
        <f>INDEX('[3]Enrolled accounts Com'!$A817:$M817,MATCH(A816,'[3]Enrolled accounts Com'!$A816:$M816,0))</f>
        <v>#N/A</v>
      </c>
      <c r="B817" s="52">
        <f>INDEX('[3]Enrolled accounts Com'!$A817:$M817,MATCH(B$2,'[3]Enrolled accounts Com'!$A$2:$M$2,0))</f>
        <v>0</v>
      </c>
      <c r="C817" s="52">
        <f>INDEX('[3]Enrolled accounts Com'!$A817:$M817,MATCH(C$2,'[3]Enrolled accounts Com'!$A$2:$M$2,0))</f>
        <v>0</v>
      </c>
      <c r="D817" s="52">
        <f>INDEX('[3]Enrolled accounts Com'!$A817:$M817,MATCH(D$2,'[3]Enrolled accounts Com'!$A$2:$M$2,0))</f>
        <v>0</v>
      </c>
      <c r="E817" s="52">
        <f>INDEX('[3]Enrolled accounts Com'!$A817:$M817,MATCH(E$2,'[3]Enrolled accounts Com'!$A$2:$M$2,0))</f>
        <v>0</v>
      </c>
      <c r="F817" s="52">
        <f>INDEX('[3]Enrolled accounts Com'!$A817:$M817,MATCH(F$2,'[3]Enrolled accounts Com'!$A$2:$M$2,0))</f>
        <v>0</v>
      </c>
    </row>
    <row r="818" spans="1:6" x14ac:dyDescent="0.2">
      <c r="A818" s="52" t="e">
        <f>INDEX('[3]Enrolled accounts Com'!$A818:$M818,MATCH(A817,'[3]Enrolled accounts Com'!$A817:$M817,0))</f>
        <v>#N/A</v>
      </c>
      <c r="B818" s="52">
        <f>INDEX('[3]Enrolled accounts Com'!$A818:$M818,MATCH(B$2,'[3]Enrolled accounts Com'!$A$2:$M$2,0))</f>
        <v>0</v>
      </c>
      <c r="C818" s="52">
        <f>INDEX('[3]Enrolled accounts Com'!$A818:$M818,MATCH(C$2,'[3]Enrolled accounts Com'!$A$2:$M$2,0))</f>
        <v>0</v>
      </c>
      <c r="D818" s="52">
        <f>INDEX('[3]Enrolled accounts Com'!$A818:$M818,MATCH(D$2,'[3]Enrolled accounts Com'!$A$2:$M$2,0))</f>
        <v>0</v>
      </c>
      <c r="E818" s="52">
        <f>INDEX('[3]Enrolled accounts Com'!$A818:$M818,MATCH(E$2,'[3]Enrolled accounts Com'!$A$2:$M$2,0))</f>
        <v>0</v>
      </c>
      <c r="F818" s="52">
        <f>INDEX('[3]Enrolled accounts Com'!$A818:$M818,MATCH(F$2,'[3]Enrolled accounts Com'!$A$2:$M$2,0))</f>
        <v>0</v>
      </c>
    </row>
    <row r="819" spans="1:6" x14ac:dyDescent="0.2">
      <c r="A819" s="52" t="e">
        <f>INDEX('[3]Enrolled accounts Com'!$A819:$M819,MATCH(A818,'[3]Enrolled accounts Com'!$A818:$M818,0))</f>
        <v>#N/A</v>
      </c>
      <c r="B819" s="52">
        <f>INDEX('[3]Enrolled accounts Com'!$A819:$M819,MATCH(B$2,'[3]Enrolled accounts Com'!$A$2:$M$2,0))</f>
        <v>0</v>
      </c>
      <c r="C819" s="52">
        <f>INDEX('[3]Enrolled accounts Com'!$A819:$M819,MATCH(C$2,'[3]Enrolled accounts Com'!$A$2:$M$2,0))</f>
        <v>0</v>
      </c>
      <c r="D819" s="52">
        <f>INDEX('[3]Enrolled accounts Com'!$A819:$M819,MATCH(D$2,'[3]Enrolled accounts Com'!$A$2:$M$2,0))</f>
        <v>0</v>
      </c>
      <c r="E819" s="52">
        <f>INDEX('[3]Enrolled accounts Com'!$A819:$M819,MATCH(E$2,'[3]Enrolled accounts Com'!$A$2:$M$2,0))</f>
        <v>0</v>
      </c>
      <c r="F819" s="52">
        <f>INDEX('[3]Enrolled accounts Com'!$A819:$M819,MATCH(F$2,'[3]Enrolled accounts Com'!$A$2:$M$2,0))</f>
        <v>0</v>
      </c>
    </row>
    <row r="820" spans="1:6" x14ac:dyDescent="0.2">
      <c r="A820" s="52" t="e">
        <f>INDEX('[3]Enrolled accounts Com'!$A820:$M820,MATCH(A819,'[3]Enrolled accounts Com'!$A819:$M819,0))</f>
        <v>#N/A</v>
      </c>
      <c r="B820" s="52">
        <f>INDEX('[3]Enrolled accounts Com'!$A820:$M820,MATCH(B$2,'[3]Enrolled accounts Com'!$A$2:$M$2,0))</f>
        <v>0</v>
      </c>
      <c r="C820" s="52">
        <f>INDEX('[3]Enrolled accounts Com'!$A820:$M820,MATCH(C$2,'[3]Enrolled accounts Com'!$A$2:$M$2,0))</f>
        <v>0</v>
      </c>
      <c r="D820" s="52">
        <f>INDEX('[3]Enrolled accounts Com'!$A820:$M820,MATCH(D$2,'[3]Enrolled accounts Com'!$A$2:$M$2,0))</f>
        <v>0</v>
      </c>
      <c r="E820" s="52">
        <f>INDEX('[3]Enrolled accounts Com'!$A820:$M820,MATCH(E$2,'[3]Enrolled accounts Com'!$A$2:$M$2,0))</f>
        <v>0</v>
      </c>
      <c r="F820" s="52">
        <f>INDEX('[3]Enrolled accounts Com'!$A820:$M820,MATCH(F$2,'[3]Enrolled accounts Com'!$A$2:$M$2,0))</f>
        <v>0</v>
      </c>
    </row>
    <row r="821" spans="1:6" x14ac:dyDescent="0.2">
      <c r="A821" s="52" t="e">
        <f>INDEX('[3]Enrolled accounts Com'!$A821:$M821,MATCH(A820,'[3]Enrolled accounts Com'!$A820:$M820,0))</f>
        <v>#N/A</v>
      </c>
      <c r="B821" s="52">
        <f>INDEX('[3]Enrolled accounts Com'!$A821:$M821,MATCH(B$2,'[3]Enrolled accounts Com'!$A$2:$M$2,0))</f>
        <v>0</v>
      </c>
      <c r="C821" s="52">
        <f>INDEX('[3]Enrolled accounts Com'!$A821:$M821,MATCH(C$2,'[3]Enrolled accounts Com'!$A$2:$M$2,0))</f>
        <v>0</v>
      </c>
      <c r="D821" s="52">
        <f>INDEX('[3]Enrolled accounts Com'!$A821:$M821,MATCH(D$2,'[3]Enrolled accounts Com'!$A$2:$M$2,0))</f>
        <v>0</v>
      </c>
      <c r="E821" s="52">
        <f>INDEX('[3]Enrolled accounts Com'!$A821:$M821,MATCH(E$2,'[3]Enrolled accounts Com'!$A$2:$M$2,0))</f>
        <v>0</v>
      </c>
      <c r="F821" s="52">
        <f>INDEX('[3]Enrolled accounts Com'!$A821:$M821,MATCH(F$2,'[3]Enrolled accounts Com'!$A$2:$M$2,0))</f>
        <v>0</v>
      </c>
    </row>
    <row r="822" spans="1:6" x14ac:dyDescent="0.2">
      <c r="A822" s="52" t="e">
        <f>INDEX('[3]Enrolled accounts Com'!$A822:$M822,MATCH(A821,'[3]Enrolled accounts Com'!$A821:$M821,0))</f>
        <v>#N/A</v>
      </c>
      <c r="B822" s="52">
        <f>INDEX('[3]Enrolled accounts Com'!$A822:$M822,MATCH(B$2,'[3]Enrolled accounts Com'!$A$2:$M$2,0))</f>
        <v>0</v>
      </c>
      <c r="C822" s="52">
        <f>INDEX('[3]Enrolled accounts Com'!$A822:$M822,MATCH(C$2,'[3]Enrolled accounts Com'!$A$2:$M$2,0))</f>
        <v>0</v>
      </c>
      <c r="D822" s="52">
        <f>INDEX('[3]Enrolled accounts Com'!$A822:$M822,MATCH(D$2,'[3]Enrolled accounts Com'!$A$2:$M$2,0))</f>
        <v>0</v>
      </c>
      <c r="E822" s="52">
        <f>INDEX('[3]Enrolled accounts Com'!$A822:$M822,MATCH(E$2,'[3]Enrolled accounts Com'!$A$2:$M$2,0))</f>
        <v>0</v>
      </c>
      <c r="F822" s="52">
        <f>INDEX('[3]Enrolled accounts Com'!$A822:$M822,MATCH(F$2,'[3]Enrolled accounts Com'!$A$2:$M$2,0))</f>
        <v>0</v>
      </c>
    </row>
    <row r="823" spans="1:6" x14ac:dyDescent="0.2">
      <c r="A823" s="52" t="e">
        <f>INDEX('[3]Enrolled accounts Com'!$A823:$M823,MATCH(A822,'[3]Enrolled accounts Com'!$A822:$M822,0))</f>
        <v>#N/A</v>
      </c>
      <c r="B823" s="52">
        <f>INDEX('[3]Enrolled accounts Com'!$A823:$M823,MATCH(B$2,'[3]Enrolled accounts Com'!$A$2:$M$2,0))</f>
        <v>0</v>
      </c>
      <c r="C823" s="52">
        <f>INDEX('[3]Enrolled accounts Com'!$A823:$M823,MATCH(C$2,'[3]Enrolled accounts Com'!$A$2:$M$2,0))</f>
        <v>0</v>
      </c>
      <c r="D823" s="52">
        <f>INDEX('[3]Enrolled accounts Com'!$A823:$M823,MATCH(D$2,'[3]Enrolled accounts Com'!$A$2:$M$2,0))</f>
        <v>0</v>
      </c>
      <c r="E823" s="52">
        <f>INDEX('[3]Enrolled accounts Com'!$A823:$M823,MATCH(E$2,'[3]Enrolled accounts Com'!$A$2:$M$2,0))</f>
        <v>0</v>
      </c>
      <c r="F823" s="52">
        <f>INDEX('[3]Enrolled accounts Com'!$A823:$M823,MATCH(F$2,'[3]Enrolled accounts Com'!$A$2:$M$2,0))</f>
        <v>0</v>
      </c>
    </row>
    <row r="824" spans="1:6" x14ac:dyDescent="0.2">
      <c r="A824" s="52" t="e">
        <f>INDEX('[3]Enrolled accounts Com'!$A824:$M824,MATCH(A823,'[3]Enrolled accounts Com'!$A823:$M823,0))</f>
        <v>#N/A</v>
      </c>
      <c r="B824" s="52">
        <f>INDEX('[3]Enrolled accounts Com'!$A824:$M824,MATCH(B$2,'[3]Enrolled accounts Com'!$A$2:$M$2,0))</f>
        <v>0</v>
      </c>
      <c r="C824" s="52">
        <f>INDEX('[3]Enrolled accounts Com'!$A824:$M824,MATCH(C$2,'[3]Enrolled accounts Com'!$A$2:$M$2,0))</f>
        <v>0</v>
      </c>
      <c r="D824" s="52">
        <f>INDEX('[3]Enrolled accounts Com'!$A824:$M824,MATCH(D$2,'[3]Enrolled accounts Com'!$A$2:$M$2,0))</f>
        <v>0</v>
      </c>
      <c r="E824" s="52">
        <f>INDEX('[3]Enrolled accounts Com'!$A824:$M824,MATCH(E$2,'[3]Enrolled accounts Com'!$A$2:$M$2,0))</f>
        <v>0</v>
      </c>
      <c r="F824" s="52">
        <f>INDEX('[3]Enrolled accounts Com'!$A824:$M824,MATCH(F$2,'[3]Enrolled accounts Com'!$A$2:$M$2,0))</f>
        <v>0</v>
      </c>
    </row>
    <row r="825" spans="1:6" x14ac:dyDescent="0.2">
      <c r="A825" s="52" t="e">
        <f>INDEX('[3]Enrolled accounts Com'!$A825:$M825,MATCH(A824,'[3]Enrolled accounts Com'!$A824:$M824,0))</f>
        <v>#N/A</v>
      </c>
      <c r="B825" s="52">
        <f>INDEX('[3]Enrolled accounts Com'!$A825:$M825,MATCH(B$2,'[3]Enrolled accounts Com'!$A$2:$M$2,0))</f>
        <v>0</v>
      </c>
      <c r="C825" s="52">
        <f>INDEX('[3]Enrolled accounts Com'!$A825:$M825,MATCH(C$2,'[3]Enrolled accounts Com'!$A$2:$M$2,0))</f>
        <v>0</v>
      </c>
      <c r="D825" s="52">
        <f>INDEX('[3]Enrolled accounts Com'!$A825:$M825,MATCH(D$2,'[3]Enrolled accounts Com'!$A$2:$M$2,0))</f>
        <v>0</v>
      </c>
      <c r="E825" s="52">
        <f>INDEX('[3]Enrolled accounts Com'!$A825:$M825,MATCH(E$2,'[3]Enrolled accounts Com'!$A$2:$M$2,0))</f>
        <v>0</v>
      </c>
      <c r="F825" s="52">
        <f>INDEX('[3]Enrolled accounts Com'!$A825:$M825,MATCH(F$2,'[3]Enrolled accounts Com'!$A$2:$M$2,0))</f>
        <v>0</v>
      </c>
    </row>
    <row r="826" spans="1:6" x14ac:dyDescent="0.2">
      <c r="A826" s="52" t="e">
        <f>INDEX('[3]Enrolled accounts Com'!$A826:$M826,MATCH(A825,'[3]Enrolled accounts Com'!$A825:$M825,0))</f>
        <v>#N/A</v>
      </c>
      <c r="B826" s="52">
        <f>INDEX('[3]Enrolled accounts Com'!$A826:$M826,MATCH(B$2,'[3]Enrolled accounts Com'!$A$2:$M$2,0))</f>
        <v>0</v>
      </c>
      <c r="C826" s="52">
        <f>INDEX('[3]Enrolled accounts Com'!$A826:$M826,MATCH(C$2,'[3]Enrolled accounts Com'!$A$2:$M$2,0))</f>
        <v>0</v>
      </c>
      <c r="D826" s="52">
        <f>INDEX('[3]Enrolled accounts Com'!$A826:$M826,MATCH(D$2,'[3]Enrolled accounts Com'!$A$2:$M$2,0))</f>
        <v>0</v>
      </c>
      <c r="E826" s="52">
        <f>INDEX('[3]Enrolled accounts Com'!$A826:$M826,MATCH(E$2,'[3]Enrolled accounts Com'!$A$2:$M$2,0))</f>
        <v>0</v>
      </c>
      <c r="F826" s="52">
        <f>INDEX('[3]Enrolled accounts Com'!$A826:$M826,MATCH(F$2,'[3]Enrolled accounts Com'!$A$2:$M$2,0))</f>
        <v>0</v>
      </c>
    </row>
    <row r="827" spans="1:6" x14ac:dyDescent="0.2">
      <c r="A827" s="52" t="e">
        <f>INDEX('[3]Enrolled accounts Com'!$A827:$M827,MATCH(A826,'[3]Enrolled accounts Com'!$A826:$M826,0))</f>
        <v>#N/A</v>
      </c>
      <c r="B827" s="52">
        <f>INDEX('[3]Enrolled accounts Com'!$A827:$M827,MATCH(B$2,'[3]Enrolled accounts Com'!$A$2:$M$2,0))</f>
        <v>0</v>
      </c>
      <c r="C827" s="52">
        <f>INDEX('[3]Enrolled accounts Com'!$A827:$M827,MATCH(C$2,'[3]Enrolled accounts Com'!$A$2:$M$2,0))</f>
        <v>0</v>
      </c>
      <c r="D827" s="52">
        <f>INDEX('[3]Enrolled accounts Com'!$A827:$M827,MATCH(D$2,'[3]Enrolled accounts Com'!$A$2:$M$2,0))</f>
        <v>0</v>
      </c>
      <c r="E827" s="52">
        <f>INDEX('[3]Enrolled accounts Com'!$A827:$M827,MATCH(E$2,'[3]Enrolled accounts Com'!$A$2:$M$2,0))</f>
        <v>0</v>
      </c>
      <c r="F827" s="52">
        <f>INDEX('[3]Enrolled accounts Com'!$A827:$M827,MATCH(F$2,'[3]Enrolled accounts Com'!$A$2:$M$2,0))</f>
        <v>0</v>
      </c>
    </row>
    <row r="828" spans="1:6" x14ac:dyDescent="0.2">
      <c r="A828" s="52" t="e">
        <f>INDEX('[3]Enrolled accounts Com'!$A828:$M828,MATCH(A827,'[3]Enrolled accounts Com'!$A827:$M827,0))</f>
        <v>#N/A</v>
      </c>
      <c r="B828" s="52">
        <f>INDEX('[3]Enrolled accounts Com'!$A828:$M828,MATCH(B$2,'[3]Enrolled accounts Com'!$A$2:$M$2,0))</f>
        <v>0</v>
      </c>
      <c r="C828" s="52">
        <f>INDEX('[3]Enrolled accounts Com'!$A828:$M828,MATCH(C$2,'[3]Enrolled accounts Com'!$A$2:$M$2,0))</f>
        <v>0</v>
      </c>
      <c r="D828" s="52">
        <f>INDEX('[3]Enrolled accounts Com'!$A828:$M828,MATCH(D$2,'[3]Enrolled accounts Com'!$A$2:$M$2,0))</f>
        <v>0</v>
      </c>
      <c r="E828" s="52">
        <f>INDEX('[3]Enrolled accounts Com'!$A828:$M828,MATCH(E$2,'[3]Enrolled accounts Com'!$A$2:$M$2,0))</f>
        <v>0</v>
      </c>
      <c r="F828" s="52">
        <f>INDEX('[3]Enrolled accounts Com'!$A828:$M828,MATCH(F$2,'[3]Enrolled accounts Com'!$A$2:$M$2,0))</f>
        <v>0</v>
      </c>
    </row>
    <row r="829" spans="1:6" x14ac:dyDescent="0.2">
      <c r="A829" s="52" t="e">
        <f>INDEX('[3]Enrolled accounts Com'!$A829:$M829,MATCH(A828,'[3]Enrolled accounts Com'!$A828:$M828,0))</f>
        <v>#N/A</v>
      </c>
      <c r="B829" s="52">
        <f>INDEX('[3]Enrolled accounts Com'!$A829:$M829,MATCH(B$2,'[3]Enrolled accounts Com'!$A$2:$M$2,0))</f>
        <v>0</v>
      </c>
      <c r="C829" s="52">
        <f>INDEX('[3]Enrolled accounts Com'!$A829:$M829,MATCH(C$2,'[3]Enrolled accounts Com'!$A$2:$M$2,0))</f>
        <v>0</v>
      </c>
      <c r="D829" s="52">
        <f>INDEX('[3]Enrolled accounts Com'!$A829:$M829,MATCH(D$2,'[3]Enrolled accounts Com'!$A$2:$M$2,0))</f>
        <v>0</v>
      </c>
      <c r="E829" s="52">
        <f>INDEX('[3]Enrolled accounts Com'!$A829:$M829,MATCH(E$2,'[3]Enrolled accounts Com'!$A$2:$M$2,0))</f>
        <v>0</v>
      </c>
      <c r="F829" s="52">
        <f>INDEX('[3]Enrolled accounts Com'!$A829:$M829,MATCH(F$2,'[3]Enrolled accounts Com'!$A$2:$M$2,0))</f>
        <v>0</v>
      </c>
    </row>
    <row r="830" spans="1:6" x14ac:dyDescent="0.2">
      <c r="A830" s="52" t="e">
        <f>INDEX('[3]Enrolled accounts Com'!$A830:$M830,MATCH(A829,'[3]Enrolled accounts Com'!$A829:$M829,0))</f>
        <v>#N/A</v>
      </c>
      <c r="B830" s="52">
        <f>INDEX('[3]Enrolled accounts Com'!$A830:$M830,MATCH(B$2,'[3]Enrolled accounts Com'!$A$2:$M$2,0))</f>
        <v>0</v>
      </c>
      <c r="C830" s="52">
        <f>INDEX('[3]Enrolled accounts Com'!$A830:$M830,MATCH(C$2,'[3]Enrolled accounts Com'!$A$2:$M$2,0))</f>
        <v>0</v>
      </c>
      <c r="D830" s="52">
        <f>INDEX('[3]Enrolled accounts Com'!$A830:$M830,MATCH(D$2,'[3]Enrolled accounts Com'!$A$2:$M$2,0))</f>
        <v>0</v>
      </c>
      <c r="E830" s="52">
        <f>INDEX('[3]Enrolled accounts Com'!$A830:$M830,MATCH(E$2,'[3]Enrolled accounts Com'!$A$2:$M$2,0))</f>
        <v>0</v>
      </c>
      <c r="F830" s="52">
        <f>INDEX('[3]Enrolled accounts Com'!$A830:$M830,MATCH(F$2,'[3]Enrolled accounts Com'!$A$2:$M$2,0))</f>
        <v>0</v>
      </c>
    </row>
    <row r="831" spans="1:6" x14ac:dyDescent="0.2">
      <c r="A831" s="52" t="e">
        <f>INDEX('[3]Enrolled accounts Com'!$A831:$M831,MATCH(A830,'[3]Enrolled accounts Com'!$A830:$M830,0))</f>
        <v>#N/A</v>
      </c>
      <c r="B831" s="52">
        <f>INDEX('[3]Enrolled accounts Com'!$A831:$M831,MATCH(B$2,'[3]Enrolled accounts Com'!$A$2:$M$2,0))</f>
        <v>0</v>
      </c>
      <c r="C831" s="52">
        <f>INDEX('[3]Enrolled accounts Com'!$A831:$M831,MATCH(C$2,'[3]Enrolled accounts Com'!$A$2:$M$2,0))</f>
        <v>0</v>
      </c>
      <c r="D831" s="52">
        <f>INDEX('[3]Enrolled accounts Com'!$A831:$M831,MATCH(D$2,'[3]Enrolled accounts Com'!$A$2:$M$2,0))</f>
        <v>0</v>
      </c>
      <c r="E831" s="52">
        <f>INDEX('[3]Enrolled accounts Com'!$A831:$M831,MATCH(E$2,'[3]Enrolled accounts Com'!$A$2:$M$2,0))</f>
        <v>0</v>
      </c>
      <c r="F831" s="52">
        <f>INDEX('[3]Enrolled accounts Com'!$A831:$M831,MATCH(F$2,'[3]Enrolled accounts Com'!$A$2:$M$2,0))</f>
        <v>0</v>
      </c>
    </row>
    <row r="832" spans="1:6" x14ac:dyDescent="0.2">
      <c r="A832" s="52" t="e">
        <f>INDEX('[3]Enrolled accounts Com'!$A832:$M832,MATCH(A831,'[3]Enrolled accounts Com'!$A831:$M831,0))</f>
        <v>#N/A</v>
      </c>
      <c r="B832" s="52">
        <f>INDEX('[3]Enrolled accounts Com'!$A832:$M832,MATCH(B$2,'[3]Enrolled accounts Com'!$A$2:$M$2,0))</f>
        <v>0</v>
      </c>
      <c r="C832" s="52">
        <f>INDEX('[3]Enrolled accounts Com'!$A832:$M832,MATCH(C$2,'[3]Enrolled accounts Com'!$A$2:$M$2,0))</f>
        <v>0</v>
      </c>
      <c r="D832" s="52">
        <f>INDEX('[3]Enrolled accounts Com'!$A832:$M832,MATCH(D$2,'[3]Enrolled accounts Com'!$A$2:$M$2,0))</f>
        <v>0</v>
      </c>
      <c r="E832" s="52">
        <f>INDEX('[3]Enrolled accounts Com'!$A832:$M832,MATCH(E$2,'[3]Enrolled accounts Com'!$A$2:$M$2,0))</f>
        <v>0</v>
      </c>
      <c r="F832" s="52">
        <f>INDEX('[3]Enrolled accounts Com'!$A832:$M832,MATCH(F$2,'[3]Enrolled accounts Com'!$A$2:$M$2,0))</f>
        <v>0</v>
      </c>
    </row>
    <row r="833" spans="1:6" x14ac:dyDescent="0.2">
      <c r="A833" s="52" t="e">
        <f>INDEX('[3]Enrolled accounts Com'!$A833:$M833,MATCH(A832,'[3]Enrolled accounts Com'!$A832:$M832,0))</f>
        <v>#N/A</v>
      </c>
      <c r="B833" s="52">
        <f>INDEX('[3]Enrolled accounts Com'!$A833:$M833,MATCH(B$2,'[3]Enrolled accounts Com'!$A$2:$M$2,0))</f>
        <v>0</v>
      </c>
      <c r="C833" s="52">
        <f>INDEX('[3]Enrolled accounts Com'!$A833:$M833,MATCH(C$2,'[3]Enrolled accounts Com'!$A$2:$M$2,0))</f>
        <v>0</v>
      </c>
      <c r="D833" s="52">
        <f>INDEX('[3]Enrolled accounts Com'!$A833:$M833,MATCH(D$2,'[3]Enrolled accounts Com'!$A$2:$M$2,0))</f>
        <v>0</v>
      </c>
      <c r="E833" s="52">
        <f>INDEX('[3]Enrolled accounts Com'!$A833:$M833,MATCH(E$2,'[3]Enrolled accounts Com'!$A$2:$M$2,0))</f>
        <v>0</v>
      </c>
      <c r="F833" s="52">
        <f>INDEX('[3]Enrolled accounts Com'!$A833:$M833,MATCH(F$2,'[3]Enrolled accounts Com'!$A$2:$M$2,0))</f>
        <v>0</v>
      </c>
    </row>
    <row r="834" spans="1:6" x14ac:dyDescent="0.2">
      <c r="A834" s="52" t="e">
        <f>INDEX('[3]Enrolled accounts Com'!$A834:$M834,MATCH(A833,'[3]Enrolled accounts Com'!$A833:$M833,0))</f>
        <v>#N/A</v>
      </c>
      <c r="B834" s="52">
        <f>INDEX('[3]Enrolled accounts Com'!$A834:$M834,MATCH(B$2,'[3]Enrolled accounts Com'!$A$2:$M$2,0))</f>
        <v>0</v>
      </c>
      <c r="C834" s="52">
        <f>INDEX('[3]Enrolled accounts Com'!$A834:$M834,MATCH(C$2,'[3]Enrolled accounts Com'!$A$2:$M$2,0))</f>
        <v>0</v>
      </c>
      <c r="D834" s="52">
        <f>INDEX('[3]Enrolled accounts Com'!$A834:$M834,MATCH(D$2,'[3]Enrolled accounts Com'!$A$2:$M$2,0))</f>
        <v>0</v>
      </c>
      <c r="E834" s="52">
        <f>INDEX('[3]Enrolled accounts Com'!$A834:$M834,MATCH(E$2,'[3]Enrolled accounts Com'!$A$2:$M$2,0))</f>
        <v>0</v>
      </c>
      <c r="F834" s="52">
        <f>INDEX('[3]Enrolled accounts Com'!$A834:$M834,MATCH(F$2,'[3]Enrolled accounts Com'!$A$2:$M$2,0))</f>
        <v>0</v>
      </c>
    </row>
    <row r="835" spans="1:6" x14ac:dyDescent="0.2">
      <c r="A835" s="52" t="e">
        <f>INDEX('[3]Enrolled accounts Com'!$A835:$M835,MATCH(A834,'[3]Enrolled accounts Com'!$A834:$M834,0))</f>
        <v>#N/A</v>
      </c>
      <c r="B835" s="52">
        <f>INDEX('[3]Enrolled accounts Com'!$A835:$M835,MATCH(B$2,'[3]Enrolled accounts Com'!$A$2:$M$2,0))</f>
        <v>0</v>
      </c>
      <c r="C835" s="52">
        <f>INDEX('[3]Enrolled accounts Com'!$A835:$M835,MATCH(C$2,'[3]Enrolled accounts Com'!$A$2:$M$2,0))</f>
        <v>0</v>
      </c>
      <c r="D835" s="52">
        <f>INDEX('[3]Enrolled accounts Com'!$A835:$M835,MATCH(D$2,'[3]Enrolled accounts Com'!$A$2:$M$2,0))</f>
        <v>0</v>
      </c>
      <c r="E835" s="52">
        <f>INDEX('[3]Enrolled accounts Com'!$A835:$M835,MATCH(E$2,'[3]Enrolled accounts Com'!$A$2:$M$2,0))</f>
        <v>0</v>
      </c>
      <c r="F835" s="52">
        <f>INDEX('[3]Enrolled accounts Com'!$A835:$M835,MATCH(F$2,'[3]Enrolled accounts Com'!$A$2:$M$2,0))</f>
        <v>0</v>
      </c>
    </row>
    <row r="836" spans="1:6" x14ac:dyDescent="0.2">
      <c r="A836" s="52" t="e">
        <f>INDEX('[3]Enrolled accounts Com'!$A836:$M836,MATCH(A835,'[3]Enrolled accounts Com'!$A835:$M835,0))</f>
        <v>#N/A</v>
      </c>
      <c r="B836" s="52">
        <f>INDEX('[3]Enrolled accounts Com'!$A836:$M836,MATCH(B$2,'[3]Enrolled accounts Com'!$A$2:$M$2,0))</f>
        <v>0</v>
      </c>
      <c r="C836" s="52">
        <f>INDEX('[3]Enrolled accounts Com'!$A836:$M836,MATCH(C$2,'[3]Enrolled accounts Com'!$A$2:$M$2,0))</f>
        <v>0</v>
      </c>
      <c r="D836" s="52">
        <f>INDEX('[3]Enrolled accounts Com'!$A836:$M836,MATCH(D$2,'[3]Enrolled accounts Com'!$A$2:$M$2,0))</f>
        <v>0</v>
      </c>
      <c r="E836" s="52">
        <f>INDEX('[3]Enrolled accounts Com'!$A836:$M836,MATCH(E$2,'[3]Enrolled accounts Com'!$A$2:$M$2,0))</f>
        <v>0</v>
      </c>
      <c r="F836" s="52">
        <f>INDEX('[3]Enrolled accounts Com'!$A836:$M836,MATCH(F$2,'[3]Enrolled accounts Com'!$A$2:$M$2,0))</f>
        <v>0</v>
      </c>
    </row>
    <row r="837" spans="1:6" x14ac:dyDescent="0.2">
      <c r="A837" s="52" t="e">
        <f>INDEX('[3]Enrolled accounts Com'!$A837:$M837,MATCH(A836,'[3]Enrolled accounts Com'!$A836:$M836,0))</f>
        <v>#N/A</v>
      </c>
      <c r="B837" s="52">
        <f>INDEX('[3]Enrolled accounts Com'!$A837:$M837,MATCH(B$2,'[3]Enrolled accounts Com'!$A$2:$M$2,0))</f>
        <v>0</v>
      </c>
      <c r="C837" s="52">
        <f>INDEX('[3]Enrolled accounts Com'!$A837:$M837,MATCH(C$2,'[3]Enrolled accounts Com'!$A$2:$M$2,0))</f>
        <v>0</v>
      </c>
      <c r="D837" s="52">
        <f>INDEX('[3]Enrolled accounts Com'!$A837:$M837,MATCH(D$2,'[3]Enrolled accounts Com'!$A$2:$M$2,0))</f>
        <v>0</v>
      </c>
      <c r="E837" s="52">
        <f>INDEX('[3]Enrolled accounts Com'!$A837:$M837,MATCH(E$2,'[3]Enrolled accounts Com'!$A$2:$M$2,0))</f>
        <v>0</v>
      </c>
      <c r="F837" s="52">
        <f>INDEX('[3]Enrolled accounts Com'!$A837:$M837,MATCH(F$2,'[3]Enrolled accounts Com'!$A$2:$M$2,0))</f>
        <v>0</v>
      </c>
    </row>
    <row r="838" spans="1:6" x14ac:dyDescent="0.2">
      <c r="A838" s="52" t="e">
        <f>INDEX('[3]Enrolled accounts Com'!$A838:$M838,MATCH(A837,'[3]Enrolled accounts Com'!$A837:$M837,0))</f>
        <v>#N/A</v>
      </c>
      <c r="B838" s="52">
        <f>INDEX('[3]Enrolled accounts Com'!$A838:$M838,MATCH(B$2,'[3]Enrolled accounts Com'!$A$2:$M$2,0))</f>
        <v>0</v>
      </c>
      <c r="C838" s="52">
        <f>INDEX('[3]Enrolled accounts Com'!$A838:$M838,MATCH(C$2,'[3]Enrolled accounts Com'!$A$2:$M$2,0))</f>
        <v>0</v>
      </c>
      <c r="D838" s="52">
        <f>INDEX('[3]Enrolled accounts Com'!$A838:$M838,MATCH(D$2,'[3]Enrolled accounts Com'!$A$2:$M$2,0))</f>
        <v>0</v>
      </c>
      <c r="E838" s="52">
        <f>INDEX('[3]Enrolled accounts Com'!$A838:$M838,MATCH(E$2,'[3]Enrolled accounts Com'!$A$2:$M$2,0))</f>
        <v>0</v>
      </c>
      <c r="F838" s="52">
        <f>INDEX('[3]Enrolled accounts Com'!$A838:$M838,MATCH(F$2,'[3]Enrolled accounts Com'!$A$2:$M$2,0))</f>
        <v>0</v>
      </c>
    </row>
    <row r="839" spans="1:6" x14ac:dyDescent="0.2">
      <c r="A839" s="52" t="e">
        <f>INDEX('[3]Enrolled accounts Com'!$A839:$M839,MATCH(A838,'[3]Enrolled accounts Com'!$A838:$M838,0))</f>
        <v>#N/A</v>
      </c>
      <c r="B839" s="52">
        <f>INDEX('[3]Enrolled accounts Com'!$A839:$M839,MATCH(B$2,'[3]Enrolled accounts Com'!$A$2:$M$2,0))</f>
        <v>0</v>
      </c>
      <c r="C839" s="52">
        <f>INDEX('[3]Enrolled accounts Com'!$A839:$M839,MATCH(C$2,'[3]Enrolled accounts Com'!$A$2:$M$2,0))</f>
        <v>0</v>
      </c>
      <c r="D839" s="52">
        <f>INDEX('[3]Enrolled accounts Com'!$A839:$M839,MATCH(D$2,'[3]Enrolled accounts Com'!$A$2:$M$2,0))</f>
        <v>0</v>
      </c>
      <c r="E839" s="52">
        <f>INDEX('[3]Enrolled accounts Com'!$A839:$M839,MATCH(E$2,'[3]Enrolled accounts Com'!$A$2:$M$2,0))</f>
        <v>0</v>
      </c>
      <c r="F839" s="52">
        <f>INDEX('[3]Enrolled accounts Com'!$A839:$M839,MATCH(F$2,'[3]Enrolled accounts Com'!$A$2:$M$2,0))</f>
        <v>0</v>
      </c>
    </row>
    <row r="840" spans="1:6" x14ac:dyDescent="0.2">
      <c r="A840" s="52" t="e">
        <f>INDEX('[3]Enrolled accounts Com'!$A840:$M840,MATCH(A839,'[3]Enrolled accounts Com'!$A839:$M839,0))</f>
        <v>#N/A</v>
      </c>
      <c r="B840" s="52">
        <f>INDEX('[3]Enrolled accounts Com'!$A840:$M840,MATCH(B$2,'[3]Enrolled accounts Com'!$A$2:$M$2,0))</f>
        <v>0</v>
      </c>
      <c r="C840" s="52">
        <f>INDEX('[3]Enrolled accounts Com'!$A840:$M840,MATCH(C$2,'[3]Enrolled accounts Com'!$A$2:$M$2,0))</f>
        <v>0</v>
      </c>
      <c r="D840" s="52">
        <f>INDEX('[3]Enrolled accounts Com'!$A840:$M840,MATCH(D$2,'[3]Enrolled accounts Com'!$A$2:$M$2,0))</f>
        <v>0</v>
      </c>
      <c r="E840" s="52">
        <f>INDEX('[3]Enrolled accounts Com'!$A840:$M840,MATCH(E$2,'[3]Enrolled accounts Com'!$A$2:$M$2,0))</f>
        <v>0</v>
      </c>
      <c r="F840" s="52">
        <f>INDEX('[3]Enrolled accounts Com'!$A840:$M840,MATCH(F$2,'[3]Enrolled accounts Com'!$A$2:$M$2,0))</f>
        <v>0</v>
      </c>
    </row>
    <row r="841" spans="1:6" x14ac:dyDescent="0.2">
      <c r="A841" s="52" t="e">
        <f>INDEX('[3]Enrolled accounts Com'!$A841:$M841,MATCH(A840,'[3]Enrolled accounts Com'!$A840:$M840,0))</f>
        <v>#N/A</v>
      </c>
      <c r="B841" s="52">
        <f>INDEX('[3]Enrolled accounts Com'!$A841:$M841,MATCH(B$2,'[3]Enrolled accounts Com'!$A$2:$M$2,0))</f>
        <v>0</v>
      </c>
      <c r="C841" s="52">
        <f>INDEX('[3]Enrolled accounts Com'!$A841:$M841,MATCH(C$2,'[3]Enrolled accounts Com'!$A$2:$M$2,0))</f>
        <v>0</v>
      </c>
      <c r="D841" s="52">
        <f>INDEX('[3]Enrolled accounts Com'!$A841:$M841,MATCH(D$2,'[3]Enrolled accounts Com'!$A$2:$M$2,0))</f>
        <v>0</v>
      </c>
      <c r="E841" s="52">
        <f>INDEX('[3]Enrolled accounts Com'!$A841:$M841,MATCH(E$2,'[3]Enrolled accounts Com'!$A$2:$M$2,0))</f>
        <v>0</v>
      </c>
      <c r="F841" s="52">
        <f>INDEX('[3]Enrolled accounts Com'!$A841:$M841,MATCH(F$2,'[3]Enrolled accounts Com'!$A$2:$M$2,0))</f>
        <v>0</v>
      </c>
    </row>
    <row r="842" spans="1:6" x14ac:dyDescent="0.2">
      <c r="A842" s="52" t="e">
        <f>INDEX('[3]Enrolled accounts Com'!$A842:$M842,MATCH(A841,'[3]Enrolled accounts Com'!$A841:$M841,0))</f>
        <v>#N/A</v>
      </c>
      <c r="B842" s="52">
        <f>INDEX('[3]Enrolled accounts Com'!$A842:$M842,MATCH(B$2,'[3]Enrolled accounts Com'!$A$2:$M$2,0))</f>
        <v>0</v>
      </c>
      <c r="C842" s="52">
        <f>INDEX('[3]Enrolled accounts Com'!$A842:$M842,MATCH(C$2,'[3]Enrolled accounts Com'!$A$2:$M$2,0))</f>
        <v>0</v>
      </c>
      <c r="D842" s="52">
        <f>INDEX('[3]Enrolled accounts Com'!$A842:$M842,MATCH(D$2,'[3]Enrolled accounts Com'!$A$2:$M$2,0))</f>
        <v>0</v>
      </c>
      <c r="E842" s="52">
        <f>INDEX('[3]Enrolled accounts Com'!$A842:$M842,MATCH(E$2,'[3]Enrolled accounts Com'!$A$2:$M$2,0))</f>
        <v>0</v>
      </c>
      <c r="F842" s="52">
        <f>INDEX('[3]Enrolled accounts Com'!$A842:$M842,MATCH(F$2,'[3]Enrolled accounts Com'!$A$2:$M$2,0))</f>
        <v>0</v>
      </c>
    </row>
    <row r="843" spans="1:6" x14ac:dyDescent="0.2">
      <c r="A843" s="52" t="e">
        <f>INDEX('[3]Enrolled accounts Com'!$A843:$M843,MATCH(A842,'[3]Enrolled accounts Com'!$A842:$M842,0))</f>
        <v>#N/A</v>
      </c>
      <c r="B843" s="52">
        <f>INDEX('[3]Enrolled accounts Com'!$A843:$M843,MATCH(B$2,'[3]Enrolled accounts Com'!$A$2:$M$2,0))</f>
        <v>0</v>
      </c>
      <c r="C843" s="52">
        <f>INDEX('[3]Enrolled accounts Com'!$A843:$M843,MATCH(C$2,'[3]Enrolled accounts Com'!$A$2:$M$2,0))</f>
        <v>0</v>
      </c>
      <c r="D843" s="52">
        <f>INDEX('[3]Enrolled accounts Com'!$A843:$M843,MATCH(D$2,'[3]Enrolled accounts Com'!$A$2:$M$2,0))</f>
        <v>0</v>
      </c>
      <c r="E843" s="52">
        <f>INDEX('[3]Enrolled accounts Com'!$A843:$M843,MATCH(E$2,'[3]Enrolled accounts Com'!$A$2:$M$2,0))</f>
        <v>0</v>
      </c>
      <c r="F843" s="52">
        <f>INDEX('[3]Enrolled accounts Com'!$A843:$M843,MATCH(F$2,'[3]Enrolled accounts Com'!$A$2:$M$2,0))</f>
        <v>0</v>
      </c>
    </row>
    <row r="844" spans="1:6" x14ac:dyDescent="0.2">
      <c r="A844" s="52" t="e">
        <f>INDEX('[3]Enrolled accounts Com'!$A844:$M844,MATCH(A843,'[3]Enrolled accounts Com'!$A843:$M843,0))</f>
        <v>#N/A</v>
      </c>
      <c r="B844" s="52">
        <f>INDEX('[3]Enrolled accounts Com'!$A844:$M844,MATCH(B$2,'[3]Enrolled accounts Com'!$A$2:$M$2,0))</f>
        <v>0</v>
      </c>
      <c r="C844" s="52">
        <f>INDEX('[3]Enrolled accounts Com'!$A844:$M844,MATCH(C$2,'[3]Enrolled accounts Com'!$A$2:$M$2,0))</f>
        <v>0</v>
      </c>
      <c r="D844" s="52">
        <f>INDEX('[3]Enrolled accounts Com'!$A844:$M844,MATCH(D$2,'[3]Enrolled accounts Com'!$A$2:$M$2,0))</f>
        <v>0</v>
      </c>
      <c r="E844" s="52">
        <f>INDEX('[3]Enrolled accounts Com'!$A844:$M844,MATCH(E$2,'[3]Enrolled accounts Com'!$A$2:$M$2,0))</f>
        <v>0</v>
      </c>
      <c r="F844" s="52">
        <f>INDEX('[3]Enrolled accounts Com'!$A844:$M844,MATCH(F$2,'[3]Enrolled accounts Com'!$A$2:$M$2,0))</f>
        <v>0</v>
      </c>
    </row>
    <row r="845" spans="1:6" x14ac:dyDescent="0.2">
      <c r="A845" s="52" t="e">
        <f>INDEX('[3]Enrolled accounts Com'!$A845:$M845,MATCH(A844,'[3]Enrolled accounts Com'!$A844:$M844,0))</f>
        <v>#N/A</v>
      </c>
      <c r="B845" s="52">
        <f>INDEX('[3]Enrolled accounts Com'!$A845:$M845,MATCH(B$2,'[3]Enrolled accounts Com'!$A$2:$M$2,0))</f>
        <v>0</v>
      </c>
      <c r="C845" s="52">
        <f>INDEX('[3]Enrolled accounts Com'!$A845:$M845,MATCH(C$2,'[3]Enrolled accounts Com'!$A$2:$M$2,0))</f>
        <v>0</v>
      </c>
      <c r="D845" s="52">
        <f>INDEX('[3]Enrolled accounts Com'!$A845:$M845,MATCH(D$2,'[3]Enrolled accounts Com'!$A$2:$M$2,0))</f>
        <v>0</v>
      </c>
      <c r="E845" s="52">
        <f>INDEX('[3]Enrolled accounts Com'!$A845:$M845,MATCH(E$2,'[3]Enrolled accounts Com'!$A$2:$M$2,0))</f>
        <v>0</v>
      </c>
      <c r="F845" s="52">
        <f>INDEX('[3]Enrolled accounts Com'!$A845:$M845,MATCH(F$2,'[3]Enrolled accounts Com'!$A$2:$M$2,0))</f>
        <v>0</v>
      </c>
    </row>
    <row r="846" spans="1:6" x14ac:dyDescent="0.2">
      <c r="A846" s="52" t="e">
        <f>INDEX('[3]Enrolled accounts Com'!$A846:$M846,MATCH(A845,'[3]Enrolled accounts Com'!$A845:$M845,0))</f>
        <v>#N/A</v>
      </c>
      <c r="B846" s="52">
        <f>INDEX('[3]Enrolled accounts Com'!$A846:$M846,MATCH(B$2,'[3]Enrolled accounts Com'!$A$2:$M$2,0))</f>
        <v>0</v>
      </c>
      <c r="C846" s="52">
        <f>INDEX('[3]Enrolled accounts Com'!$A846:$M846,MATCH(C$2,'[3]Enrolled accounts Com'!$A$2:$M$2,0))</f>
        <v>0</v>
      </c>
      <c r="D846" s="52">
        <f>INDEX('[3]Enrolled accounts Com'!$A846:$M846,MATCH(D$2,'[3]Enrolled accounts Com'!$A$2:$M$2,0))</f>
        <v>0</v>
      </c>
      <c r="E846" s="52">
        <f>INDEX('[3]Enrolled accounts Com'!$A846:$M846,MATCH(E$2,'[3]Enrolled accounts Com'!$A$2:$M$2,0))</f>
        <v>0</v>
      </c>
      <c r="F846" s="52">
        <f>INDEX('[3]Enrolled accounts Com'!$A846:$M846,MATCH(F$2,'[3]Enrolled accounts Com'!$A$2:$M$2,0))</f>
        <v>0</v>
      </c>
    </row>
    <row r="847" spans="1:6" x14ac:dyDescent="0.2">
      <c r="A847" s="52" t="e">
        <f>INDEX('[3]Enrolled accounts Com'!$A847:$M847,MATCH(A846,'[3]Enrolled accounts Com'!$A846:$M846,0))</f>
        <v>#N/A</v>
      </c>
      <c r="B847" s="52">
        <f>INDEX('[3]Enrolled accounts Com'!$A847:$M847,MATCH(B$2,'[3]Enrolled accounts Com'!$A$2:$M$2,0))</f>
        <v>0</v>
      </c>
      <c r="C847" s="52">
        <f>INDEX('[3]Enrolled accounts Com'!$A847:$M847,MATCH(C$2,'[3]Enrolled accounts Com'!$A$2:$M$2,0))</f>
        <v>0</v>
      </c>
      <c r="D847" s="52">
        <f>INDEX('[3]Enrolled accounts Com'!$A847:$M847,MATCH(D$2,'[3]Enrolled accounts Com'!$A$2:$M$2,0))</f>
        <v>0</v>
      </c>
      <c r="E847" s="52">
        <f>INDEX('[3]Enrolled accounts Com'!$A847:$M847,MATCH(E$2,'[3]Enrolled accounts Com'!$A$2:$M$2,0))</f>
        <v>0</v>
      </c>
      <c r="F847" s="52">
        <f>INDEX('[3]Enrolled accounts Com'!$A847:$M847,MATCH(F$2,'[3]Enrolled accounts Com'!$A$2:$M$2,0))</f>
        <v>0</v>
      </c>
    </row>
    <row r="848" spans="1:6" x14ac:dyDescent="0.2">
      <c r="A848" s="52" t="e">
        <f>INDEX('[3]Enrolled accounts Com'!$A848:$M848,MATCH(A847,'[3]Enrolled accounts Com'!$A847:$M847,0))</f>
        <v>#N/A</v>
      </c>
      <c r="B848" s="52">
        <f>INDEX('[3]Enrolled accounts Com'!$A848:$M848,MATCH(B$2,'[3]Enrolled accounts Com'!$A$2:$M$2,0))</f>
        <v>0</v>
      </c>
      <c r="C848" s="52">
        <f>INDEX('[3]Enrolled accounts Com'!$A848:$M848,MATCH(C$2,'[3]Enrolled accounts Com'!$A$2:$M$2,0))</f>
        <v>0</v>
      </c>
      <c r="D848" s="52">
        <f>INDEX('[3]Enrolled accounts Com'!$A848:$M848,MATCH(D$2,'[3]Enrolled accounts Com'!$A$2:$M$2,0))</f>
        <v>0</v>
      </c>
      <c r="E848" s="52">
        <f>INDEX('[3]Enrolled accounts Com'!$A848:$M848,MATCH(E$2,'[3]Enrolled accounts Com'!$A$2:$M$2,0))</f>
        <v>0</v>
      </c>
      <c r="F848" s="52">
        <f>INDEX('[3]Enrolled accounts Com'!$A848:$M848,MATCH(F$2,'[3]Enrolled accounts Com'!$A$2:$M$2,0))</f>
        <v>0</v>
      </c>
    </row>
    <row r="849" spans="1:6" x14ac:dyDescent="0.2">
      <c r="A849" s="52" t="e">
        <f>INDEX('[3]Enrolled accounts Com'!$A849:$M849,MATCH(A848,'[3]Enrolled accounts Com'!$A848:$M848,0))</f>
        <v>#N/A</v>
      </c>
      <c r="B849" s="52">
        <f>INDEX('[3]Enrolled accounts Com'!$A849:$M849,MATCH(B$2,'[3]Enrolled accounts Com'!$A$2:$M$2,0))</f>
        <v>0</v>
      </c>
      <c r="C849" s="52">
        <f>INDEX('[3]Enrolled accounts Com'!$A849:$M849,MATCH(C$2,'[3]Enrolled accounts Com'!$A$2:$M$2,0))</f>
        <v>0</v>
      </c>
      <c r="D849" s="52">
        <f>INDEX('[3]Enrolled accounts Com'!$A849:$M849,MATCH(D$2,'[3]Enrolled accounts Com'!$A$2:$M$2,0))</f>
        <v>0</v>
      </c>
      <c r="E849" s="52">
        <f>INDEX('[3]Enrolled accounts Com'!$A849:$M849,MATCH(E$2,'[3]Enrolled accounts Com'!$A$2:$M$2,0))</f>
        <v>0</v>
      </c>
      <c r="F849" s="52">
        <f>INDEX('[3]Enrolled accounts Com'!$A849:$M849,MATCH(F$2,'[3]Enrolled accounts Com'!$A$2:$M$2,0))</f>
        <v>0</v>
      </c>
    </row>
    <row r="850" spans="1:6" x14ac:dyDescent="0.2">
      <c r="A850" s="52" t="e">
        <f>INDEX('[3]Enrolled accounts Com'!$A850:$M850,MATCH(A849,'[3]Enrolled accounts Com'!$A849:$M849,0))</f>
        <v>#N/A</v>
      </c>
      <c r="B850" s="52">
        <f>INDEX('[3]Enrolled accounts Com'!$A850:$M850,MATCH(B$2,'[3]Enrolled accounts Com'!$A$2:$M$2,0))</f>
        <v>0</v>
      </c>
      <c r="C850" s="52">
        <f>INDEX('[3]Enrolled accounts Com'!$A850:$M850,MATCH(C$2,'[3]Enrolled accounts Com'!$A$2:$M$2,0))</f>
        <v>0</v>
      </c>
      <c r="D850" s="52">
        <f>INDEX('[3]Enrolled accounts Com'!$A850:$M850,MATCH(D$2,'[3]Enrolled accounts Com'!$A$2:$M$2,0))</f>
        <v>0</v>
      </c>
      <c r="E850" s="52">
        <f>INDEX('[3]Enrolled accounts Com'!$A850:$M850,MATCH(E$2,'[3]Enrolled accounts Com'!$A$2:$M$2,0))</f>
        <v>0</v>
      </c>
      <c r="F850" s="52">
        <f>INDEX('[3]Enrolled accounts Com'!$A850:$M850,MATCH(F$2,'[3]Enrolled accounts Com'!$A$2:$M$2,0))</f>
        <v>0</v>
      </c>
    </row>
    <row r="851" spans="1:6" x14ac:dyDescent="0.2">
      <c r="A851" s="52" t="e">
        <f>INDEX('[3]Enrolled accounts Com'!$A851:$M851,MATCH(A850,'[3]Enrolled accounts Com'!$A850:$M850,0))</f>
        <v>#N/A</v>
      </c>
      <c r="B851" s="52">
        <f>INDEX('[3]Enrolled accounts Com'!$A851:$M851,MATCH(B$2,'[3]Enrolled accounts Com'!$A$2:$M$2,0))</f>
        <v>0</v>
      </c>
      <c r="C851" s="52">
        <f>INDEX('[3]Enrolled accounts Com'!$A851:$M851,MATCH(C$2,'[3]Enrolled accounts Com'!$A$2:$M$2,0))</f>
        <v>0</v>
      </c>
      <c r="D851" s="52">
        <f>INDEX('[3]Enrolled accounts Com'!$A851:$M851,MATCH(D$2,'[3]Enrolled accounts Com'!$A$2:$M$2,0))</f>
        <v>0</v>
      </c>
      <c r="E851" s="52">
        <f>INDEX('[3]Enrolled accounts Com'!$A851:$M851,MATCH(E$2,'[3]Enrolled accounts Com'!$A$2:$M$2,0))</f>
        <v>0</v>
      </c>
      <c r="F851" s="52">
        <f>INDEX('[3]Enrolled accounts Com'!$A851:$M851,MATCH(F$2,'[3]Enrolled accounts Com'!$A$2:$M$2,0))</f>
        <v>0</v>
      </c>
    </row>
    <row r="852" spans="1:6" x14ac:dyDescent="0.2">
      <c r="A852" s="52" t="e">
        <f>INDEX('[3]Enrolled accounts Com'!$A852:$M852,MATCH(A851,'[3]Enrolled accounts Com'!$A851:$M851,0))</f>
        <v>#N/A</v>
      </c>
      <c r="B852" s="52">
        <f>INDEX('[3]Enrolled accounts Com'!$A852:$M852,MATCH(B$2,'[3]Enrolled accounts Com'!$A$2:$M$2,0))</f>
        <v>0</v>
      </c>
      <c r="C852" s="52">
        <f>INDEX('[3]Enrolled accounts Com'!$A852:$M852,MATCH(C$2,'[3]Enrolled accounts Com'!$A$2:$M$2,0))</f>
        <v>0</v>
      </c>
      <c r="D852" s="52">
        <f>INDEX('[3]Enrolled accounts Com'!$A852:$M852,MATCH(D$2,'[3]Enrolled accounts Com'!$A$2:$M$2,0))</f>
        <v>0</v>
      </c>
      <c r="E852" s="52">
        <f>INDEX('[3]Enrolled accounts Com'!$A852:$M852,MATCH(E$2,'[3]Enrolled accounts Com'!$A$2:$M$2,0))</f>
        <v>0</v>
      </c>
      <c r="F852" s="52">
        <f>INDEX('[3]Enrolled accounts Com'!$A852:$M852,MATCH(F$2,'[3]Enrolled accounts Com'!$A$2:$M$2,0))</f>
        <v>0</v>
      </c>
    </row>
    <row r="853" spans="1:6" x14ac:dyDescent="0.2">
      <c r="A853" s="52" t="e">
        <f>INDEX('[3]Enrolled accounts Com'!$A853:$M853,MATCH(A852,'[3]Enrolled accounts Com'!$A852:$M852,0))</f>
        <v>#N/A</v>
      </c>
      <c r="B853" s="52">
        <f>INDEX('[3]Enrolled accounts Com'!$A853:$M853,MATCH(B$2,'[3]Enrolled accounts Com'!$A$2:$M$2,0))</f>
        <v>0</v>
      </c>
      <c r="C853" s="52">
        <f>INDEX('[3]Enrolled accounts Com'!$A853:$M853,MATCH(C$2,'[3]Enrolled accounts Com'!$A$2:$M$2,0))</f>
        <v>0</v>
      </c>
      <c r="D853" s="52">
        <f>INDEX('[3]Enrolled accounts Com'!$A853:$M853,MATCH(D$2,'[3]Enrolled accounts Com'!$A$2:$M$2,0))</f>
        <v>0</v>
      </c>
      <c r="E853" s="52">
        <f>INDEX('[3]Enrolled accounts Com'!$A853:$M853,MATCH(E$2,'[3]Enrolled accounts Com'!$A$2:$M$2,0))</f>
        <v>0</v>
      </c>
      <c r="F853" s="52">
        <f>INDEX('[3]Enrolled accounts Com'!$A853:$M853,MATCH(F$2,'[3]Enrolled accounts Com'!$A$2:$M$2,0))</f>
        <v>0</v>
      </c>
    </row>
    <row r="854" spans="1:6" x14ac:dyDescent="0.2">
      <c r="A854" s="52" t="e">
        <f>INDEX('[3]Enrolled accounts Com'!$A854:$M854,MATCH(A853,'[3]Enrolled accounts Com'!$A853:$M853,0))</f>
        <v>#N/A</v>
      </c>
      <c r="B854" s="52">
        <f>INDEX('[3]Enrolled accounts Com'!$A854:$M854,MATCH(B$2,'[3]Enrolled accounts Com'!$A$2:$M$2,0))</f>
        <v>0</v>
      </c>
      <c r="C854" s="52">
        <f>INDEX('[3]Enrolled accounts Com'!$A854:$M854,MATCH(C$2,'[3]Enrolled accounts Com'!$A$2:$M$2,0))</f>
        <v>0</v>
      </c>
      <c r="D854" s="52">
        <f>INDEX('[3]Enrolled accounts Com'!$A854:$M854,MATCH(D$2,'[3]Enrolled accounts Com'!$A$2:$M$2,0))</f>
        <v>0</v>
      </c>
      <c r="E854" s="52">
        <f>INDEX('[3]Enrolled accounts Com'!$A854:$M854,MATCH(E$2,'[3]Enrolled accounts Com'!$A$2:$M$2,0))</f>
        <v>0</v>
      </c>
      <c r="F854" s="52">
        <f>INDEX('[3]Enrolled accounts Com'!$A854:$M854,MATCH(F$2,'[3]Enrolled accounts Com'!$A$2:$M$2,0))</f>
        <v>0</v>
      </c>
    </row>
    <row r="855" spans="1:6" x14ac:dyDescent="0.2">
      <c r="A855" s="52" t="e">
        <f>INDEX('[3]Enrolled accounts Com'!$A855:$M855,MATCH(A854,'[3]Enrolled accounts Com'!$A854:$M854,0))</f>
        <v>#N/A</v>
      </c>
      <c r="B855" s="52">
        <f>INDEX('[3]Enrolled accounts Com'!$A855:$M855,MATCH(B$2,'[3]Enrolled accounts Com'!$A$2:$M$2,0))</f>
        <v>0</v>
      </c>
      <c r="C855" s="52">
        <f>INDEX('[3]Enrolled accounts Com'!$A855:$M855,MATCH(C$2,'[3]Enrolled accounts Com'!$A$2:$M$2,0))</f>
        <v>0</v>
      </c>
      <c r="D855" s="52">
        <f>INDEX('[3]Enrolled accounts Com'!$A855:$M855,MATCH(D$2,'[3]Enrolled accounts Com'!$A$2:$M$2,0))</f>
        <v>0</v>
      </c>
      <c r="E855" s="52">
        <f>INDEX('[3]Enrolled accounts Com'!$A855:$M855,MATCH(E$2,'[3]Enrolled accounts Com'!$A$2:$M$2,0))</f>
        <v>0</v>
      </c>
      <c r="F855" s="52">
        <f>INDEX('[3]Enrolled accounts Com'!$A855:$M855,MATCH(F$2,'[3]Enrolled accounts Com'!$A$2:$M$2,0))</f>
        <v>0</v>
      </c>
    </row>
    <row r="856" spans="1:6" x14ac:dyDescent="0.2">
      <c r="A856" s="52" t="e">
        <f>INDEX('[3]Enrolled accounts Com'!$A856:$M856,MATCH(A855,'[3]Enrolled accounts Com'!$A855:$M855,0))</f>
        <v>#N/A</v>
      </c>
      <c r="B856" s="52">
        <f>INDEX('[3]Enrolled accounts Com'!$A856:$M856,MATCH(B$2,'[3]Enrolled accounts Com'!$A$2:$M$2,0))</f>
        <v>0</v>
      </c>
      <c r="C856" s="52">
        <f>INDEX('[3]Enrolled accounts Com'!$A856:$M856,MATCH(C$2,'[3]Enrolled accounts Com'!$A$2:$M$2,0))</f>
        <v>0</v>
      </c>
      <c r="D856" s="52">
        <f>INDEX('[3]Enrolled accounts Com'!$A856:$M856,MATCH(D$2,'[3]Enrolled accounts Com'!$A$2:$M$2,0))</f>
        <v>0</v>
      </c>
      <c r="E856" s="52">
        <f>INDEX('[3]Enrolled accounts Com'!$A856:$M856,MATCH(E$2,'[3]Enrolled accounts Com'!$A$2:$M$2,0))</f>
        <v>0</v>
      </c>
      <c r="F856" s="52">
        <f>INDEX('[3]Enrolled accounts Com'!$A856:$M856,MATCH(F$2,'[3]Enrolled accounts Com'!$A$2:$M$2,0))</f>
        <v>0</v>
      </c>
    </row>
    <row r="857" spans="1:6" x14ac:dyDescent="0.2">
      <c r="A857" s="52" t="e">
        <f>INDEX('[3]Enrolled accounts Com'!$A857:$M857,MATCH(A856,'[3]Enrolled accounts Com'!$A856:$M856,0))</f>
        <v>#N/A</v>
      </c>
      <c r="B857" s="52">
        <f>INDEX('[3]Enrolled accounts Com'!$A857:$M857,MATCH(B$2,'[3]Enrolled accounts Com'!$A$2:$M$2,0))</f>
        <v>0</v>
      </c>
      <c r="C857" s="52">
        <f>INDEX('[3]Enrolled accounts Com'!$A857:$M857,MATCH(C$2,'[3]Enrolled accounts Com'!$A$2:$M$2,0))</f>
        <v>0</v>
      </c>
      <c r="D857" s="52">
        <f>INDEX('[3]Enrolled accounts Com'!$A857:$M857,MATCH(D$2,'[3]Enrolled accounts Com'!$A$2:$M$2,0))</f>
        <v>0</v>
      </c>
      <c r="E857" s="52">
        <f>INDEX('[3]Enrolled accounts Com'!$A857:$M857,MATCH(E$2,'[3]Enrolled accounts Com'!$A$2:$M$2,0))</f>
        <v>0</v>
      </c>
      <c r="F857" s="52">
        <f>INDEX('[3]Enrolled accounts Com'!$A857:$M857,MATCH(F$2,'[3]Enrolled accounts Com'!$A$2:$M$2,0))</f>
        <v>0</v>
      </c>
    </row>
    <row r="858" spans="1:6" x14ac:dyDescent="0.2">
      <c r="A858" s="52" t="e">
        <f>INDEX('[3]Enrolled accounts Com'!$A858:$M858,MATCH(A857,'[3]Enrolled accounts Com'!$A857:$M857,0))</f>
        <v>#N/A</v>
      </c>
      <c r="B858" s="52">
        <f>INDEX('[3]Enrolled accounts Com'!$A858:$M858,MATCH(B$2,'[3]Enrolled accounts Com'!$A$2:$M$2,0))</f>
        <v>0</v>
      </c>
      <c r="C858" s="52">
        <f>INDEX('[3]Enrolled accounts Com'!$A858:$M858,MATCH(C$2,'[3]Enrolled accounts Com'!$A$2:$M$2,0))</f>
        <v>0</v>
      </c>
      <c r="D858" s="52">
        <f>INDEX('[3]Enrolled accounts Com'!$A858:$M858,MATCH(D$2,'[3]Enrolled accounts Com'!$A$2:$M$2,0))</f>
        <v>0</v>
      </c>
      <c r="E858" s="52">
        <f>INDEX('[3]Enrolled accounts Com'!$A858:$M858,MATCH(E$2,'[3]Enrolled accounts Com'!$A$2:$M$2,0))</f>
        <v>0</v>
      </c>
      <c r="F858" s="52">
        <f>INDEX('[3]Enrolled accounts Com'!$A858:$M858,MATCH(F$2,'[3]Enrolled accounts Com'!$A$2:$M$2,0))</f>
        <v>0</v>
      </c>
    </row>
    <row r="859" spans="1:6" x14ac:dyDescent="0.2">
      <c r="A859" s="52" t="e">
        <f>INDEX('[3]Enrolled accounts Com'!$A859:$M859,MATCH(A858,'[3]Enrolled accounts Com'!$A858:$M858,0))</f>
        <v>#N/A</v>
      </c>
      <c r="B859" s="52">
        <f>INDEX('[3]Enrolled accounts Com'!$A859:$M859,MATCH(B$2,'[3]Enrolled accounts Com'!$A$2:$M$2,0))</f>
        <v>0</v>
      </c>
      <c r="C859" s="52">
        <f>INDEX('[3]Enrolled accounts Com'!$A859:$M859,MATCH(C$2,'[3]Enrolled accounts Com'!$A$2:$M$2,0))</f>
        <v>0</v>
      </c>
      <c r="D859" s="52">
        <f>INDEX('[3]Enrolled accounts Com'!$A859:$M859,MATCH(D$2,'[3]Enrolled accounts Com'!$A$2:$M$2,0))</f>
        <v>0</v>
      </c>
      <c r="E859" s="52">
        <f>INDEX('[3]Enrolled accounts Com'!$A859:$M859,MATCH(E$2,'[3]Enrolled accounts Com'!$A$2:$M$2,0))</f>
        <v>0</v>
      </c>
      <c r="F859" s="52">
        <f>INDEX('[3]Enrolled accounts Com'!$A859:$M859,MATCH(F$2,'[3]Enrolled accounts Com'!$A$2:$M$2,0))</f>
        <v>0</v>
      </c>
    </row>
    <row r="860" spans="1:6" x14ac:dyDescent="0.2">
      <c r="A860" s="52" t="e">
        <f>INDEX('[3]Enrolled accounts Com'!$A860:$M860,MATCH(A859,'[3]Enrolled accounts Com'!$A859:$M859,0))</f>
        <v>#N/A</v>
      </c>
      <c r="B860" s="52">
        <f>INDEX('[3]Enrolled accounts Com'!$A860:$M860,MATCH(B$2,'[3]Enrolled accounts Com'!$A$2:$M$2,0))</f>
        <v>0</v>
      </c>
      <c r="C860" s="52">
        <f>INDEX('[3]Enrolled accounts Com'!$A860:$M860,MATCH(C$2,'[3]Enrolled accounts Com'!$A$2:$M$2,0))</f>
        <v>0</v>
      </c>
      <c r="D860" s="52">
        <f>INDEX('[3]Enrolled accounts Com'!$A860:$M860,MATCH(D$2,'[3]Enrolled accounts Com'!$A$2:$M$2,0))</f>
        <v>0</v>
      </c>
      <c r="E860" s="52">
        <f>INDEX('[3]Enrolled accounts Com'!$A860:$M860,MATCH(E$2,'[3]Enrolled accounts Com'!$A$2:$M$2,0))</f>
        <v>0</v>
      </c>
      <c r="F860" s="52">
        <f>INDEX('[3]Enrolled accounts Com'!$A860:$M860,MATCH(F$2,'[3]Enrolled accounts Com'!$A$2:$M$2,0))</f>
        <v>0</v>
      </c>
    </row>
    <row r="861" spans="1:6" x14ac:dyDescent="0.2">
      <c r="A861" s="52" t="e">
        <f>INDEX('[3]Enrolled accounts Com'!$A861:$M861,MATCH(A860,'[3]Enrolled accounts Com'!$A860:$M860,0))</f>
        <v>#N/A</v>
      </c>
      <c r="B861" s="52">
        <f>INDEX('[3]Enrolled accounts Com'!$A861:$M861,MATCH(B$2,'[3]Enrolled accounts Com'!$A$2:$M$2,0))</f>
        <v>0</v>
      </c>
      <c r="C861" s="52">
        <f>INDEX('[3]Enrolled accounts Com'!$A861:$M861,MATCH(C$2,'[3]Enrolled accounts Com'!$A$2:$M$2,0))</f>
        <v>0</v>
      </c>
      <c r="D861" s="52">
        <f>INDEX('[3]Enrolled accounts Com'!$A861:$M861,MATCH(D$2,'[3]Enrolled accounts Com'!$A$2:$M$2,0))</f>
        <v>0</v>
      </c>
      <c r="E861" s="52">
        <f>INDEX('[3]Enrolled accounts Com'!$A861:$M861,MATCH(E$2,'[3]Enrolled accounts Com'!$A$2:$M$2,0))</f>
        <v>0</v>
      </c>
      <c r="F861" s="52">
        <f>INDEX('[3]Enrolled accounts Com'!$A861:$M861,MATCH(F$2,'[3]Enrolled accounts Com'!$A$2:$M$2,0))</f>
        <v>0</v>
      </c>
    </row>
    <row r="862" spans="1:6" x14ac:dyDescent="0.2">
      <c r="A862" s="52" t="e">
        <f>INDEX('[3]Enrolled accounts Com'!$A862:$M862,MATCH(A861,'[3]Enrolled accounts Com'!$A861:$M861,0))</f>
        <v>#N/A</v>
      </c>
      <c r="B862" s="52">
        <f>INDEX('[3]Enrolled accounts Com'!$A862:$M862,MATCH(B$2,'[3]Enrolled accounts Com'!$A$2:$M$2,0))</f>
        <v>0</v>
      </c>
      <c r="C862" s="52">
        <f>INDEX('[3]Enrolled accounts Com'!$A862:$M862,MATCH(C$2,'[3]Enrolled accounts Com'!$A$2:$M$2,0))</f>
        <v>0</v>
      </c>
      <c r="D862" s="52">
        <f>INDEX('[3]Enrolled accounts Com'!$A862:$M862,MATCH(D$2,'[3]Enrolled accounts Com'!$A$2:$M$2,0))</f>
        <v>0</v>
      </c>
      <c r="E862" s="52">
        <f>INDEX('[3]Enrolled accounts Com'!$A862:$M862,MATCH(E$2,'[3]Enrolled accounts Com'!$A$2:$M$2,0))</f>
        <v>0</v>
      </c>
      <c r="F862" s="52">
        <f>INDEX('[3]Enrolled accounts Com'!$A862:$M862,MATCH(F$2,'[3]Enrolled accounts Com'!$A$2:$M$2,0))</f>
        <v>0</v>
      </c>
    </row>
    <row r="863" spans="1:6" x14ac:dyDescent="0.2">
      <c r="A863" s="52" t="e">
        <f>INDEX('[3]Enrolled accounts Com'!$A863:$M863,MATCH(A862,'[3]Enrolled accounts Com'!$A862:$M862,0))</f>
        <v>#N/A</v>
      </c>
      <c r="B863" s="52">
        <f>INDEX('[3]Enrolled accounts Com'!$A863:$M863,MATCH(B$2,'[3]Enrolled accounts Com'!$A$2:$M$2,0))</f>
        <v>0</v>
      </c>
      <c r="C863" s="52">
        <f>INDEX('[3]Enrolled accounts Com'!$A863:$M863,MATCH(C$2,'[3]Enrolled accounts Com'!$A$2:$M$2,0))</f>
        <v>0</v>
      </c>
      <c r="D863" s="52">
        <f>INDEX('[3]Enrolled accounts Com'!$A863:$M863,MATCH(D$2,'[3]Enrolled accounts Com'!$A$2:$M$2,0))</f>
        <v>0</v>
      </c>
      <c r="E863" s="52">
        <f>INDEX('[3]Enrolled accounts Com'!$A863:$M863,MATCH(E$2,'[3]Enrolled accounts Com'!$A$2:$M$2,0))</f>
        <v>0</v>
      </c>
      <c r="F863" s="52">
        <f>INDEX('[3]Enrolled accounts Com'!$A863:$M863,MATCH(F$2,'[3]Enrolled accounts Com'!$A$2:$M$2,0))</f>
        <v>0</v>
      </c>
    </row>
    <row r="864" spans="1:6" x14ac:dyDescent="0.2">
      <c r="A864" s="52" t="e">
        <f>INDEX('[3]Enrolled accounts Com'!$A864:$M864,MATCH(A863,'[3]Enrolled accounts Com'!$A863:$M863,0))</f>
        <v>#N/A</v>
      </c>
      <c r="B864" s="52">
        <f>INDEX('[3]Enrolled accounts Com'!$A864:$M864,MATCH(B$2,'[3]Enrolled accounts Com'!$A$2:$M$2,0))</f>
        <v>0</v>
      </c>
      <c r="C864" s="52">
        <f>INDEX('[3]Enrolled accounts Com'!$A864:$M864,MATCH(C$2,'[3]Enrolled accounts Com'!$A$2:$M$2,0))</f>
        <v>0</v>
      </c>
      <c r="D864" s="52">
        <f>INDEX('[3]Enrolled accounts Com'!$A864:$M864,MATCH(D$2,'[3]Enrolled accounts Com'!$A$2:$M$2,0))</f>
        <v>0</v>
      </c>
      <c r="E864" s="52">
        <f>INDEX('[3]Enrolled accounts Com'!$A864:$M864,MATCH(E$2,'[3]Enrolled accounts Com'!$A$2:$M$2,0))</f>
        <v>0</v>
      </c>
      <c r="F864" s="52">
        <f>INDEX('[3]Enrolled accounts Com'!$A864:$M864,MATCH(F$2,'[3]Enrolled accounts Com'!$A$2:$M$2,0))</f>
        <v>0</v>
      </c>
    </row>
    <row r="865" spans="1:6" x14ac:dyDescent="0.2">
      <c r="A865" s="52" t="e">
        <f>INDEX('[3]Enrolled accounts Com'!$A865:$M865,MATCH(A864,'[3]Enrolled accounts Com'!$A864:$M864,0))</f>
        <v>#N/A</v>
      </c>
      <c r="B865" s="52">
        <f>INDEX('[3]Enrolled accounts Com'!$A865:$M865,MATCH(B$2,'[3]Enrolled accounts Com'!$A$2:$M$2,0))</f>
        <v>0</v>
      </c>
      <c r="C865" s="52">
        <f>INDEX('[3]Enrolled accounts Com'!$A865:$M865,MATCH(C$2,'[3]Enrolled accounts Com'!$A$2:$M$2,0))</f>
        <v>0</v>
      </c>
      <c r="D865" s="52">
        <f>INDEX('[3]Enrolled accounts Com'!$A865:$M865,MATCH(D$2,'[3]Enrolled accounts Com'!$A$2:$M$2,0))</f>
        <v>0</v>
      </c>
      <c r="E865" s="52">
        <f>INDEX('[3]Enrolled accounts Com'!$A865:$M865,MATCH(E$2,'[3]Enrolled accounts Com'!$A$2:$M$2,0))</f>
        <v>0</v>
      </c>
      <c r="F865" s="52">
        <f>INDEX('[3]Enrolled accounts Com'!$A865:$M865,MATCH(F$2,'[3]Enrolled accounts Com'!$A$2:$M$2,0))</f>
        <v>0</v>
      </c>
    </row>
    <row r="866" spans="1:6" x14ac:dyDescent="0.2">
      <c r="A866" s="52" t="e">
        <f>INDEX('[3]Enrolled accounts Com'!$A866:$M866,MATCH(A865,'[3]Enrolled accounts Com'!$A865:$M865,0))</f>
        <v>#N/A</v>
      </c>
      <c r="B866" s="52">
        <f>INDEX('[3]Enrolled accounts Com'!$A866:$M866,MATCH(B$2,'[3]Enrolled accounts Com'!$A$2:$M$2,0))</f>
        <v>0</v>
      </c>
      <c r="C866" s="52">
        <f>INDEX('[3]Enrolled accounts Com'!$A866:$M866,MATCH(C$2,'[3]Enrolled accounts Com'!$A$2:$M$2,0))</f>
        <v>0</v>
      </c>
      <c r="D866" s="52">
        <f>INDEX('[3]Enrolled accounts Com'!$A866:$M866,MATCH(D$2,'[3]Enrolled accounts Com'!$A$2:$M$2,0))</f>
        <v>0</v>
      </c>
      <c r="E866" s="52">
        <f>INDEX('[3]Enrolled accounts Com'!$A866:$M866,MATCH(E$2,'[3]Enrolled accounts Com'!$A$2:$M$2,0))</f>
        <v>0</v>
      </c>
      <c r="F866" s="52">
        <f>INDEX('[3]Enrolled accounts Com'!$A866:$M866,MATCH(F$2,'[3]Enrolled accounts Com'!$A$2:$M$2,0))</f>
        <v>0</v>
      </c>
    </row>
    <row r="867" spans="1:6" x14ac:dyDescent="0.2">
      <c r="A867" s="52" t="e">
        <f>INDEX('[3]Enrolled accounts Com'!$A867:$M867,MATCH(A866,'[3]Enrolled accounts Com'!$A866:$M866,0))</f>
        <v>#N/A</v>
      </c>
      <c r="B867" s="52">
        <f>INDEX('[3]Enrolled accounts Com'!$A867:$M867,MATCH(B$2,'[3]Enrolled accounts Com'!$A$2:$M$2,0))</f>
        <v>0</v>
      </c>
      <c r="C867" s="52">
        <f>INDEX('[3]Enrolled accounts Com'!$A867:$M867,MATCH(C$2,'[3]Enrolled accounts Com'!$A$2:$M$2,0))</f>
        <v>0</v>
      </c>
      <c r="D867" s="52">
        <f>INDEX('[3]Enrolled accounts Com'!$A867:$M867,MATCH(D$2,'[3]Enrolled accounts Com'!$A$2:$M$2,0))</f>
        <v>0</v>
      </c>
      <c r="E867" s="52">
        <f>INDEX('[3]Enrolled accounts Com'!$A867:$M867,MATCH(E$2,'[3]Enrolled accounts Com'!$A$2:$M$2,0))</f>
        <v>0</v>
      </c>
      <c r="F867" s="52">
        <f>INDEX('[3]Enrolled accounts Com'!$A867:$M867,MATCH(F$2,'[3]Enrolled accounts Com'!$A$2:$M$2,0))</f>
        <v>0</v>
      </c>
    </row>
    <row r="868" spans="1:6" x14ac:dyDescent="0.2">
      <c r="A868" s="52" t="e">
        <f>INDEX('[3]Enrolled accounts Com'!$A868:$M868,MATCH(A867,'[3]Enrolled accounts Com'!$A867:$M867,0))</f>
        <v>#N/A</v>
      </c>
      <c r="B868" s="52">
        <f>INDEX('[3]Enrolled accounts Com'!$A868:$M868,MATCH(B$2,'[3]Enrolled accounts Com'!$A$2:$M$2,0))</f>
        <v>0</v>
      </c>
      <c r="C868" s="52">
        <f>INDEX('[3]Enrolled accounts Com'!$A868:$M868,MATCH(C$2,'[3]Enrolled accounts Com'!$A$2:$M$2,0))</f>
        <v>0</v>
      </c>
      <c r="D868" s="52">
        <f>INDEX('[3]Enrolled accounts Com'!$A868:$M868,MATCH(D$2,'[3]Enrolled accounts Com'!$A$2:$M$2,0))</f>
        <v>0</v>
      </c>
      <c r="E868" s="52">
        <f>INDEX('[3]Enrolled accounts Com'!$A868:$M868,MATCH(E$2,'[3]Enrolled accounts Com'!$A$2:$M$2,0))</f>
        <v>0</v>
      </c>
      <c r="F868" s="52">
        <f>INDEX('[3]Enrolled accounts Com'!$A868:$M868,MATCH(F$2,'[3]Enrolled accounts Com'!$A$2:$M$2,0))</f>
        <v>0</v>
      </c>
    </row>
    <row r="869" spans="1:6" x14ac:dyDescent="0.2">
      <c r="A869" s="52" t="e">
        <f>INDEX('[3]Enrolled accounts Com'!$A869:$M869,MATCH(A868,'[3]Enrolled accounts Com'!$A868:$M868,0))</f>
        <v>#N/A</v>
      </c>
      <c r="B869" s="52">
        <f>INDEX('[3]Enrolled accounts Com'!$A869:$M869,MATCH(B$2,'[3]Enrolled accounts Com'!$A$2:$M$2,0))</f>
        <v>0</v>
      </c>
      <c r="C869" s="52">
        <f>INDEX('[3]Enrolled accounts Com'!$A869:$M869,MATCH(C$2,'[3]Enrolled accounts Com'!$A$2:$M$2,0))</f>
        <v>0</v>
      </c>
      <c r="D869" s="52">
        <f>INDEX('[3]Enrolled accounts Com'!$A869:$M869,MATCH(D$2,'[3]Enrolled accounts Com'!$A$2:$M$2,0))</f>
        <v>0</v>
      </c>
      <c r="E869" s="52">
        <f>INDEX('[3]Enrolled accounts Com'!$A869:$M869,MATCH(E$2,'[3]Enrolled accounts Com'!$A$2:$M$2,0))</f>
        <v>0</v>
      </c>
      <c r="F869" s="52">
        <f>INDEX('[3]Enrolled accounts Com'!$A869:$M869,MATCH(F$2,'[3]Enrolled accounts Com'!$A$2:$M$2,0))</f>
        <v>0</v>
      </c>
    </row>
    <row r="870" spans="1:6" x14ac:dyDescent="0.2">
      <c r="A870" s="52" t="e">
        <f>INDEX('[3]Enrolled accounts Com'!$A870:$M870,MATCH(A869,'[3]Enrolled accounts Com'!$A869:$M869,0))</f>
        <v>#N/A</v>
      </c>
      <c r="B870" s="52">
        <f>INDEX('[3]Enrolled accounts Com'!$A870:$M870,MATCH(B$2,'[3]Enrolled accounts Com'!$A$2:$M$2,0))</f>
        <v>0</v>
      </c>
      <c r="C870" s="52">
        <f>INDEX('[3]Enrolled accounts Com'!$A870:$M870,MATCH(C$2,'[3]Enrolled accounts Com'!$A$2:$M$2,0))</f>
        <v>0</v>
      </c>
      <c r="D870" s="52">
        <f>INDEX('[3]Enrolled accounts Com'!$A870:$M870,MATCH(D$2,'[3]Enrolled accounts Com'!$A$2:$M$2,0))</f>
        <v>0</v>
      </c>
      <c r="E870" s="52">
        <f>INDEX('[3]Enrolled accounts Com'!$A870:$M870,MATCH(E$2,'[3]Enrolled accounts Com'!$A$2:$M$2,0))</f>
        <v>0</v>
      </c>
      <c r="F870" s="52">
        <f>INDEX('[3]Enrolled accounts Com'!$A870:$M870,MATCH(F$2,'[3]Enrolled accounts Com'!$A$2:$M$2,0))</f>
        <v>0</v>
      </c>
    </row>
    <row r="871" spans="1:6" x14ac:dyDescent="0.2">
      <c r="A871" s="52" t="e">
        <f>INDEX('[3]Enrolled accounts Com'!$A871:$M871,MATCH(A870,'[3]Enrolled accounts Com'!$A870:$M870,0))</f>
        <v>#N/A</v>
      </c>
      <c r="B871" s="52">
        <f>INDEX('[3]Enrolled accounts Com'!$A871:$M871,MATCH(B$2,'[3]Enrolled accounts Com'!$A$2:$M$2,0))</f>
        <v>0</v>
      </c>
      <c r="C871" s="52">
        <f>INDEX('[3]Enrolled accounts Com'!$A871:$M871,MATCH(C$2,'[3]Enrolled accounts Com'!$A$2:$M$2,0))</f>
        <v>0</v>
      </c>
      <c r="D871" s="52">
        <f>INDEX('[3]Enrolled accounts Com'!$A871:$M871,MATCH(D$2,'[3]Enrolled accounts Com'!$A$2:$M$2,0))</f>
        <v>0</v>
      </c>
      <c r="E871" s="52">
        <f>INDEX('[3]Enrolled accounts Com'!$A871:$M871,MATCH(E$2,'[3]Enrolled accounts Com'!$A$2:$M$2,0))</f>
        <v>0</v>
      </c>
      <c r="F871" s="52">
        <f>INDEX('[3]Enrolled accounts Com'!$A871:$M871,MATCH(F$2,'[3]Enrolled accounts Com'!$A$2:$M$2,0))</f>
        <v>0</v>
      </c>
    </row>
    <row r="872" spans="1:6" x14ac:dyDescent="0.2">
      <c r="A872" s="52" t="e">
        <f>INDEX('[3]Enrolled accounts Com'!$A872:$M872,MATCH(A871,'[3]Enrolled accounts Com'!$A871:$M871,0))</f>
        <v>#N/A</v>
      </c>
      <c r="B872" s="52">
        <f>INDEX('[3]Enrolled accounts Com'!$A872:$M872,MATCH(B$2,'[3]Enrolled accounts Com'!$A$2:$M$2,0))</f>
        <v>0</v>
      </c>
      <c r="C872" s="52">
        <f>INDEX('[3]Enrolled accounts Com'!$A872:$M872,MATCH(C$2,'[3]Enrolled accounts Com'!$A$2:$M$2,0))</f>
        <v>0</v>
      </c>
      <c r="D872" s="52">
        <f>INDEX('[3]Enrolled accounts Com'!$A872:$M872,MATCH(D$2,'[3]Enrolled accounts Com'!$A$2:$M$2,0))</f>
        <v>0</v>
      </c>
      <c r="E872" s="52">
        <f>INDEX('[3]Enrolled accounts Com'!$A872:$M872,MATCH(E$2,'[3]Enrolled accounts Com'!$A$2:$M$2,0))</f>
        <v>0</v>
      </c>
      <c r="F872" s="52">
        <f>INDEX('[3]Enrolled accounts Com'!$A872:$M872,MATCH(F$2,'[3]Enrolled accounts Com'!$A$2:$M$2,0))</f>
        <v>0</v>
      </c>
    </row>
    <row r="873" spans="1:6" x14ac:dyDescent="0.2">
      <c r="A873" s="52" t="e">
        <f>INDEX('[3]Enrolled accounts Com'!$A873:$M873,MATCH(A872,'[3]Enrolled accounts Com'!$A872:$M872,0))</f>
        <v>#N/A</v>
      </c>
      <c r="B873" s="52">
        <f>INDEX('[3]Enrolled accounts Com'!$A873:$M873,MATCH(B$2,'[3]Enrolled accounts Com'!$A$2:$M$2,0))</f>
        <v>0</v>
      </c>
      <c r="C873" s="52">
        <f>INDEX('[3]Enrolled accounts Com'!$A873:$M873,MATCH(C$2,'[3]Enrolled accounts Com'!$A$2:$M$2,0))</f>
        <v>0</v>
      </c>
      <c r="D873" s="52">
        <f>INDEX('[3]Enrolled accounts Com'!$A873:$M873,MATCH(D$2,'[3]Enrolled accounts Com'!$A$2:$M$2,0))</f>
        <v>0</v>
      </c>
      <c r="E873" s="52">
        <f>INDEX('[3]Enrolled accounts Com'!$A873:$M873,MATCH(E$2,'[3]Enrolled accounts Com'!$A$2:$M$2,0))</f>
        <v>0</v>
      </c>
      <c r="F873" s="52">
        <f>INDEX('[3]Enrolled accounts Com'!$A873:$M873,MATCH(F$2,'[3]Enrolled accounts Com'!$A$2:$M$2,0))</f>
        <v>0</v>
      </c>
    </row>
    <row r="874" spans="1:6" x14ac:dyDescent="0.2">
      <c r="A874" s="52" t="e">
        <f>INDEX('[3]Enrolled accounts Com'!$A874:$M874,MATCH(A873,'[3]Enrolled accounts Com'!$A873:$M873,0))</f>
        <v>#N/A</v>
      </c>
      <c r="B874" s="52">
        <f>INDEX('[3]Enrolled accounts Com'!$A874:$M874,MATCH(B$2,'[3]Enrolled accounts Com'!$A$2:$M$2,0))</f>
        <v>0</v>
      </c>
      <c r="C874" s="52">
        <f>INDEX('[3]Enrolled accounts Com'!$A874:$M874,MATCH(C$2,'[3]Enrolled accounts Com'!$A$2:$M$2,0))</f>
        <v>0</v>
      </c>
      <c r="D874" s="52">
        <f>INDEX('[3]Enrolled accounts Com'!$A874:$M874,MATCH(D$2,'[3]Enrolled accounts Com'!$A$2:$M$2,0))</f>
        <v>0</v>
      </c>
      <c r="E874" s="52">
        <f>INDEX('[3]Enrolled accounts Com'!$A874:$M874,MATCH(E$2,'[3]Enrolled accounts Com'!$A$2:$M$2,0))</f>
        <v>0</v>
      </c>
      <c r="F874" s="52">
        <f>INDEX('[3]Enrolled accounts Com'!$A874:$M874,MATCH(F$2,'[3]Enrolled accounts Com'!$A$2:$M$2,0))</f>
        <v>0</v>
      </c>
    </row>
    <row r="875" spans="1:6" x14ac:dyDescent="0.2">
      <c r="A875" s="52" t="e">
        <f>INDEX('[3]Enrolled accounts Com'!$A875:$M875,MATCH(A874,'[3]Enrolled accounts Com'!$A874:$M874,0))</f>
        <v>#N/A</v>
      </c>
      <c r="B875" s="52">
        <f>INDEX('[3]Enrolled accounts Com'!$A875:$M875,MATCH(B$2,'[3]Enrolled accounts Com'!$A$2:$M$2,0))</f>
        <v>0</v>
      </c>
      <c r="C875" s="52">
        <f>INDEX('[3]Enrolled accounts Com'!$A875:$M875,MATCH(C$2,'[3]Enrolled accounts Com'!$A$2:$M$2,0))</f>
        <v>0</v>
      </c>
      <c r="D875" s="52">
        <f>INDEX('[3]Enrolled accounts Com'!$A875:$M875,MATCH(D$2,'[3]Enrolled accounts Com'!$A$2:$M$2,0))</f>
        <v>0</v>
      </c>
      <c r="E875" s="52">
        <f>INDEX('[3]Enrolled accounts Com'!$A875:$M875,MATCH(E$2,'[3]Enrolled accounts Com'!$A$2:$M$2,0))</f>
        <v>0</v>
      </c>
      <c r="F875" s="52">
        <f>INDEX('[3]Enrolled accounts Com'!$A875:$M875,MATCH(F$2,'[3]Enrolled accounts Com'!$A$2:$M$2,0))</f>
        <v>0</v>
      </c>
    </row>
    <row r="876" spans="1:6" x14ac:dyDescent="0.2">
      <c r="A876" s="52" t="e">
        <f>INDEX('[3]Enrolled accounts Com'!$A876:$M876,MATCH(A875,'[3]Enrolled accounts Com'!$A875:$M875,0))</f>
        <v>#N/A</v>
      </c>
      <c r="B876" s="52">
        <f>INDEX('[3]Enrolled accounts Com'!$A876:$M876,MATCH(B$2,'[3]Enrolled accounts Com'!$A$2:$M$2,0))</f>
        <v>0</v>
      </c>
      <c r="C876" s="52">
        <f>INDEX('[3]Enrolled accounts Com'!$A876:$M876,MATCH(C$2,'[3]Enrolled accounts Com'!$A$2:$M$2,0))</f>
        <v>0</v>
      </c>
      <c r="D876" s="52">
        <f>INDEX('[3]Enrolled accounts Com'!$A876:$M876,MATCH(D$2,'[3]Enrolled accounts Com'!$A$2:$M$2,0))</f>
        <v>0</v>
      </c>
      <c r="E876" s="52">
        <f>INDEX('[3]Enrolled accounts Com'!$A876:$M876,MATCH(E$2,'[3]Enrolled accounts Com'!$A$2:$M$2,0))</f>
        <v>0</v>
      </c>
      <c r="F876" s="52">
        <f>INDEX('[3]Enrolled accounts Com'!$A876:$M876,MATCH(F$2,'[3]Enrolled accounts Com'!$A$2:$M$2,0))</f>
        <v>0</v>
      </c>
    </row>
    <row r="877" spans="1:6" x14ac:dyDescent="0.2">
      <c r="A877" s="52" t="e">
        <f>INDEX('[3]Enrolled accounts Com'!$A877:$M877,MATCH(A876,'[3]Enrolled accounts Com'!$A876:$M876,0))</f>
        <v>#N/A</v>
      </c>
      <c r="B877" s="52">
        <f>INDEX('[3]Enrolled accounts Com'!$A877:$M877,MATCH(B$2,'[3]Enrolled accounts Com'!$A$2:$M$2,0))</f>
        <v>0</v>
      </c>
      <c r="C877" s="52">
        <f>INDEX('[3]Enrolled accounts Com'!$A877:$M877,MATCH(C$2,'[3]Enrolled accounts Com'!$A$2:$M$2,0))</f>
        <v>0</v>
      </c>
      <c r="D877" s="52">
        <f>INDEX('[3]Enrolled accounts Com'!$A877:$M877,MATCH(D$2,'[3]Enrolled accounts Com'!$A$2:$M$2,0))</f>
        <v>0</v>
      </c>
      <c r="E877" s="52">
        <f>INDEX('[3]Enrolled accounts Com'!$A877:$M877,MATCH(E$2,'[3]Enrolled accounts Com'!$A$2:$M$2,0))</f>
        <v>0</v>
      </c>
      <c r="F877" s="52">
        <f>INDEX('[3]Enrolled accounts Com'!$A877:$M877,MATCH(F$2,'[3]Enrolled accounts Com'!$A$2:$M$2,0))</f>
        <v>0</v>
      </c>
    </row>
    <row r="878" spans="1:6" x14ac:dyDescent="0.2">
      <c r="A878" s="52" t="e">
        <f>INDEX('[3]Enrolled accounts Com'!$A878:$M878,MATCH(A877,'[3]Enrolled accounts Com'!$A877:$M877,0))</f>
        <v>#N/A</v>
      </c>
      <c r="B878" s="52">
        <f>INDEX('[3]Enrolled accounts Com'!$A878:$M878,MATCH(B$2,'[3]Enrolled accounts Com'!$A$2:$M$2,0))</f>
        <v>0</v>
      </c>
      <c r="C878" s="52">
        <f>INDEX('[3]Enrolled accounts Com'!$A878:$M878,MATCH(C$2,'[3]Enrolled accounts Com'!$A$2:$M$2,0))</f>
        <v>0</v>
      </c>
      <c r="D878" s="52">
        <f>INDEX('[3]Enrolled accounts Com'!$A878:$M878,MATCH(D$2,'[3]Enrolled accounts Com'!$A$2:$M$2,0))</f>
        <v>0</v>
      </c>
      <c r="E878" s="52">
        <f>INDEX('[3]Enrolled accounts Com'!$A878:$M878,MATCH(E$2,'[3]Enrolled accounts Com'!$A$2:$M$2,0))</f>
        <v>0</v>
      </c>
      <c r="F878" s="52">
        <f>INDEX('[3]Enrolled accounts Com'!$A878:$M878,MATCH(F$2,'[3]Enrolled accounts Com'!$A$2:$M$2,0))</f>
        <v>0</v>
      </c>
    </row>
    <row r="879" spans="1:6" x14ac:dyDescent="0.2">
      <c r="A879" s="52" t="e">
        <f>INDEX('[3]Enrolled accounts Com'!$A879:$M879,MATCH(A878,'[3]Enrolled accounts Com'!$A878:$M878,0))</f>
        <v>#N/A</v>
      </c>
      <c r="B879" s="52">
        <f>INDEX('[3]Enrolled accounts Com'!$A879:$M879,MATCH(B$2,'[3]Enrolled accounts Com'!$A$2:$M$2,0))</f>
        <v>0</v>
      </c>
      <c r="C879" s="52">
        <f>INDEX('[3]Enrolled accounts Com'!$A879:$M879,MATCH(C$2,'[3]Enrolled accounts Com'!$A$2:$M$2,0))</f>
        <v>0</v>
      </c>
      <c r="D879" s="52">
        <f>INDEX('[3]Enrolled accounts Com'!$A879:$M879,MATCH(D$2,'[3]Enrolled accounts Com'!$A$2:$M$2,0))</f>
        <v>0</v>
      </c>
      <c r="E879" s="52">
        <f>INDEX('[3]Enrolled accounts Com'!$A879:$M879,MATCH(E$2,'[3]Enrolled accounts Com'!$A$2:$M$2,0))</f>
        <v>0</v>
      </c>
      <c r="F879" s="52">
        <f>INDEX('[3]Enrolled accounts Com'!$A879:$M879,MATCH(F$2,'[3]Enrolled accounts Com'!$A$2:$M$2,0))</f>
        <v>0</v>
      </c>
    </row>
    <row r="880" spans="1:6" x14ac:dyDescent="0.2">
      <c r="A880" s="52" t="e">
        <f>INDEX('[3]Enrolled accounts Com'!$A880:$M880,MATCH(A879,'[3]Enrolled accounts Com'!$A879:$M879,0))</f>
        <v>#N/A</v>
      </c>
      <c r="B880" s="52">
        <f>INDEX('[3]Enrolled accounts Com'!$A880:$M880,MATCH(B$2,'[3]Enrolled accounts Com'!$A$2:$M$2,0))</f>
        <v>0</v>
      </c>
      <c r="C880" s="52">
        <f>INDEX('[3]Enrolled accounts Com'!$A880:$M880,MATCH(C$2,'[3]Enrolled accounts Com'!$A$2:$M$2,0))</f>
        <v>0</v>
      </c>
      <c r="D880" s="52">
        <f>INDEX('[3]Enrolled accounts Com'!$A880:$M880,MATCH(D$2,'[3]Enrolled accounts Com'!$A$2:$M$2,0))</f>
        <v>0</v>
      </c>
      <c r="E880" s="52">
        <f>INDEX('[3]Enrolled accounts Com'!$A880:$M880,MATCH(E$2,'[3]Enrolled accounts Com'!$A$2:$M$2,0))</f>
        <v>0</v>
      </c>
      <c r="F880" s="52">
        <f>INDEX('[3]Enrolled accounts Com'!$A880:$M880,MATCH(F$2,'[3]Enrolled accounts Com'!$A$2:$M$2,0))</f>
        <v>0</v>
      </c>
    </row>
    <row r="881" spans="1:6" x14ac:dyDescent="0.2">
      <c r="A881" s="52" t="e">
        <f>INDEX('[3]Enrolled accounts Com'!$A881:$M881,MATCH(A880,'[3]Enrolled accounts Com'!$A880:$M880,0))</f>
        <v>#N/A</v>
      </c>
      <c r="B881" s="52">
        <f>INDEX('[3]Enrolled accounts Com'!$A881:$M881,MATCH(B$2,'[3]Enrolled accounts Com'!$A$2:$M$2,0))</f>
        <v>0</v>
      </c>
      <c r="C881" s="52">
        <f>INDEX('[3]Enrolled accounts Com'!$A881:$M881,MATCH(C$2,'[3]Enrolled accounts Com'!$A$2:$M$2,0))</f>
        <v>0</v>
      </c>
      <c r="D881" s="52">
        <f>INDEX('[3]Enrolled accounts Com'!$A881:$M881,MATCH(D$2,'[3]Enrolled accounts Com'!$A$2:$M$2,0))</f>
        <v>0</v>
      </c>
      <c r="E881" s="52">
        <f>INDEX('[3]Enrolled accounts Com'!$A881:$M881,MATCH(E$2,'[3]Enrolled accounts Com'!$A$2:$M$2,0))</f>
        <v>0</v>
      </c>
      <c r="F881" s="52">
        <f>INDEX('[3]Enrolled accounts Com'!$A881:$M881,MATCH(F$2,'[3]Enrolled accounts Com'!$A$2:$M$2,0))</f>
        <v>0</v>
      </c>
    </row>
    <row r="882" spans="1:6" x14ac:dyDescent="0.2">
      <c r="A882" s="52" t="e">
        <f>INDEX('[3]Enrolled accounts Com'!$A882:$M882,MATCH(A881,'[3]Enrolled accounts Com'!$A881:$M881,0))</f>
        <v>#N/A</v>
      </c>
      <c r="B882" s="52">
        <f>INDEX('[3]Enrolled accounts Com'!$A882:$M882,MATCH(B$2,'[3]Enrolled accounts Com'!$A$2:$M$2,0))</f>
        <v>0</v>
      </c>
      <c r="C882" s="52">
        <f>INDEX('[3]Enrolled accounts Com'!$A882:$M882,MATCH(C$2,'[3]Enrolled accounts Com'!$A$2:$M$2,0))</f>
        <v>0</v>
      </c>
      <c r="D882" s="52">
        <f>INDEX('[3]Enrolled accounts Com'!$A882:$M882,MATCH(D$2,'[3]Enrolled accounts Com'!$A$2:$M$2,0))</f>
        <v>0</v>
      </c>
      <c r="E882" s="52">
        <f>INDEX('[3]Enrolled accounts Com'!$A882:$M882,MATCH(E$2,'[3]Enrolled accounts Com'!$A$2:$M$2,0))</f>
        <v>0</v>
      </c>
      <c r="F882" s="52">
        <f>INDEX('[3]Enrolled accounts Com'!$A882:$M882,MATCH(F$2,'[3]Enrolled accounts Com'!$A$2:$M$2,0))</f>
        <v>0</v>
      </c>
    </row>
    <row r="883" spans="1:6" x14ac:dyDescent="0.2">
      <c r="A883" s="52" t="e">
        <f>INDEX('[3]Enrolled accounts Com'!$A883:$M883,MATCH(A882,'[3]Enrolled accounts Com'!$A882:$M882,0))</f>
        <v>#N/A</v>
      </c>
      <c r="B883" s="52">
        <f>INDEX('[3]Enrolled accounts Com'!$A883:$M883,MATCH(B$2,'[3]Enrolled accounts Com'!$A$2:$M$2,0))</f>
        <v>0</v>
      </c>
      <c r="C883" s="52">
        <f>INDEX('[3]Enrolled accounts Com'!$A883:$M883,MATCH(C$2,'[3]Enrolled accounts Com'!$A$2:$M$2,0))</f>
        <v>0</v>
      </c>
      <c r="D883" s="52">
        <f>INDEX('[3]Enrolled accounts Com'!$A883:$M883,MATCH(D$2,'[3]Enrolled accounts Com'!$A$2:$M$2,0))</f>
        <v>0</v>
      </c>
      <c r="E883" s="52">
        <f>INDEX('[3]Enrolled accounts Com'!$A883:$M883,MATCH(E$2,'[3]Enrolled accounts Com'!$A$2:$M$2,0))</f>
        <v>0</v>
      </c>
      <c r="F883" s="52">
        <f>INDEX('[3]Enrolled accounts Com'!$A883:$M883,MATCH(F$2,'[3]Enrolled accounts Com'!$A$2:$M$2,0))</f>
        <v>0</v>
      </c>
    </row>
    <row r="884" spans="1:6" x14ac:dyDescent="0.2">
      <c r="A884" s="52" t="e">
        <f>INDEX('[3]Enrolled accounts Com'!$A884:$M884,MATCH(A883,'[3]Enrolled accounts Com'!$A883:$M883,0))</f>
        <v>#N/A</v>
      </c>
      <c r="B884" s="52">
        <f>INDEX('[3]Enrolled accounts Com'!$A884:$M884,MATCH(B$2,'[3]Enrolled accounts Com'!$A$2:$M$2,0))</f>
        <v>0</v>
      </c>
      <c r="C884" s="52">
        <f>INDEX('[3]Enrolled accounts Com'!$A884:$M884,MATCH(C$2,'[3]Enrolled accounts Com'!$A$2:$M$2,0))</f>
        <v>0</v>
      </c>
      <c r="D884" s="52">
        <f>INDEX('[3]Enrolled accounts Com'!$A884:$M884,MATCH(D$2,'[3]Enrolled accounts Com'!$A$2:$M$2,0))</f>
        <v>0</v>
      </c>
      <c r="E884" s="52">
        <f>INDEX('[3]Enrolled accounts Com'!$A884:$M884,MATCH(E$2,'[3]Enrolled accounts Com'!$A$2:$M$2,0))</f>
        <v>0</v>
      </c>
      <c r="F884" s="52">
        <f>INDEX('[3]Enrolled accounts Com'!$A884:$M884,MATCH(F$2,'[3]Enrolled accounts Com'!$A$2:$M$2,0))</f>
        <v>0</v>
      </c>
    </row>
    <row r="885" spans="1:6" x14ac:dyDescent="0.2">
      <c r="A885" s="52" t="e">
        <f>INDEX('[3]Enrolled accounts Com'!$A885:$M885,MATCH(A884,'[3]Enrolled accounts Com'!$A884:$M884,0))</f>
        <v>#N/A</v>
      </c>
      <c r="B885" s="52">
        <f>INDEX('[3]Enrolled accounts Com'!$A885:$M885,MATCH(B$2,'[3]Enrolled accounts Com'!$A$2:$M$2,0))</f>
        <v>0</v>
      </c>
      <c r="C885" s="52">
        <f>INDEX('[3]Enrolled accounts Com'!$A885:$M885,MATCH(C$2,'[3]Enrolled accounts Com'!$A$2:$M$2,0))</f>
        <v>0</v>
      </c>
      <c r="D885" s="52">
        <f>INDEX('[3]Enrolled accounts Com'!$A885:$M885,MATCH(D$2,'[3]Enrolled accounts Com'!$A$2:$M$2,0))</f>
        <v>0</v>
      </c>
      <c r="E885" s="52">
        <f>INDEX('[3]Enrolled accounts Com'!$A885:$M885,MATCH(E$2,'[3]Enrolled accounts Com'!$A$2:$M$2,0))</f>
        <v>0</v>
      </c>
      <c r="F885" s="52">
        <f>INDEX('[3]Enrolled accounts Com'!$A885:$M885,MATCH(F$2,'[3]Enrolled accounts Com'!$A$2:$M$2,0))</f>
        <v>0</v>
      </c>
    </row>
    <row r="886" spans="1:6" x14ac:dyDescent="0.2">
      <c r="A886" s="52" t="e">
        <f>INDEX('[3]Enrolled accounts Com'!$A886:$M886,MATCH(A885,'[3]Enrolled accounts Com'!$A885:$M885,0))</f>
        <v>#N/A</v>
      </c>
      <c r="B886" s="52">
        <f>INDEX('[3]Enrolled accounts Com'!$A886:$M886,MATCH(B$2,'[3]Enrolled accounts Com'!$A$2:$M$2,0))</f>
        <v>0</v>
      </c>
      <c r="C886" s="52">
        <f>INDEX('[3]Enrolled accounts Com'!$A886:$M886,MATCH(C$2,'[3]Enrolled accounts Com'!$A$2:$M$2,0))</f>
        <v>0</v>
      </c>
      <c r="D886" s="52">
        <f>INDEX('[3]Enrolled accounts Com'!$A886:$M886,MATCH(D$2,'[3]Enrolled accounts Com'!$A$2:$M$2,0))</f>
        <v>0</v>
      </c>
      <c r="E886" s="52">
        <f>INDEX('[3]Enrolled accounts Com'!$A886:$M886,MATCH(E$2,'[3]Enrolled accounts Com'!$A$2:$M$2,0))</f>
        <v>0</v>
      </c>
      <c r="F886" s="52">
        <f>INDEX('[3]Enrolled accounts Com'!$A886:$M886,MATCH(F$2,'[3]Enrolled accounts Com'!$A$2:$M$2,0))</f>
        <v>0</v>
      </c>
    </row>
    <row r="887" spans="1:6" x14ac:dyDescent="0.2">
      <c r="A887" s="52" t="e">
        <f>INDEX('[3]Enrolled accounts Com'!$A887:$M887,MATCH(A886,'[3]Enrolled accounts Com'!$A886:$M886,0))</f>
        <v>#N/A</v>
      </c>
      <c r="B887" s="52">
        <f>INDEX('[3]Enrolled accounts Com'!$A887:$M887,MATCH(B$2,'[3]Enrolled accounts Com'!$A$2:$M$2,0))</f>
        <v>0</v>
      </c>
      <c r="C887" s="52">
        <f>INDEX('[3]Enrolled accounts Com'!$A887:$M887,MATCH(C$2,'[3]Enrolled accounts Com'!$A$2:$M$2,0))</f>
        <v>0</v>
      </c>
      <c r="D887" s="52">
        <f>INDEX('[3]Enrolled accounts Com'!$A887:$M887,MATCH(D$2,'[3]Enrolled accounts Com'!$A$2:$M$2,0))</f>
        <v>0</v>
      </c>
      <c r="E887" s="52">
        <f>INDEX('[3]Enrolled accounts Com'!$A887:$M887,MATCH(E$2,'[3]Enrolled accounts Com'!$A$2:$M$2,0))</f>
        <v>0</v>
      </c>
      <c r="F887" s="52">
        <f>INDEX('[3]Enrolled accounts Com'!$A887:$M887,MATCH(F$2,'[3]Enrolled accounts Com'!$A$2:$M$2,0))</f>
        <v>0</v>
      </c>
    </row>
    <row r="888" spans="1:6" x14ac:dyDescent="0.2">
      <c r="A888" s="52" t="e">
        <f>INDEX('[3]Enrolled accounts Com'!$A888:$M888,MATCH(A887,'[3]Enrolled accounts Com'!$A887:$M887,0))</f>
        <v>#N/A</v>
      </c>
      <c r="B888" s="52">
        <f>INDEX('[3]Enrolled accounts Com'!$A888:$M888,MATCH(B$2,'[3]Enrolled accounts Com'!$A$2:$M$2,0))</f>
        <v>0</v>
      </c>
      <c r="C888" s="52">
        <f>INDEX('[3]Enrolled accounts Com'!$A888:$M888,MATCH(C$2,'[3]Enrolled accounts Com'!$A$2:$M$2,0))</f>
        <v>0</v>
      </c>
      <c r="D888" s="52">
        <f>INDEX('[3]Enrolled accounts Com'!$A888:$M888,MATCH(D$2,'[3]Enrolled accounts Com'!$A$2:$M$2,0))</f>
        <v>0</v>
      </c>
      <c r="E888" s="52">
        <f>INDEX('[3]Enrolled accounts Com'!$A888:$M888,MATCH(E$2,'[3]Enrolled accounts Com'!$A$2:$M$2,0))</f>
        <v>0</v>
      </c>
      <c r="F888" s="52">
        <f>INDEX('[3]Enrolled accounts Com'!$A888:$M888,MATCH(F$2,'[3]Enrolled accounts Com'!$A$2:$M$2,0))</f>
        <v>0</v>
      </c>
    </row>
    <row r="889" spans="1:6" x14ac:dyDescent="0.2">
      <c r="A889" s="52" t="e">
        <f>INDEX('[3]Enrolled accounts Com'!$A889:$M889,MATCH(A888,'[3]Enrolled accounts Com'!$A888:$M888,0))</f>
        <v>#N/A</v>
      </c>
      <c r="B889" s="52">
        <f>INDEX('[3]Enrolled accounts Com'!$A889:$M889,MATCH(B$2,'[3]Enrolled accounts Com'!$A$2:$M$2,0))</f>
        <v>0</v>
      </c>
      <c r="C889" s="52">
        <f>INDEX('[3]Enrolled accounts Com'!$A889:$M889,MATCH(C$2,'[3]Enrolled accounts Com'!$A$2:$M$2,0))</f>
        <v>0</v>
      </c>
      <c r="D889" s="52">
        <f>INDEX('[3]Enrolled accounts Com'!$A889:$M889,MATCH(D$2,'[3]Enrolled accounts Com'!$A$2:$M$2,0))</f>
        <v>0</v>
      </c>
      <c r="E889" s="52">
        <f>INDEX('[3]Enrolled accounts Com'!$A889:$M889,MATCH(E$2,'[3]Enrolled accounts Com'!$A$2:$M$2,0))</f>
        <v>0</v>
      </c>
      <c r="F889" s="52">
        <f>INDEX('[3]Enrolled accounts Com'!$A889:$M889,MATCH(F$2,'[3]Enrolled accounts Com'!$A$2:$M$2,0))</f>
        <v>0</v>
      </c>
    </row>
    <row r="890" spans="1:6" x14ac:dyDescent="0.2">
      <c r="A890" s="52" t="e">
        <f>INDEX('[3]Enrolled accounts Com'!$A890:$M890,MATCH(A889,'[3]Enrolled accounts Com'!$A889:$M889,0))</f>
        <v>#N/A</v>
      </c>
      <c r="B890" s="52">
        <f>INDEX('[3]Enrolled accounts Com'!$A890:$M890,MATCH(B$2,'[3]Enrolled accounts Com'!$A$2:$M$2,0))</f>
        <v>0</v>
      </c>
      <c r="C890" s="52">
        <f>INDEX('[3]Enrolled accounts Com'!$A890:$M890,MATCH(C$2,'[3]Enrolled accounts Com'!$A$2:$M$2,0))</f>
        <v>0</v>
      </c>
      <c r="D890" s="52">
        <f>INDEX('[3]Enrolled accounts Com'!$A890:$M890,MATCH(D$2,'[3]Enrolled accounts Com'!$A$2:$M$2,0))</f>
        <v>0</v>
      </c>
      <c r="E890" s="52">
        <f>INDEX('[3]Enrolled accounts Com'!$A890:$M890,MATCH(E$2,'[3]Enrolled accounts Com'!$A$2:$M$2,0))</f>
        <v>0</v>
      </c>
      <c r="F890" s="52">
        <f>INDEX('[3]Enrolled accounts Com'!$A890:$M890,MATCH(F$2,'[3]Enrolled accounts Com'!$A$2:$M$2,0))</f>
        <v>0</v>
      </c>
    </row>
    <row r="891" spans="1:6" x14ac:dyDescent="0.2">
      <c r="A891" s="52" t="e">
        <f>INDEX('[3]Enrolled accounts Com'!$A891:$M891,MATCH(A890,'[3]Enrolled accounts Com'!$A890:$M890,0))</f>
        <v>#N/A</v>
      </c>
      <c r="B891" s="52">
        <f>INDEX('[3]Enrolled accounts Com'!$A891:$M891,MATCH(B$2,'[3]Enrolled accounts Com'!$A$2:$M$2,0))</f>
        <v>0</v>
      </c>
      <c r="C891" s="52">
        <f>INDEX('[3]Enrolled accounts Com'!$A891:$M891,MATCH(C$2,'[3]Enrolled accounts Com'!$A$2:$M$2,0))</f>
        <v>0</v>
      </c>
      <c r="D891" s="52">
        <f>INDEX('[3]Enrolled accounts Com'!$A891:$M891,MATCH(D$2,'[3]Enrolled accounts Com'!$A$2:$M$2,0))</f>
        <v>0</v>
      </c>
      <c r="E891" s="52">
        <f>INDEX('[3]Enrolled accounts Com'!$A891:$M891,MATCH(E$2,'[3]Enrolled accounts Com'!$A$2:$M$2,0))</f>
        <v>0</v>
      </c>
      <c r="F891" s="52">
        <f>INDEX('[3]Enrolled accounts Com'!$A891:$M891,MATCH(F$2,'[3]Enrolled accounts Com'!$A$2:$M$2,0))</f>
        <v>0</v>
      </c>
    </row>
    <row r="892" spans="1:6" x14ac:dyDescent="0.2">
      <c r="A892" s="52" t="e">
        <f>INDEX('[3]Enrolled accounts Com'!$A892:$M892,MATCH(A891,'[3]Enrolled accounts Com'!$A891:$M891,0))</f>
        <v>#N/A</v>
      </c>
      <c r="B892" s="52">
        <f>INDEX('[3]Enrolled accounts Com'!$A892:$M892,MATCH(B$2,'[3]Enrolled accounts Com'!$A$2:$M$2,0))</f>
        <v>0</v>
      </c>
      <c r="C892" s="52">
        <f>INDEX('[3]Enrolled accounts Com'!$A892:$M892,MATCH(C$2,'[3]Enrolled accounts Com'!$A$2:$M$2,0))</f>
        <v>0</v>
      </c>
      <c r="D892" s="52">
        <f>INDEX('[3]Enrolled accounts Com'!$A892:$M892,MATCH(D$2,'[3]Enrolled accounts Com'!$A$2:$M$2,0))</f>
        <v>0</v>
      </c>
      <c r="E892" s="52">
        <f>INDEX('[3]Enrolled accounts Com'!$A892:$M892,MATCH(E$2,'[3]Enrolled accounts Com'!$A$2:$M$2,0))</f>
        <v>0</v>
      </c>
      <c r="F892" s="52">
        <f>INDEX('[3]Enrolled accounts Com'!$A892:$M892,MATCH(F$2,'[3]Enrolled accounts Com'!$A$2:$M$2,0))</f>
        <v>0</v>
      </c>
    </row>
    <row r="893" spans="1:6" x14ac:dyDescent="0.2">
      <c r="A893" s="52" t="e">
        <f>INDEX('[3]Enrolled accounts Com'!$A893:$M893,MATCH(A892,'[3]Enrolled accounts Com'!$A892:$M892,0))</f>
        <v>#N/A</v>
      </c>
      <c r="B893" s="52">
        <f>INDEX('[3]Enrolled accounts Com'!$A893:$M893,MATCH(B$2,'[3]Enrolled accounts Com'!$A$2:$M$2,0))</f>
        <v>0</v>
      </c>
      <c r="C893" s="52">
        <f>INDEX('[3]Enrolled accounts Com'!$A893:$M893,MATCH(C$2,'[3]Enrolled accounts Com'!$A$2:$M$2,0))</f>
        <v>0</v>
      </c>
      <c r="D893" s="52">
        <f>INDEX('[3]Enrolled accounts Com'!$A893:$M893,MATCH(D$2,'[3]Enrolled accounts Com'!$A$2:$M$2,0))</f>
        <v>0</v>
      </c>
      <c r="E893" s="52">
        <f>INDEX('[3]Enrolled accounts Com'!$A893:$M893,MATCH(E$2,'[3]Enrolled accounts Com'!$A$2:$M$2,0))</f>
        <v>0</v>
      </c>
      <c r="F893" s="52">
        <f>INDEX('[3]Enrolled accounts Com'!$A893:$M893,MATCH(F$2,'[3]Enrolled accounts Com'!$A$2:$M$2,0))</f>
        <v>0</v>
      </c>
    </row>
    <row r="894" spans="1:6" x14ac:dyDescent="0.2">
      <c r="A894" s="52" t="e">
        <f>INDEX('[3]Enrolled accounts Com'!$A894:$M894,MATCH(A893,'[3]Enrolled accounts Com'!$A893:$M893,0))</f>
        <v>#N/A</v>
      </c>
      <c r="B894" s="52">
        <f>INDEX('[3]Enrolled accounts Com'!$A894:$M894,MATCH(B$2,'[3]Enrolled accounts Com'!$A$2:$M$2,0))</f>
        <v>0</v>
      </c>
      <c r="C894" s="52">
        <f>INDEX('[3]Enrolled accounts Com'!$A894:$M894,MATCH(C$2,'[3]Enrolled accounts Com'!$A$2:$M$2,0))</f>
        <v>0</v>
      </c>
      <c r="D894" s="52">
        <f>INDEX('[3]Enrolled accounts Com'!$A894:$M894,MATCH(D$2,'[3]Enrolled accounts Com'!$A$2:$M$2,0))</f>
        <v>0</v>
      </c>
      <c r="E894" s="52">
        <f>INDEX('[3]Enrolled accounts Com'!$A894:$M894,MATCH(E$2,'[3]Enrolled accounts Com'!$A$2:$M$2,0))</f>
        <v>0</v>
      </c>
      <c r="F894" s="52">
        <f>INDEX('[3]Enrolled accounts Com'!$A894:$M894,MATCH(F$2,'[3]Enrolled accounts Com'!$A$2:$M$2,0))</f>
        <v>0</v>
      </c>
    </row>
    <row r="895" spans="1:6" x14ac:dyDescent="0.2">
      <c r="A895" s="52" t="e">
        <f>INDEX('[3]Enrolled accounts Com'!$A895:$M895,MATCH(A894,'[3]Enrolled accounts Com'!$A894:$M894,0))</f>
        <v>#N/A</v>
      </c>
      <c r="B895" s="52">
        <f>INDEX('[3]Enrolled accounts Com'!$A895:$M895,MATCH(B$2,'[3]Enrolled accounts Com'!$A$2:$M$2,0))</f>
        <v>0</v>
      </c>
      <c r="C895" s="52">
        <f>INDEX('[3]Enrolled accounts Com'!$A895:$M895,MATCH(C$2,'[3]Enrolled accounts Com'!$A$2:$M$2,0))</f>
        <v>0</v>
      </c>
      <c r="D895" s="52">
        <f>INDEX('[3]Enrolled accounts Com'!$A895:$M895,MATCH(D$2,'[3]Enrolled accounts Com'!$A$2:$M$2,0))</f>
        <v>0</v>
      </c>
      <c r="E895" s="52">
        <f>INDEX('[3]Enrolled accounts Com'!$A895:$M895,MATCH(E$2,'[3]Enrolled accounts Com'!$A$2:$M$2,0))</f>
        <v>0</v>
      </c>
      <c r="F895" s="52">
        <f>INDEX('[3]Enrolled accounts Com'!$A895:$M895,MATCH(F$2,'[3]Enrolled accounts Com'!$A$2:$M$2,0))</f>
        <v>0</v>
      </c>
    </row>
    <row r="896" spans="1:6" x14ac:dyDescent="0.2">
      <c r="A896" s="52" t="e">
        <f>INDEX('[3]Enrolled accounts Com'!$A896:$M896,MATCH(A895,'[3]Enrolled accounts Com'!$A895:$M895,0))</f>
        <v>#N/A</v>
      </c>
      <c r="B896" s="52">
        <f>INDEX('[3]Enrolled accounts Com'!$A896:$M896,MATCH(B$2,'[3]Enrolled accounts Com'!$A$2:$M$2,0))</f>
        <v>0</v>
      </c>
      <c r="C896" s="52">
        <f>INDEX('[3]Enrolled accounts Com'!$A896:$M896,MATCH(C$2,'[3]Enrolled accounts Com'!$A$2:$M$2,0))</f>
        <v>0</v>
      </c>
      <c r="D896" s="52">
        <f>INDEX('[3]Enrolled accounts Com'!$A896:$M896,MATCH(D$2,'[3]Enrolled accounts Com'!$A$2:$M$2,0))</f>
        <v>0</v>
      </c>
      <c r="E896" s="52">
        <f>INDEX('[3]Enrolled accounts Com'!$A896:$M896,MATCH(E$2,'[3]Enrolled accounts Com'!$A$2:$M$2,0))</f>
        <v>0</v>
      </c>
      <c r="F896" s="52">
        <f>INDEX('[3]Enrolled accounts Com'!$A896:$M896,MATCH(F$2,'[3]Enrolled accounts Com'!$A$2:$M$2,0))</f>
        <v>0</v>
      </c>
    </row>
    <row r="897" spans="1:6" x14ac:dyDescent="0.2">
      <c r="A897" s="52" t="e">
        <f>INDEX('[3]Enrolled accounts Com'!$A897:$M897,MATCH(A896,'[3]Enrolled accounts Com'!$A896:$M896,0))</f>
        <v>#N/A</v>
      </c>
      <c r="B897" s="52">
        <f>INDEX('[3]Enrolled accounts Com'!$A897:$M897,MATCH(B$2,'[3]Enrolled accounts Com'!$A$2:$M$2,0))</f>
        <v>0</v>
      </c>
      <c r="C897" s="52">
        <f>INDEX('[3]Enrolled accounts Com'!$A897:$M897,MATCH(C$2,'[3]Enrolled accounts Com'!$A$2:$M$2,0))</f>
        <v>0</v>
      </c>
      <c r="D897" s="52">
        <f>INDEX('[3]Enrolled accounts Com'!$A897:$M897,MATCH(D$2,'[3]Enrolled accounts Com'!$A$2:$M$2,0))</f>
        <v>0</v>
      </c>
      <c r="E897" s="52">
        <f>INDEX('[3]Enrolled accounts Com'!$A897:$M897,MATCH(E$2,'[3]Enrolled accounts Com'!$A$2:$M$2,0))</f>
        <v>0</v>
      </c>
      <c r="F897" s="52">
        <f>INDEX('[3]Enrolled accounts Com'!$A897:$M897,MATCH(F$2,'[3]Enrolled accounts Com'!$A$2:$M$2,0))</f>
        <v>0</v>
      </c>
    </row>
    <row r="898" spans="1:6" x14ac:dyDescent="0.2">
      <c r="A898" s="52" t="e">
        <f>INDEX('[3]Enrolled accounts Com'!$A898:$M898,MATCH(A897,'[3]Enrolled accounts Com'!$A897:$M897,0))</f>
        <v>#N/A</v>
      </c>
      <c r="B898" s="52">
        <f>INDEX('[3]Enrolled accounts Com'!$A898:$M898,MATCH(B$2,'[3]Enrolled accounts Com'!$A$2:$M$2,0))</f>
        <v>0</v>
      </c>
      <c r="C898" s="52">
        <f>INDEX('[3]Enrolled accounts Com'!$A898:$M898,MATCH(C$2,'[3]Enrolled accounts Com'!$A$2:$M$2,0))</f>
        <v>0</v>
      </c>
      <c r="D898" s="52">
        <f>INDEX('[3]Enrolled accounts Com'!$A898:$M898,MATCH(D$2,'[3]Enrolled accounts Com'!$A$2:$M$2,0))</f>
        <v>0</v>
      </c>
      <c r="E898" s="52">
        <f>INDEX('[3]Enrolled accounts Com'!$A898:$M898,MATCH(E$2,'[3]Enrolled accounts Com'!$A$2:$M$2,0))</f>
        <v>0</v>
      </c>
      <c r="F898" s="52">
        <f>INDEX('[3]Enrolled accounts Com'!$A898:$M898,MATCH(F$2,'[3]Enrolled accounts Com'!$A$2:$M$2,0))</f>
        <v>0</v>
      </c>
    </row>
    <row r="899" spans="1:6" x14ac:dyDescent="0.2">
      <c r="A899" s="52" t="e">
        <f>INDEX('[3]Enrolled accounts Com'!$A899:$M899,MATCH(A898,'[3]Enrolled accounts Com'!$A898:$M898,0))</f>
        <v>#N/A</v>
      </c>
      <c r="B899" s="52">
        <f>INDEX('[3]Enrolled accounts Com'!$A899:$M899,MATCH(B$2,'[3]Enrolled accounts Com'!$A$2:$M$2,0))</f>
        <v>0</v>
      </c>
      <c r="C899" s="52">
        <f>INDEX('[3]Enrolled accounts Com'!$A899:$M899,MATCH(C$2,'[3]Enrolled accounts Com'!$A$2:$M$2,0))</f>
        <v>0</v>
      </c>
      <c r="D899" s="52">
        <f>INDEX('[3]Enrolled accounts Com'!$A899:$M899,MATCH(D$2,'[3]Enrolled accounts Com'!$A$2:$M$2,0))</f>
        <v>0</v>
      </c>
      <c r="E899" s="52">
        <f>INDEX('[3]Enrolled accounts Com'!$A899:$M899,MATCH(E$2,'[3]Enrolled accounts Com'!$A$2:$M$2,0))</f>
        <v>0</v>
      </c>
      <c r="F899" s="52">
        <f>INDEX('[3]Enrolled accounts Com'!$A899:$M899,MATCH(F$2,'[3]Enrolled accounts Com'!$A$2:$M$2,0))</f>
        <v>0</v>
      </c>
    </row>
    <row r="900" spans="1:6" x14ac:dyDescent="0.2">
      <c r="A900" s="52" t="e">
        <f>INDEX('[3]Enrolled accounts Com'!$A900:$M900,MATCH(A899,'[3]Enrolled accounts Com'!$A899:$M899,0))</f>
        <v>#N/A</v>
      </c>
      <c r="B900" s="52">
        <f>INDEX('[3]Enrolled accounts Com'!$A900:$M900,MATCH(B$2,'[3]Enrolled accounts Com'!$A$2:$M$2,0))</f>
        <v>0</v>
      </c>
      <c r="C900" s="52">
        <f>INDEX('[3]Enrolled accounts Com'!$A900:$M900,MATCH(C$2,'[3]Enrolled accounts Com'!$A$2:$M$2,0))</f>
        <v>0</v>
      </c>
      <c r="D900" s="52">
        <f>INDEX('[3]Enrolled accounts Com'!$A900:$M900,MATCH(D$2,'[3]Enrolled accounts Com'!$A$2:$M$2,0))</f>
        <v>0</v>
      </c>
      <c r="E900" s="52">
        <f>INDEX('[3]Enrolled accounts Com'!$A900:$M900,MATCH(E$2,'[3]Enrolled accounts Com'!$A$2:$M$2,0))</f>
        <v>0</v>
      </c>
      <c r="F900" s="52">
        <f>INDEX('[3]Enrolled accounts Com'!$A900:$M900,MATCH(F$2,'[3]Enrolled accounts Com'!$A$2:$M$2,0))</f>
        <v>0</v>
      </c>
    </row>
    <row r="901" spans="1:6" x14ac:dyDescent="0.2">
      <c r="A901" s="52" t="e">
        <f>INDEX('[3]Enrolled accounts Com'!$A901:$M901,MATCH(A900,'[3]Enrolled accounts Com'!$A900:$M900,0))</f>
        <v>#N/A</v>
      </c>
      <c r="B901" s="52">
        <f>INDEX('[3]Enrolled accounts Com'!$A901:$M901,MATCH(B$2,'[3]Enrolled accounts Com'!$A$2:$M$2,0))</f>
        <v>0</v>
      </c>
      <c r="C901" s="52">
        <f>INDEX('[3]Enrolled accounts Com'!$A901:$M901,MATCH(C$2,'[3]Enrolled accounts Com'!$A$2:$M$2,0))</f>
        <v>0</v>
      </c>
      <c r="D901" s="52">
        <f>INDEX('[3]Enrolled accounts Com'!$A901:$M901,MATCH(D$2,'[3]Enrolled accounts Com'!$A$2:$M$2,0))</f>
        <v>0</v>
      </c>
      <c r="E901" s="52">
        <f>INDEX('[3]Enrolled accounts Com'!$A901:$M901,MATCH(E$2,'[3]Enrolled accounts Com'!$A$2:$M$2,0))</f>
        <v>0</v>
      </c>
      <c r="F901" s="52">
        <f>INDEX('[3]Enrolled accounts Com'!$A901:$M901,MATCH(F$2,'[3]Enrolled accounts Com'!$A$2:$M$2,0))</f>
        <v>0</v>
      </c>
    </row>
    <row r="902" spans="1:6" x14ac:dyDescent="0.2">
      <c r="A902" s="52" t="e">
        <f>INDEX('[3]Enrolled accounts Com'!$A902:$M902,MATCH(A901,'[3]Enrolled accounts Com'!$A901:$M901,0))</f>
        <v>#N/A</v>
      </c>
      <c r="B902" s="52">
        <f>INDEX('[3]Enrolled accounts Com'!$A902:$M902,MATCH(B$2,'[3]Enrolled accounts Com'!$A$2:$M$2,0))</f>
        <v>0</v>
      </c>
      <c r="C902" s="52">
        <f>INDEX('[3]Enrolled accounts Com'!$A902:$M902,MATCH(C$2,'[3]Enrolled accounts Com'!$A$2:$M$2,0))</f>
        <v>0</v>
      </c>
      <c r="D902" s="52">
        <f>INDEX('[3]Enrolled accounts Com'!$A902:$M902,MATCH(D$2,'[3]Enrolled accounts Com'!$A$2:$M$2,0))</f>
        <v>0</v>
      </c>
      <c r="E902" s="52">
        <f>INDEX('[3]Enrolled accounts Com'!$A902:$M902,MATCH(E$2,'[3]Enrolled accounts Com'!$A$2:$M$2,0))</f>
        <v>0</v>
      </c>
      <c r="F902" s="52">
        <f>INDEX('[3]Enrolled accounts Com'!$A902:$M902,MATCH(F$2,'[3]Enrolled accounts Com'!$A$2:$M$2,0))</f>
        <v>0</v>
      </c>
    </row>
    <row r="903" spans="1:6" x14ac:dyDescent="0.2">
      <c r="A903" s="52" t="e">
        <f>INDEX('[3]Enrolled accounts Com'!$A903:$M903,MATCH(A902,'[3]Enrolled accounts Com'!$A902:$M902,0))</f>
        <v>#N/A</v>
      </c>
      <c r="B903" s="52">
        <f>INDEX('[3]Enrolled accounts Com'!$A903:$M903,MATCH(B$2,'[3]Enrolled accounts Com'!$A$2:$M$2,0))</f>
        <v>0</v>
      </c>
      <c r="C903" s="52">
        <f>INDEX('[3]Enrolled accounts Com'!$A903:$M903,MATCH(C$2,'[3]Enrolled accounts Com'!$A$2:$M$2,0))</f>
        <v>0</v>
      </c>
      <c r="D903" s="52">
        <f>INDEX('[3]Enrolled accounts Com'!$A903:$M903,MATCH(D$2,'[3]Enrolled accounts Com'!$A$2:$M$2,0))</f>
        <v>0</v>
      </c>
      <c r="E903" s="52">
        <f>INDEX('[3]Enrolled accounts Com'!$A903:$M903,MATCH(E$2,'[3]Enrolled accounts Com'!$A$2:$M$2,0))</f>
        <v>0</v>
      </c>
      <c r="F903" s="52">
        <f>INDEX('[3]Enrolled accounts Com'!$A903:$M903,MATCH(F$2,'[3]Enrolled accounts Com'!$A$2:$M$2,0))</f>
        <v>0</v>
      </c>
    </row>
    <row r="904" spans="1:6" x14ac:dyDescent="0.2">
      <c r="A904" s="52" t="e">
        <f>INDEX('[3]Enrolled accounts Com'!$A904:$M904,MATCH(A903,'[3]Enrolled accounts Com'!$A903:$M903,0))</f>
        <v>#N/A</v>
      </c>
      <c r="B904" s="52">
        <f>INDEX('[3]Enrolled accounts Com'!$A904:$M904,MATCH(B$2,'[3]Enrolled accounts Com'!$A$2:$M$2,0))</f>
        <v>0</v>
      </c>
      <c r="C904" s="52">
        <f>INDEX('[3]Enrolled accounts Com'!$A904:$M904,MATCH(C$2,'[3]Enrolled accounts Com'!$A$2:$M$2,0))</f>
        <v>0</v>
      </c>
      <c r="D904" s="52">
        <f>INDEX('[3]Enrolled accounts Com'!$A904:$M904,MATCH(D$2,'[3]Enrolled accounts Com'!$A$2:$M$2,0))</f>
        <v>0</v>
      </c>
      <c r="E904" s="52">
        <f>INDEX('[3]Enrolled accounts Com'!$A904:$M904,MATCH(E$2,'[3]Enrolled accounts Com'!$A$2:$M$2,0))</f>
        <v>0</v>
      </c>
      <c r="F904" s="52">
        <f>INDEX('[3]Enrolled accounts Com'!$A904:$M904,MATCH(F$2,'[3]Enrolled accounts Com'!$A$2:$M$2,0))</f>
        <v>0</v>
      </c>
    </row>
    <row r="905" spans="1:6" x14ac:dyDescent="0.2">
      <c r="A905" s="52" t="e">
        <f>INDEX('[3]Enrolled accounts Com'!$A905:$M905,MATCH(A904,'[3]Enrolled accounts Com'!$A904:$M904,0))</f>
        <v>#N/A</v>
      </c>
      <c r="B905" s="52">
        <f>INDEX('[3]Enrolled accounts Com'!$A905:$M905,MATCH(B$2,'[3]Enrolled accounts Com'!$A$2:$M$2,0))</f>
        <v>0</v>
      </c>
      <c r="C905" s="52">
        <f>INDEX('[3]Enrolled accounts Com'!$A905:$M905,MATCH(C$2,'[3]Enrolled accounts Com'!$A$2:$M$2,0))</f>
        <v>0</v>
      </c>
      <c r="D905" s="52">
        <f>INDEX('[3]Enrolled accounts Com'!$A905:$M905,MATCH(D$2,'[3]Enrolled accounts Com'!$A$2:$M$2,0))</f>
        <v>0</v>
      </c>
      <c r="E905" s="52">
        <f>INDEX('[3]Enrolled accounts Com'!$A905:$M905,MATCH(E$2,'[3]Enrolled accounts Com'!$A$2:$M$2,0))</f>
        <v>0</v>
      </c>
      <c r="F905" s="52">
        <f>INDEX('[3]Enrolled accounts Com'!$A905:$M905,MATCH(F$2,'[3]Enrolled accounts Com'!$A$2:$M$2,0))</f>
        <v>0</v>
      </c>
    </row>
    <row r="906" spans="1:6" x14ac:dyDescent="0.2">
      <c r="A906" s="52" t="e">
        <f>INDEX('[3]Enrolled accounts Com'!$A906:$M906,MATCH(A905,'[3]Enrolled accounts Com'!$A905:$M905,0))</f>
        <v>#N/A</v>
      </c>
      <c r="B906" s="52">
        <f>INDEX('[3]Enrolled accounts Com'!$A906:$M906,MATCH(B$2,'[3]Enrolled accounts Com'!$A$2:$M$2,0))</f>
        <v>0</v>
      </c>
      <c r="C906" s="52">
        <f>INDEX('[3]Enrolled accounts Com'!$A906:$M906,MATCH(C$2,'[3]Enrolled accounts Com'!$A$2:$M$2,0))</f>
        <v>0</v>
      </c>
      <c r="D906" s="52">
        <f>INDEX('[3]Enrolled accounts Com'!$A906:$M906,MATCH(D$2,'[3]Enrolled accounts Com'!$A$2:$M$2,0))</f>
        <v>0</v>
      </c>
      <c r="E906" s="52">
        <f>INDEX('[3]Enrolled accounts Com'!$A906:$M906,MATCH(E$2,'[3]Enrolled accounts Com'!$A$2:$M$2,0))</f>
        <v>0</v>
      </c>
      <c r="F906" s="52">
        <f>INDEX('[3]Enrolled accounts Com'!$A906:$M906,MATCH(F$2,'[3]Enrolled accounts Com'!$A$2:$M$2,0))</f>
        <v>0</v>
      </c>
    </row>
    <row r="907" spans="1:6" x14ac:dyDescent="0.2">
      <c r="A907" s="52" t="e">
        <f>INDEX('[3]Enrolled accounts Com'!$A907:$M907,MATCH(A906,'[3]Enrolled accounts Com'!$A906:$M906,0))</f>
        <v>#N/A</v>
      </c>
      <c r="B907" s="52">
        <f>INDEX('[3]Enrolled accounts Com'!$A907:$M907,MATCH(B$2,'[3]Enrolled accounts Com'!$A$2:$M$2,0))</f>
        <v>0</v>
      </c>
      <c r="C907" s="52">
        <f>INDEX('[3]Enrolled accounts Com'!$A907:$M907,MATCH(C$2,'[3]Enrolled accounts Com'!$A$2:$M$2,0))</f>
        <v>0</v>
      </c>
      <c r="D907" s="52">
        <f>INDEX('[3]Enrolled accounts Com'!$A907:$M907,MATCH(D$2,'[3]Enrolled accounts Com'!$A$2:$M$2,0))</f>
        <v>0</v>
      </c>
      <c r="E907" s="52">
        <f>INDEX('[3]Enrolled accounts Com'!$A907:$M907,MATCH(E$2,'[3]Enrolled accounts Com'!$A$2:$M$2,0))</f>
        <v>0</v>
      </c>
      <c r="F907" s="52">
        <f>INDEX('[3]Enrolled accounts Com'!$A907:$M907,MATCH(F$2,'[3]Enrolled accounts Com'!$A$2:$M$2,0))</f>
        <v>0</v>
      </c>
    </row>
    <row r="908" spans="1:6" x14ac:dyDescent="0.2">
      <c r="A908" s="52" t="e">
        <f>INDEX('[3]Enrolled accounts Com'!$A908:$M908,MATCH(A907,'[3]Enrolled accounts Com'!$A907:$M907,0))</f>
        <v>#N/A</v>
      </c>
      <c r="B908" s="52">
        <f>INDEX('[3]Enrolled accounts Com'!$A908:$M908,MATCH(B$2,'[3]Enrolled accounts Com'!$A$2:$M$2,0))</f>
        <v>0</v>
      </c>
      <c r="C908" s="52">
        <f>INDEX('[3]Enrolled accounts Com'!$A908:$M908,MATCH(C$2,'[3]Enrolled accounts Com'!$A$2:$M$2,0))</f>
        <v>0</v>
      </c>
      <c r="D908" s="52">
        <f>INDEX('[3]Enrolled accounts Com'!$A908:$M908,MATCH(D$2,'[3]Enrolled accounts Com'!$A$2:$M$2,0))</f>
        <v>0</v>
      </c>
      <c r="E908" s="52">
        <f>INDEX('[3]Enrolled accounts Com'!$A908:$M908,MATCH(E$2,'[3]Enrolled accounts Com'!$A$2:$M$2,0))</f>
        <v>0</v>
      </c>
      <c r="F908" s="52">
        <f>INDEX('[3]Enrolled accounts Com'!$A908:$M908,MATCH(F$2,'[3]Enrolled accounts Com'!$A$2:$M$2,0))</f>
        <v>0</v>
      </c>
    </row>
    <row r="909" spans="1:6" x14ac:dyDescent="0.2">
      <c r="A909" s="52" t="e">
        <f>INDEX('[3]Enrolled accounts Com'!$A909:$M909,MATCH(A908,'[3]Enrolled accounts Com'!$A908:$M908,0))</f>
        <v>#N/A</v>
      </c>
      <c r="B909" s="52">
        <f>INDEX('[3]Enrolled accounts Com'!$A909:$M909,MATCH(B$2,'[3]Enrolled accounts Com'!$A$2:$M$2,0))</f>
        <v>0</v>
      </c>
      <c r="C909" s="52">
        <f>INDEX('[3]Enrolled accounts Com'!$A909:$M909,MATCH(C$2,'[3]Enrolled accounts Com'!$A$2:$M$2,0))</f>
        <v>0</v>
      </c>
      <c r="D909" s="52">
        <f>INDEX('[3]Enrolled accounts Com'!$A909:$M909,MATCH(D$2,'[3]Enrolled accounts Com'!$A$2:$M$2,0))</f>
        <v>0</v>
      </c>
      <c r="E909" s="52">
        <f>INDEX('[3]Enrolled accounts Com'!$A909:$M909,MATCH(E$2,'[3]Enrolled accounts Com'!$A$2:$M$2,0))</f>
        <v>0</v>
      </c>
      <c r="F909" s="52">
        <f>INDEX('[3]Enrolled accounts Com'!$A909:$M909,MATCH(F$2,'[3]Enrolled accounts Com'!$A$2:$M$2,0))</f>
        <v>0</v>
      </c>
    </row>
    <row r="910" spans="1:6" x14ac:dyDescent="0.2">
      <c r="A910" s="52" t="e">
        <f>INDEX('[3]Enrolled accounts Com'!$A910:$M910,MATCH(A909,'[3]Enrolled accounts Com'!$A909:$M909,0))</f>
        <v>#N/A</v>
      </c>
      <c r="B910" s="52">
        <f>INDEX('[3]Enrolled accounts Com'!$A910:$M910,MATCH(B$2,'[3]Enrolled accounts Com'!$A$2:$M$2,0))</f>
        <v>0</v>
      </c>
      <c r="C910" s="52">
        <f>INDEX('[3]Enrolled accounts Com'!$A910:$M910,MATCH(C$2,'[3]Enrolled accounts Com'!$A$2:$M$2,0))</f>
        <v>0</v>
      </c>
      <c r="D910" s="52">
        <f>INDEX('[3]Enrolled accounts Com'!$A910:$M910,MATCH(D$2,'[3]Enrolled accounts Com'!$A$2:$M$2,0))</f>
        <v>0</v>
      </c>
      <c r="E910" s="52">
        <f>INDEX('[3]Enrolled accounts Com'!$A910:$M910,MATCH(E$2,'[3]Enrolled accounts Com'!$A$2:$M$2,0))</f>
        <v>0</v>
      </c>
      <c r="F910" s="52">
        <f>INDEX('[3]Enrolled accounts Com'!$A910:$M910,MATCH(F$2,'[3]Enrolled accounts Com'!$A$2:$M$2,0))</f>
        <v>0</v>
      </c>
    </row>
    <row r="911" spans="1:6" x14ac:dyDescent="0.2">
      <c r="A911" s="52" t="e">
        <f>INDEX('[3]Enrolled accounts Com'!$A911:$M911,MATCH(A910,'[3]Enrolled accounts Com'!$A910:$M910,0))</f>
        <v>#N/A</v>
      </c>
      <c r="B911" s="52">
        <f>INDEX('[3]Enrolled accounts Com'!$A911:$M911,MATCH(B$2,'[3]Enrolled accounts Com'!$A$2:$M$2,0))</f>
        <v>0</v>
      </c>
      <c r="C911" s="52">
        <f>INDEX('[3]Enrolled accounts Com'!$A911:$M911,MATCH(C$2,'[3]Enrolled accounts Com'!$A$2:$M$2,0))</f>
        <v>0</v>
      </c>
      <c r="D911" s="52">
        <f>INDEX('[3]Enrolled accounts Com'!$A911:$M911,MATCH(D$2,'[3]Enrolled accounts Com'!$A$2:$M$2,0))</f>
        <v>0</v>
      </c>
      <c r="E911" s="52">
        <f>INDEX('[3]Enrolled accounts Com'!$A911:$M911,MATCH(E$2,'[3]Enrolled accounts Com'!$A$2:$M$2,0))</f>
        <v>0</v>
      </c>
      <c r="F911" s="52">
        <f>INDEX('[3]Enrolled accounts Com'!$A911:$M911,MATCH(F$2,'[3]Enrolled accounts Com'!$A$2:$M$2,0))</f>
        <v>0</v>
      </c>
    </row>
    <row r="912" spans="1:6" x14ac:dyDescent="0.2">
      <c r="A912" s="52" t="e">
        <f>INDEX('[3]Enrolled accounts Com'!$A912:$M912,MATCH(A911,'[3]Enrolled accounts Com'!$A911:$M911,0))</f>
        <v>#N/A</v>
      </c>
      <c r="B912" s="52">
        <f>INDEX('[3]Enrolled accounts Com'!$A912:$M912,MATCH(B$2,'[3]Enrolled accounts Com'!$A$2:$M$2,0))</f>
        <v>0</v>
      </c>
      <c r="C912" s="52">
        <f>INDEX('[3]Enrolled accounts Com'!$A912:$M912,MATCH(C$2,'[3]Enrolled accounts Com'!$A$2:$M$2,0))</f>
        <v>0</v>
      </c>
      <c r="D912" s="52">
        <f>INDEX('[3]Enrolled accounts Com'!$A912:$M912,MATCH(D$2,'[3]Enrolled accounts Com'!$A$2:$M$2,0))</f>
        <v>0</v>
      </c>
      <c r="E912" s="52">
        <f>INDEX('[3]Enrolled accounts Com'!$A912:$M912,MATCH(E$2,'[3]Enrolled accounts Com'!$A$2:$M$2,0))</f>
        <v>0</v>
      </c>
      <c r="F912" s="52">
        <f>INDEX('[3]Enrolled accounts Com'!$A912:$M912,MATCH(F$2,'[3]Enrolled accounts Com'!$A$2:$M$2,0))</f>
        <v>0</v>
      </c>
    </row>
    <row r="913" spans="1:6" x14ac:dyDescent="0.2">
      <c r="A913" s="52" t="e">
        <f>INDEX('[3]Enrolled accounts Com'!$A913:$M913,MATCH(A912,'[3]Enrolled accounts Com'!$A912:$M912,0))</f>
        <v>#N/A</v>
      </c>
      <c r="B913" s="52">
        <f>INDEX('[3]Enrolled accounts Com'!$A913:$M913,MATCH(B$2,'[3]Enrolled accounts Com'!$A$2:$M$2,0))</f>
        <v>0</v>
      </c>
      <c r="C913" s="52">
        <f>INDEX('[3]Enrolled accounts Com'!$A913:$M913,MATCH(C$2,'[3]Enrolled accounts Com'!$A$2:$M$2,0))</f>
        <v>0</v>
      </c>
      <c r="D913" s="52">
        <f>INDEX('[3]Enrolled accounts Com'!$A913:$M913,MATCH(D$2,'[3]Enrolled accounts Com'!$A$2:$M$2,0))</f>
        <v>0</v>
      </c>
      <c r="E913" s="52">
        <f>INDEX('[3]Enrolled accounts Com'!$A913:$M913,MATCH(E$2,'[3]Enrolled accounts Com'!$A$2:$M$2,0))</f>
        <v>0</v>
      </c>
      <c r="F913" s="52">
        <f>INDEX('[3]Enrolled accounts Com'!$A913:$M913,MATCH(F$2,'[3]Enrolled accounts Com'!$A$2:$M$2,0))</f>
        <v>0</v>
      </c>
    </row>
    <row r="914" spans="1:6" x14ac:dyDescent="0.2">
      <c r="A914" s="52" t="e">
        <f>INDEX('[3]Enrolled accounts Com'!$A914:$M914,MATCH(A913,'[3]Enrolled accounts Com'!$A913:$M913,0))</f>
        <v>#N/A</v>
      </c>
      <c r="B914" s="52">
        <f>INDEX('[3]Enrolled accounts Com'!$A914:$M914,MATCH(B$2,'[3]Enrolled accounts Com'!$A$2:$M$2,0))</f>
        <v>0</v>
      </c>
      <c r="C914" s="52">
        <f>INDEX('[3]Enrolled accounts Com'!$A914:$M914,MATCH(C$2,'[3]Enrolled accounts Com'!$A$2:$M$2,0))</f>
        <v>0</v>
      </c>
      <c r="D914" s="52">
        <f>INDEX('[3]Enrolled accounts Com'!$A914:$M914,MATCH(D$2,'[3]Enrolled accounts Com'!$A$2:$M$2,0))</f>
        <v>0</v>
      </c>
      <c r="E914" s="52">
        <f>INDEX('[3]Enrolled accounts Com'!$A914:$M914,MATCH(E$2,'[3]Enrolled accounts Com'!$A$2:$M$2,0))</f>
        <v>0</v>
      </c>
      <c r="F914" s="52">
        <f>INDEX('[3]Enrolled accounts Com'!$A914:$M914,MATCH(F$2,'[3]Enrolled accounts Com'!$A$2:$M$2,0))</f>
        <v>0</v>
      </c>
    </row>
    <row r="915" spans="1:6" x14ac:dyDescent="0.2">
      <c r="A915" s="52" t="e">
        <f>INDEX('[3]Enrolled accounts Com'!$A915:$M915,MATCH(A914,'[3]Enrolled accounts Com'!$A914:$M914,0))</f>
        <v>#N/A</v>
      </c>
      <c r="B915" s="52">
        <f>INDEX('[3]Enrolled accounts Com'!$A915:$M915,MATCH(B$2,'[3]Enrolled accounts Com'!$A$2:$M$2,0))</f>
        <v>0</v>
      </c>
      <c r="C915" s="52">
        <f>INDEX('[3]Enrolled accounts Com'!$A915:$M915,MATCH(C$2,'[3]Enrolled accounts Com'!$A$2:$M$2,0))</f>
        <v>0</v>
      </c>
      <c r="D915" s="52">
        <f>INDEX('[3]Enrolled accounts Com'!$A915:$M915,MATCH(D$2,'[3]Enrolled accounts Com'!$A$2:$M$2,0))</f>
        <v>0</v>
      </c>
      <c r="E915" s="52">
        <f>INDEX('[3]Enrolled accounts Com'!$A915:$M915,MATCH(E$2,'[3]Enrolled accounts Com'!$A$2:$M$2,0))</f>
        <v>0</v>
      </c>
      <c r="F915" s="52">
        <f>INDEX('[3]Enrolled accounts Com'!$A915:$M915,MATCH(F$2,'[3]Enrolled accounts Com'!$A$2:$M$2,0))</f>
        <v>0</v>
      </c>
    </row>
    <row r="916" spans="1:6" x14ac:dyDescent="0.2">
      <c r="A916" s="52" t="e">
        <f>INDEX('[3]Enrolled accounts Com'!$A916:$M916,MATCH(A915,'[3]Enrolled accounts Com'!$A915:$M915,0))</f>
        <v>#N/A</v>
      </c>
      <c r="B916" s="52">
        <f>INDEX('[3]Enrolled accounts Com'!$A916:$M916,MATCH(B$2,'[3]Enrolled accounts Com'!$A$2:$M$2,0))</f>
        <v>0</v>
      </c>
      <c r="C916" s="52">
        <f>INDEX('[3]Enrolled accounts Com'!$A916:$M916,MATCH(C$2,'[3]Enrolled accounts Com'!$A$2:$M$2,0))</f>
        <v>0</v>
      </c>
      <c r="D916" s="52">
        <f>INDEX('[3]Enrolled accounts Com'!$A916:$M916,MATCH(D$2,'[3]Enrolled accounts Com'!$A$2:$M$2,0))</f>
        <v>0</v>
      </c>
      <c r="E916" s="52">
        <f>INDEX('[3]Enrolled accounts Com'!$A916:$M916,MATCH(E$2,'[3]Enrolled accounts Com'!$A$2:$M$2,0))</f>
        <v>0</v>
      </c>
      <c r="F916" s="52">
        <f>INDEX('[3]Enrolled accounts Com'!$A916:$M916,MATCH(F$2,'[3]Enrolled accounts Com'!$A$2:$M$2,0))</f>
        <v>0</v>
      </c>
    </row>
    <row r="917" spans="1:6" x14ac:dyDescent="0.2">
      <c r="A917" s="52" t="e">
        <f>INDEX('[3]Enrolled accounts Com'!$A917:$M917,MATCH(A916,'[3]Enrolled accounts Com'!$A916:$M916,0))</f>
        <v>#N/A</v>
      </c>
      <c r="B917" s="52">
        <f>INDEX('[3]Enrolled accounts Com'!$A917:$M917,MATCH(B$2,'[3]Enrolled accounts Com'!$A$2:$M$2,0))</f>
        <v>0</v>
      </c>
      <c r="C917" s="52">
        <f>INDEX('[3]Enrolled accounts Com'!$A917:$M917,MATCH(C$2,'[3]Enrolled accounts Com'!$A$2:$M$2,0))</f>
        <v>0</v>
      </c>
      <c r="D917" s="52">
        <f>INDEX('[3]Enrolled accounts Com'!$A917:$M917,MATCH(D$2,'[3]Enrolled accounts Com'!$A$2:$M$2,0))</f>
        <v>0</v>
      </c>
      <c r="E917" s="52">
        <f>INDEX('[3]Enrolled accounts Com'!$A917:$M917,MATCH(E$2,'[3]Enrolled accounts Com'!$A$2:$M$2,0))</f>
        <v>0</v>
      </c>
      <c r="F917" s="52">
        <f>INDEX('[3]Enrolled accounts Com'!$A917:$M917,MATCH(F$2,'[3]Enrolled accounts Com'!$A$2:$M$2,0))</f>
        <v>0</v>
      </c>
    </row>
    <row r="918" spans="1:6" x14ac:dyDescent="0.2">
      <c r="A918" s="52" t="e">
        <f>INDEX('[3]Enrolled accounts Com'!$A918:$M918,MATCH(A917,'[3]Enrolled accounts Com'!$A917:$M917,0))</f>
        <v>#N/A</v>
      </c>
      <c r="B918" s="52">
        <f>INDEX('[3]Enrolled accounts Com'!$A918:$M918,MATCH(B$2,'[3]Enrolled accounts Com'!$A$2:$M$2,0))</f>
        <v>0</v>
      </c>
      <c r="C918" s="52">
        <f>INDEX('[3]Enrolled accounts Com'!$A918:$M918,MATCH(C$2,'[3]Enrolled accounts Com'!$A$2:$M$2,0))</f>
        <v>0</v>
      </c>
      <c r="D918" s="52">
        <f>INDEX('[3]Enrolled accounts Com'!$A918:$M918,MATCH(D$2,'[3]Enrolled accounts Com'!$A$2:$M$2,0))</f>
        <v>0</v>
      </c>
      <c r="E918" s="52">
        <f>INDEX('[3]Enrolled accounts Com'!$A918:$M918,MATCH(E$2,'[3]Enrolled accounts Com'!$A$2:$M$2,0))</f>
        <v>0</v>
      </c>
      <c r="F918" s="52">
        <f>INDEX('[3]Enrolled accounts Com'!$A918:$M918,MATCH(F$2,'[3]Enrolled accounts Com'!$A$2:$M$2,0))</f>
        <v>0</v>
      </c>
    </row>
    <row r="919" spans="1:6" x14ac:dyDescent="0.2">
      <c r="A919" s="52" t="e">
        <f>INDEX('[3]Enrolled accounts Com'!$A919:$M919,MATCH(A918,'[3]Enrolled accounts Com'!$A918:$M918,0))</f>
        <v>#N/A</v>
      </c>
      <c r="B919" s="52">
        <f>INDEX('[3]Enrolled accounts Com'!$A919:$M919,MATCH(B$2,'[3]Enrolled accounts Com'!$A$2:$M$2,0))</f>
        <v>0</v>
      </c>
      <c r="C919" s="52">
        <f>INDEX('[3]Enrolled accounts Com'!$A919:$M919,MATCH(C$2,'[3]Enrolled accounts Com'!$A$2:$M$2,0))</f>
        <v>0</v>
      </c>
      <c r="D919" s="52">
        <f>INDEX('[3]Enrolled accounts Com'!$A919:$M919,MATCH(D$2,'[3]Enrolled accounts Com'!$A$2:$M$2,0))</f>
        <v>0</v>
      </c>
      <c r="E919" s="52">
        <f>INDEX('[3]Enrolled accounts Com'!$A919:$M919,MATCH(E$2,'[3]Enrolled accounts Com'!$A$2:$M$2,0))</f>
        <v>0</v>
      </c>
      <c r="F919" s="52">
        <f>INDEX('[3]Enrolled accounts Com'!$A919:$M919,MATCH(F$2,'[3]Enrolled accounts Com'!$A$2:$M$2,0))</f>
        <v>0</v>
      </c>
    </row>
    <row r="920" spans="1:6" x14ac:dyDescent="0.2">
      <c r="A920" s="52" t="e">
        <f>INDEX('[3]Enrolled accounts Com'!$A920:$M920,MATCH(A919,'[3]Enrolled accounts Com'!$A919:$M919,0))</f>
        <v>#N/A</v>
      </c>
      <c r="B920" s="52">
        <f>INDEX('[3]Enrolled accounts Com'!$A920:$M920,MATCH(B$2,'[3]Enrolled accounts Com'!$A$2:$M$2,0))</f>
        <v>0</v>
      </c>
      <c r="C920" s="52">
        <f>INDEX('[3]Enrolled accounts Com'!$A920:$M920,MATCH(C$2,'[3]Enrolled accounts Com'!$A$2:$M$2,0))</f>
        <v>0</v>
      </c>
      <c r="D920" s="52">
        <f>INDEX('[3]Enrolled accounts Com'!$A920:$M920,MATCH(D$2,'[3]Enrolled accounts Com'!$A$2:$M$2,0))</f>
        <v>0</v>
      </c>
      <c r="E920" s="52">
        <f>INDEX('[3]Enrolled accounts Com'!$A920:$M920,MATCH(E$2,'[3]Enrolled accounts Com'!$A$2:$M$2,0))</f>
        <v>0</v>
      </c>
      <c r="F920" s="52">
        <f>INDEX('[3]Enrolled accounts Com'!$A920:$M920,MATCH(F$2,'[3]Enrolled accounts Com'!$A$2:$M$2,0))</f>
        <v>0</v>
      </c>
    </row>
    <row r="921" spans="1:6" x14ac:dyDescent="0.2">
      <c r="A921" s="52" t="e">
        <f>INDEX('[3]Enrolled accounts Com'!$A921:$M921,MATCH(A920,'[3]Enrolled accounts Com'!$A920:$M920,0))</f>
        <v>#N/A</v>
      </c>
      <c r="B921" s="52">
        <f>INDEX('[3]Enrolled accounts Com'!$A921:$M921,MATCH(B$2,'[3]Enrolled accounts Com'!$A$2:$M$2,0))</f>
        <v>0</v>
      </c>
      <c r="C921" s="52">
        <f>INDEX('[3]Enrolled accounts Com'!$A921:$M921,MATCH(C$2,'[3]Enrolled accounts Com'!$A$2:$M$2,0))</f>
        <v>0</v>
      </c>
      <c r="D921" s="52">
        <f>INDEX('[3]Enrolled accounts Com'!$A921:$M921,MATCH(D$2,'[3]Enrolled accounts Com'!$A$2:$M$2,0))</f>
        <v>0</v>
      </c>
      <c r="E921" s="52">
        <f>INDEX('[3]Enrolled accounts Com'!$A921:$M921,MATCH(E$2,'[3]Enrolled accounts Com'!$A$2:$M$2,0))</f>
        <v>0</v>
      </c>
      <c r="F921" s="52">
        <f>INDEX('[3]Enrolled accounts Com'!$A921:$M921,MATCH(F$2,'[3]Enrolled accounts Com'!$A$2:$M$2,0))</f>
        <v>0</v>
      </c>
    </row>
    <row r="922" spans="1:6" x14ac:dyDescent="0.2">
      <c r="A922" s="52" t="e">
        <f>INDEX('[3]Enrolled accounts Com'!$A922:$M922,MATCH(A921,'[3]Enrolled accounts Com'!$A921:$M921,0))</f>
        <v>#N/A</v>
      </c>
      <c r="B922" s="52">
        <f>INDEX('[3]Enrolled accounts Com'!$A922:$M922,MATCH(B$2,'[3]Enrolled accounts Com'!$A$2:$M$2,0))</f>
        <v>0</v>
      </c>
      <c r="C922" s="52">
        <f>INDEX('[3]Enrolled accounts Com'!$A922:$M922,MATCH(C$2,'[3]Enrolled accounts Com'!$A$2:$M$2,0))</f>
        <v>0</v>
      </c>
      <c r="D922" s="52">
        <f>INDEX('[3]Enrolled accounts Com'!$A922:$M922,MATCH(D$2,'[3]Enrolled accounts Com'!$A$2:$M$2,0))</f>
        <v>0</v>
      </c>
      <c r="E922" s="52">
        <f>INDEX('[3]Enrolled accounts Com'!$A922:$M922,MATCH(E$2,'[3]Enrolled accounts Com'!$A$2:$M$2,0))</f>
        <v>0</v>
      </c>
      <c r="F922" s="52">
        <f>INDEX('[3]Enrolled accounts Com'!$A922:$M922,MATCH(F$2,'[3]Enrolled accounts Com'!$A$2:$M$2,0))</f>
        <v>0</v>
      </c>
    </row>
    <row r="923" spans="1:6" x14ac:dyDescent="0.2">
      <c r="A923" s="52" t="e">
        <f>INDEX('[3]Enrolled accounts Com'!$A923:$M923,MATCH(A922,'[3]Enrolled accounts Com'!$A922:$M922,0))</f>
        <v>#N/A</v>
      </c>
      <c r="B923" s="52">
        <f>INDEX('[3]Enrolled accounts Com'!$A923:$M923,MATCH(B$2,'[3]Enrolled accounts Com'!$A$2:$M$2,0))</f>
        <v>0</v>
      </c>
      <c r="C923" s="52">
        <f>INDEX('[3]Enrolled accounts Com'!$A923:$M923,MATCH(C$2,'[3]Enrolled accounts Com'!$A$2:$M$2,0))</f>
        <v>0</v>
      </c>
      <c r="D923" s="52">
        <f>INDEX('[3]Enrolled accounts Com'!$A923:$M923,MATCH(D$2,'[3]Enrolled accounts Com'!$A$2:$M$2,0))</f>
        <v>0</v>
      </c>
      <c r="E923" s="52">
        <f>INDEX('[3]Enrolled accounts Com'!$A923:$M923,MATCH(E$2,'[3]Enrolled accounts Com'!$A$2:$M$2,0))</f>
        <v>0</v>
      </c>
      <c r="F923" s="52">
        <f>INDEX('[3]Enrolled accounts Com'!$A923:$M923,MATCH(F$2,'[3]Enrolled accounts Com'!$A$2:$M$2,0))</f>
        <v>0</v>
      </c>
    </row>
    <row r="924" spans="1:6" x14ac:dyDescent="0.2">
      <c r="A924" s="52" t="e">
        <f>INDEX('[3]Enrolled accounts Com'!$A924:$M924,MATCH(A923,'[3]Enrolled accounts Com'!$A923:$M923,0))</f>
        <v>#N/A</v>
      </c>
      <c r="B924" s="52">
        <f>INDEX('[3]Enrolled accounts Com'!$A924:$M924,MATCH(B$2,'[3]Enrolled accounts Com'!$A$2:$M$2,0))</f>
        <v>0</v>
      </c>
      <c r="C924" s="52">
        <f>INDEX('[3]Enrolled accounts Com'!$A924:$M924,MATCH(C$2,'[3]Enrolled accounts Com'!$A$2:$M$2,0))</f>
        <v>0</v>
      </c>
      <c r="D924" s="52">
        <f>INDEX('[3]Enrolled accounts Com'!$A924:$M924,MATCH(D$2,'[3]Enrolled accounts Com'!$A$2:$M$2,0))</f>
        <v>0</v>
      </c>
      <c r="E924" s="52">
        <f>INDEX('[3]Enrolled accounts Com'!$A924:$M924,MATCH(E$2,'[3]Enrolled accounts Com'!$A$2:$M$2,0))</f>
        <v>0</v>
      </c>
      <c r="F924" s="52">
        <f>INDEX('[3]Enrolled accounts Com'!$A924:$M924,MATCH(F$2,'[3]Enrolled accounts Com'!$A$2:$M$2,0))</f>
        <v>0</v>
      </c>
    </row>
    <row r="925" spans="1:6" x14ac:dyDescent="0.2">
      <c r="A925" s="52" t="e">
        <f>INDEX('[3]Enrolled accounts Com'!$A925:$M925,MATCH(A924,'[3]Enrolled accounts Com'!$A924:$M924,0))</f>
        <v>#N/A</v>
      </c>
      <c r="B925" s="52">
        <f>INDEX('[3]Enrolled accounts Com'!$A925:$M925,MATCH(B$2,'[3]Enrolled accounts Com'!$A$2:$M$2,0))</f>
        <v>0</v>
      </c>
      <c r="C925" s="52">
        <f>INDEX('[3]Enrolled accounts Com'!$A925:$M925,MATCH(C$2,'[3]Enrolled accounts Com'!$A$2:$M$2,0))</f>
        <v>0</v>
      </c>
      <c r="D925" s="52">
        <f>INDEX('[3]Enrolled accounts Com'!$A925:$M925,MATCH(D$2,'[3]Enrolled accounts Com'!$A$2:$M$2,0))</f>
        <v>0</v>
      </c>
      <c r="E925" s="52">
        <f>INDEX('[3]Enrolled accounts Com'!$A925:$M925,MATCH(E$2,'[3]Enrolled accounts Com'!$A$2:$M$2,0))</f>
        <v>0</v>
      </c>
      <c r="F925" s="52">
        <f>INDEX('[3]Enrolled accounts Com'!$A925:$M925,MATCH(F$2,'[3]Enrolled accounts Com'!$A$2:$M$2,0))</f>
        <v>0</v>
      </c>
    </row>
    <row r="926" spans="1:6" x14ac:dyDescent="0.2">
      <c r="A926" s="52" t="e">
        <f>INDEX('[3]Enrolled accounts Com'!$A926:$M926,MATCH(A925,'[3]Enrolled accounts Com'!$A925:$M925,0))</f>
        <v>#N/A</v>
      </c>
      <c r="B926" s="52">
        <f>INDEX('[3]Enrolled accounts Com'!$A926:$M926,MATCH(B$2,'[3]Enrolled accounts Com'!$A$2:$M$2,0))</f>
        <v>0</v>
      </c>
      <c r="C926" s="52">
        <f>INDEX('[3]Enrolled accounts Com'!$A926:$M926,MATCH(C$2,'[3]Enrolled accounts Com'!$A$2:$M$2,0))</f>
        <v>0</v>
      </c>
      <c r="D926" s="52">
        <f>INDEX('[3]Enrolled accounts Com'!$A926:$M926,MATCH(D$2,'[3]Enrolled accounts Com'!$A$2:$M$2,0))</f>
        <v>0</v>
      </c>
      <c r="E926" s="52">
        <f>INDEX('[3]Enrolled accounts Com'!$A926:$M926,MATCH(E$2,'[3]Enrolled accounts Com'!$A$2:$M$2,0))</f>
        <v>0</v>
      </c>
      <c r="F926" s="52">
        <f>INDEX('[3]Enrolled accounts Com'!$A926:$M926,MATCH(F$2,'[3]Enrolled accounts Com'!$A$2:$M$2,0))</f>
        <v>0</v>
      </c>
    </row>
    <row r="927" spans="1:6" x14ac:dyDescent="0.2">
      <c r="A927" s="52" t="e">
        <f>INDEX('[3]Enrolled accounts Com'!$A927:$M927,MATCH(A926,'[3]Enrolled accounts Com'!$A926:$M926,0))</f>
        <v>#N/A</v>
      </c>
      <c r="B927" s="52">
        <f>INDEX('[3]Enrolled accounts Com'!$A927:$M927,MATCH(B$2,'[3]Enrolled accounts Com'!$A$2:$M$2,0))</f>
        <v>0</v>
      </c>
      <c r="C927" s="52">
        <f>INDEX('[3]Enrolled accounts Com'!$A927:$M927,MATCH(C$2,'[3]Enrolled accounts Com'!$A$2:$M$2,0))</f>
        <v>0</v>
      </c>
      <c r="D927" s="52">
        <f>INDEX('[3]Enrolled accounts Com'!$A927:$M927,MATCH(D$2,'[3]Enrolled accounts Com'!$A$2:$M$2,0))</f>
        <v>0</v>
      </c>
      <c r="E927" s="52">
        <f>INDEX('[3]Enrolled accounts Com'!$A927:$M927,MATCH(E$2,'[3]Enrolled accounts Com'!$A$2:$M$2,0))</f>
        <v>0</v>
      </c>
      <c r="F927" s="52">
        <f>INDEX('[3]Enrolled accounts Com'!$A927:$M927,MATCH(F$2,'[3]Enrolled accounts Com'!$A$2:$M$2,0))</f>
        <v>0</v>
      </c>
    </row>
    <row r="928" spans="1:6" x14ac:dyDescent="0.2">
      <c r="A928" s="52" t="e">
        <f>INDEX('[3]Enrolled accounts Com'!$A928:$M928,MATCH(A927,'[3]Enrolled accounts Com'!$A927:$M927,0))</f>
        <v>#N/A</v>
      </c>
      <c r="B928" s="52">
        <f>INDEX('[3]Enrolled accounts Com'!$A928:$M928,MATCH(B$2,'[3]Enrolled accounts Com'!$A$2:$M$2,0))</f>
        <v>0</v>
      </c>
      <c r="C928" s="52">
        <f>INDEX('[3]Enrolled accounts Com'!$A928:$M928,MATCH(C$2,'[3]Enrolled accounts Com'!$A$2:$M$2,0))</f>
        <v>0</v>
      </c>
      <c r="D928" s="52">
        <f>INDEX('[3]Enrolled accounts Com'!$A928:$M928,MATCH(D$2,'[3]Enrolled accounts Com'!$A$2:$M$2,0))</f>
        <v>0</v>
      </c>
      <c r="E928" s="52">
        <f>INDEX('[3]Enrolled accounts Com'!$A928:$M928,MATCH(E$2,'[3]Enrolled accounts Com'!$A$2:$M$2,0))</f>
        <v>0</v>
      </c>
      <c r="F928" s="52">
        <f>INDEX('[3]Enrolled accounts Com'!$A928:$M928,MATCH(F$2,'[3]Enrolled accounts Com'!$A$2:$M$2,0))</f>
        <v>0</v>
      </c>
    </row>
    <row r="929" spans="1:6" x14ac:dyDescent="0.2">
      <c r="A929" s="52" t="e">
        <f>INDEX('[3]Enrolled accounts Com'!$A929:$M929,MATCH(A928,'[3]Enrolled accounts Com'!$A928:$M928,0))</f>
        <v>#N/A</v>
      </c>
      <c r="B929" s="52">
        <f>INDEX('[3]Enrolled accounts Com'!$A929:$M929,MATCH(B$2,'[3]Enrolled accounts Com'!$A$2:$M$2,0))</f>
        <v>0</v>
      </c>
      <c r="C929" s="52">
        <f>INDEX('[3]Enrolled accounts Com'!$A929:$M929,MATCH(C$2,'[3]Enrolled accounts Com'!$A$2:$M$2,0))</f>
        <v>0</v>
      </c>
      <c r="D929" s="52">
        <f>INDEX('[3]Enrolled accounts Com'!$A929:$M929,MATCH(D$2,'[3]Enrolled accounts Com'!$A$2:$M$2,0))</f>
        <v>0</v>
      </c>
      <c r="E929" s="52">
        <f>INDEX('[3]Enrolled accounts Com'!$A929:$M929,MATCH(E$2,'[3]Enrolled accounts Com'!$A$2:$M$2,0))</f>
        <v>0</v>
      </c>
      <c r="F929" s="52">
        <f>INDEX('[3]Enrolled accounts Com'!$A929:$M929,MATCH(F$2,'[3]Enrolled accounts Com'!$A$2:$M$2,0))</f>
        <v>0</v>
      </c>
    </row>
    <row r="930" spans="1:6" x14ac:dyDescent="0.2">
      <c r="A930" s="52" t="e">
        <f>INDEX('[3]Enrolled accounts Com'!$A930:$M930,MATCH(A929,'[3]Enrolled accounts Com'!$A929:$M929,0))</f>
        <v>#N/A</v>
      </c>
      <c r="B930" s="52">
        <f>INDEX('[3]Enrolled accounts Com'!$A930:$M930,MATCH(B$2,'[3]Enrolled accounts Com'!$A$2:$M$2,0))</f>
        <v>0</v>
      </c>
      <c r="C930" s="52">
        <f>INDEX('[3]Enrolled accounts Com'!$A930:$M930,MATCH(C$2,'[3]Enrolled accounts Com'!$A$2:$M$2,0))</f>
        <v>0</v>
      </c>
      <c r="D930" s="52">
        <f>INDEX('[3]Enrolled accounts Com'!$A930:$M930,MATCH(D$2,'[3]Enrolled accounts Com'!$A$2:$M$2,0))</f>
        <v>0</v>
      </c>
      <c r="E930" s="52">
        <f>INDEX('[3]Enrolled accounts Com'!$A930:$M930,MATCH(E$2,'[3]Enrolled accounts Com'!$A$2:$M$2,0))</f>
        <v>0</v>
      </c>
      <c r="F930" s="52">
        <f>INDEX('[3]Enrolled accounts Com'!$A930:$M930,MATCH(F$2,'[3]Enrolled accounts Com'!$A$2:$M$2,0))</f>
        <v>0</v>
      </c>
    </row>
    <row r="931" spans="1:6" x14ac:dyDescent="0.2">
      <c r="A931" s="52" t="e">
        <f>INDEX('[3]Enrolled accounts Com'!$A931:$M931,MATCH(A930,'[3]Enrolled accounts Com'!$A930:$M930,0))</f>
        <v>#N/A</v>
      </c>
      <c r="B931" s="52">
        <f>INDEX('[3]Enrolled accounts Com'!$A931:$M931,MATCH(B$2,'[3]Enrolled accounts Com'!$A$2:$M$2,0))</f>
        <v>0</v>
      </c>
      <c r="C931" s="52">
        <f>INDEX('[3]Enrolled accounts Com'!$A931:$M931,MATCH(C$2,'[3]Enrolled accounts Com'!$A$2:$M$2,0))</f>
        <v>0</v>
      </c>
      <c r="D931" s="52">
        <f>INDEX('[3]Enrolled accounts Com'!$A931:$M931,MATCH(D$2,'[3]Enrolled accounts Com'!$A$2:$M$2,0))</f>
        <v>0</v>
      </c>
      <c r="E931" s="52">
        <f>INDEX('[3]Enrolled accounts Com'!$A931:$M931,MATCH(E$2,'[3]Enrolled accounts Com'!$A$2:$M$2,0))</f>
        <v>0</v>
      </c>
      <c r="F931" s="52">
        <f>INDEX('[3]Enrolled accounts Com'!$A931:$M931,MATCH(F$2,'[3]Enrolled accounts Com'!$A$2:$M$2,0))</f>
        <v>0</v>
      </c>
    </row>
    <row r="932" spans="1:6" x14ac:dyDescent="0.2">
      <c r="A932" s="52" t="e">
        <f>INDEX('[3]Enrolled accounts Com'!$A932:$M932,MATCH(A931,'[3]Enrolled accounts Com'!$A931:$M931,0))</f>
        <v>#N/A</v>
      </c>
      <c r="B932" s="52">
        <f>INDEX('[3]Enrolled accounts Com'!$A932:$M932,MATCH(B$2,'[3]Enrolled accounts Com'!$A$2:$M$2,0))</f>
        <v>0</v>
      </c>
      <c r="C932" s="52">
        <f>INDEX('[3]Enrolled accounts Com'!$A932:$M932,MATCH(C$2,'[3]Enrolled accounts Com'!$A$2:$M$2,0))</f>
        <v>0</v>
      </c>
      <c r="D932" s="52">
        <f>INDEX('[3]Enrolled accounts Com'!$A932:$M932,MATCH(D$2,'[3]Enrolled accounts Com'!$A$2:$M$2,0))</f>
        <v>0</v>
      </c>
      <c r="E932" s="52">
        <f>INDEX('[3]Enrolled accounts Com'!$A932:$M932,MATCH(E$2,'[3]Enrolled accounts Com'!$A$2:$M$2,0))</f>
        <v>0</v>
      </c>
      <c r="F932" s="52">
        <f>INDEX('[3]Enrolled accounts Com'!$A932:$M932,MATCH(F$2,'[3]Enrolled accounts Com'!$A$2:$M$2,0))</f>
        <v>0</v>
      </c>
    </row>
    <row r="933" spans="1:6" x14ac:dyDescent="0.2">
      <c r="A933" s="52" t="e">
        <f>INDEX('[3]Enrolled accounts Com'!$A933:$M933,MATCH(A932,'[3]Enrolled accounts Com'!$A932:$M932,0))</f>
        <v>#N/A</v>
      </c>
      <c r="B933" s="52">
        <f>INDEX('[3]Enrolled accounts Com'!$A933:$M933,MATCH(B$2,'[3]Enrolled accounts Com'!$A$2:$M$2,0))</f>
        <v>0</v>
      </c>
      <c r="C933" s="52">
        <f>INDEX('[3]Enrolled accounts Com'!$A933:$M933,MATCH(C$2,'[3]Enrolled accounts Com'!$A$2:$M$2,0))</f>
        <v>0</v>
      </c>
      <c r="D933" s="52">
        <f>INDEX('[3]Enrolled accounts Com'!$A933:$M933,MATCH(D$2,'[3]Enrolled accounts Com'!$A$2:$M$2,0))</f>
        <v>0</v>
      </c>
      <c r="E933" s="52">
        <f>INDEX('[3]Enrolled accounts Com'!$A933:$M933,MATCH(E$2,'[3]Enrolled accounts Com'!$A$2:$M$2,0))</f>
        <v>0</v>
      </c>
      <c r="F933" s="52">
        <f>INDEX('[3]Enrolled accounts Com'!$A933:$M933,MATCH(F$2,'[3]Enrolled accounts Com'!$A$2:$M$2,0))</f>
        <v>0</v>
      </c>
    </row>
    <row r="934" spans="1:6" x14ac:dyDescent="0.2">
      <c r="A934" s="52" t="e">
        <f>INDEX('[3]Enrolled accounts Com'!$A934:$M934,MATCH(A933,'[3]Enrolled accounts Com'!$A933:$M933,0))</f>
        <v>#N/A</v>
      </c>
      <c r="B934" s="52">
        <f>INDEX('[3]Enrolled accounts Com'!$A934:$M934,MATCH(B$2,'[3]Enrolled accounts Com'!$A$2:$M$2,0))</f>
        <v>0</v>
      </c>
      <c r="C934" s="52">
        <f>INDEX('[3]Enrolled accounts Com'!$A934:$M934,MATCH(C$2,'[3]Enrolled accounts Com'!$A$2:$M$2,0))</f>
        <v>0</v>
      </c>
      <c r="D934" s="52">
        <f>INDEX('[3]Enrolled accounts Com'!$A934:$M934,MATCH(D$2,'[3]Enrolled accounts Com'!$A$2:$M$2,0))</f>
        <v>0</v>
      </c>
      <c r="E934" s="52">
        <f>INDEX('[3]Enrolled accounts Com'!$A934:$M934,MATCH(E$2,'[3]Enrolled accounts Com'!$A$2:$M$2,0))</f>
        <v>0</v>
      </c>
      <c r="F934" s="52">
        <f>INDEX('[3]Enrolled accounts Com'!$A934:$M934,MATCH(F$2,'[3]Enrolled accounts Com'!$A$2:$M$2,0))</f>
        <v>0</v>
      </c>
    </row>
    <row r="935" spans="1:6" x14ac:dyDescent="0.2">
      <c r="A935" s="52" t="e">
        <f>INDEX('[3]Enrolled accounts Com'!$A935:$M935,MATCH(A934,'[3]Enrolled accounts Com'!$A934:$M934,0))</f>
        <v>#N/A</v>
      </c>
      <c r="B935" s="52">
        <f>INDEX('[3]Enrolled accounts Com'!$A935:$M935,MATCH(B$2,'[3]Enrolled accounts Com'!$A$2:$M$2,0))</f>
        <v>0</v>
      </c>
      <c r="C935" s="52">
        <f>INDEX('[3]Enrolled accounts Com'!$A935:$M935,MATCH(C$2,'[3]Enrolled accounts Com'!$A$2:$M$2,0))</f>
        <v>0</v>
      </c>
      <c r="D935" s="52">
        <f>INDEX('[3]Enrolled accounts Com'!$A935:$M935,MATCH(D$2,'[3]Enrolled accounts Com'!$A$2:$M$2,0))</f>
        <v>0</v>
      </c>
      <c r="E935" s="52">
        <f>INDEX('[3]Enrolled accounts Com'!$A935:$M935,MATCH(E$2,'[3]Enrolled accounts Com'!$A$2:$M$2,0))</f>
        <v>0</v>
      </c>
      <c r="F935" s="52">
        <f>INDEX('[3]Enrolled accounts Com'!$A935:$M935,MATCH(F$2,'[3]Enrolled accounts Com'!$A$2:$M$2,0))</f>
        <v>0</v>
      </c>
    </row>
    <row r="936" spans="1:6" x14ac:dyDescent="0.2">
      <c r="A936" s="52" t="e">
        <f>INDEX('[3]Enrolled accounts Com'!$A936:$M936,MATCH(A935,'[3]Enrolled accounts Com'!$A935:$M935,0))</f>
        <v>#N/A</v>
      </c>
      <c r="B936" s="52">
        <f>INDEX('[3]Enrolled accounts Com'!$A936:$M936,MATCH(B$2,'[3]Enrolled accounts Com'!$A$2:$M$2,0))</f>
        <v>0</v>
      </c>
      <c r="C936" s="52">
        <f>INDEX('[3]Enrolled accounts Com'!$A936:$M936,MATCH(C$2,'[3]Enrolled accounts Com'!$A$2:$M$2,0))</f>
        <v>0</v>
      </c>
      <c r="D936" s="52">
        <f>INDEX('[3]Enrolled accounts Com'!$A936:$M936,MATCH(D$2,'[3]Enrolled accounts Com'!$A$2:$M$2,0))</f>
        <v>0</v>
      </c>
      <c r="E936" s="52">
        <f>INDEX('[3]Enrolled accounts Com'!$A936:$M936,MATCH(E$2,'[3]Enrolled accounts Com'!$A$2:$M$2,0))</f>
        <v>0</v>
      </c>
      <c r="F936" s="52">
        <f>INDEX('[3]Enrolled accounts Com'!$A936:$M936,MATCH(F$2,'[3]Enrolled accounts Com'!$A$2:$M$2,0))</f>
        <v>0</v>
      </c>
    </row>
    <row r="937" spans="1:6" x14ac:dyDescent="0.2">
      <c r="A937" s="52" t="e">
        <f>INDEX('[3]Enrolled accounts Com'!$A937:$M937,MATCH(A936,'[3]Enrolled accounts Com'!$A936:$M936,0))</f>
        <v>#N/A</v>
      </c>
      <c r="B937" s="52">
        <f>INDEX('[3]Enrolled accounts Com'!$A937:$M937,MATCH(B$2,'[3]Enrolled accounts Com'!$A$2:$M$2,0))</f>
        <v>0</v>
      </c>
      <c r="C937" s="52">
        <f>INDEX('[3]Enrolled accounts Com'!$A937:$M937,MATCH(C$2,'[3]Enrolled accounts Com'!$A$2:$M$2,0))</f>
        <v>0</v>
      </c>
      <c r="D937" s="52">
        <f>INDEX('[3]Enrolled accounts Com'!$A937:$M937,MATCH(D$2,'[3]Enrolled accounts Com'!$A$2:$M$2,0))</f>
        <v>0</v>
      </c>
      <c r="E937" s="52">
        <f>INDEX('[3]Enrolled accounts Com'!$A937:$M937,MATCH(E$2,'[3]Enrolled accounts Com'!$A$2:$M$2,0))</f>
        <v>0</v>
      </c>
      <c r="F937" s="52">
        <f>INDEX('[3]Enrolled accounts Com'!$A937:$M937,MATCH(F$2,'[3]Enrolled accounts Com'!$A$2:$M$2,0))</f>
        <v>0</v>
      </c>
    </row>
    <row r="938" spans="1:6" x14ac:dyDescent="0.2">
      <c r="A938" s="52" t="e">
        <f>INDEX('[3]Enrolled accounts Com'!$A938:$M938,MATCH(A937,'[3]Enrolled accounts Com'!$A937:$M937,0))</f>
        <v>#N/A</v>
      </c>
      <c r="B938" s="52">
        <f>INDEX('[3]Enrolled accounts Com'!$A938:$M938,MATCH(B$2,'[3]Enrolled accounts Com'!$A$2:$M$2,0))</f>
        <v>0</v>
      </c>
      <c r="C938" s="52">
        <f>INDEX('[3]Enrolled accounts Com'!$A938:$M938,MATCH(C$2,'[3]Enrolled accounts Com'!$A$2:$M$2,0))</f>
        <v>0</v>
      </c>
      <c r="D938" s="52">
        <f>INDEX('[3]Enrolled accounts Com'!$A938:$M938,MATCH(D$2,'[3]Enrolled accounts Com'!$A$2:$M$2,0))</f>
        <v>0</v>
      </c>
      <c r="E938" s="52">
        <f>INDEX('[3]Enrolled accounts Com'!$A938:$M938,MATCH(E$2,'[3]Enrolled accounts Com'!$A$2:$M$2,0))</f>
        <v>0</v>
      </c>
      <c r="F938" s="52">
        <f>INDEX('[3]Enrolled accounts Com'!$A938:$M938,MATCH(F$2,'[3]Enrolled accounts Com'!$A$2:$M$2,0))</f>
        <v>0</v>
      </c>
    </row>
    <row r="939" spans="1:6" x14ac:dyDescent="0.2">
      <c r="A939" s="52" t="e">
        <f>INDEX('[3]Enrolled accounts Com'!$A939:$M939,MATCH(A938,'[3]Enrolled accounts Com'!$A938:$M938,0))</f>
        <v>#N/A</v>
      </c>
      <c r="B939" s="52">
        <f>INDEX('[3]Enrolled accounts Com'!$A939:$M939,MATCH(B$2,'[3]Enrolled accounts Com'!$A$2:$M$2,0))</f>
        <v>0</v>
      </c>
      <c r="C939" s="52">
        <f>INDEX('[3]Enrolled accounts Com'!$A939:$M939,MATCH(C$2,'[3]Enrolled accounts Com'!$A$2:$M$2,0))</f>
        <v>0</v>
      </c>
      <c r="D939" s="52">
        <f>INDEX('[3]Enrolled accounts Com'!$A939:$M939,MATCH(D$2,'[3]Enrolled accounts Com'!$A$2:$M$2,0))</f>
        <v>0</v>
      </c>
      <c r="E939" s="52">
        <f>INDEX('[3]Enrolled accounts Com'!$A939:$M939,MATCH(E$2,'[3]Enrolled accounts Com'!$A$2:$M$2,0))</f>
        <v>0</v>
      </c>
      <c r="F939" s="52">
        <f>INDEX('[3]Enrolled accounts Com'!$A939:$M939,MATCH(F$2,'[3]Enrolled accounts Com'!$A$2:$M$2,0))</f>
        <v>0</v>
      </c>
    </row>
    <row r="940" spans="1:6" x14ac:dyDescent="0.2">
      <c r="A940" s="52" t="e">
        <f>INDEX('[3]Enrolled accounts Com'!$A940:$M940,MATCH(A939,'[3]Enrolled accounts Com'!$A939:$M939,0))</f>
        <v>#N/A</v>
      </c>
      <c r="B940" s="52">
        <f>INDEX('[3]Enrolled accounts Com'!$A940:$M940,MATCH(B$2,'[3]Enrolled accounts Com'!$A$2:$M$2,0))</f>
        <v>0</v>
      </c>
      <c r="C940" s="52">
        <f>INDEX('[3]Enrolled accounts Com'!$A940:$M940,MATCH(C$2,'[3]Enrolled accounts Com'!$A$2:$M$2,0))</f>
        <v>0</v>
      </c>
      <c r="D940" s="52">
        <f>INDEX('[3]Enrolled accounts Com'!$A940:$M940,MATCH(D$2,'[3]Enrolled accounts Com'!$A$2:$M$2,0))</f>
        <v>0</v>
      </c>
      <c r="E940" s="52">
        <f>INDEX('[3]Enrolled accounts Com'!$A940:$M940,MATCH(E$2,'[3]Enrolled accounts Com'!$A$2:$M$2,0))</f>
        <v>0</v>
      </c>
      <c r="F940" s="52">
        <f>INDEX('[3]Enrolled accounts Com'!$A940:$M940,MATCH(F$2,'[3]Enrolled accounts Com'!$A$2:$M$2,0))</f>
        <v>0</v>
      </c>
    </row>
    <row r="941" spans="1:6" x14ac:dyDescent="0.2">
      <c r="A941" s="52" t="e">
        <f>INDEX('[3]Enrolled accounts Com'!$A941:$M941,MATCH(A940,'[3]Enrolled accounts Com'!$A940:$M940,0))</f>
        <v>#N/A</v>
      </c>
      <c r="B941" s="52">
        <f>INDEX('[3]Enrolled accounts Com'!$A941:$M941,MATCH(B$2,'[3]Enrolled accounts Com'!$A$2:$M$2,0))</f>
        <v>0</v>
      </c>
      <c r="C941" s="52">
        <f>INDEX('[3]Enrolled accounts Com'!$A941:$M941,MATCH(C$2,'[3]Enrolled accounts Com'!$A$2:$M$2,0))</f>
        <v>0</v>
      </c>
      <c r="D941" s="52">
        <f>INDEX('[3]Enrolled accounts Com'!$A941:$M941,MATCH(D$2,'[3]Enrolled accounts Com'!$A$2:$M$2,0))</f>
        <v>0</v>
      </c>
      <c r="E941" s="52">
        <f>INDEX('[3]Enrolled accounts Com'!$A941:$M941,MATCH(E$2,'[3]Enrolled accounts Com'!$A$2:$M$2,0))</f>
        <v>0</v>
      </c>
      <c r="F941" s="52">
        <f>INDEX('[3]Enrolled accounts Com'!$A941:$M941,MATCH(F$2,'[3]Enrolled accounts Com'!$A$2:$M$2,0))</f>
        <v>0</v>
      </c>
    </row>
    <row r="942" spans="1:6" x14ac:dyDescent="0.2">
      <c r="A942" s="52" t="e">
        <f>INDEX('[3]Enrolled accounts Com'!$A942:$M942,MATCH(A941,'[3]Enrolled accounts Com'!$A941:$M941,0))</f>
        <v>#N/A</v>
      </c>
      <c r="B942" s="52">
        <f>INDEX('[3]Enrolled accounts Com'!$A942:$M942,MATCH(B$2,'[3]Enrolled accounts Com'!$A$2:$M$2,0))</f>
        <v>0</v>
      </c>
      <c r="C942" s="52">
        <f>INDEX('[3]Enrolled accounts Com'!$A942:$M942,MATCH(C$2,'[3]Enrolled accounts Com'!$A$2:$M$2,0))</f>
        <v>0</v>
      </c>
      <c r="D942" s="52">
        <f>INDEX('[3]Enrolled accounts Com'!$A942:$M942,MATCH(D$2,'[3]Enrolled accounts Com'!$A$2:$M$2,0))</f>
        <v>0</v>
      </c>
      <c r="E942" s="52">
        <f>INDEX('[3]Enrolled accounts Com'!$A942:$M942,MATCH(E$2,'[3]Enrolled accounts Com'!$A$2:$M$2,0))</f>
        <v>0</v>
      </c>
      <c r="F942" s="52">
        <f>INDEX('[3]Enrolled accounts Com'!$A942:$M942,MATCH(F$2,'[3]Enrolled accounts Com'!$A$2:$M$2,0))</f>
        <v>0</v>
      </c>
    </row>
    <row r="943" spans="1:6" x14ac:dyDescent="0.2">
      <c r="A943" s="52" t="e">
        <f>INDEX('[3]Enrolled accounts Com'!$A943:$M943,MATCH(A942,'[3]Enrolled accounts Com'!$A942:$M942,0))</f>
        <v>#N/A</v>
      </c>
      <c r="B943" s="52">
        <f>INDEX('[3]Enrolled accounts Com'!$A943:$M943,MATCH(B$2,'[3]Enrolled accounts Com'!$A$2:$M$2,0))</f>
        <v>0</v>
      </c>
      <c r="C943" s="52">
        <f>INDEX('[3]Enrolled accounts Com'!$A943:$M943,MATCH(C$2,'[3]Enrolled accounts Com'!$A$2:$M$2,0))</f>
        <v>0</v>
      </c>
      <c r="D943" s="52">
        <f>INDEX('[3]Enrolled accounts Com'!$A943:$M943,MATCH(D$2,'[3]Enrolled accounts Com'!$A$2:$M$2,0))</f>
        <v>0</v>
      </c>
      <c r="E943" s="52">
        <f>INDEX('[3]Enrolled accounts Com'!$A943:$M943,MATCH(E$2,'[3]Enrolled accounts Com'!$A$2:$M$2,0))</f>
        <v>0</v>
      </c>
      <c r="F943" s="52">
        <f>INDEX('[3]Enrolled accounts Com'!$A943:$M943,MATCH(F$2,'[3]Enrolled accounts Com'!$A$2:$M$2,0))</f>
        <v>0</v>
      </c>
    </row>
    <row r="944" spans="1:6" x14ac:dyDescent="0.2">
      <c r="A944" s="52" t="e">
        <f>INDEX('[3]Enrolled accounts Com'!$A944:$M944,MATCH(A943,'[3]Enrolled accounts Com'!$A943:$M943,0))</f>
        <v>#N/A</v>
      </c>
      <c r="B944" s="52">
        <f>INDEX('[3]Enrolled accounts Com'!$A944:$M944,MATCH(B$2,'[3]Enrolled accounts Com'!$A$2:$M$2,0))</f>
        <v>0</v>
      </c>
      <c r="C944" s="52">
        <f>INDEX('[3]Enrolled accounts Com'!$A944:$M944,MATCH(C$2,'[3]Enrolled accounts Com'!$A$2:$M$2,0))</f>
        <v>0</v>
      </c>
      <c r="D944" s="52">
        <f>INDEX('[3]Enrolled accounts Com'!$A944:$M944,MATCH(D$2,'[3]Enrolled accounts Com'!$A$2:$M$2,0))</f>
        <v>0</v>
      </c>
      <c r="E944" s="52">
        <f>INDEX('[3]Enrolled accounts Com'!$A944:$M944,MATCH(E$2,'[3]Enrolled accounts Com'!$A$2:$M$2,0))</f>
        <v>0</v>
      </c>
      <c r="F944" s="52">
        <f>INDEX('[3]Enrolled accounts Com'!$A944:$M944,MATCH(F$2,'[3]Enrolled accounts Com'!$A$2:$M$2,0))</f>
        <v>0</v>
      </c>
    </row>
    <row r="945" spans="1:6" x14ac:dyDescent="0.2">
      <c r="A945" s="52" t="e">
        <f>INDEX('[3]Enrolled accounts Com'!$A945:$M945,MATCH(A944,'[3]Enrolled accounts Com'!$A944:$M944,0))</f>
        <v>#N/A</v>
      </c>
      <c r="B945" s="52">
        <f>INDEX('[3]Enrolled accounts Com'!$A945:$M945,MATCH(B$2,'[3]Enrolled accounts Com'!$A$2:$M$2,0))</f>
        <v>0</v>
      </c>
      <c r="C945" s="52">
        <f>INDEX('[3]Enrolled accounts Com'!$A945:$M945,MATCH(C$2,'[3]Enrolled accounts Com'!$A$2:$M$2,0))</f>
        <v>0</v>
      </c>
      <c r="D945" s="52">
        <f>INDEX('[3]Enrolled accounts Com'!$A945:$M945,MATCH(D$2,'[3]Enrolled accounts Com'!$A$2:$M$2,0))</f>
        <v>0</v>
      </c>
      <c r="E945" s="52">
        <f>INDEX('[3]Enrolled accounts Com'!$A945:$M945,MATCH(E$2,'[3]Enrolled accounts Com'!$A$2:$M$2,0))</f>
        <v>0</v>
      </c>
      <c r="F945" s="52">
        <f>INDEX('[3]Enrolled accounts Com'!$A945:$M945,MATCH(F$2,'[3]Enrolled accounts Com'!$A$2:$M$2,0))</f>
        <v>0</v>
      </c>
    </row>
    <row r="946" spans="1:6" x14ac:dyDescent="0.2">
      <c r="A946" s="52" t="e">
        <f>INDEX('[3]Enrolled accounts Com'!$A946:$M946,MATCH(A945,'[3]Enrolled accounts Com'!$A945:$M945,0))</f>
        <v>#N/A</v>
      </c>
      <c r="B946" s="52">
        <f>INDEX('[3]Enrolled accounts Com'!$A946:$M946,MATCH(B$2,'[3]Enrolled accounts Com'!$A$2:$M$2,0))</f>
        <v>0</v>
      </c>
      <c r="C946" s="52">
        <f>INDEX('[3]Enrolled accounts Com'!$A946:$M946,MATCH(C$2,'[3]Enrolled accounts Com'!$A$2:$M$2,0))</f>
        <v>0</v>
      </c>
      <c r="D946" s="52">
        <f>INDEX('[3]Enrolled accounts Com'!$A946:$M946,MATCH(D$2,'[3]Enrolled accounts Com'!$A$2:$M$2,0))</f>
        <v>0</v>
      </c>
      <c r="E946" s="52">
        <f>INDEX('[3]Enrolled accounts Com'!$A946:$M946,MATCH(E$2,'[3]Enrolled accounts Com'!$A$2:$M$2,0))</f>
        <v>0</v>
      </c>
      <c r="F946" s="52">
        <f>INDEX('[3]Enrolled accounts Com'!$A946:$M946,MATCH(F$2,'[3]Enrolled accounts Com'!$A$2:$M$2,0))</f>
        <v>0</v>
      </c>
    </row>
    <row r="947" spans="1:6" x14ac:dyDescent="0.2">
      <c r="A947" s="52" t="e">
        <f>INDEX('[3]Enrolled accounts Com'!$A947:$M947,MATCH(A946,'[3]Enrolled accounts Com'!$A946:$M946,0))</f>
        <v>#N/A</v>
      </c>
      <c r="B947" s="52">
        <f>INDEX('[3]Enrolled accounts Com'!$A947:$M947,MATCH(B$2,'[3]Enrolled accounts Com'!$A$2:$M$2,0))</f>
        <v>0</v>
      </c>
      <c r="C947" s="52">
        <f>INDEX('[3]Enrolled accounts Com'!$A947:$M947,MATCH(C$2,'[3]Enrolled accounts Com'!$A$2:$M$2,0))</f>
        <v>0</v>
      </c>
      <c r="D947" s="52">
        <f>INDEX('[3]Enrolled accounts Com'!$A947:$M947,MATCH(D$2,'[3]Enrolled accounts Com'!$A$2:$M$2,0))</f>
        <v>0</v>
      </c>
      <c r="E947" s="52">
        <f>INDEX('[3]Enrolled accounts Com'!$A947:$M947,MATCH(E$2,'[3]Enrolled accounts Com'!$A$2:$M$2,0))</f>
        <v>0</v>
      </c>
      <c r="F947" s="52">
        <f>INDEX('[3]Enrolled accounts Com'!$A947:$M947,MATCH(F$2,'[3]Enrolled accounts Com'!$A$2:$M$2,0))</f>
        <v>0</v>
      </c>
    </row>
    <row r="948" spans="1:6" x14ac:dyDescent="0.2">
      <c r="A948" s="52" t="e">
        <f>INDEX('[3]Enrolled accounts Com'!$A948:$M948,MATCH(A947,'[3]Enrolled accounts Com'!$A947:$M947,0))</f>
        <v>#N/A</v>
      </c>
      <c r="B948" s="52">
        <f>INDEX('[3]Enrolled accounts Com'!$A948:$M948,MATCH(B$2,'[3]Enrolled accounts Com'!$A$2:$M$2,0))</f>
        <v>0</v>
      </c>
      <c r="C948" s="52">
        <f>INDEX('[3]Enrolled accounts Com'!$A948:$M948,MATCH(C$2,'[3]Enrolled accounts Com'!$A$2:$M$2,0))</f>
        <v>0</v>
      </c>
      <c r="D948" s="52">
        <f>INDEX('[3]Enrolled accounts Com'!$A948:$M948,MATCH(D$2,'[3]Enrolled accounts Com'!$A$2:$M$2,0))</f>
        <v>0</v>
      </c>
      <c r="E948" s="52">
        <f>INDEX('[3]Enrolled accounts Com'!$A948:$M948,MATCH(E$2,'[3]Enrolled accounts Com'!$A$2:$M$2,0))</f>
        <v>0</v>
      </c>
      <c r="F948" s="52">
        <f>INDEX('[3]Enrolled accounts Com'!$A948:$M948,MATCH(F$2,'[3]Enrolled accounts Com'!$A$2:$M$2,0))</f>
        <v>0</v>
      </c>
    </row>
    <row r="949" spans="1:6" x14ac:dyDescent="0.2">
      <c r="A949" s="52" t="e">
        <f>INDEX('[3]Enrolled accounts Com'!$A949:$M949,MATCH(A948,'[3]Enrolled accounts Com'!$A948:$M948,0))</f>
        <v>#N/A</v>
      </c>
      <c r="B949" s="52">
        <f>INDEX('[3]Enrolled accounts Com'!$A949:$M949,MATCH(B$2,'[3]Enrolled accounts Com'!$A$2:$M$2,0))</f>
        <v>0</v>
      </c>
      <c r="C949" s="52">
        <f>INDEX('[3]Enrolled accounts Com'!$A949:$M949,MATCH(C$2,'[3]Enrolled accounts Com'!$A$2:$M$2,0))</f>
        <v>0</v>
      </c>
      <c r="D949" s="52">
        <f>INDEX('[3]Enrolled accounts Com'!$A949:$M949,MATCH(D$2,'[3]Enrolled accounts Com'!$A$2:$M$2,0))</f>
        <v>0</v>
      </c>
      <c r="E949" s="52">
        <f>INDEX('[3]Enrolled accounts Com'!$A949:$M949,MATCH(E$2,'[3]Enrolled accounts Com'!$A$2:$M$2,0))</f>
        <v>0</v>
      </c>
      <c r="F949" s="52">
        <f>INDEX('[3]Enrolled accounts Com'!$A949:$M949,MATCH(F$2,'[3]Enrolled accounts Com'!$A$2:$M$2,0))</f>
        <v>0</v>
      </c>
    </row>
    <row r="950" spans="1:6" x14ac:dyDescent="0.2">
      <c r="A950" s="52" t="e">
        <f>INDEX('[3]Enrolled accounts Com'!$A950:$M950,MATCH(A949,'[3]Enrolled accounts Com'!$A949:$M949,0))</f>
        <v>#N/A</v>
      </c>
      <c r="B950" s="52">
        <f>INDEX('[3]Enrolled accounts Com'!$A950:$M950,MATCH(B$2,'[3]Enrolled accounts Com'!$A$2:$M$2,0))</f>
        <v>0</v>
      </c>
      <c r="C950" s="52">
        <f>INDEX('[3]Enrolled accounts Com'!$A950:$M950,MATCH(C$2,'[3]Enrolled accounts Com'!$A$2:$M$2,0))</f>
        <v>0</v>
      </c>
      <c r="D950" s="52">
        <f>INDEX('[3]Enrolled accounts Com'!$A950:$M950,MATCH(D$2,'[3]Enrolled accounts Com'!$A$2:$M$2,0))</f>
        <v>0</v>
      </c>
      <c r="E950" s="52">
        <f>INDEX('[3]Enrolled accounts Com'!$A950:$M950,MATCH(E$2,'[3]Enrolled accounts Com'!$A$2:$M$2,0))</f>
        <v>0</v>
      </c>
      <c r="F950" s="52">
        <f>INDEX('[3]Enrolled accounts Com'!$A950:$M950,MATCH(F$2,'[3]Enrolled accounts Com'!$A$2:$M$2,0))</f>
        <v>0</v>
      </c>
    </row>
    <row r="951" spans="1:6" x14ac:dyDescent="0.2">
      <c r="A951" s="52" t="e">
        <f>INDEX('[3]Enrolled accounts Com'!$A951:$M951,MATCH(A950,'[3]Enrolled accounts Com'!$A950:$M950,0))</f>
        <v>#N/A</v>
      </c>
      <c r="B951" s="52">
        <f>INDEX('[3]Enrolled accounts Com'!$A951:$M951,MATCH(B$2,'[3]Enrolled accounts Com'!$A$2:$M$2,0))</f>
        <v>0</v>
      </c>
      <c r="C951" s="52">
        <f>INDEX('[3]Enrolled accounts Com'!$A951:$M951,MATCH(C$2,'[3]Enrolled accounts Com'!$A$2:$M$2,0))</f>
        <v>0</v>
      </c>
      <c r="D951" s="52">
        <f>INDEX('[3]Enrolled accounts Com'!$A951:$M951,MATCH(D$2,'[3]Enrolled accounts Com'!$A$2:$M$2,0))</f>
        <v>0</v>
      </c>
      <c r="E951" s="52">
        <f>INDEX('[3]Enrolled accounts Com'!$A951:$M951,MATCH(E$2,'[3]Enrolled accounts Com'!$A$2:$M$2,0))</f>
        <v>0</v>
      </c>
      <c r="F951" s="52">
        <f>INDEX('[3]Enrolled accounts Com'!$A951:$M951,MATCH(F$2,'[3]Enrolled accounts Com'!$A$2:$M$2,0))</f>
        <v>0</v>
      </c>
    </row>
    <row r="952" spans="1:6" x14ac:dyDescent="0.2">
      <c r="A952" s="52" t="e">
        <f>INDEX('[3]Enrolled accounts Com'!$A952:$M952,MATCH(A951,'[3]Enrolled accounts Com'!$A951:$M951,0))</f>
        <v>#N/A</v>
      </c>
      <c r="B952" s="52">
        <f>INDEX('[3]Enrolled accounts Com'!$A952:$M952,MATCH(B$2,'[3]Enrolled accounts Com'!$A$2:$M$2,0))</f>
        <v>0</v>
      </c>
      <c r="C952" s="52">
        <f>INDEX('[3]Enrolled accounts Com'!$A952:$M952,MATCH(C$2,'[3]Enrolled accounts Com'!$A$2:$M$2,0))</f>
        <v>0</v>
      </c>
      <c r="D952" s="52">
        <f>INDEX('[3]Enrolled accounts Com'!$A952:$M952,MATCH(D$2,'[3]Enrolled accounts Com'!$A$2:$M$2,0))</f>
        <v>0</v>
      </c>
      <c r="E952" s="52">
        <f>INDEX('[3]Enrolled accounts Com'!$A952:$M952,MATCH(E$2,'[3]Enrolled accounts Com'!$A$2:$M$2,0))</f>
        <v>0</v>
      </c>
      <c r="F952" s="52">
        <f>INDEX('[3]Enrolled accounts Com'!$A952:$M952,MATCH(F$2,'[3]Enrolled accounts Com'!$A$2:$M$2,0))</f>
        <v>0</v>
      </c>
    </row>
    <row r="953" spans="1:6" x14ac:dyDescent="0.2">
      <c r="A953" s="52" t="e">
        <f>INDEX('[3]Enrolled accounts Com'!$A953:$M953,MATCH(A952,'[3]Enrolled accounts Com'!$A952:$M952,0))</f>
        <v>#N/A</v>
      </c>
      <c r="B953" s="52">
        <f>INDEX('[3]Enrolled accounts Com'!$A953:$M953,MATCH(B$2,'[3]Enrolled accounts Com'!$A$2:$M$2,0))</f>
        <v>0</v>
      </c>
      <c r="C953" s="52">
        <f>INDEX('[3]Enrolled accounts Com'!$A953:$M953,MATCH(C$2,'[3]Enrolled accounts Com'!$A$2:$M$2,0))</f>
        <v>0</v>
      </c>
      <c r="D953" s="52">
        <f>INDEX('[3]Enrolled accounts Com'!$A953:$M953,MATCH(D$2,'[3]Enrolled accounts Com'!$A$2:$M$2,0))</f>
        <v>0</v>
      </c>
      <c r="E953" s="52">
        <f>INDEX('[3]Enrolled accounts Com'!$A953:$M953,MATCH(E$2,'[3]Enrolled accounts Com'!$A$2:$M$2,0))</f>
        <v>0</v>
      </c>
      <c r="F953" s="52">
        <f>INDEX('[3]Enrolled accounts Com'!$A953:$M953,MATCH(F$2,'[3]Enrolled accounts Com'!$A$2:$M$2,0))</f>
        <v>0</v>
      </c>
    </row>
    <row r="954" spans="1:6" x14ac:dyDescent="0.2">
      <c r="A954" s="52" t="e">
        <f>INDEX('[3]Enrolled accounts Com'!$A954:$M954,MATCH(A953,'[3]Enrolled accounts Com'!$A953:$M953,0))</f>
        <v>#N/A</v>
      </c>
      <c r="B954" s="52">
        <f>INDEX('[3]Enrolled accounts Com'!$A954:$M954,MATCH(B$2,'[3]Enrolled accounts Com'!$A$2:$M$2,0))</f>
        <v>0</v>
      </c>
      <c r="C954" s="52">
        <f>INDEX('[3]Enrolled accounts Com'!$A954:$M954,MATCH(C$2,'[3]Enrolled accounts Com'!$A$2:$M$2,0))</f>
        <v>0</v>
      </c>
      <c r="D954" s="52">
        <f>INDEX('[3]Enrolled accounts Com'!$A954:$M954,MATCH(D$2,'[3]Enrolled accounts Com'!$A$2:$M$2,0))</f>
        <v>0</v>
      </c>
      <c r="E954" s="52">
        <f>INDEX('[3]Enrolled accounts Com'!$A954:$M954,MATCH(E$2,'[3]Enrolled accounts Com'!$A$2:$M$2,0))</f>
        <v>0</v>
      </c>
      <c r="F954" s="52">
        <f>INDEX('[3]Enrolled accounts Com'!$A954:$M954,MATCH(F$2,'[3]Enrolled accounts Com'!$A$2:$M$2,0))</f>
        <v>0</v>
      </c>
    </row>
    <row r="955" spans="1:6" x14ac:dyDescent="0.2">
      <c r="A955" s="52" t="e">
        <f>INDEX('[3]Enrolled accounts Com'!$A955:$M955,MATCH(A954,'[3]Enrolled accounts Com'!$A954:$M954,0))</f>
        <v>#N/A</v>
      </c>
      <c r="B955" s="52">
        <f>INDEX('[3]Enrolled accounts Com'!$A955:$M955,MATCH(B$2,'[3]Enrolled accounts Com'!$A$2:$M$2,0))</f>
        <v>0</v>
      </c>
      <c r="C955" s="52">
        <f>INDEX('[3]Enrolled accounts Com'!$A955:$M955,MATCH(C$2,'[3]Enrolled accounts Com'!$A$2:$M$2,0))</f>
        <v>0</v>
      </c>
      <c r="D955" s="52">
        <f>INDEX('[3]Enrolled accounts Com'!$A955:$M955,MATCH(D$2,'[3]Enrolled accounts Com'!$A$2:$M$2,0))</f>
        <v>0</v>
      </c>
      <c r="E955" s="52">
        <f>INDEX('[3]Enrolled accounts Com'!$A955:$M955,MATCH(E$2,'[3]Enrolled accounts Com'!$A$2:$M$2,0))</f>
        <v>0</v>
      </c>
      <c r="F955" s="52">
        <f>INDEX('[3]Enrolled accounts Com'!$A955:$M955,MATCH(F$2,'[3]Enrolled accounts Com'!$A$2:$M$2,0))</f>
        <v>0</v>
      </c>
    </row>
    <row r="956" spans="1:6" x14ac:dyDescent="0.2">
      <c r="A956" s="52" t="e">
        <f>INDEX('[3]Enrolled accounts Com'!$A956:$M956,MATCH(A955,'[3]Enrolled accounts Com'!$A955:$M955,0))</f>
        <v>#N/A</v>
      </c>
      <c r="B956" s="52">
        <f>INDEX('[3]Enrolled accounts Com'!$A956:$M956,MATCH(B$2,'[3]Enrolled accounts Com'!$A$2:$M$2,0))</f>
        <v>0</v>
      </c>
      <c r="C956" s="52">
        <f>INDEX('[3]Enrolled accounts Com'!$A956:$M956,MATCH(C$2,'[3]Enrolled accounts Com'!$A$2:$M$2,0))</f>
        <v>0</v>
      </c>
      <c r="D956" s="52">
        <f>INDEX('[3]Enrolled accounts Com'!$A956:$M956,MATCH(D$2,'[3]Enrolled accounts Com'!$A$2:$M$2,0))</f>
        <v>0</v>
      </c>
      <c r="E956" s="52">
        <f>INDEX('[3]Enrolled accounts Com'!$A956:$M956,MATCH(E$2,'[3]Enrolled accounts Com'!$A$2:$M$2,0))</f>
        <v>0</v>
      </c>
      <c r="F956" s="52">
        <f>INDEX('[3]Enrolled accounts Com'!$A956:$M956,MATCH(F$2,'[3]Enrolled accounts Com'!$A$2:$M$2,0))</f>
        <v>0</v>
      </c>
    </row>
    <row r="957" spans="1:6" x14ac:dyDescent="0.2">
      <c r="A957" s="52" t="e">
        <f>INDEX('[3]Enrolled accounts Com'!$A957:$M957,MATCH(A956,'[3]Enrolled accounts Com'!$A956:$M956,0))</f>
        <v>#N/A</v>
      </c>
      <c r="B957" s="52">
        <f>INDEX('[3]Enrolled accounts Com'!$A957:$M957,MATCH(B$2,'[3]Enrolled accounts Com'!$A$2:$M$2,0))</f>
        <v>0</v>
      </c>
      <c r="C957" s="52">
        <f>INDEX('[3]Enrolled accounts Com'!$A957:$M957,MATCH(C$2,'[3]Enrolled accounts Com'!$A$2:$M$2,0))</f>
        <v>0</v>
      </c>
      <c r="D957" s="52">
        <f>INDEX('[3]Enrolled accounts Com'!$A957:$M957,MATCH(D$2,'[3]Enrolled accounts Com'!$A$2:$M$2,0))</f>
        <v>0</v>
      </c>
      <c r="E957" s="52">
        <f>INDEX('[3]Enrolled accounts Com'!$A957:$M957,MATCH(E$2,'[3]Enrolled accounts Com'!$A$2:$M$2,0))</f>
        <v>0</v>
      </c>
      <c r="F957" s="52">
        <f>INDEX('[3]Enrolled accounts Com'!$A957:$M957,MATCH(F$2,'[3]Enrolled accounts Com'!$A$2:$M$2,0))</f>
        <v>0</v>
      </c>
    </row>
    <row r="958" spans="1:6" x14ac:dyDescent="0.2">
      <c r="A958" s="52" t="e">
        <f>INDEX('[3]Enrolled accounts Com'!$A958:$M958,MATCH(A957,'[3]Enrolled accounts Com'!$A957:$M957,0))</f>
        <v>#N/A</v>
      </c>
      <c r="B958" s="52">
        <f>INDEX('[3]Enrolled accounts Com'!$A958:$M958,MATCH(B$2,'[3]Enrolled accounts Com'!$A$2:$M$2,0))</f>
        <v>0</v>
      </c>
      <c r="C958" s="52">
        <f>INDEX('[3]Enrolled accounts Com'!$A958:$M958,MATCH(C$2,'[3]Enrolled accounts Com'!$A$2:$M$2,0))</f>
        <v>0</v>
      </c>
      <c r="D958" s="52">
        <f>INDEX('[3]Enrolled accounts Com'!$A958:$M958,MATCH(D$2,'[3]Enrolled accounts Com'!$A$2:$M$2,0))</f>
        <v>0</v>
      </c>
      <c r="E958" s="52">
        <f>INDEX('[3]Enrolled accounts Com'!$A958:$M958,MATCH(E$2,'[3]Enrolled accounts Com'!$A$2:$M$2,0))</f>
        <v>0</v>
      </c>
      <c r="F958" s="52">
        <f>INDEX('[3]Enrolled accounts Com'!$A958:$M958,MATCH(F$2,'[3]Enrolled accounts Com'!$A$2:$M$2,0))</f>
        <v>0</v>
      </c>
    </row>
    <row r="959" spans="1:6" x14ac:dyDescent="0.2">
      <c r="A959" s="52" t="e">
        <f>INDEX('[3]Enrolled accounts Com'!$A959:$M959,MATCH(A958,'[3]Enrolled accounts Com'!$A958:$M958,0))</f>
        <v>#N/A</v>
      </c>
      <c r="B959" s="52">
        <f>INDEX('[3]Enrolled accounts Com'!$A959:$M959,MATCH(B$2,'[3]Enrolled accounts Com'!$A$2:$M$2,0))</f>
        <v>0</v>
      </c>
      <c r="C959" s="52">
        <f>INDEX('[3]Enrolled accounts Com'!$A959:$M959,MATCH(C$2,'[3]Enrolled accounts Com'!$A$2:$M$2,0))</f>
        <v>0</v>
      </c>
      <c r="D959" s="52">
        <f>INDEX('[3]Enrolled accounts Com'!$A959:$M959,MATCH(D$2,'[3]Enrolled accounts Com'!$A$2:$M$2,0))</f>
        <v>0</v>
      </c>
      <c r="E959" s="52">
        <f>INDEX('[3]Enrolled accounts Com'!$A959:$M959,MATCH(E$2,'[3]Enrolled accounts Com'!$A$2:$M$2,0))</f>
        <v>0</v>
      </c>
      <c r="F959" s="52">
        <f>INDEX('[3]Enrolled accounts Com'!$A959:$M959,MATCH(F$2,'[3]Enrolled accounts Com'!$A$2:$M$2,0))</f>
        <v>0</v>
      </c>
    </row>
    <row r="960" spans="1:6" x14ac:dyDescent="0.2">
      <c r="A960" s="52" t="e">
        <f>INDEX('[3]Enrolled accounts Com'!$A960:$M960,MATCH(A959,'[3]Enrolled accounts Com'!$A959:$M959,0))</f>
        <v>#N/A</v>
      </c>
      <c r="B960" s="52">
        <f>INDEX('[3]Enrolled accounts Com'!$A960:$M960,MATCH(B$2,'[3]Enrolled accounts Com'!$A$2:$M$2,0))</f>
        <v>0</v>
      </c>
      <c r="C960" s="52">
        <f>INDEX('[3]Enrolled accounts Com'!$A960:$M960,MATCH(C$2,'[3]Enrolled accounts Com'!$A$2:$M$2,0))</f>
        <v>0</v>
      </c>
      <c r="D960" s="52">
        <f>INDEX('[3]Enrolled accounts Com'!$A960:$M960,MATCH(D$2,'[3]Enrolled accounts Com'!$A$2:$M$2,0))</f>
        <v>0</v>
      </c>
      <c r="E960" s="52">
        <f>INDEX('[3]Enrolled accounts Com'!$A960:$M960,MATCH(E$2,'[3]Enrolled accounts Com'!$A$2:$M$2,0))</f>
        <v>0</v>
      </c>
      <c r="F960" s="52">
        <f>INDEX('[3]Enrolled accounts Com'!$A960:$M960,MATCH(F$2,'[3]Enrolled accounts Com'!$A$2:$M$2,0))</f>
        <v>0</v>
      </c>
    </row>
    <row r="961" spans="1:6" x14ac:dyDescent="0.2">
      <c r="A961" s="52" t="e">
        <f>INDEX('[3]Enrolled accounts Com'!$A961:$M961,MATCH(A960,'[3]Enrolled accounts Com'!$A960:$M960,0))</f>
        <v>#N/A</v>
      </c>
      <c r="B961" s="52">
        <f>INDEX('[3]Enrolled accounts Com'!$A961:$M961,MATCH(B$2,'[3]Enrolled accounts Com'!$A$2:$M$2,0))</f>
        <v>0</v>
      </c>
      <c r="C961" s="52">
        <f>INDEX('[3]Enrolled accounts Com'!$A961:$M961,MATCH(C$2,'[3]Enrolled accounts Com'!$A$2:$M$2,0))</f>
        <v>0</v>
      </c>
      <c r="D961" s="52">
        <f>INDEX('[3]Enrolled accounts Com'!$A961:$M961,MATCH(D$2,'[3]Enrolled accounts Com'!$A$2:$M$2,0))</f>
        <v>0</v>
      </c>
      <c r="E961" s="52">
        <f>INDEX('[3]Enrolled accounts Com'!$A961:$M961,MATCH(E$2,'[3]Enrolled accounts Com'!$A$2:$M$2,0))</f>
        <v>0</v>
      </c>
      <c r="F961" s="52">
        <f>INDEX('[3]Enrolled accounts Com'!$A961:$M961,MATCH(F$2,'[3]Enrolled accounts Com'!$A$2:$M$2,0))</f>
        <v>0</v>
      </c>
    </row>
    <row r="962" spans="1:6" x14ac:dyDescent="0.2">
      <c r="A962" s="52" t="e">
        <f>INDEX('[3]Enrolled accounts Com'!$A962:$M962,MATCH(A961,'[3]Enrolled accounts Com'!$A961:$M961,0))</f>
        <v>#N/A</v>
      </c>
      <c r="B962" s="52">
        <f>INDEX('[3]Enrolled accounts Com'!$A962:$M962,MATCH(B$2,'[3]Enrolled accounts Com'!$A$2:$M$2,0))</f>
        <v>0</v>
      </c>
      <c r="C962" s="52">
        <f>INDEX('[3]Enrolled accounts Com'!$A962:$M962,MATCH(C$2,'[3]Enrolled accounts Com'!$A$2:$M$2,0))</f>
        <v>0</v>
      </c>
      <c r="D962" s="52">
        <f>INDEX('[3]Enrolled accounts Com'!$A962:$M962,MATCH(D$2,'[3]Enrolled accounts Com'!$A$2:$M$2,0))</f>
        <v>0</v>
      </c>
      <c r="E962" s="52">
        <f>INDEX('[3]Enrolled accounts Com'!$A962:$M962,MATCH(E$2,'[3]Enrolled accounts Com'!$A$2:$M$2,0))</f>
        <v>0</v>
      </c>
      <c r="F962" s="52">
        <f>INDEX('[3]Enrolled accounts Com'!$A962:$M962,MATCH(F$2,'[3]Enrolled accounts Com'!$A$2:$M$2,0))</f>
        <v>0</v>
      </c>
    </row>
    <row r="963" spans="1:6" x14ac:dyDescent="0.2">
      <c r="A963" s="52" t="e">
        <f>INDEX('[3]Enrolled accounts Com'!$A963:$M963,MATCH(A962,'[3]Enrolled accounts Com'!$A962:$M962,0))</f>
        <v>#N/A</v>
      </c>
      <c r="B963" s="52">
        <f>INDEX('[3]Enrolled accounts Com'!$A963:$M963,MATCH(B$2,'[3]Enrolled accounts Com'!$A$2:$M$2,0))</f>
        <v>0</v>
      </c>
      <c r="C963" s="52">
        <f>INDEX('[3]Enrolled accounts Com'!$A963:$M963,MATCH(C$2,'[3]Enrolled accounts Com'!$A$2:$M$2,0))</f>
        <v>0</v>
      </c>
      <c r="D963" s="52">
        <f>INDEX('[3]Enrolled accounts Com'!$A963:$M963,MATCH(D$2,'[3]Enrolled accounts Com'!$A$2:$M$2,0))</f>
        <v>0</v>
      </c>
      <c r="E963" s="52">
        <f>INDEX('[3]Enrolled accounts Com'!$A963:$M963,MATCH(E$2,'[3]Enrolled accounts Com'!$A$2:$M$2,0))</f>
        <v>0</v>
      </c>
      <c r="F963" s="52">
        <f>INDEX('[3]Enrolled accounts Com'!$A963:$M963,MATCH(F$2,'[3]Enrolled accounts Com'!$A$2:$M$2,0))</f>
        <v>0</v>
      </c>
    </row>
    <row r="964" spans="1:6" x14ac:dyDescent="0.2">
      <c r="A964" s="52" t="e">
        <f>INDEX('[3]Enrolled accounts Com'!$A964:$M964,MATCH(A963,'[3]Enrolled accounts Com'!$A963:$M963,0))</f>
        <v>#N/A</v>
      </c>
      <c r="B964" s="52">
        <f>INDEX('[3]Enrolled accounts Com'!$A964:$M964,MATCH(B$2,'[3]Enrolled accounts Com'!$A$2:$M$2,0))</f>
        <v>0</v>
      </c>
      <c r="C964" s="52">
        <f>INDEX('[3]Enrolled accounts Com'!$A964:$M964,MATCH(C$2,'[3]Enrolled accounts Com'!$A$2:$M$2,0))</f>
        <v>0</v>
      </c>
      <c r="D964" s="52">
        <f>INDEX('[3]Enrolled accounts Com'!$A964:$M964,MATCH(D$2,'[3]Enrolled accounts Com'!$A$2:$M$2,0))</f>
        <v>0</v>
      </c>
      <c r="E964" s="52">
        <f>INDEX('[3]Enrolled accounts Com'!$A964:$M964,MATCH(E$2,'[3]Enrolled accounts Com'!$A$2:$M$2,0))</f>
        <v>0</v>
      </c>
      <c r="F964" s="52">
        <f>INDEX('[3]Enrolled accounts Com'!$A964:$M964,MATCH(F$2,'[3]Enrolled accounts Com'!$A$2:$M$2,0))</f>
        <v>0</v>
      </c>
    </row>
    <row r="965" spans="1:6" x14ac:dyDescent="0.2">
      <c r="A965" s="52" t="e">
        <f>INDEX('[3]Enrolled accounts Com'!$A965:$M965,MATCH(A964,'[3]Enrolled accounts Com'!$A964:$M964,0))</f>
        <v>#N/A</v>
      </c>
      <c r="B965" s="52">
        <f>INDEX('[3]Enrolled accounts Com'!$A965:$M965,MATCH(B$2,'[3]Enrolled accounts Com'!$A$2:$M$2,0))</f>
        <v>0</v>
      </c>
      <c r="C965" s="52">
        <f>INDEX('[3]Enrolled accounts Com'!$A965:$M965,MATCH(C$2,'[3]Enrolled accounts Com'!$A$2:$M$2,0))</f>
        <v>0</v>
      </c>
      <c r="D965" s="52">
        <f>INDEX('[3]Enrolled accounts Com'!$A965:$M965,MATCH(D$2,'[3]Enrolled accounts Com'!$A$2:$M$2,0))</f>
        <v>0</v>
      </c>
      <c r="E965" s="52">
        <f>INDEX('[3]Enrolled accounts Com'!$A965:$M965,MATCH(E$2,'[3]Enrolled accounts Com'!$A$2:$M$2,0))</f>
        <v>0</v>
      </c>
      <c r="F965" s="52">
        <f>INDEX('[3]Enrolled accounts Com'!$A965:$M965,MATCH(F$2,'[3]Enrolled accounts Com'!$A$2:$M$2,0))</f>
        <v>0</v>
      </c>
    </row>
    <row r="966" spans="1:6" x14ac:dyDescent="0.2">
      <c r="A966" s="52" t="e">
        <f>INDEX('[3]Enrolled accounts Com'!$A966:$M966,MATCH(A965,'[3]Enrolled accounts Com'!$A965:$M965,0))</f>
        <v>#N/A</v>
      </c>
      <c r="B966" s="52">
        <f>INDEX('[3]Enrolled accounts Com'!$A966:$M966,MATCH(B$2,'[3]Enrolled accounts Com'!$A$2:$M$2,0))</f>
        <v>0</v>
      </c>
      <c r="C966" s="52">
        <f>INDEX('[3]Enrolled accounts Com'!$A966:$M966,MATCH(C$2,'[3]Enrolled accounts Com'!$A$2:$M$2,0))</f>
        <v>0</v>
      </c>
      <c r="D966" s="52">
        <f>INDEX('[3]Enrolled accounts Com'!$A966:$M966,MATCH(D$2,'[3]Enrolled accounts Com'!$A$2:$M$2,0))</f>
        <v>0</v>
      </c>
      <c r="E966" s="52">
        <f>INDEX('[3]Enrolled accounts Com'!$A966:$M966,MATCH(E$2,'[3]Enrolled accounts Com'!$A$2:$M$2,0))</f>
        <v>0</v>
      </c>
      <c r="F966" s="52">
        <f>INDEX('[3]Enrolled accounts Com'!$A966:$M966,MATCH(F$2,'[3]Enrolled accounts Com'!$A$2:$M$2,0))</f>
        <v>0</v>
      </c>
    </row>
    <row r="967" spans="1:6" x14ac:dyDescent="0.2">
      <c r="A967" s="52" t="e">
        <f>INDEX('[3]Enrolled accounts Com'!$A967:$M967,MATCH(A966,'[3]Enrolled accounts Com'!$A966:$M966,0))</f>
        <v>#N/A</v>
      </c>
      <c r="B967" s="52">
        <f>INDEX('[3]Enrolled accounts Com'!$A967:$M967,MATCH(B$2,'[3]Enrolled accounts Com'!$A$2:$M$2,0))</f>
        <v>0</v>
      </c>
      <c r="C967" s="52">
        <f>INDEX('[3]Enrolled accounts Com'!$A967:$M967,MATCH(C$2,'[3]Enrolled accounts Com'!$A$2:$M$2,0))</f>
        <v>0</v>
      </c>
      <c r="D967" s="52">
        <f>INDEX('[3]Enrolled accounts Com'!$A967:$M967,MATCH(D$2,'[3]Enrolled accounts Com'!$A$2:$M$2,0))</f>
        <v>0</v>
      </c>
      <c r="E967" s="52">
        <f>INDEX('[3]Enrolled accounts Com'!$A967:$M967,MATCH(E$2,'[3]Enrolled accounts Com'!$A$2:$M$2,0))</f>
        <v>0</v>
      </c>
      <c r="F967" s="52">
        <f>INDEX('[3]Enrolled accounts Com'!$A967:$M967,MATCH(F$2,'[3]Enrolled accounts Com'!$A$2:$M$2,0))</f>
        <v>0</v>
      </c>
    </row>
    <row r="968" spans="1:6" x14ac:dyDescent="0.2">
      <c r="A968" s="52" t="e">
        <f>INDEX('[3]Enrolled accounts Com'!$A968:$M968,MATCH(A967,'[3]Enrolled accounts Com'!$A967:$M967,0))</f>
        <v>#N/A</v>
      </c>
      <c r="B968" s="52">
        <f>INDEX('[3]Enrolled accounts Com'!$A968:$M968,MATCH(B$2,'[3]Enrolled accounts Com'!$A$2:$M$2,0))</f>
        <v>0</v>
      </c>
      <c r="C968" s="52">
        <f>INDEX('[3]Enrolled accounts Com'!$A968:$M968,MATCH(C$2,'[3]Enrolled accounts Com'!$A$2:$M$2,0))</f>
        <v>0</v>
      </c>
      <c r="D968" s="52">
        <f>INDEX('[3]Enrolled accounts Com'!$A968:$M968,MATCH(D$2,'[3]Enrolled accounts Com'!$A$2:$M$2,0))</f>
        <v>0</v>
      </c>
      <c r="E968" s="52">
        <f>INDEX('[3]Enrolled accounts Com'!$A968:$M968,MATCH(E$2,'[3]Enrolled accounts Com'!$A$2:$M$2,0))</f>
        <v>0</v>
      </c>
      <c r="F968" s="52">
        <f>INDEX('[3]Enrolled accounts Com'!$A968:$M968,MATCH(F$2,'[3]Enrolled accounts Com'!$A$2:$M$2,0))</f>
        <v>0</v>
      </c>
    </row>
    <row r="969" spans="1:6" x14ac:dyDescent="0.2">
      <c r="A969" s="52" t="e">
        <f>INDEX('[3]Enrolled accounts Com'!$A969:$M969,MATCH(A968,'[3]Enrolled accounts Com'!$A968:$M968,0))</f>
        <v>#N/A</v>
      </c>
      <c r="B969" s="52">
        <f>INDEX('[3]Enrolled accounts Com'!$A969:$M969,MATCH(B$2,'[3]Enrolled accounts Com'!$A$2:$M$2,0))</f>
        <v>0</v>
      </c>
      <c r="C969" s="52">
        <f>INDEX('[3]Enrolled accounts Com'!$A969:$M969,MATCH(C$2,'[3]Enrolled accounts Com'!$A$2:$M$2,0))</f>
        <v>0</v>
      </c>
      <c r="D969" s="52">
        <f>INDEX('[3]Enrolled accounts Com'!$A969:$M969,MATCH(D$2,'[3]Enrolled accounts Com'!$A$2:$M$2,0))</f>
        <v>0</v>
      </c>
      <c r="E969" s="52">
        <f>INDEX('[3]Enrolled accounts Com'!$A969:$M969,MATCH(E$2,'[3]Enrolled accounts Com'!$A$2:$M$2,0))</f>
        <v>0</v>
      </c>
      <c r="F969" s="52">
        <f>INDEX('[3]Enrolled accounts Com'!$A969:$M969,MATCH(F$2,'[3]Enrolled accounts Com'!$A$2:$M$2,0))</f>
        <v>0</v>
      </c>
    </row>
    <row r="970" spans="1:6" x14ac:dyDescent="0.2">
      <c r="A970" s="52" t="e">
        <f>INDEX('[3]Enrolled accounts Com'!$A970:$M970,MATCH(A969,'[3]Enrolled accounts Com'!$A969:$M969,0))</f>
        <v>#N/A</v>
      </c>
      <c r="B970" s="52">
        <f>INDEX('[3]Enrolled accounts Com'!$A970:$M970,MATCH(B$2,'[3]Enrolled accounts Com'!$A$2:$M$2,0))</f>
        <v>0</v>
      </c>
      <c r="C970" s="52">
        <f>INDEX('[3]Enrolled accounts Com'!$A970:$M970,MATCH(C$2,'[3]Enrolled accounts Com'!$A$2:$M$2,0))</f>
        <v>0</v>
      </c>
      <c r="D970" s="52">
        <f>INDEX('[3]Enrolled accounts Com'!$A970:$M970,MATCH(D$2,'[3]Enrolled accounts Com'!$A$2:$M$2,0))</f>
        <v>0</v>
      </c>
      <c r="E970" s="52">
        <f>INDEX('[3]Enrolled accounts Com'!$A970:$M970,MATCH(E$2,'[3]Enrolled accounts Com'!$A$2:$M$2,0))</f>
        <v>0</v>
      </c>
      <c r="F970" s="52">
        <f>INDEX('[3]Enrolled accounts Com'!$A970:$M970,MATCH(F$2,'[3]Enrolled accounts Com'!$A$2:$M$2,0))</f>
        <v>0</v>
      </c>
    </row>
    <row r="971" spans="1:6" x14ac:dyDescent="0.2">
      <c r="A971" s="52" t="e">
        <f>INDEX('[3]Enrolled accounts Com'!$A971:$M971,MATCH(A970,'[3]Enrolled accounts Com'!$A970:$M970,0))</f>
        <v>#N/A</v>
      </c>
      <c r="B971" s="52">
        <f>INDEX('[3]Enrolled accounts Com'!$A971:$M971,MATCH(B$2,'[3]Enrolled accounts Com'!$A$2:$M$2,0))</f>
        <v>0</v>
      </c>
      <c r="C971" s="52">
        <f>INDEX('[3]Enrolled accounts Com'!$A971:$M971,MATCH(C$2,'[3]Enrolled accounts Com'!$A$2:$M$2,0))</f>
        <v>0</v>
      </c>
      <c r="D971" s="52">
        <f>INDEX('[3]Enrolled accounts Com'!$A971:$M971,MATCH(D$2,'[3]Enrolled accounts Com'!$A$2:$M$2,0))</f>
        <v>0</v>
      </c>
      <c r="E971" s="52">
        <f>INDEX('[3]Enrolled accounts Com'!$A971:$M971,MATCH(E$2,'[3]Enrolled accounts Com'!$A$2:$M$2,0))</f>
        <v>0</v>
      </c>
      <c r="F971" s="52">
        <f>INDEX('[3]Enrolled accounts Com'!$A971:$M971,MATCH(F$2,'[3]Enrolled accounts Com'!$A$2:$M$2,0))</f>
        <v>0</v>
      </c>
    </row>
    <row r="972" spans="1:6" x14ac:dyDescent="0.2">
      <c r="A972" s="52" t="e">
        <f>INDEX('[3]Enrolled accounts Com'!$A972:$M972,MATCH(A971,'[3]Enrolled accounts Com'!$A971:$M971,0))</f>
        <v>#N/A</v>
      </c>
      <c r="B972" s="52">
        <f>INDEX('[3]Enrolled accounts Com'!$A972:$M972,MATCH(B$2,'[3]Enrolled accounts Com'!$A$2:$M$2,0))</f>
        <v>0</v>
      </c>
      <c r="C972" s="52">
        <f>INDEX('[3]Enrolled accounts Com'!$A972:$M972,MATCH(C$2,'[3]Enrolled accounts Com'!$A$2:$M$2,0))</f>
        <v>0</v>
      </c>
      <c r="D972" s="52">
        <f>INDEX('[3]Enrolled accounts Com'!$A972:$M972,MATCH(D$2,'[3]Enrolled accounts Com'!$A$2:$M$2,0))</f>
        <v>0</v>
      </c>
      <c r="E972" s="52">
        <f>INDEX('[3]Enrolled accounts Com'!$A972:$M972,MATCH(E$2,'[3]Enrolled accounts Com'!$A$2:$M$2,0))</f>
        <v>0</v>
      </c>
      <c r="F972" s="52">
        <f>INDEX('[3]Enrolled accounts Com'!$A972:$M972,MATCH(F$2,'[3]Enrolled accounts Com'!$A$2:$M$2,0))</f>
        <v>0</v>
      </c>
    </row>
    <row r="973" spans="1:6" x14ac:dyDescent="0.2">
      <c r="A973" s="52" t="e">
        <f>INDEX('[3]Enrolled accounts Com'!$A973:$M973,MATCH(A972,'[3]Enrolled accounts Com'!$A972:$M972,0))</f>
        <v>#N/A</v>
      </c>
      <c r="B973" s="52">
        <f>INDEX('[3]Enrolled accounts Com'!$A973:$M973,MATCH(B$2,'[3]Enrolled accounts Com'!$A$2:$M$2,0))</f>
        <v>0</v>
      </c>
      <c r="C973" s="52">
        <f>INDEX('[3]Enrolled accounts Com'!$A973:$M973,MATCH(C$2,'[3]Enrolled accounts Com'!$A$2:$M$2,0))</f>
        <v>0</v>
      </c>
      <c r="D973" s="52">
        <f>INDEX('[3]Enrolled accounts Com'!$A973:$M973,MATCH(D$2,'[3]Enrolled accounts Com'!$A$2:$M$2,0))</f>
        <v>0</v>
      </c>
      <c r="E973" s="52">
        <f>INDEX('[3]Enrolled accounts Com'!$A973:$M973,MATCH(E$2,'[3]Enrolled accounts Com'!$A$2:$M$2,0))</f>
        <v>0</v>
      </c>
      <c r="F973" s="52">
        <f>INDEX('[3]Enrolled accounts Com'!$A973:$M973,MATCH(F$2,'[3]Enrolled accounts Com'!$A$2:$M$2,0))</f>
        <v>0</v>
      </c>
    </row>
    <row r="974" spans="1:6" x14ac:dyDescent="0.2">
      <c r="A974" s="52" t="e">
        <f>INDEX('[3]Enrolled accounts Com'!$A974:$M974,MATCH(A973,'[3]Enrolled accounts Com'!$A973:$M973,0))</f>
        <v>#N/A</v>
      </c>
      <c r="B974" s="52">
        <f>INDEX('[3]Enrolled accounts Com'!$A974:$M974,MATCH(B$2,'[3]Enrolled accounts Com'!$A$2:$M$2,0))</f>
        <v>0</v>
      </c>
      <c r="C974" s="52">
        <f>INDEX('[3]Enrolled accounts Com'!$A974:$M974,MATCH(C$2,'[3]Enrolled accounts Com'!$A$2:$M$2,0))</f>
        <v>0</v>
      </c>
      <c r="D974" s="52">
        <f>INDEX('[3]Enrolled accounts Com'!$A974:$M974,MATCH(D$2,'[3]Enrolled accounts Com'!$A$2:$M$2,0))</f>
        <v>0</v>
      </c>
      <c r="E974" s="52">
        <f>INDEX('[3]Enrolled accounts Com'!$A974:$M974,MATCH(E$2,'[3]Enrolled accounts Com'!$A$2:$M$2,0))</f>
        <v>0</v>
      </c>
      <c r="F974" s="52">
        <f>INDEX('[3]Enrolled accounts Com'!$A974:$M974,MATCH(F$2,'[3]Enrolled accounts Com'!$A$2:$M$2,0))</f>
        <v>0</v>
      </c>
    </row>
    <row r="975" spans="1:6" x14ac:dyDescent="0.2">
      <c r="A975" s="52" t="e">
        <f>INDEX('[3]Enrolled accounts Com'!$A975:$M975,MATCH(A974,'[3]Enrolled accounts Com'!$A974:$M974,0))</f>
        <v>#N/A</v>
      </c>
      <c r="B975" s="52">
        <f>INDEX('[3]Enrolled accounts Com'!$A975:$M975,MATCH(B$2,'[3]Enrolled accounts Com'!$A$2:$M$2,0))</f>
        <v>0</v>
      </c>
      <c r="C975" s="52">
        <f>INDEX('[3]Enrolled accounts Com'!$A975:$M975,MATCH(C$2,'[3]Enrolled accounts Com'!$A$2:$M$2,0))</f>
        <v>0</v>
      </c>
      <c r="D975" s="52">
        <f>INDEX('[3]Enrolled accounts Com'!$A975:$M975,MATCH(D$2,'[3]Enrolled accounts Com'!$A$2:$M$2,0))</f>
        <v>0</v>
      </c>
      <c r="E975" s="52">
        <f>INDEX('[3]Enrolled accounts Com'!$A975:$M975,MATCH(E$2,'[3]Enrolled accounts Com'!$A$2:$M$2,0))</f>
        <v>0</v>
      </c>
      <c r="F975" s="52">
        <f>INDEX('[3]Enrolled accounts Com'!$A975:$M975,MATCH(F$2,'[3]Enrolled accounts Com'!$A$2:$M$2,0))</f>
        <v>0</v>
      </c>
    </row>
    <row r="976" spans="1:6" x14ac:dyDescent="0.2">
      <c r="A976" s="52" t="e">
        <f>INDEX('[3]Enrolled accounts Com'!$A976:$M976,MATCH(A975,'[3]Enrolled accounts Com'!$A975:$M975,0))</f>
        <v>#N/A</v>
      </c>
      <c r="B976" s="52">
        <f>INDEX('[3]Enrolled accounts Com'!$A976:$M976,MATCH(B$2,'[3]Enrolled accounts Com'!$A$2:$M$2,0))</f>
        <v>0</v>
      </c>
      <c r="C976" s="52">
        <f>INDEX('[3]Enrolled accounts Com'!$A976:$M976,MATCH(C$2,'[3]Enrolled accounts Com'!$A$2:$M$2,0))</f>
        <v>0</v>
      </c>
      <c r="D976" s="52">
        <f>INDEX('[3]Enrolled accounts Com'!$A976:$M976,MATCH(D$2,'[3]Enrolled accounts Com'!$A$2:$M$2,0))</f>
        <v>0</v>
      </c>
      <c r="E976" s="52">
        <f>INDEX('[3]Enrolled accounts Com'!$A976:$M976,MATCH(E$2,'[3]Enrolled accounts Com'!$A$2:$M$2,0))</f>
        <v>0</v>
      </c>
      <c r="F976" s="52">
        <f>INDEX('[3]Enrolled accounts Com'!$A976:$M976,MATCH(F$2,'[3]Enrolled accounts Com'!$A$2:$M$2,0))</f>
        <v>0</v>
      </c>
    </row>
    <row r="977" spans="1:6" x14ac:dyDescent="0.2">
      <c r="A977" s="52" t="e">
        <f>INDEX('[3]Enrolled accounts Com'!$A977:$M977,MATCH(A976,'[3]Enrolled accounts Com'!$A976:$M976,0))</f>
        <v>#N/A</v>
      </c>
      <c r="B977" s="52">
        <f>INDEX('[3]Enrolled accounts Com'!$A977:$M977,MATCH(B$2,'[3]Enrolled accounts Com'!$A$2:$M$2,0))</f>
        <v>0</v>
      </c>
      <c r="C977" s="52">
        <f>INDEX('[3]Enrolled accounts Com'!$A977:$M977,MATCH(C$2,'[3]Enrolled accounts Com'!$A$2:$M$2,0))</f>
        <v>0</v>
      </c>
      <c r="D977" s="52">
        <f>INDEX('[3]Enrolled accounts Com'!$A977:$M977,MATCH(D$2,'[3]Enrolled accounts Com'!$A$2:$M$2,0))</f>
        <v>0</v>
      </c>
      <c r="E977" s="52">
        <f>INDEX('[3]Enrolled accounts Com'!$A977:$M977,MATCH(E$2,'[3]Enrolled accounts Com'!$A$2:$M$2,0))</f>
        <v>0</v>
      </c>
      <c r="F977" s="52">
        <f>INDEX('[3]Enrolled accounts Com'!$A977:$M977,MATCH(F$2,'[3]Enrolled accounts Com'!$A$2:$M$2,0))</f>
        <v>0</v>
      </c>
    </row>
    <row r="978" spans="1:6" x14ac:dyDescent="0.2">
      <c r="A978" s="52" t="e">
        <f>INDEX('[3]Enrolled accounts Com'!$A978:$M978,MATCH(A977,'[3]Enrolled accounts Com'!$A977:$M977,0))</f>
        <v>#N/A</v>
      </c>
      <c r="B978" s="52">
        <f>INDEX('[3]Enrolled accounts Com'!$A978:$M978,MATCH(B$2,'[3]Enrolled accounts Com'!$A$2:$M$2,0))</f>
        <v>0</v>
      </c>
      <c r="C978" s="52">
        <f>INDEX('[3]Enrolled accounts Com'!$A978:$M978,MATCH(C$2,'[3]Enrolled accounts Com'!$A$2:$M$2,0))</f>
        <v>0</v>
      </c>
      <c r="D978" s="52">
        <f>INDEX('[3]Enrolled accounts Com'!$A978:$M978,MATCH(D$2,'[3]Enrolled accounts Com'!$A$2:$M$2,0))</f>
        <v>0</v>
      </c>
      <c r="E978" s="52">
        <f>INDEX('[3]Enrolled accounts Com'!$A978:$M978,MATCH(E$2,'[3]Enrolled accounts Com'!$A$2:$M$2,0))</f>
        <v>0</v>
      </c>
      <c r="F978" s="52">
        <f>INDEX('[3]Enrolled accounts Com'!$A978:$M978,MATCH(F$2,'[3]Enrolled accounts Com'!$A$2:$M$2,0))</f>
        <v>0</v>
      </c>
    </row>
    <row r="979" spans="1:6" x14ac:dyDescent="0.2">
      <c r="A979" s="52" t="e">
        <f>INDEX('[3]Enrolled accounts Com'!$A979:$M979,MATCH(A978,'[3]Enrolled accounts Com'!$A978:$M978,0))</f>
        <v>#N/A</v>
      </c>
      <c r="B979" s="52">
        <f>INDEX('[3]Enrolled accounts Com'!$A979:$M979,MATCH(B$2,'[3]Enrolled accounts Com'!$A$2:$M$2,0))</f>
        <v>0</v>
      </c>
      <c r="C979" s="52">
        <f>INDEX('[3]Enrolled accounts Com'!$A979:$M979,MATCH(C$2,'[3]Enrolled accounts Com'!$A$2:$M$2,0))</f>
        <v>0</v>
      </c>
      <c r="D979" s="52">
        <f>INDEX('[3]Enrolled accounts Com'!$A979:$M979,MATCH(D$2,'[3]Enrolled accounts Com'!$A$2:$M$2,0))</f>
        <v>0</v>
      </c>
      <c r="E979" s="52">
        <f>INDEX('[3]Enrolled accounts Com'!$A979:$M979,MATCH(E$2,'[3]Enrolled accounts Com'!$A$2:$M$2,0))</f>
        <v>0</v>
      </c>
      <c r="F979" s="52">
        <f>INDEX('[3]Enrolled accounts Com'!$A979:$M979,MATCH(F$2,'[3]Enrolled accounts Com'!$A$2:$M$2,0))</f>
        <v>0</v>
      </c>
    </row>
    <row r="980" spans="1:6" x14ac:dyDescent="0.2">
      <c r="A980" s="52" t="e">
        <f>INDEX('[3]Enrolled accounts Com'!$A980:$M980,MATCH(A979,'[3]Enrolled accounts Com'!$A979:$M979,0))</f>
        <v>#N/A</v>
      </c>
      <c r="B980" s="52">
        <f>INDEX('[3]Enrolled accounts Com'!$A980:$M980,MATCH(B$2,'[3]Enrolled accounts Com'!$A$2:$M$2,0))</f>
        <v>0</v>
      </c>
      <c r="C980" s="52">
        <f>INDEX('[3]Enrolled accounts Com'!$A980:$M980,MATCH(C$2,'[3]Enrolled accounts Com'!$A$2:$M$2,0))</f>
        <v>0</v>
      </c>
      <c r="D980" s="52">
        <f>INDEX('[3]Enrolled accounts Com'!$A980:$M980,MATCH(D$2,'[3]Enrolled accounts Com'!$A$2:$M$2,0))</f>
        <v>0</v>
      </c>
      <c r="E980" s="52">
        <f>INDEX('[3]Enrolled accounts Com'!$A980:$M980,MATCH(E$2,'[3]Enrolled accounts Com'!$A$2:$M$2,0))</f>
        <v>0</v>
      </c>
      <c r="F980" s="52">
        <f>INDEX('[3]Enrolled accounts Com'!$A980:$M980,MATCH(F$2,'[3]Enrolled accounts Com'!$A$2:$M$2,0))</f>
        <v>0</v>
      </c>
    </row>
    <row r="981" spans="1:6" x14ac:dyDescent="0.2">
      <c r="A981" s="52" t="e">
        <f>INDEX('[3]Enrolled accounts Com'!$A981:$M981,MATCH(A980,'[3]Enrolled accounts Com'!$A980:$M980,0))</f>
        <v>#N/A</v>
      </c>
      <c r="B981" s="52">
        <f>INDEX('[3]Enrolled accounts Com'!$A981:$M981,MATCH(B$2,'[3]Enrolled accounts Com'!$A$2:$M$2,0))</f>
        <v>0</v>
      </c>
      <c r="C981" s="52">
        <f>INDEX('[3]Enrolled accounts Com'!$A981:$M981,MATCH(C$2,'[3]Enrolled accounts Com'!$A$2:$M$2,0))</f>
        <v>0</v>
      </c>
      <c r="D981" s="52">
        <f>INDEX('[3]Enrolled accounts Com'!$A981:$M981,MATCH(D$2,'[3]Enrolled accounts Com'!$A$2:$M$2,0))</f>
        <v>0</v>
      </c>
      <c r="E981" s="52">
        <f>INDEX('[3]Enrolled accounts Com'!$A981:$M981,MATCH(E$2,'[3]Enrolled accounts Com'!$A$2:$M$2,0))</f>
        <v>0</v>
      </c>
      <c r="F981" s="52">
        <f>INDEX('[3]Enrolled accounts Com'!$A981:$M981,MATCH(F$2,'[3]Enrolled accounts Com'!$A$2:$M$2,0))</f>
        <v>0</v>
      </c>
    </row>
    <row r="982" spans="1:6" x14ac:dyDescent="0.2">
      <c r="A982" s="52" t="e">
        <f>INDEX('[3]Enrolled accounts Com'!$A982:$M982,MATCH(A981,'[3]Enrolled accounts Com'!$A981:$M981,0))</f>
        <v>#N/A</v>
      </c>
      <c r="B982" s="52">
        <f>INDEX('[3]Enrolled accounts Com'!$A982:$M982,MATCH(B$2,'[3]Enrolled accounts Com'!$A$2:$M$2,0))</f>
        <v>0</v>
      </c>
      <c r="C982" s="52">
        <f>INDEX('[3]Enrolled accounts Com'!$A982:$M982,MATCH(C$2,'[3]Enrolled accounts Com'!$A$2:$M$2,0))</f>
        <v>0</v>
      </c>
      <c r="D982" s="52">
        <f>INDEX('[3]Enrolled accounts Com'!$A982:$M982,MATCH(D$2,'[3]Enrolled accounts Com'!$A$2:$M$2,0))</f>
        <v>0</v>
      </c>
      <c r="E982" s="52">
        <f>INDEX('[3]Enrolled accounts Com'!$A982:$M982,MATCH(E$2,'[3]Enrolled accounts Com'!$A$2:$M$2,0))</f>
        <v>0</v>
      </c>
      <c r="F982" s="52">
        <f>INDEX('[3]Enrolled accounts Com'!$A982:$M982,MATCH(F$2,'[3]Enrolled accounts Com'!$A$2:$M$2,0))</f>
        <v>0</v>
      </c>
    </row>
    <row r="983" spans="1:6" x14ac:dyDescent="0.2">
      <c r="A983" s="52" t="e">
        <f>INDEX('[3]Enrolled accounts Com'!$A983:$M983,MATCH(A982,'[3]Enrolled accounts Com'!$A982:$M982,0))</f>
        <v>#N/A</v>
      </c>
      <c r="B983" s="52">
        <f>INDEX('[3]Enrolled accounts Com'!$A983:$M983,MATCH(B$2,'[3]Enrolled accounts Com'!$A$2:$M$2,0))</f>
        <v>0</v>
      </c>
      <c r="C983" s="52">
        <f>INDEX('[3]Enrolled accounts Com'!$A983:$M983,MATCH(C$2,'[3]Enrolled accounts Com'!$A$2:$M$2,0))</f>
        <v>0</v>
      </c>
      <c r="D983" s="52">
        <f>INDEX('[3]Enrolled accounts Com'!$A983:$M983,MATCH(D$2,'[3]Enrolled accounts Com'!$A$2:$M$2,0))</f>
        <v>0</v>
      </c>
      <c r="E983" s="52">
        <f>INDEX('[3]Enrolled accounts Com'!$A983:$M983,MATCH(E$2,'[3]Enrolled accounts Com'!$A$2:$M$2,0))</f>
        <v>0</v>
      </c>
      <c r="F983" s="52">
        <f>INDEX('[3]Enrolled accounts Com'!$A983:$M983,MATCH(F$2,'[3]Enrolled accounts Com'!$A$2:$M$2,0))</f>
        <v>0</v>
      </c>
    </row>
    <row r="984" spans="1:6" x14ac:dyDescent="0.2">
      <c r="A984" s="52" t="e">
        <f>INDEX('[3]Enrolled accounts Com'!$A984:$M984,MATCH(A983,'[3]Enrolled accounts Com'!$A983:$M983,0))</f>
        <v>#N/A</v>
      </c>
      <c r="B984" s="52">
        <f>INDEX('[3]Enrolled accounts Com'!$A984:$M984,MATCH(B$2,'[3]Enrolled accounts Com'!$A$2:$M$2,0))</f>
        <v>0</v>
      </c>
      <c r="C984" s="52">
        <f>INDEX('[3]Enrolled accounts Com'!$A984:$M984,MATCH(C$2,'[3]Enrolled accounts Com'!$A$2:$M$2,0))</f>
        <v>0</v>
      </c>
      <c r="D984" s="52">
        <f>INDEX('[3]Enrolled accounts Com'!$A984:$M984,MATCH(D$2,'[3]Enrolled accounts Com'!$A$2:$M$2,0))</f>
        <v>0</v>
      </c>
      <c r="E984" s="52">
        <f>INDEX('[3]Enrolled accounts Com'!$A984:$M984,MATCH(E$2,'[3]Enrolled accounts Com'!$A$2:$M$2,0))</f>
        <v>0</v>
      </c>
      <c r="F984" s="52">
        <f>INDEX('[3]Enrolled accounts Com'!$A984:$M984,MATCH(F$2,'[3]Enrolled accounts Com'!$A$2:$M$2,0))</f>
        <v>0</v>
      </c>
    </row>
    <row r="985" spans="1:6" x14ac:dyDescent="0.2">
      <c r="A985" s="52" t="e">
        <f>INDEX('[3]Enrolled accounts Com'!$A985:$M985,MATCH(A984,'[3]Enrolled accounts Com'!$A984:$M984,0))</f>
        <v>#N/A</v>
      </c>
      <c r="B985" s="52">
        <f>INDEX('[3]Enrolled accounts Com'!$A985:$M985,MATCH(B$2,'[3]Enrolled accounts Com'!$A$2:$M$2,0))</f>
        <v>0</v>
      </c>
      <c r="C985" s="52">
        <f>INDEX('[3]Enrolled accounts Com'!$A985:$M985,MATCH(C$2,'[3]Enrolled accounts Com'!$A$2:$M$2,0))</f>
        <v>0</v>
      </c>
      <c r="D985" s="52">
        <f>INDEX('[3]Enrolled accounts Com'!$A985:$M985,MATCH(D$2,'[3]Enrolled accounts Com'!$A$2:$M$2,0))</f>
        <v>0</v>
      </c>
      <c r="E985" s="52">
        <f>INDEX('[3]Enrolled accounts Com'!$A985:$M985,MATCH(E$2,'[3]Enrolled accounts Com'!$A$2:$M$2,0))</f>
        <v>0</v>
      </c>
      <c r="F985" s="52">
        <f>INDEX('[3]Enrolled accounts Com'!$A985:$M985,MATCH(F$2,'[3]Enrolled accounts Com'!$A$2:$M$2,0))</f>
        <v>0</v>
      </c>
    </row>
    <row r="986" spans="1:6" x14ac:dyDescent="0.2">
      <c r="A986" s="52" t="e">
        <f>INDEX('[3]Enrolled accounts Com'!$A986:$M986,MATCH(A985,'[3]Enrolled accounts Com'!$A985:$M985,0))</f>
        <v>#N/A</v>
      </c>
      <c r="B986" s="52">
        <f>INDEX('[3]Enrolled accounts Com'!$A986:$M986,MATCH(B$2,'[3]Enrolled accounts Com'!$A$2:$M$2,0))</f>
        <v>0</v>
      </c>
      <c r="C986" s="52">
        <f>INDEX('[3]Enrolled accounts Com'!$A986:$M986,MATCH(C$2,'[3]Enrolled accounts Com'!$A$2:$M$2,0))</f>
        <v>0</v>
      </c>
      <c r="D986" s="52">
        <f>INDEX('[3]Enrolled accounts Com'!$A986:$M986,MATCH(D$2,'[3]Enrolled accounts Com'!$A$2:$M$2,0))</f>
        <v>0</v>
      </c>
      <c r="E986" s="52">
        <f>INDEX('[3]Enrolled accounts Com'!$A986:$M986,MATCH(E$2,'[3]Enrolled accounts Com'!$A$2:$M$2,0))</f>
        <v>0</v>
      </c>
      <c r="F986" s="52">
        <f>INDEX('[3]Enrolled accounts Com'!$A986:$M986,MATCH(F$2,'[3]Enrolled accounts Com'!$A$2:$M$2,0))</f>
        <v>0</v>
      </c>
    </row>
    <row r="987" spans="1:6" x14ac:dyDescent="0.2">
      <c r="A987" s="52" t="e">
        <f>INDEX('[3]Enrolled accounts Com'!$A987:$M987,MATCH(A986,'[3]Enrolled accounts Com'!$A986:$M986,0))</f>
        <v>#N/A</v>
      </c>
      <c r="B987" s="52">
        <f>INDEX('[3]Enrolled accounts Com'!$A987:$M987,MATCH(B$2,'[3]Enrolled accounts Com'!$A$2:$M$2,0))</f>
        <v>0</v>
      </c>
      <c r="C987" s="52">
        <f>INDEX('[3]Enrolled accounts Com'!$A987:$M987,MATCH(C$2,'[3]Enrolled accounts Com'!$A$2:$M$2,0))</f>
        <v>0</v>
      </c>
      <c r="D987" s="52">
        <f>INDEX('[3]Enrolled accounts Com'!$A987:$M987,MATCH(D$2,'[3]Enrolled accounts Com'!$A$2:$M$2,0))</f>
        <v>0</v>
      </c>
      <c r="E987" s="52">
        <f>INDEX('[3]Enrolled accounts Com'!$A987:$M987,MATCH(E$2,'[3]Enrolled accounts Com'!$A$2:$M$2,0))</f>
        <v>0</v>
      </c>
      <c r="F987" s="52">
        <f>INDEX('[3]Enrolled accounts Com'!$A987:$M987,MATCH(F$2,'[3]Enrolled accounts Com'!$A$2:$M$2,0))</f>
        <v>0</v>
      </c>
    </row>
    <row r="988" spans="1:6" x14ac:dyDescent="0.2">
      <c r="A988" s="52" t="e">
        <f>INDEX('[3]Enrolled accounts Com'!$A988:$M988,MATCH(A987,'[3]Enrolled accounts Com'!$A987:$M987,0))</f>
        <v>#N/A</v>
      </c>
      <c r="B988" s="52">
        <f>INDEX('[3]Enrolled accounts Com'!$A988:$M988,MATCH(B$2,'[3]Enrolled accounts Com'!$A$2:$M$2,0))</f>
        <v>0</v>
      </c>
      <c r="C988" s="52">
        <f>INDEX('[3]Enrolled accounts Com'!$A988:$M988,MATCH(C$2,'[3]Enrolled accounts Com'!$A$2:$M$2,0))</f>
        <v>0</v>
      </c>
      <c r="D988" s="52">
        <f>INDEX('[3]Enrolled accounts Com'!$A988:$M988,MATCH(D$2,'[3]Enrolled accounts Com'!$A$2:$M$2,0))</f>
        <v>0</v>
      </c>
      <c r="E988" s="52">
        <f>INDEX('[3]Enrolled accounts Com'!$A988:$M988,MATCH(E$2,'[3]Enrolled accounts Com'!$A$2:$M$2,0))</f>
        <v>0</v>
      </c>
      <c r="F988" s="52">
        <f>INDEX('[3]Enrolled accounts Com'!$A988:$M988,MATCH(F$2,'[3]Enrolled accounts Com'!$A$2:$M$2,0))</f>
        <v>0</v>
      </c>
    </row>
    <row r="989" spans="1:6" x14ac:dyDescent="0.2">
      <c r="A989" s="52" t="e">
        <f>INDEX('[3]Enrolled accounts Com'!$A989:$M989,MATCH(A988,'[3]Enrolled accounts Com'!$A988:$M988,0))</f>
        <v>#N/A</v>
      </c>
      <c r="B989" s="52">
        <f>INDEX('[3]Enrolled accounts Com'!$A989:$M989,MATCH(B$2,'[3]Enrolled accounts Com'!$A$2:$M$2,0))</f>
        <v>0</v>
      </c>
      <c r="C989" s="52">
        <f>INDEX('[3]Enrolled accounts Com'!$A989:$M989,MATCH(C$2,'[3]Enrolled accounts Com'!$A$2:$M$2,0))</f>
        <v>0</v>
      </c>
      <c r="D989" s="52">
        <f>INDEX('[3]Enrolled accounts Com'!$A989:$M989,MATCH(D$2,'[3]Enrolled accounts Com'!$A$2:$M$2,0))</f>
        <v>0</v>
      </c>
      <c r="E989" s="52">
        <f>INDEX('[3]Enrolled accounts Com'!$A989:$M989,MATCH(E$2,'[3]Enrolled accounts Com'!$A$2:$M$2,0))</f>
        <v>0</v>
      </c>
      <c r="F989" s="52">
        <f>INDEX('[3]Enrolled accounts Com'!$A989:$M989,MATCH(F$2,'[3]Enrolled accounts Com'!$A$2:$M$2,0))</f>
        <v>0</v>
      </c>
    </row>
    <row r="990" spans="1:6" x14ac:dyDescent="0.2">
      <c r="A990" s="52" t="e">
        <f>INDEX('[3]Enrolled accounts Com'!$A990:$M990,MATCH(A989,'[3]Enrolled accounts Com'!$A989:$M989,0))</f>
        <v>#N/A</v>
      </c>
      <c r="B990" s="52">
        <f>INDEX('[3]Enrolled accounts Com'!$A990:$M990,MATCH(B$2,'[3]Enrolled accounts Com'!$A$2:$M$2,0))</f>
        <v>0</v>
      </c>
      <c r="C990" s="52">
        <f>INDEX('[3]Enrolled accounts Com'!$A990:$M990,MATCH(C$2,'[3]Enrolled accounts Com'!$A$2:$M$2,0))</f>
        <v>0</v>
      </c>
      <c r="D990" s="52">
        <f>INDEX('[3]Enrolled accounts Com'!$A990:$M990,MATCH(D$2,'[3]Enrolled accounts Com'!$A$2:$M$2,0))</f>
        <v>0</v>
      </c>
      <c r="E990" s="52">
        <f>INDEX('[3]Enrolled accounts Com'!$A990:$M990,MATCH(E$2,'[3]Enrolled accounts Com'!$A$2:$M$2,0))</f>
        <v>0</v>
      </c>
      <c r="F990" s="52">
        <f>INDEX('[3]Enrolled accounts Com'!$A990:$M990,MATCH(F$2,'[3]Enrolled accounts Com'!$A$2:$M$2,0))</f>
        <v>0</v>
      </c>
    </row>
    <row r="991" spans="1:6" x14ac:dyDescent="0.2">
      <c r="A991" s="52" t="e">
        <f>INDEX('[3]Enrolled accounts Com'!$A991:$M991,MATCH(A990,'[3]Enrolled accounts Com'!$A990:$M990,0))</f>
        <v>#N/A</v>
      </c>
      <c r="B991" s="52">
        <f>INDEX('[3]Enrolled accounts Com'!$A991:$M991,MATCH(B$2,'[3]Enrolled accounts Com'!$A$2:$M$2,0))</f>
        <v>0</v>
      </c>
      <c r="C991" s="52">
        <f>INDEX('[3]Enrolled accounts Com'!$A991:$M991,MATCH(C$2,'[3]Enrolled accounts Com'!$A$2:$M$2,0))</f>
        <v>0</v>
      </c>
      <c r="D991" s="52">
        <f>INDEX('[3]Enrolled accounts Com'!$A991:$M991,MATCH(D$2,'[3]Enrolled accounts Com'!$A$2:$M$2,0))</f>
        <v>0</v>
      </c>
      <c r="E991" s="52">
        <f>INDEX('[3]Enrolled accounts Com'!$A991:$M991,MATCH(E$2,'[3]Enrolled accounts Com'!$A$2:$M$2,0))</f>
        <v>0</v>
      </c>
      <c r="F991" s="52">
        <f>INDEX('[3]Enrolled accounts Com'!$A991:$M991,MATCH(F$2,'[3]Enrolled accounts Com'!$A$2:$M$2,0))</f>
        <v>0</v>
      </c>
    </row>
    <row r="992" spans="1:6" x14ac:dyDescent="0.2">
      <c r="A992" s="52" t="e">
        <f>INDEX('[3]Enrolled accounts Com'!$A992:$M992,MATCH(A991,'[3]Enrolled accounts Com'!$A991:$M991,0))</f>
        <v>#N/A</v>
      </c>
      <c r="B992" s="52">
        <f>INDEX('[3]Enrolled accounts Com'!$A992:$M992,MATCH(B$2,'[3]Enrolled accounts Com'!$A$2:$M$2,0))</f>
        <v>0</v>
      </c>
      <c r="C992" s="52">
        <f>INDEX('[3]Enrolled accounts Com'!$A992:$M992,MATCH(C$2,'[3]Enrolled accounts Com'!$A$2:$M$2,0))</f>
        <v>0</v>
      </c>
      <c r="D992" s="52">
        <f>INDEX('[3]Enrolled accounts Com'!$A992:$M992,MATCH(D$2,'[3]Enrolled accounts Com'!$A$2:$M$2,0))</f>
        <v>0</v>
      </c>
      <c r="E992" s="52">
        <f>INDEX('[3]Enrolled accounts Com'!$A992:$M992,MATCH(E$2,'[3]Enrolled accounts Com'!$A$2:$M$2,0))</f>
        <v>0</v>
      </c>
      <c r="F992" s="52">
        <f>INDEX('[3]Enrolled accounts Com'!$A992:$M992,MATCH(F$2,'[3]Enrolled accounts Com'!$A$2:$M$2,0))</f>
        <v>0</v>
      </c>
    </row>
    <row r="993" spans="1:6" x14ac:dyDescent="0.2">
      <c r="A993" s="52" t="e">
        <f>INDEX('[3]Enrolled accounts Com'!$A993:$M993,MATCH(A992,'[3]Enrolled accounts Com'!$A992:$M992,0))</f>
        <v>#N/A</v>
      </c>
      <c r="B993" s="52">
        <f>INDEX('[3]Enrolled accounts Com'!$A993:$M993,MATCH(B$2,'[3]Enrolled accounts Com'!$A$2:$M$2,0))</f>
        <v>0</v>
      </c>
      <c r="C993" s="52">
        <f>INDEX('[3]Enrolled accounts Com'!$A993:$M993,MATCH(C$2,'[3]Enrolled accounts Com'!$A$2:$M$2,0))</f>
        <v>0</v>
      </c>
      <c r="D993" s="52">
        <f>INDEX('[3]Enrolled accounts Com'!$A993:$M993,MATCH(D$2,'[3]Enrolled accounts Com'!$A$2:$M$2,0))</f>
        <v>0</v>
      </c>
      <c r="E993" s="52">
        <f>INDEX('[3]Enrolled accounts Com'!$A993:$M993,MATCH(E$2,'[3]Enrolled accounts Com'!$A$2:$M$2,0))</f>
        <v>0</v>
      </c>
      <c r="F993" s="52">
        <f>INDEX('[3]Enrolled accounts Com'!$A993:$M993,MATCH(F$2,'[3]Enrolled accounts Com'!$A$2:$M$2,0))</f>
        <v>0</v>
      </c>
    </row>
    <row r="994" spans="1:6" x14ac:dyDescent="0.2">
      <c r="A994" s="52" t="e">
        <f>INDEX('[3]Enrolled accounts Com'!$A994:$M994,MATCH(A993,'[3]Enrolled accounts Com'!$A993:$M993,0))</f>
        <v>#N/A</v>
      </c>
      <c r="B994" s="52">
        <f>INDEX('[3]Enrolled accounts Com'!$A994:$M994,MATCH(B$2,'[3]Enrolled accounts Com'!$A$2:$M$2,0))</f>
        <v>0</v>
      </c>
      <c r="C994" s="52">
        <f>INDEX('[3]Enrolled accounts Com'!$A994:$M994,MATCH(C$2,'[3]Enrolled accounts Com'!$A$2:$M$2,0))</f>
        <v>0</v>
      </c>
      <c r="D994" s="52">
        <f>INDEX('[3]Enrolled accounts Com'!$A994:$M994,MATCH(D$2,'[3]Enrolled accounts Com'!$A$2:$M$2,0))</f>
        <v>0</v>
      </c>
      <c r="E994" s="52">
        <f>INDEX('[3]Enrolled accounts Com'!$A994:$M994,MATCH(E$2,'[3]Enrolled accounts Com'!$A$2:$M$2,0))</f>
        <v>0</v>
      </c>
      <c r="F994" s="52">
        <f>INDEX('[3]Enrolled accounts Com'!$A994:$M994,MATCH(F$2,'[3]Enrolled accounts Com'!$A$2:$M$2,0))</f>
        <v>0</v>
      </c>
    </row>
    <row r="995" spans="1:6" x14ac:dyDescent="0.2">
      <c r="A995" s="52" t="e">
        <f>INDEX('[3]Enrolled accounts Com'!$A995:$M995,MATCH(A994,'[3]Enrolled accounts Com'!$A994:$M994,0))</f>
        <v>#N/A</v>
      </c>
      <c r="B995" s="52">
        <f>INDEX('[3]Enrolled accounts Com'!$A995:$M995,MATCH(B$2,'[3]Enrolled accounts Com'!$A$2:$M$2,0))</f>
        <v>0</v>
      </c>
      <c r="C995" s="52">
        <f>INDEX('[3]Enrolled accounts Com'!$A995:$M995,MATCH(C$2,'[3]Enrolled accounts Com'!$A$2:$M$2,0))</f>
        <v>0</v>
      </c>
      <c r="D995" s="52">
        <f>INDEX('[3]Enrolled accounts Com'!$A995:$M995,MATCH(D$2,'[3]Enrolled accounts Com'!$A$2:$M$2,0))</f>
        <v>0</v>
      </c>
      <c r="E995" s="52">
        <f>INDEX('[3]Enrolled accounts Com'!$A995:$M995,MATCH(E$2,'[3]Enrolled accounts Com'!$A$2:$M$2,0))</f>
        <v>0</v>
      </c>
      <c r="F995" s="52">
        <f>INDEX('[3]Enrolled accounts Com'!$A995:$M995,MATCH(F$2,'[3]Enrolled accounts Com'!$A$2:$M$2,0))</f>
        <v>0</v>
      </c>
    </row>
    <row r="996" spans="1:6" x14ac:dyDescent="0.2">
      <c r="A996" s="52" t="e">
        <f>INDEX('[3]Enrolled accounts Com'!$A996:$M996,MATCH(A995,'[3]Enrolled accounts Com'!$A995:$M995,0))</f>
        <v>#N/A</v>
      </c>
      <c r="B996" s="52">
        <f>INDEX('[3]Enrolled accounts Com'!$A996:$M996,MATCH(B$2,'[3]Enrolled accounts Com'!$A$2:$M$2,0))</f>
        <v>0</v>
      </c>
      <c r="C996" s="52">
        <f>INDEX('[3]Enrolled accounts Com'!$A996:$M996,MATCH(C$2,'[3]Enrolled accounts Com'!$A$2:$M$2,0))</f>
        <v>0</v>
      </c>
      <c r="D996" s="52">
        <f>INDEX('[3]Enrolled accounts Com'!$A996:$M996,MATCH(D$2,'[3]Enrolled accounts Com'!$A$2:$M$2,0))</f>
        <v>0</v>
      </c>
      <c r="E996" s="52">
        <f>INDEX('[3]Enrolled accounts Com'!$A996:$M996,MATCH(E$2,'[3]Enrolled accounts Com'!$A$2:$M$2,0))</f>
        <v>0</v>
      </c>
      <c r="F996" s="52">
        <f>INDEX('[3]Enrolled accounts Com'!$A996:$M996,MATCH(F$2,'[3]Enrolled accounts Com'!$A$2:$M$2,0))</f>
        <v>0</v>
      </c>
    </row>
    <row r="997" spans="1:6" x14ac:dyDescent="0.2">
      <c r="A997" s="52" t="e">
        <f>INDEX('[3]Enrolled accounts Com'!$A997:$M997,MATCH(A996,'[3]Enrolled accounts Com'!$A996:$M996,0))</f>
        <v>#N/A</v>
      </c>
      <c r="B997" s="52">
        <f>INDEX('[3]Enrolled accounts Com'!$A997:$M997,MATCH(B$2,'[3]Enrolled accounts Com'!$A$2:$M$2,0))</f>
        <v>0</v>
      </c>
      <c r="C997" s="52">
        <f>INDEX('[3]Enrolled accounts Com'!$A997:$M997,MATCH(C$2,'[3]Enrolled accounts Com'!$A$2:$M$2,0))</f>
        <v>0</v>
      </c>
      <c r="D997" s="52">
        <f>INDEX('[3]Enrolled accounts Com'!$A997:$M997,MATCH(D$2,'[3]Enrolled accounts Com'!$A$2:$M$2,0))</f>
        <v>0</v>
      </c>
      <c r="E997" s="52">
        <f>INDEX('[3]Enrolled accounts Com'!$A997:$M997,MATCH(E$2,'[3]Enrolled accounts Com'!$A$2:$M$2,0))</f>
        <v>0</v>
      </c>
      <c r="F997" s="52">
        <f>INDEX('[3]Enrolled accounts Com'!$A997:$M997,MATCH(F$2,'[3]Enrolled accounts Com'!$A$2:$M$2,0))</f>
        <v>0</v>
      </c>
    </row>
    <row r="998" spans="1:6" x14ac:dyDescent="0.2">
      <c r="A998" s="52" t="e">
        <f>INDEX('[3]Enrolled accounts Com'!$A998:$M998,MATCH(A997,'[3]Enrolled accounts Com'!$A997:$M997,0))</f>
        <v>#N/A</v>
      </c>
      <c r="B998" s="52">
        <f>INDEX('[3]Enrolled accounts Com'!$A998:$M998,MATCH(B$2,'[3]Enrolled accounts Com'!$A$2:$M$2,0))</f>
        <v>0</v>
      </c>
      <c r="C998" s="52">
        <f>INDEX('[3]Enrolled accounts Com'!$A998:$M998,MATCH(C$2,'[3]Enrolled accounts Com'!$A$2:$M$2,0))</f>
        <v>0</v>
      </c>
      <c r="D998" s="52">
        <f>INDEX('[3]Enrolled accounts Com'!$A998:$M998,MATCH(D$2,'[3]Enrolled accounts Com'!$A$2:$M$2,0))</f>
        <v>0</v>
      </c>
      <c r="E998" s="52">
        <f>INDEX('[3]Enrolled accounts Com'!$A998:$M998,MATCH(E$2,'[3]Enrolled accounts Com'!$A$2:$M$2,0))</f>
        <v>0</v>
      </c>
      <c r="F998" s="52">
        <f>INDEX('[3]Enrolled accounts Com'!$A998:$M998,MATCH(F$2,'[3]Enrolled accounts Com'!$A$2:$M$2,0))</f>
        <v>0</v>
      </c>
    </row>
    <row r="999" spans="1:6" x14ac:dyDescent="0.2">
      <c r="A999" s="52" t="e">
        <f>INDEX('[3]Enrolled accounts Com'!$A999:$M999,MATCH(A998,'[3]Enrolled accounts Com'!$A998:$M998,0))</f>
        <v>#N/A</v>
      </c>
      <c r="B999" s="52">
        <f>INDEX('[3]Enrolled accounts Com'!$A999:$M999,MATCH(B$2,'[3]Enrolled accounts Com'!$A$2:$M$2,0))</f>
        <v>0</v>
      </c>
      <c r="C999" s="52">
        <f>INDEX('[3]Enrolled accounts Com'!$A999:$M999,MATCH(C$2,'[3]Enrolled accounts Com'!$A$2:$M$2,0))</f>
        <v>0</v>
      </c>
      <c r="D999" s="52">
        <f>INDEX('[3]Enrolled accounts Com'!$A999:$M999,MATCH(D$2,'[3]Enrolled accounts Com'!$A$2:$M$2,0))</f>
        <v>0</v>
      </c>
      <c r="E999" s="52">
        <f>INDEX('[3]Enrolled accounts Com'!$A999:$M999,MATCH(E$2,'[3]Enrolled accounts Com'!$A$2:$M$2,0))</f>
        <v>0</v>
      </c>
      <c r="F999" s="52">
        <f>INDEX('[3]Enrolled accounts Com'!$A999:$M999,MATCH(F$2,'[3]Enrolled accounts Com'!$A$2:$M$2,0))</f>
        <v>0</v>
      </c>
    </row>
    <row r="1000" spans="1:6" x14ac:dyDescent="0.2">
      <c r="A1000" s="52" t="e">
        <f>INDEX('[3]Enrolled accounts Com'!$A1000:$M1000,MATCH(A999,'[3]Enrolled accounts Com'!$A999:$M999,0))</f>
        <v>#N/A</v>
      </c>
      <c r="B1000" s="52">
        <f>INDEX('[3]Enrolled accounts Com'!$A1000:$M1000,MATCH(B$2,'[3]Enrolled accounts Com'!$A$2:$M$2,0))</f>
        <v>0</v>
      </c>
      <c r="C1000" s="52">
        <f>INDEX('[3]Enrolled accounts Com'!$A1000:$M1000,MATCH(C$2,'[3]Enrolled accounts Com'!$A$2:$M$2,0))</f>
        <v>0</v>
      </c>
      <c r="D1000" s="52">
        <f>INDEX('[3]Enrolled accounts Com'!$A1000:$M1000,MATCH(D$2,'[3]Enrolled accounts Com'!$A$2:$M$2,0))</f>
        <v>0</v>
      </c>
      <c r="E1000" s="52">
        <f>INDEX('[3]Enrolled accounts Com'!$A1000:$M1000,MATCH(E$2,'[3]Enrolled accounts Com'!$A$2:$M$2,0))</f>
        <v>0</v>
      </c>
      <c r="F1000" s="52">
        <f>INDEX('[3]Enrolled accounts Com'!$A1000:$M1000,MATCH(F$2,'[3]Enrolled accounts Com'!$A$2:$M$2,0))</f>
        <v>0</v>
      </c>
    </row>
  </sheetData>
  <sheetProtection algorithmName="SHA-512" hashValue="g8mxgTenNHwSDTCuxbFtluBRS4TvUsGG4kn0l1HR4VfaaGTxsGTN2hah2qRQ3EbQ7J0Rteg5KzaQXPdTjNhcOQ==" saltValue="Y1WW79Nk2VIPs0QCCPwggQ==" spinCount="100000" sheet="1" objects="1" scenarios="1"/>
  <pageMargins left="0.7" right="0.7" top="0.75" bottom="0.75" header="0.3" footer="0.3"/>
  <pageSetup orientation="portrait" horizontalDpi="90" verticalDpi="90" r:id="rId1"/>
  <tableParts count="1">
    <tablePart r:id="rId2"/>
  </tablePart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F1000"/>
  <sheetViews>
    <sheetView workbookViewId="0">
      <pane ySplit="2" topLeftCell="A3" activePane="bottomLeft" state="frozen"/>
      <selection activeCell="A3" sqref="A3"/>
      <selection pane="bottomLeft" activeCell="A124" sqref="A3:A124"/>
    </sheetView>
  </sheetViews>
  <sheetFormatPr defaultColWidth="9.140625" defaultRowHeight="11.25" x14ac:dyDescent="0.2"/>
  <cols>
    <col min="1" max="1" width="27.85546875" style="47" customWidth="1"/>
    <col min="2" max="2" width="8.85546875" style="48" customWidth="1"/>
    <col min="3" max="3" width="8.85546875" style="49" customWidth="1"/>
    <col min="4" max="4" width="8.85546875" style="50" customWidth="1"/>
    <col min="5" max="6" width="12.85546875" style="51" customWidth="1"/>
    <col min="7" max="16384" width="9.140625" style="44"/>
  </cols>
  <sheetData>
    <row r="1" spans="1:6" s="43" customFormat="1" x14ac:dyDescent="0.2">
      <c r="A1" s="38"/>
      <c r="B1" s="39"/>
      <c r="C1" s="40"/>
      <c r="D1" s="41"/>
      <c r="E1" s="42"/>
      <c r="F1" s="42"/>
    </row>
    <row r="2" spans="1:6" ht="45" x14ac:dyDescent="0.2">
      <c r="A2" s="54" t="s">
        <v>14</v>
      </c>
      <c r="B2" s="55" t="s">
        <v>13</v>
      </c>
      <c r="C2" s="55" t="s">
        <v>15</v>
      </c>
      <c r="D2" s="56" t="s">
        <v>32</v>
      </c>
      <c r="E2" s="57" t="s">
        <v>33</v>
      </c>
      <c r="F2" s="58" t="s">
        <v>34</v>
      </c>
    </row>
    <row r="3" spans="1:6" x14ac:dyDescent="0.2">
      <c r="A3" s="52" t="str">
        <f>INDEX('[3]Enrolled accounts Dom'!$A3:$M3,MATCH(A$2,'[3]Enrolled accounts Dom'!$A$2:$M$2,0))</f>
        <v>ABAS DANIEL</v>
      </c>
      <c r="B3" s="45">
        <f>INDEX('[3]Enrolled accounts Dom'!$A3:$M3,MATCH(B$2,'[3]Enrolled accounts Dom'!$A$2:$M$2,0))</f>
        <v>15.6</v>
      </c>
      <c r="C3" s="45">
        <f>INDEX('[3]Enrolled accounts Dom'!$A3:$M3,MATCH(C$2,'[3]Enrolled accounts Dom'!$A$2:$M$2,0))</f>
        <v>2.0499999999999883</v>
      </c>
      <c r="D3" s="45">
        <f>INDEX('[3]Enrolled accounts Dom'!$A3:$M3,MATCH(D$2,'[3]Enrolled accounts Dom'!$A$2:$M$2,0))</f>
        <v>209</v>
      </c>
      <c r="E3" s="46" t="str">
        <f>IF(INDEX('[3]Enrolled accounts Dom'!$A3:$M3,MATCH(E$2,'[3]Enrolled accounts Dom'!$A$2:$M$2,0))=0,"",INDEX('[3]Enrolled accounts Dom'!$A3:$M3,MATCH(E$2,'[3]Enrolled accounts Dom'!$A$2:$M$2,0)))</f>
        <v/>
      </c>
      <c r="F3" s="53">
        <f>IF(INDEX('[3]Enrolled accounts Dom'!$A3:$M3,MATCH(F$2,'[3]Enrolled accounts Dom'!$A$2:$M$2,0))=0,"",INDEX('[3]Enrolled accounts Dom'!$A3:$M3,MATCH(F$2,'[3]Enrolled accounts Dom'!$A$2:$M$2,0)))</f>
        <v>45731</v>
      </c>
    </row>
    <row r="4" spans="1:6" x14ac:dyDescent="0.2">
      <c r="A4" s="52" t="str">
        <f>INDEX('[3]Enrolled accounts Dom'!$A4:$M4,MATCH(A$2,'[3]Enrolled accounts Dom'!$A$2:$M$2,0))</f>
        <v>ABEJUELA LINDA</v>
      </c>
      <c r="B4" s="45">
        <f>INDEX('[3]Enrolled accounts Dom'!$A4:$M4,MATCH(B$2,'[3]Enrolled accounts Dom'!$A$2:$M$2,0))</f>
        <v>15.6</v>
      </c>
      <c r="C4" s="45">
        <f>INDEX('[3]Enrolled accounts Dom'!$A4:$M4,MATCH(C$2,'[3]Enrolled accounts Dom'!$A$2:$M$2,0))</f>
        <v>2.0499999999999883</v>
      </c>
      <c r="D4" s="45">
        <f>INDEX('[3]Enrolled accounts Dom'!$A4:$M4,MATCH(D$2,'[3]Enrolled accounts Dom'!$A$2:$M$2,0))</f>
        <v>22</v>
      </c>
      <c r="E4" s="46">
        <f>IF(INDEX('[3]Enrolled accounts Dom'!$A4:$M4,MATCH(E$2,'[3]Enrolled accounts Dom'!$A$2:$M$2,0))=0,"",INDEX('[3]Enrolled accounts Dom'!$A4:$M4,MATCH(E$2,'[3]Enrolled accounts Dom'!$A$2:$M$2,0)))</f>
        <v>45991</v>
      </c>
      <c r="F4" s="53">
        <f>IF(INDEX('[3]Enrolled accounts Dom'!$A4:$M4,MATCH(F$2,'[3]Enrolled accounts Dom'!$A$2:$M$2,0))=0,"",INDEX('[3]Enrolled accounts Dom'!$A4:$M4,MATCH(F$2,'[3]Enrolled accounts Dom'!$A$2:$M$2,0)))</f>
        <v>45731</v>
      </c>
    </row>
    <row r="5" spans="1:6" x14ac:dyDescent="0.2">
      <c r="A5" s="52" t="str">
        <f>INDEX('[3]Enrolled accounts Dom'!$A5:$M5,MATCH(A$2,'[3]Enrolled accounts Dom'!$A$2:$M$2,0))</f>
        <v>ABSALON LOLITA</v>
      </c>
      <c r="B5" s="45">
        <f>INDEX('[3]Enrolled accounts Dom'!$A5:$M5,MATCH(B$2,'[3]Enrolled accounts Dom'!$A$2:$M$2,0))</f>
        <v>15.6</v>
      </c>
      <c r="C5" s="45">
        <f>INDEX('[3]Enrolled accounts Dom'!$A5:$M5,MATCH(C$2,'[3]Enrolled accounts Dom'!$A$2:$M$2,0))</f>
        <v>2.0499999999999883</v>
      </c>
      <c r="D5" s="45">
        <f>INDEX('[3]Enrolled accounts Dom'!$A5:$M5,MATCH(D$2,'[3]Enrolled accounts Dom'!$A$2:$M$2,0))</f>
        <v>44</v>
      </c>
      <c r="E5" s="46">
        <f>IF(INDEX('[3]Enrolled accounts Dom'!$A5:$M5,MATCH(E$2,'[3]Enrolled accounts Dom'!$A$2:$M$2,0))=0,"",INDEX('[3]Enrolled accounts Dom'!$A5:$M5,MATCH(E$2,'[3]Enrolled accounts Dom'!$A$2:$M$2,0)))</f>
        <v>45991</v>
      </c>
      <c r="F5" s="53">
        <f>IF(INDEX('[3]Enrolled accounts Dom'!$A5:$M5,MATCH(F$2,'[3]Enrolled accounts Dom'!$A$2:$M$2,0))=0,"",INDEX('[3]Enrolled accounts Dom'!$A5:$M5,MATCH(F$2,'[3]Enrolled accounts Dom'!$A$2:$M$2,0)))</f>
        <v>45731</v>
      </c>
    </row>
    <row r="6" spans="1:6" x14ac:dyDescent="0.2">
      <c r="A6" s="52" t="str">
        <f>INDEX('[3]Enrolled accounts Dom'!$A6:$M6,MATCH(A$2,'[3]Enrolled accounts Dom'!$A$2:$M$2,0))</f>
        <v>ALFREDOS CARINDERIA VENUS PASION</v>
      </c>
      <c r="B6" s="45">
        <f>INDEX('[3]Enrolled accounts Dom'!$A6:$M6,MATCH(B$2,'[3]Enrolled accounts Dom'!$A$2:$M$2,0))</f>
        <v>15.6</v>
      </c>
      <c r="C6" s="45">
        <f>INDEX('[3]Enrolled accounts Dom'!$A6:$M6,MATCH(C$2,'[3]Enrolled accounts Dom'!$A$2:$M$2,0))</f>
        <v>2.0499999999999883</v>
      </c>
      <c r="D6" s="45">
        <f>INDEX('[3]Enrolled accounts Dom'!$A6:$M6,MATCH(D$2,'[3]Enrolled accounts Dom'!$A$2:$M$2,0))</f>
        <v>253</v>
      </c>
      <c r="E6" s="46" t="str">
        <f>IF(INDEX('[3]Enrolled accounts Dom'!$A6:$M6,MATCH(E$2,'[3]Enrolled accounts Dom'!$A$2:$M$2,0))=0,"",INDEX('[3]Enrolled accounts Dom'!$A6:$M6,MATCH(E$2,'[3]Enrolled accounts Dom'!$A$2:$M$2,0)))</f>
        <v/>
      </c>
      <c r="F6" s="53">
        <f>IF(INDEX('[3]Enrolled accounts Dom'!$A6:$M6,MATCH(F$2,'[3]Enrolled accounts Dom'!$A$2:$M$2,0))=0,"",INDEX('[3]Enrolled accounts Dom'!$A6:$M6,MATCH(F$2,'[3]Enrolled accounts Dom'!$A$2:$M$2,0)))</f>
        <v>45731</v>
      </c>
    </row>
    <row r="7" spans="1:6" x14ac:dyDescent="0.2">
      <c r="A7" s="52" t="str">
        <f>INDEX('[3]Enrolled accounts Dom'!$A7:$M7,MATCH(A$2,'[3]Enrolled accounts Dom'!$A$2:$M$2,0))</f>
        <v>ANDALES BRIAN</v>
      </c>
      <c r="B7" s="45">
        <f>INDEX('[3]Enrolled accounts Dom'!$A7:$M7,MATCH(B$2,'[3]Enrolled accounts Dom'!$A$2:$M$2,0))</f>
        <v>15.6</v>
      </c>
      <c r="C7" s="45">
        <f>INDEX('[3]Enrolled accounts Dom'!$A7:$M7,MATCH(C$2,'[3]Enrolled accounts Dom'!$A$2:$M$2,0))</f>
        <v>2.0499999999999883</v>
      </c>
      <c r="D7" s="45">
        <f>INDEX('[3]Enrolled accounts Dom'!$A7:$M7,MATCH(D$2,'[3]Enrolled accounts Dom'!$A$2:$M$2,0))</f>
        <v>11</v>
      </c>
      <c r="E7" s="46">
        <f>IF(INDEX('[3]Enrolled accounts Dom'!$A7:$M7,MATCH(E$2,'[3]Enrolled accounts Dom'!$A$2:$M$2,0))=0,"",INDEX('[3]Enrolled accounts Dom'!$A7:$M7,MATCH(E$2,'[3]Enrolled accounts Dom'!$A$2:$M$2,0)))</f>
        <v>45991</v>
      </c>
      <c r="F7" s="53">
        <f>IF(INDEX('[3]Enrolled accounts Dom'!$A7:$M7,MATCH(F$2,'[3]Enrolled accounts Dom'!$A$2:$M$2,0))=0,"",INDEX('[3]Enrolled accounts Dom'!$A7:$M7,MATCH(F$2,'[3]Enrolled accounts Dom'!$A$2:$M$2,0)))</f>
        <v>45731</v>
      </c>
    </row>
    <row r="8" spans="1:6" x14ac:dyDescent="0.2">
      <c r="A8" s="52" t="str">
        <f>INDEX('[3]Enrolled accounts Dom'!$A8:$M8,MATCH(A$2,'[3]Enrolled accounts Dom'!$A$2:$M$2,0))</f>
        <v xml:space="preserve">ANGEL AND MAE </v>
      </c>
      <c r="B8" s="45">
        <f>INDEX('[3]Enrolled accounts Dom'!$A8:$M8,MATCH(B$2,'[3]Enrolled accounts Dom'!$A$2:$M$2,0))</f>
        <v>15.6</v>
      </c>
      <c r="C8" s="45">
        <f>INDEX('[3]Enrolled accounts Dom'!$A8:$M8,MATCH(C$2,'[3]Enrolled accounts Dom'!$A$2:$M$2,0))</f>
        <v>1.8114999999999295</v>
      </c>
      <c r="D8" s="45">
        <f>INDEX('[3]Enrolled accounts Dom'!$A8:$M8,MATCH(D$2,'[3]Enrolled accounts Dom'!$A$2:$M$2,0))</f>
        <v>176</v>
      </c>
      <c r="E8" s="46" t="str">
        <f>IF(INDEX('[3]Enrolled accounts Dom'!$A8:$M8,MATCH(E$2,'[3]Enrolled accounts Dom'!$A$2:$M$2,0))=0,"",INDEX('[3]Enrolled accounts Dom'!$A8:$M8,MATCH(E$2,'[3]Enrolled accounts Dom'!$A$2:$M$2,0)))</f>
        <v/>
      </c>
      <c r="F8" s="53">
        <f>IF(INDEX('[3]Enrolled accounts Dom'!$A8:$M8,MATCH(F$2,'[3]Enrolled accounts Dom'!$A$2:$M$2,0))=0,"",INDEX('[3]Enrolled accounts Dom'!$A8:$M8,MATCH(F$2,'[3]Enrolled accounts Dom'!$A$2:$M$2,0)))</f>
        <v>45761</v>
      </c>
    </row>
    <row r="9" spans="1:6" x14ac:dyDescent="0.2">
      <c r="A9" s="52" t="str">
        <f>INDEX('[3]Enrolled accounts Dom'!$A9:$M9,MATCH(A$2,'[3]Enrolled accounts Dom'!$A$2:$M$2,0))</f>
        <v>ARCOS THELMA MIEKOYS PIZZA</v>
      </c>
      <c r="B9" s="45">
        <f>INDEX('[3]Enrolled accounts Dom'!$A9:$M9,MATCH(B$2,'[3]Enrolled accounts Dom'!$A$2:$M$2,0))</f>
        <v>15.6</v>
      </c>
      <c r="C9" s="45">
        <f>INDEX('[3]Enrolled accounts Dom'!$A9:$M9,MATCH(C$2,'[3]Enrolled accounts Dom'!$A$2:$M$2,0))</f>
        <v>2.0499999999999883</v>
      </c>
      <c r="D9" s="45">
        <f>INDEX('[3]Enrolled accounts Dom'!$A9:$M9,MATCH(D$2,'[3]Enrolled accounts Dom'!$A$2:$M$2,0))</f>
        <v>297</v>
      </c>
      <c r="E9" s="46" t="str">
        <f>IF(INDEX('[3]Enrolled accounts Dom'!$A9:$M9,MATCH(E$2,'[3]Enrolled accounts Dom'!$A$2:$M$2,0))=0,"",INDEX('[3]Enrolled accounts Dom'!$A9:$M9,MATCH(E$2,'[3]Enrolled accounts Dom'!$A$2:$M$2,0)))</f>
        <v/>
      </c>
      <c r="F9" s="53">
        <f>IF(INDEX('[3]Enrolled accounts Dom'!$A9:$M9,MATCH(F$2,'[3]Enrolled accounts Dom'!$A$2:$M$2,0))=0,"",INDEX('[3]Enrolled accounts Dom'!$A9:$M9,MATCH(F$2,'[3]Enrolled accounts Dom'!$A$2:$M$2,0)))</f>
        <v>45731</v>
      </c>
    </row>
    <row r="10" spans="1:6" x14ac:dyDescent="0.2">
      <c r="A10" s="52" t="str">
        <f>INDEX('[3]Enrolled accounts Dom'!$A10:$M10,MATCH(A$2,'[3]Enrolled accounts Dom'!$A$2:$M$2,0))</f>
        <v>ASAULA BANA</v>
      </c>
      <c r="B10" s="45">
        <f>INDEX('[3]Enrolled accounts Dom'!$A10:$M10,MATCH(B$2,'[3]Enrolled accounts Dom'!$A$2:$M$2,0))</f>
        <v>15.6</v>
      </c>
      <c r="C10" s="45">
        <f>INDEX('[3]Enrolled accounts Dom'!$A10:$M10,MATCH(C$2,'[3]Enrolled accounts Dom'!$A$2:$M$2,0))</f>
        <v>2.0499999999999883</v>
      </c>
      <c r="D10" s="45">
        <f>INDEX('[3]Enrolled accounts Dom'!$A10:$M10,MATCH(D$2,'[3]Enrolled accounts Dom'!$A$2:$M$2,0))</f>
        <v>11</v>
      </c>
      <c r="E10" s="46">
        <f>IF(INDEX('[3]Enrolled accounts Dom'!$A10:$M10,MATCH(E$2,'[3]Enrolled accounts Dom'!$A$2:$M$2,0))=0,"",INDEX('[3]Enrolled accounts Dom'!$A10:$M10,MATCH(E$2,'[3]Enrolled accounts Dom'!$A$2:$M$2,0)))</f>
        <v>45991</v>
      </c>
      <c r="F10" s="53">
        <f>IF(INDEX('[3]Enrolled accounts Dom'!$A10:$M10,MATCH(F$2,'[3]Enrolled accounts Dom'!$A$2:$M$2,0))=0,"",INDEX('[3]Enrolled accounts Dom'!$A10:$M10,MATCH(F$2,'[3]Enrolled accounts Dom'!$A$2:$M$2,0)))</f>
        <v>45731</v>
      </c>
    </row>
    <row r="11" spans="1:6" x14ac:dyDescent="0.2">
      <c r="A11" s="52" t="str">
        <f>INDEX('[3]Enrolled accounts Dom'!$A11:$M11,MATCH(A$2,'[3]Enrolled accounts Dom'!$A$2:$M$2,0))</f>
        <v>BADILLA  MARY ROSE</v>
      </c>
      <c r="B11" s="45">
        <f>INDEX('[3]Enrolled accounts Dom'!$A11:$M11,MATCH(B$2,'[3]Enrolled accounts Dom'!$A$2:$M$2,0))</f>
        <v>15.6</v>
      </c>
      <c r="C11" s="45">
        <f>INDEX('[3]Enrolled accounts Dom'!$A11:$M11,MATCH(C$2,'[3]Enrolled accounts Dom'!$A$2:$M$2,0))</f>
        <v>2.0499999999999883</v>
      </c>
      <c r="D11" s="45">
        <f>INDEX('[3]Enrolled accounts Dom'!$A11:$M11,MATCH(D$2,'[3]Enrolled accounts Dom'!$A$2:$M$2,0))</f>
        <v>44</v>
      </c>
      <c r="E11" s="46">
        <f>IF(INDEX('[3]Enrolled accounts Dom'!$A11:$M11,MATCH(E$2,'[3]Enrolled accounts Dom'!$A$2:$M$2,0))=0,"",INDEX('[3]Enrolled accounts Dom'!$A11:$M11,MATCH(E$2,'[3]Enrolled accounts Dom'!$A$2:$M$2,0)))</f>
        <v>45991</v>
      </c>
      <c r="F11" s="53">
        <f>IF(INDEX('[3]Enrolled accounts Dom'!$A11:$M11,MATCH(F$2,'[3]Enrolled accounts Dom'!$A$2:$M$2,0))=0,"",INDEX('[3]Enrolled accounts Dom'!$A11:$M11,MATCH(F$2,'[3]Enrolled accounts Dom'!$A$2:$M$2,0)))</f>
        <v>45731</v>
      </c>
    </row>
    <row r="12" spans="1:6" x14ac:dyDescent="0.2">
      <c r="A12" s="52" t="str">
        <f>INDEX('[3]Enrolled accounts Dom'!$A12:$M12,MATCH(A$2,'[3]Enrolled accounts Dom'!$A$2:$M$2,0))</f>
        <v>BALATUCAN NENE</v>
      </c>
      <c r="B12" s="45">
        <f>INDEX('[3]Enrolled accounts Dom'!$A12:$M12,MATCH(B$2,'[3]Enrolled accounts Dom'!$A$2:$M$2,0))</f>
        <v>15.6</v>
      </c>
      <c r="C12" s="45">
        <f>INDEX('[3]Enrolled accounts Dom'!$A12:$M12,MATCH(C$2,'[3]Enrolled accounts Dom'!$A$2:$M$2,0))</f>
        <v>2.0499999999999883</v>
      </c>
      <c r="D12" s="45">
        <f>INDEX('[3]Enrolled accounts Dom'!$A12:$M12,MATCH(D$2,'[3]Enrolled accounts Dom'!$A$2:$M$2,0))</f>
        <v>11</v>
      </c>
      <c r="E12" s="46">
        <f>IF(INDEX('[3]Enrolled accounts Dom'!$A12:$M12,MATCH(E$2,'[3]Enrolled accounts Dom'!$A$2:$M$2,0))=0,"",INDEX('[3]Enrolled accounts Dom'!$A12:$M12,MATCH(E$2,'[3]Enrolled accounts Dom'!$A$2:$M$2,0)))</f>
        <v>45991</v>
      </c>
      <c r="F12" s="53">
        <f>IF(INDEX('[3]Enrolled accounts Dom'!$A12:$M12,MATCH(F$2,'[3]Enrolled accounts Dom'!$A$2:$M$2,0))=0,"",INDEX('[3]Enrolled accounts Dom'!$A12:$M12,MATCH(F$2,'[3]Enrolled accounts Dom'!$A$2:$M$2,0)))</f>
        <v>45731</v>
      </c>
    </row>
    <row r="13" spans="1:6" x14ac:dyDescent="0.2">
      <c r="A13" s="52" t="str">
        <f>INDEX('[3]Enrolled accounts Dom'!$A13:$M13,MATCH(A$2,'[3]Enrolled accounts Dom'!$A$2:$M$2,0))</f>
        <v>BANTAYAN MINDA</v>
      </c>
      <c r="B13" s="45">
        <f>INDEX('[3]Enrolled accounts Dom'!$A13:$M13,MATCH(B$2,'[3]Enrolled accounts Dom'!$A$2:$M$2,0))</f>
        <v>15.6</v>
      </c>
      <c r="C13" s="45">
        <f>INDEX('[3]Enrolled accounts Dom'!$A13:$M13,MATCH(C$2,'[3]Enrolled accounts Dom'!$A$2:$M$2,0))</f>
        <v>2.0499999999999883</v>
      </c>
      <c r="D13" s="45">
        <f>INDEX('[3]Enrolled accounts Dom'!$A13:$M13,MATCH(D$2,'[3]Enrolled accounts Dom'!$A$2:$M$2,0))</f>
        <v>110</v>
      </c>
      <c r="E13" s="46" t="str">
        <f>IF(INDEX('[3]Enrolled accounts Dom'!$A13:$M13,MATCH(E$2,'[3]Enrolled accounts Dom'!$A$2:$M$2,0))=0,"",INDEX('[3]Enrolled accounts Dom'!$A13:$M13,MATCH(E$2,'[3]Enrolled accounts Dom'!$A$2:$M$2,0)))</f>
        <v/>
      </c>
      <c r="F13" s="53">
        <f>IF(INDEX('[3]Enrolled accounts Dom'!$A13:$M13,MATCH(F$2,'[3]Enrolled accounts Dom'!$A$2:$M$2,0))=0,"",INDEX('[3]Enrolled accounts Dom'!$A13:$M13,MATCH(F$2,'[3]Enrolled accounts Dom'!$A$2:$M$2,0)))</f>
        <v>45731</v>
      </c>
    </row>
    <row r="14" spans="1:6" x14ac:dyDescent="0.2">
      <c r="A14" s="52" t="str">
        <f>INDEX('[3]Enrolled accounts Dom'!$A14:$M14,MATCH(A$2,'[3]Enrolled accounts Dom'!$A$2:$M$2,0))</f>
        <v>BEGGS BAKERY  SINNIOR</v>
      </c>
      <c r="B14" s="45">
        <f>INDEX('[3]Enrolled accounts Dom'!$A14:$M14,MATCH(B$2,'[3]Enrolled accounts Dom'!$A$2:$M$2,0))</f>
        <v>15.6</v>
      </c>
      <c r="C14" s="45">
        <f>INDEX('[3]Enrolled accounts Dom'!$A14:$M14,MATCH(C$2,'[3]Enrolled accounts Dom'!$A$2:$M$2,0))</f>
        <v>2.0499999999999883</v>
      </c>
      <c r="D14" s="45">
        <f>INDEX('[3]Enrolled accounts Dom'!$A14:$M14,MATCH(D$2,'[3]Enrolled accounts Dom'!$A$2:$M$2,0))</f>
        <v>55</v>
      </c>
      <c r="E14" s="46">
        <f>IF(INDEX('[3]Enrolled accounts Dom'!$A14:$M14,MATCH(E$2,'[3]Enrolled accounts Dom'!$A$2:$M$2,0))=0,"",INDEX('[3]Enrolled accounts Dom'!$A14:$M14,MATCH(E$2,'[3]Enrolled accounts Dom'!$A$2:$M$2,0)))</f>
        <v>45991</v>
      </c>
      <c r="F14" s="53">
        <f>IF(INDEX('[3]Enrolled accounts Dom'!$A14:$M14,MATCH(F$2,'[3]Enrolled accounts Dom'!$A$2:$M$2,0))=0,"",INDEX('[3]Enrolled accounts Dom'!$A14:$M14,MATCH(F$2,'[3]Enrolled accounts Dom'!$A$2:$M$2,0)))</f>
        <v>45731</v>
      </c>
    </row>
    <row r="15" spans="1:6" x14ac:dyDescent="0.2">
      <c r="A15" s="52" t="str">
        <f>INDEX('[3]Enrolled accounts Dom'!$A15:$M15,MATCH(A$2,'[3]Enrolled accounts Dom'!$A$2:$M$2,0))</f>
        <v>BLACKSHEEP ANNA FONG</v>
      </c>
      <c r="B15" s="45">
        <f>INDEX('[3]Enrolled accounts Dom'!$A15:$M15,MATCH(B$2,'[3]Enrolled accounts Dom'!$A$2:$M$2,0))</f>
        <v>15.6</v>
      </c>
      <c r="C15" s="45">
        <f>INDEX('[3]Enrolled accounts Dom'!$A15:$M15,MATCH(C$2,'[3]Enrolled accounts Dom'!$A$2:$M$2,0))</f>
        <v>2.0499999999999883</v>
      </c>
      <c r="D15" s="45">
        <f>INDEX('[3]Enrolled accounts Dom'!$A15:$M15,MATCH(D$2,'[3]Enrolled accounts Dom'!$A$2:$M$2,0))</f>
        <v>55</v>
      </c>
      <c r="E15" s="46">
        <f>IF(INDEX('[3]Enrolled accounts Dom'!$A15:$M15,MATCH(E$2,'[3]Enrolled accounts Dom'!$A$2:$M$2,0))=0,"",INDEX('[3]Enrolled accounts Dom'!$A15:$M15,MATCH(E$2,'[3]Enrolled accounts Dom'!$A$2:$M$2,0)))</f>
        <v>45991</v>
      </c>
      <c r="F15" s="53">
        <f>IF(INDEX('[3]Enrolled accounts Dom'!$A15:$M15,MATCH(F$2,'[3]Enrolled accounts Dom'!$A$2:$M$2,0))=0,"",INDEX('[3]Enrolled accounts Dom'!$A15:$M15,MATCH(F$2,'[3]Enrolled accounts Dom'!$A$2:$M$2,0)))</f>
        <v>45731</v>
      </c>
    </row>
    <row r="16" spans="1:6" x14ac:dyDescent="0.2">
      <c r="A16" s="52" t="str">
        <f>INDEX('[3]Enrolled accounts Dom'!$A16:$M16,MATCH(A$2,'[3]Enrolled accounts Dom'!$A$2:$M$2,0))</f>
        <v>BRIONES JOMAR</v>
      </c>
      <c r="B16" s="45">
        <f>INDEX('[3]Enrolled accounts Dom'!$A16:$M16,MATCH(B$2,'[3]Enrolled accounts Dom'!$A$2:$M$2,0))</f>
        <v>15.6</v>
      </c>
      <c r="C16" s="45">
        <f>INDEX('[3]Enrolled accounts Dom'!$A16:$M16,MATCH(C$2,'[3]Enrolled accounts Dom'!$A$2:$M$2,0))</f>
        <v>2.0499999999999883</v>
      </c>
      <c r="D16" s="45">
        <f>INDEX('[3]Enrolled accounts Dom'!$A16:$M16,MATCH(D$2,'[3]Enrolled accounts Dom'!$A$2:$M$2,0))</f>
        <v>11</v>
      </c>
      <c r="E16" s="46">
        <f>IF(INDEX('[3]Enrolled accounts Dom'!$A16:$M16,MATCH(E$2,'[3]Enrolled accounts Dom'!$A$2:$M$2,0))=0,"",INDEX('[3]Enrolled accounts Dom'!$A16:$M16,MATCH(E$2,'[3]Enrolled accounts Dom'!$A$2:$M$2,0)))</f>
        <v>45991</v>
      </c>
      <c r="F16" s="53">
        <f>IF(INDEX('[3]Enrolled accounts Dom'!$A16:$M16,MATCH(F$2,'[3]Enrolled accounts Dom'!$A$2:$M$2,0))=0,"",INDEX('[3]Enrolled accounts Dom'!$A16:$M16,MATCH(F$2,'[3]Enrolled accounts Dom'!$A$2:$M$2,0)))</f>
        <v>45731</v>
      </c>
    </row>
    <row r="17" spans="1:6" x14ac:dyDescent="0.2">
      <c r="A17" s="52" t="str">
        <f>INDEX('[3]Enrolled accounts Dom'!$A17:$M17,MATCH(A$2,'[3]Enrolled accounts Dom'!$A$2:$M$2,0))</f>
        <v>CABATINGAN JOSEPH</v>
      </c>
      <c r="B17" s="45">
        <f>INDEX('[3]Enrolled accounts Dom'!$A17:$M17,MATCH(B$2,'[3]Enrolled accounts Dom'!$A$2:$M$2,0))</f>
        <v>15.6</v>
      </c>
      <c r="C17" s="45">
        <f>INDEX('[3]Enrolled accounts Dom'!$A17:$M17,MATCH(C$2,'[3]Enrolled accounts Dom'!$A$2:$M$2,0))</f>
        <v>2.0499999999999883</v>
      </c>
      <c r="D17" s="45">
        <f>INDEX('[3]Enrolled accounts Dom'!$A17:$M17,MATCH(D$2,'[3]Enrolled accounts Dom'!$A$2:$M$2,0))</f>
        <v>11</v>
      </c>
      <c r="E17" s="46">
        <f>IF(INDEX('[3]Enrolled accounts Dom'!$A17:$M17,MATCH(E$2,'[3]Enrolled accounts Dom'!$A$2:$M$2,0))=0,"",INDEX('[3]Enrolled accounts Dom'!$A17:$M17,MATCH(E$2,'[3]Enrolled accounts Dom'!$A$2:$M$2,0)))</f>
        <v>45991</v>
      </c>
      <c r="F17" s="53">
        <f>IF(INDEX('[3]Enrolled accounts Dom'!$A17:$M17,MATCH(F$2,'[3]Enrolled accounts Dom'!$A$2:$M$2,0))=0,"",INDEX('[3]Enrolled accounts Dom'!$A17:$M17,MATCH(F$2,'[3]Enrolled accounts Dom'!$A$2:$M$2,0)))</f>
        <v>45731</v>
      </c>
    </row>
    <row r="18" spans="1:6" x14ac:dyDescent="0.2">
      <c r="A18" s="52" t="str">
        <f>INDEX('[3]Enrolled accounts Dom'!$A18:$M18,MATCH(A$2,'[3]Enrolled accounts Dom'!$A$2:$M$2,0))</f>
        <v>CALAYO  ELIZALDE M.</v>
      </c>
      <c r="B18" s="45">
        <f>INDEX('[3]Enrolled accounts Dom'!$A18:$M18,MATCH(B$2,'[3]Enrolled accounts Dom'!$A$2:$M$2,0))</f>
        <v>15.6</v>
      </c>
      <c r="C18" s="45">
        <f>INDEX('[3]Enrolled accounts Dom'!$A18:$M18,MATCH(C$2,'[3]Enrolled accounts Dom'!$A$2:$M$2,0))</f>
        <v>2.0499999999999883</v>
      </c>
      <c r="D18" s="45">
        <f>INDEX('[3]Enrolled accounts Dom'!$A18:$M18,MATCH(D$2,'[3]Enrolled accounts Dom'!$A$2:$M$2,0))</f>
        <v>22</v>
      </c>
      <c r="E18" s="46">
        <f>IF(INDEX('[3]Enrolled accounts Dom'!$A18:$M18,MATCH(E$2,'[3]Enrolled accounts Dom'!$A$2:$M$2,0))=0,"",INDEX('[3]Enrolled accounts Dom'!$A18:$M18,MATCH(E$2,'[3]Enrolled accounts Dom'!$A$2:$M$2,0)))</f>
        <v>45991</v>
      </c>
      <c r="F18" s="53">
        <f>IF(INDEX('[3]Enrolled accounts Dom'!$A18:$M18,MATCH(F$2,'[3]Enrolled accounts Dom'!$A$2:$M$2,0))=0,"",INDEX('[3]Enrolled accounts Dom'!$A18:$M18,MATCH(F$2,'[3]Enrolled accounts Dom'!$A$2:$M$2,0)))</f>
        <v>45731</v>
      </c>
    </row>
    <row r="19" spans="1:6" x14ac:dyDescent="0.2">
      <c r="A19" s="52" t="str">
        <f>INDEX('[3]Enrolled accounts Dom'!$A19:$M19,MATCH(A$2,'[3]Enrolled accounts Dom'!$A$2:$M$2,0))</f>
        <v>CAPELLAN  SONNY COMEDOR EATERY</v>
      </c>
      <c r="B19" s="45">
        <f>INDEX('[3]Enrolled accounts Dom'!$A19:$M19,MATCH(B$2,'[3]Enrolled accounts Dom'!$A$2:$M$2,0))</f>
        <v>15.6</v>
      </c>
      <c r="C19" s="45">
        <f>INDEX('[3]Enrolled accounts Dom'!$A19:$M19,MATCH(C$2,'[3]Enrolled accounts Dom'!$A$2:$M$2,0))</f>
        <v>2.0499999999999883</v>
      </c>
      <c r="D19" s="45">
        <f>INDEX('[3]Enrolled accounts Dom'!$A19:$M19,MATCH(D$2,'[3]Enrolled accounts Dom'!$A$2:$M$2,0))</f>
        <v>44</v>
      </c>
      <c r="E19" s="46" t="str">
        <f>IF(INDEX('[3]Enrolled accounts Dom'!$A19:$M19,MATCH(E$2,'[3]Enrolled accounts Dom'!$A$2:$M$2,0))=0,"",INDEX('[3]Enrolled accounts Dom'!$A19:$M19,MATCH(E$2,'[3]Enrolled accounts Dom'!$A$2:$M$2,0)))</f>
        <v/>
      </c>
      <c r="F19" s="53">
        <f>IF(INDEX('[3]Enrolled accounts Dom'!$A19:$M19,MATCH(F$2,'[3]Enrolled accounts Dom'!$A$2:$M$2,0))=0,"",INDEX('[3]Enrolled accounts Dom'!$A19:$M19,MATCH(F$2,'[3]Enrolled accounts Dom'!$A$2:$M$2,0)))</f>
        <v>45731</v>
      </c>
    </row>
    <row r="20" spans="1:6" x14ac:dyDescent="0.2">
      <c r="A20" s="52" t="str">
        <f>INDEX('[3]Enrolled accounts Dom'!$A20:$M20,MATCH(A$2,'[3]Enrolled accounts Dom'!$A$2:$M$2,0))</f>
        <v>CARL LESTER MALAPITAN</v>
      </c>
      <c r="B20" s="45">
        <f>INDEX('[3]Enrolled accounts Dom'!$A20:$M20,MATCH(B$2,'[3]Enrolled accounts Dom'!$A$2:$M$2,0))</f>
        <v>15.6</v>
      </c>
      <c r="C20" s="45">
        <f>INDEX('[3]Enrolled accounts Dom'!$A20:$M20,MATCH(C$2,'[3]Enrolled accounts Dom'!$A$2:$M$2,0))</f>
        <v>1.8114999999999295</v>
      </c>
      <c r="D20" s="45">
        <f>INDEX('[3]Enrolled accounts Dom'!$A20:$M20,MATCH(D$2,'[3]Enrolled accounts Dom'!$A$2:$M$2,0))</f>
        <v>99</v>
      </c>
      <c r="E20" s="46" t="str">
        <f>IF(INDEX('[3]Enrolled accounts Dom'!$A20:$M20,MATCH(E$2,'[3]Enrolled accounts Dom'!$A$2:$M$2,0))=0,"",INDEX('[3]Enrolled accounts Dom'!$A20:$M20,MATCH(E$2,'[3]Enrolled accounts Dom'!$A$2:$M$2,0)))</f>
        <v/>
      </c>
      <c r="F20" s="53">
        <f>IF(INDEX('[3]Enrolled accounts Dom'!$A20:$M20,MATCH(F$2,'[3]Enrolled accounts Dom'!$A$2:$M$2,0))=0,"",INDEX('[3]Enrolled accounts Dom'!$A20:$M20,MATCH(F$2,'[3]Enrolled accounts Dom'!$A$2:$M$2,0)))</f>
        <v>45761</v>
      </c>
    </row>
    <row r="21" spans="1:6" x14ac:dyDescent="0.2">
      <c r="A21" s="52" t="str">
        <f>INDEX('[3]Enrolled accounts Dom'!$A21:$M21,MATCH(A$2,'[3]Enrolled accounts Dom'!$A$2:$M$2,0))</f>
        <v>CELERINA RUBIA</v>
      </c>
      <c r="B21" s="45">
        <f>INDEX('[3]Enrolled accounts Dom'!$A21:$M21,MATCH(B$2,'[3]Enrolled accounts Dom'!$A$2:$M$2,0))</f>
        <v>15.6</v>
      </c>
      <c r="C21" s="45">
        <f>INDEX('[3]Enrolled accounts Dom'!$A21:$M21,MATCH(C$2,'[3]Enrolled accounts Dom'!$A$2:$M$2,0))</f>
        <v>1.8114999999999295</v>
      </c>
      <c r="D21" s="45">
        <f>INDEX('[3]Enrolled accounts Dom'!$A21:$M21,MATCH(D$2,'[3]Enrolled accounts Dom'!$A$2:$M$2,0))</f>
        <v>66</v>
      </c>
      <c r="E21" s="46">
        <f>IF(INDEX('[3]Enrolled accounts Dom'!$A21:$M21,MATCH(E$2,'[3]Enrolled accounts Dom'!$A$2:$M$2,0))=0,"",INDEX('[3]Enrolled accounts Dom'!$A21:$M21,MATCH(E$2,'[3]Enrolled accounts Dom'!$A$2:$M$2,0)))</f>
        <v>46022</v>
      </c>
      <c r="F21" s="53">
        <f>IF(INDEX('[3]Enrolled accounts Dom'!$A21:$M21,MATCH(F$2,'[3]Enrolled accounts Dom'!$A$2:$M$2,0))=0,"",INDEX('[3]Enrolled accounts Dom'!$A21:$M21,MATCH(F$2,'[3]Enrolled accounts Dom'!$A$2:$M$2,0)))</f>
        <v>45761</v>
      </c>
    </row>
    <row r="22" spans="1:6" x14ac:dyDescent="0.2">
      <c r="A22" s="52" t="str">
        <f>INDEX('[3]Enrolled accounts Dom'!$A22:$M22,MATCH(A$2,'[3]Enrolled accounts Dom'!$A$2:$M$2,0))</f>
        <v>CHARIE FLOR</v>
      </c>
      <c r="B22" s="45">
        <f>INDEX('[3]Enrolled accounts Dom'!$A22:$M22,MATCH(B$2,'[3]Enrolled accounts Dom'!$A$2:$M$2,0))</f>
        <v>15.6</v>
      </c>
      <c r="C22" s="45">
        <f>INDEX('[3]Enrolled accounts Dom'!$A22:$M22,MATCH(C$2,'[3]Enrolled accounts Dom'!$A$2:$M$2,0))</f>
        <v>1.8114999999999295</v>
      </c>
      <c r="D22" s="45">
        <f>INDEX('[3]Enrolled accounts Dom'!$A22:$M22,MATCH(D$2,'[3]Enrolled accounts Dom'!$A$2:$M$2,0))</f>
        <v>396</v>
      </c>
      <c r="E22" s="46" t="str">
        <f>IF(INDEX('[3]Enrolled accounts Dom'!$A22:$M22,MATCH(E$2,'[3]Enrolled accounts Dom'!$A$2:$M$2,0))=0,"",INDEX('[3]Enrolled accounts Dom'!$A22:$M22,MATCH(E$2,'[3]Enrolled accounts Dom'!$A$2:$M$2,0)))</f>
        <v/>
      </c>
      <c r="F22" s="53">
        <f>IF(INDEX('[3]Enrolled accounts Dom'!$A22:$M22,MATCH(F$2,'[3]Enrolled accounts Dom'!$A$2:$M$2,0))=0,"",INDEX('[3]Enrolled accounts Dom'!$A22:$M22,MATCH(F$2,'[3]Enrolled accounts Dom'!$A$2:$M$2,0)))</f>
        <v>45761</v>
      </c>
    </row>
    <row r="23" spans="1:6" x14ac:dyDescent="0.2">
      <c r="A23" s="52" t="str">
        <f>INDEX('[3]Enrolled accounts Dom'!$A23:$M23,MATCH(A$2,'[3]Enrolled accounts Dom'!$A$2:$M$2,0))</f>
        <v>CHICHAY SONNY DELLOSA</v>
      </c>
      <c r="B23" s="45">
        <f>INDEX('[3]Enrolled accounts Dom'!$A23:$M23,MATCH(B$2,'[3]Enrolled accounts Dom'!$A$2:$M$2,0))</f>
        <v>15.6</v>
      </c>
      <c r="C23" s="45">
        <f>INDEX('[3]Enrolled accounts Dom'!$A23:$M23,MATCH(C$2,'[3]Enrolled accounts Dom'!$A$2:$M$2,0))</f>
        <v>2.0499999999999883</v>
      </c>
      <c r="D23" s="45">
        <f>INDEX('[3]Enrolled accounts Dom'!$A23:$M23,MATCH(D$2,'[3]Enrolled accounts Dom'!$A$2:$M$2,0))</f>
        <v>11</v>
      </c>
      <c r="E23" s="46">
        <f>IF(INDEX('[3]Enrolled accounts Dom'!$A23:$M23,MATCH(E$2,'[3]Enrolled accounts Dom'!$A$2:$M$2,0))=0,"",INDEX('[3]Enrolled accounts Dom'!$A23:$M23,MATCH(E$2,'[3]Enrolled accounts Dom'!$A$2:$M$2,0)))</f>
        <v>45991</v>
      </c>
      <c r="F23" s="53">
        <f>IF(INDEX('[3]Enrolled accounts Dom'!$A23:$M23,MATCH(F$2,'[3]Enrolled accounts Dom'!$A$2:$M$2,0))=0,"",INDEX('[3]Enrolled accounts Dom'!$A23:$M23,MATCH(F$2,'[3]Enrolled accounts Dom'!$A$2:$M$2,0)))</f>
        <v>45731</v>
      </c>
    </row>
    <row r="24" spans="1:6" x14ac:dyDescent="0.2">
      <c r="A24" s="52" t="str">
        <f>INDEX('[3]Enrolled accounts Dom'!$A24:$M24,MATCH(A$2,'[3]Enrolled accounts Dom'!$A$2:$M$2,0))</f>
        <v>CLARIN SAMSON SIESAY BAKERY</v>
      </c>
      <c r="B24" s="45">
        <f>INDEX('[3]Enrolled accounts Dom'!$A24:$M24,MATCH(B$2,'[3]Enrolled accounts Dom'!$A$2:$M$2,0))</f>
        <v>15.6</v>
      </c>
      <c r="C24" s="45">
        <f>INDEX('[3]Enrolled accounts Dom'!$A24:$M24,MATCH(C$2,'[3]Enrolled accounts Dom'!$A$2:$M$2,0))</f>
        <v>2.0499999999999883</v>
      </c>
      <c r="D24" s="45">
        <f>INDEX('[3]Enrolled accounts Dom'!$A24:$M24,MATCH(D$2,'[3]Enrolled accounts Dom'!$A$2:$M$2,0))</f>
        <v>11</v>
      </c>
      <c r="E24" s="46" t="str">
        <f>IF(INDEX('[3]Enrolled accounts Dom'!$A24:$M24,MATCH(E$2,'[3]Enrolled accounts Dom'!$A$2:$M$2,0))=0,"",INDEX('[3]Enrolled accounts Dom'!$A24:$M24,MATCH(E$2,'[3]Enrolled accounts Dom'!$A$2:$M$2,0)))</f>
        <v/>
      </c>
      <c r="F24" s="53">
        <f>IF(INDEX('[3]Enrolled accounts Dom'!$A24:$M24,MATCH(F$2,'[3]Enrolled accounts Dom'!$A$2:$M$2,0))=0,"",INDEX('[3]Enrolled accounts Dom'!$A24:$M24,MATCH(F$2,'[3]Enrolled accounts Dom'!$A$2:$M$2,0)))</f>
        <v>45731</v>
      </c>
    </row>
    <row r="25" spans="1:6" x14ac:dyDescent="0.2">
      <c r="A25" s="52" t="str">
        <f>INDEX('[3]Enrolled accounts Dom'!$A25:$M25,MATCH(A$2,'[3]Enrolled accounts Dom'!$A$2:$M$2,0))</f>
        <v>CORTES BABY JEAN</v>
      </c>
      <c r="B25" s="45">
        <f>INDEX('[3]Enrolled accounts Dom'!$A25:$M25,MATCH(B$2,'[3]Enrolled accounts Dom'!$A$2:$M$2,0))</f>
        <v>15.6</v>
      </c>
      <c r="C25" s="45">
        <f>INDEX('[3]Enrolled accounts Dom'!$A25:$M25,MATCH(C$2,'[3]Enrolled accounts Dom'!$A$2:$M$2,0))</f>
        <v>2.0499999999999883</v>
      </c>
      <c r="D25" s="45">
        <f>INDEX('[3]Enrolled accounts Dom'!$A25:$M25,MATCH(D$2,'[3]Enrolled accounts Dom'!$A$2:$M$2,0))</f>
        <v>88</v>
      </c>
      <c r="E25" s="46">
        <f>IF(INDEX('[3]Enrolled accounts Dom'!$A25:$M25,MATCH(E$2,'[3]Enrolled accounts Dom'!$A$2:$M$2,0))=0,"",INDEX('[3]Enrolled accounts Dom'!$A25:$M25,MATCH(E$2,'[3]Enrolled accounts Dom'!$A$2:$M$2,0)))</f>
        <v>45991</v>
      </c>
      <c r="F25" s="53">
        <f>IF(INDEX('[3]Enrolled accounts Dom'!$A25:$M25,MATCH(F$2,'[3]Enrolled accounts Dom'!$A$2:$M$2,0))=0,"",INDEX('[3]Enrolled accounts Dom'!$A25:$M25,MATCH(F$2,'[3]Enrolled accounts Dom'!$A$2:$M$2,0)))</f>
        <v>45731</v>
      </c>
    </row>
    <row r="26" spans="1:6" x14ac:dyDescent="0.2">
      <c r="A26" s="52" t="str">
        <f>INDEX('[3]Enrolled accounts Dom'!$A26:$M26,MATCH(A$2,'[3]Enrolled accounts Dom'!$A$2:$M$2,0))</f>
        <v>CORTES MARY JEAN</v>
      </c>
      <c r="B26" s="45">
        <f>INDEX('[3]Enrolled accounts Dom'!$A26:$M26,MATCH(B$2,'[3]Enrolled accounts Dom'!$A$2:$M$2,0))</f>
        <v>15.6</v>
      </c>
      <c r="C26" s="45">
        <f>INDEX('[3]Enrolled accounts Dom'!$A26:$M26,MATCH(C$2,'[3]Enrolled accounts Dom'!$A$2:$M$2,0))</f>
        <v>2.0499999999999883</v>
      </c>
      <c r="D26" s="45">
        <f>INDEX('[3]Enrolled accounts Dom'!$A26:$M26,MATCH(D$2,'[3]Enrolled accounts Dom'!$A$2:$M$2,0))</f>
        <v>44</v>
      </c>
      <c r="E26" s="46">
        <f>IF(INDEX('[3]Enrolled accounts Dom'!$A26:$M26,MATCH(E$2,'[3]Enrolled accounts Dom'!$A$2:$M$2,0))=0,"",INDEX('[3]Enrolled accounts Dom'!$A26:$M26,MATCH(E$2,'[3]Enrolled accounts Dom'!$A$2:$M$2,0)))</f>
        <v>45991</v>
      </c>
      <c r="F26" s="53">
        <f>IF(INDEX('[3]Enrolled accounts Dom'!$A26:$M26,MATCH(F$2,'[3]Enrolled accounts Dom'!$A$2:$M$2,0))=0,"",INDEX('[3]Enrolled accounts Dom'!$A26:$M26,MATCH(F$2,'[3]Enrolled accounts Dom'!$A$2:$M$2,0)))</f>
        <v>45731</v>
      </c>
    </row>
    <row r="27" spans="1:6" x14ac:dyDescent="0.2">
      <c r="A27" s="52" t="str">
        <f>INDEX('[3]Enrolled accounts Dom'!$A27:$M27,MATCH(A$2,'[3]Enrolled accounts Dom'!$A$2:$M$2,0))</f>
        <v>CORTES NONOY</v>
      </c>
      <c r="B27" s="45">
        <f>INDEX('[3]Enrolled accounts Dom'!$A27:$M27,MATCH(B$2,'[3]Enrolled accounts Dom'!$A$2:$M$2,0))</f>
        <v>15.6</v>
      </c>
      <c r="C27" s="45">
        <f>INDEX('[3]Enrolled accounts Dom'!$A27:$M27,MATCH(C$2,'[3]Enrolled accounts Dom'!$A$2:$M$2,0))</f>
        <v>2.0499999999999883</v>
      </c>
      <c r="D27" s="45">
        <f>INDEX('[3]Enrolled accounts Dom'!$A27:$M27,MATCH(D$2,'[3]Enrolled accounts Dom'!$A$2:$M$2,0))</f>
        <v>11</v>
      </c>
      <c r="E27" s="46">
        <f>IF(INDEX('[3]Enrolled accounts Dom'!$A27:$M27,MATCH(E$2,'[3]Enrolled accounts Dom'!$A$2:$M$2,0))=0,"",INDEX('[3]Enrolled accounts Dom'!$A27:$M27,MATCH(E$2,'[3]Enrolled accounts Dom'!$A$2:$M$2,0)))</f>
        <v>45991</v>
      </c>
      <c r="F27" s="53">
        <f>IF(INDEX('[3]Enrolled accounts Dom'!$A27:$M27,MATCH(F$2,'[3]Enrolled accounts Dom'!$A$2:$M$2,0))=0,"",INDEX('[3]Enrolled accounts Dom'!$A27:$M27,MATCH(F$2,'[3]Enrolled accounts Dom'!$A$2:$M$2,0)))</f>
        <v>45731</v>
      </c>
    </row>
    <row r="28" spans="1:6" x14ac:dyDescent="0.2">
      <c r="A28" s="52" t="str">
        <f>INDEX('[3]Enrolled accounts Dom'!$A28:$M28,MATCH(A$2,'[3]Enrolled accounts Dom'!$A$2:$M$2,0))</f>
        <v>DECANO BRYAN OVERTYM LUTONG BAHAY</v>
      </c>
      <c r="B28" s="45">
        <f>INDEX('[3]Enrolled accounts Dom'!$A28:$M28,MATCH(B$2,'[3]Enrolled accounts Dom'!$A$2:$M$2,0))</f>
        <v>15.6</v>
      </c>
      <c r="C28" s="45">
        <f>INDEX('[3]Enrolled accounts Dom'!$A28:$M28,MATCH(C$2,'[3]Enrolled accounts Dom'!$A$2:$M$2,0))</f>
        <v>2.0499999999999883</v>
      </c>
      <c r="D28" s="45">
        <f>INDEX('[3]Enrolled accounts Dom'!$A28:$M28,MATCH(D$2,'[3]Enrolled accounts Dom'!$A$2:$M$2,0))</f>
        <v>253</v>
      </c>
      <c r="E28" s="46" t="str">
        <f>IF(INDEX('[3]Enrolled accounts Dom'!$A28:$M28,MATCH(E$2,'[3]Enrolled accounts Dom'!$A$2:$M$2,0))=0,"",INDEX('[3]Enrolled accounts Dom'!$A28:$M28,MATCH(E$2,'[3]Enrolled accounts Dom'!$A$2:$M$2,0)))</f>
        <v/>
      </c>
      <c r="F28" s="53">
        <f>IF(INDEX('[3]Enrolled accounts Dom'!$A28:$M28,MATCH(F$2,'[3]Enrolled accounts Dom'!$A$2:$M$2,0))=0,"",INDEX('[3]Enrolled accounts Dom'!$A28:$M28,MATCH(F$2,'[3]Enrolled accounts Dom'!$A$2:$M$2,0)))</f>
        <v>45731</v>
      </c>
    </row>
    <row r="29" spans="1:6" x14ac:dyDescent="0.2">
      <c r="A29" s="52" t="str">
        <f>INDEX('[3]Enrolled accounts Dom'!$A29:$M29,MATCH(A$2,'[3]Enrolled accounts Dom'!$A$2:$M$2,0))</f>
        <v>DELA PENA BAKERY ANALYN OSTED</v>
      </c>
      <c r="B29" s="45">
        <f>INDEX('[3]Enrolled accounts Dom'!$A29:$M29,MATCH(B$2,'[3]Enrolled accounts Dom'!$A$2:$M$2,0))</f>
        <v>15.6</v>
      </c>
      <c r="C29" s="45">
        <f>INDEX('[3]Enrolled accounts Dom'!$A29:$M29,MATCH(C$2,'[3]Enrolled accounts Dom'!$A$2:$M$2,0))</f>
        <v>2.0499999999999883</v>
      </c>
      <c r="D29" s="45">
        <f>INDEX('[3]Enrolled accounts Dom'!$A29:$M29,MATCH(D$2,'[3]Enrolled accounts Dom'!$A$2:$M$2,0))</f>
        <v>66</v>
      </c>
      <c r="E29" s="46" t="str">
        <f>IF(INDEX('[3]Enrolled accounts Dom'!$A29:$M29,MATCH(E$2,'[3]Enrolled accounts Dom'!$A$2:$M$2,0))=0,"",INDEX('[3]Enrolled accounts Dom'!$A29:$M29,MATCH(E$2,'[3]Enrolled accounts Dom'!$A$2:$M$2,0)))</f>
        <v/>
      </c>
      <c r="F29" s="53">
        <f>IF(INDEX('[3]Enrolled accounts Dom'!$A29:$M29,MATCH(F$2,'[3]Enrolled accounts Dom'!$A$2:$M$2,0))=0,"",INDEX('[3]Enrolled accounts Dom'!$A29:$M29,MATCH(F$2,'[3]Enrolled accounts Dom'!$A$2:$M$2,0)))</f>
        <v>45731</v>
      </c>
    </row>
    <row r="30" spans="1:6" x14ac:dyDescent="0.2">
      <c r="A30" s="52" t="str">
        <f>INDEX('[3]Enrolled accounts Dom'!$A30:$M30,MATCH(A$2,'[3]Enrolled accounts Dom'!$A$2:$M$2,0))</f>
        <v xml:space="preserve">DEN DEN GONZAGA </v>
      </c>
      <c r="B30" s="45">
        <f>INDEX('[3]Enrolled accounts Dom'!$A30:$M30,MATCH(B$2,'[3]Enrolled accounts Dom'!$A$2:$M$2,0))</f>
        <v>15.6</v>
      </c>
      <c r="C30" s="45">
        <f>INDEX('[3]Enrolled accounts Dom'!$A30:$M30,MATCH(C$2,'[3]Enrolled accounts Dom'!$A$2:$M$2,0))</f>
        <v>1.8114999999999295</v>
      </c>
      <c r="D30" s="45">
        <f>INDEX('[3]Enrolled accounts Dom'!$A30:$M30,MATCH(D$2,'[3]Enrolled accounts Dom'!$A$2:$M$2,0))</f>
        <v>55</v>
      </c>
      <c r="E30" s="46">
        <f>IF(INDEX('[3]Enrolled accounts Dom'!$A30:$M30,MATCH(E$2,'[3]Enrolled accounts Dom'!$A$2:$M$2,0))=0,"",INDEX('[3]Enrolled accounts Dom'!$A30:$M30,MATCH(E$2,'[3]Enrolled accounts Dom'!$A$2:$M$2,0)))</f>
        <v>46022</v>
      </c>
      <c r="F30" s="53">
        <f>IF(INDEX('[3]Enrolled accounts Dom'!$A30:$M30,MATCH(F$2,'[3]Enrolled accounts Dom'!$A$2:$M$2,0))=0,"",INDEX('[3]Enrolled accounts Dom'!$A30:$M30,MATCH(F$2,'[3]Enrolled accounts Dom'!$A$2:$M$2,0)))</f>
        <v>45761</v>
      </c>
    </row>
    <row r="31" spans="1:6" x14ac:dyDescent="0.2">
      <c r="A31" s="52" t="str">
        <f>INDEX('[3]Enrolled accounts Dom'!$A31:$M31,MATCH(A$2,'[3]Enrolled accounts Dom'!$A$2:$M$2,0))</f>
        <v>DOREEN OLIVA BALINGIT</v>
      </c>
      <c r="B31" s="45">
        <f>INDEX('[3]Enrolled accounts Dom'!$A31:$M31,MATCH(B$2,'[3]Enrolled accounts Dom'!$A$2:$M$2,0))</f>
        <v>15.6</v>
      </c>
      <c r="C31" s="45">
        <f>INDEX('[3]Enrolled accounts Dom'!$A31:$M31,MATCH(C$2,'[3]Enrolled accounts Dom'!$A$2:$M$2,0))</f>
        <v>2.0499999999999883</v>
      </c>
      <c r="D31" s="45">
        <f>INDEX('[3]Enrolled accounts Dom'!$A31:$M31,MATCH(D$2,'[3]Enrolled accounts Dom'!$A$2:$M$2,0))</f>
        <v>11</v>
      </c>
      <c r="E31" s="46">
        <f>IF(INDEX('[3]Enrolled accounts Dom'!$A31:$M31,MATCH(E$2,'[3]Enrolled accounts Dom'!$A$2:$M$2,0))=0,"",INDEX('[3]Enrolled accounts Dom'!$A31:$M31,MATCH(E$2,'[3]Enrolled accounts Dom'!$A$2:$M$2,0)))</f>
        <v>45991</v>
      </c>
      <c r="F31" s="53">
        <f>IF(INDEX('[3]Enrolled accounts Dom'!$A31:$M31,MATCH(F$2,'[3]Enrolled accounts Dom'!$A$2:$M$2,0))=0,"",INDEX('[3]Enrolled accounts Dom'!$A31:$M31,MATCH(F$2,'[3]Enrolled accounts Dom'!$A$2:$M$2,0)))</f>
        <v>45731</v>
      </c>
    </row>
    <row r="32" spans="1:6" x14ac:dyDescent="0.2">
      <c r="A32" s="52" t="str">
        <f>INDEX('[3]Enrolled accounts Dom'!$A32:$M32,MATCH(A$2,'[3]Enrolled accounts Dom'!$A$2:$M$2,0))</f>
        <v xml:space="preserve">DR. M AGRIVET </v>
      </c>
      <c r="B32" s="45">
        <f>INDEX('[3]Enrolled accounts Dom'!$A32:$M32,MATCH(B$2,'[3]Enrolled accounts Dom'!$A$2:$M$2,0))</f>
        <v>15.6</v>
      </c>
      <c r="C32" s="45">
        <f>INDEX('[3]Enrolled accounts Dom'!$A32:$M32,MATCH(C$2,'[3]Enrolled accounts Dom'!$A$2:$M$2,0))</f>
        <v>1.8114999999999295</v>
      </c>
      <c r="D32" s="45">
        <f>INDEX('[3]Enrolled accounts Dom'!$A32:$M32,MATCH(D$2,'[3]Enrolled accounts Dom'!$A$2:$M$2,0))</f>
        <v>66</v>
      </c>
      <c r="E32" s="46">
        <f>IF(INDEX('[3]Enrolled accounts Dom'!$A32:$M32,MATCH(E$2,'[3]Enrolled accounts Dom'!$A$2:$M$2,0))=0,"",INDEX('[3]Enrolled accounts Dom'!$A32:$M32,MATCH(E$2,'[3]Enrolled accounts Dom'!$A$2:$M$2,0)))</f>
        <v>46022</v>
      </c>
      <c r="F32" s="53">
        <f>IF(INDEX('[3]Enrolled accounts Dom'!$A32:$M32,MATCH(F$2,'[3]Enrolled accounts Dom'!$A$2:$M$2,0))=0,"",INDEX('[3]Enrolled accounts Dom'!$A32:$M32,MATCH(F$2,'[3]Enrolled accounts Dom'!$A$2:$M$2,0)))</f>
        <v>45761</v>
      </c>
    </row>
    <row r="33" spans="1:6" x14ac:dyDescent="0.2">
      <c r="A33" s="52" t="str">
        <f>INDEX('[3]Enrolled accounts Dom'!$A33:$M33,MATCH(A$2,'[3]Enrolled accounts Dom'!$A$2:$M$2,0))</f>
        <v>DURAN ROLITO</v>
      </c>
      <c r="B33" s="45">
        <f>INDEX('[3]Enrolled accounts Dom'!$A33:$M33,MATCH(B$2,'[3]Enrolled accounts Dom'!$A$2:$M$2,0))</f>
        <v>15.6</v>
      </c>
      <c r="C33" s="45">
        <f>INDEX('[3]Enrolled accounts Dom'!$A33:$M33,MATCH(C$2,'[3]Enrolled accounts Dom'!$A$2:$M$2,0))</f>
        <v>2.0499999999999883</v>
      </c>
      <c r="D33" s="45">
        <f>INDEX('[3]Enrolled accounts Dom'!$A33:$M33,MATCH(D$2,'[3]Enrolled accounts Dom'!$A$2:$M$2,0))</f>
        <v>22</v>
      </c>
      <c r="E33" s="46">
        <f>IF(INDEX('[3]Enrolled accounts Dom'!$A33:$M33,MATCH(E$2,'[3]Enrolled accounts Dom'!$A$2:$M$2,0))=0,"",INDEX('[3]Enrolled accounts Dom'!$A33:$M33,MATCH(E$2,'[3]Enrolled accounts Dom'!$A$2:$M$2,0)))</f>
        <v>45991</v>
      </c>
      <c r="F33" s="53">
        <f>IF(INDEX('[3]Enrolled accounts Dom'!$A33:$M33,MATCH(F$2,'[3]Enrolled accounts Dom'!$A$2:$M$2,0))=0,"",INDEX('[3]Enrolled accounts Dom'!$A33:$M33,MATCH(F$2,'[3]Enrolled accounts Dom'!$A$2:$M$2,0)))</f>
        <v>45731</v>
      </c>
    </row>
    <row r="34" spans="1:6" x14ac:dyDescent="0.2">
      <c r="A34" s="52" t="str">
        <f>INDEX('[3]Enrolled accounts Dom'!$A34:$M34,MATCH(A$2,'[3]Enrolled accounts Dom'!$A$2:$M$2,0))</f>
        <v>EMR FOOD CART JENNY /FREDIE PANES</v>
      </c>
      <c r="B34" s="45">
        <f>INDEX('[3]Enrolled accounts Dom'!$A34:$M34,MATCH(B$2,'[3]Enrolled accounts Dom'!$A$2:$M$2,0))</f>
        <v>15.6</v>
      </c>
      <c r="C34" s="45">
        <f>INDEX('[3]Enrolled accounts Dom'!$A34:$M34,MATCH(C$2,'[3]Enrolled accounts Dom'!$A$2:$M$2,0))</f>
        <v>2.0499999999999883</v>
      </c>
      <c r="D34" s="45">
        <f>INDEX('[3]Enrolled accounts Dom'!$A34:$M34,MATCH(D$2,'[3]Enrolled accounts Dom'!$A$2:$M$2,0))</f>
        <v>165</v>
      </c>
      <c r="E34" s="46" t="str">
        <f>IF(INDEX('[3]Enrolled accounts Dom'!$A34:$M34,MATCH(E$2,'[3]Enrolled accounts Dom'!$A$2:$M$2,0))=0,"",INDEX('[3]Enrolled accounts Dom'!$A34:$M34,MATCH(E$2,'[3]Enrolled accounts Dom'!$A$2:$M$2,0)))</f>
        <v/>
      </c>
      <c r="F34" s="53">
        <f>IF(INDEX('[3]Enrolled accounts Dom'!$A34:$M34,MATCH(F$2,'[3]Enrolled accounts Dom'!$A$2:$M$2,0))=0,"",INDEX('[3]Enrolled accounts Dom'!$A34:$M34,MATCH(F$2,'[3]Enrolled accounts Dom'!$A$2:$M$2,0)))</f>
        <v>45731</v>
      </c>
    </row>
    <row r="35" spans="1:6" x14ac:dyDescent="0.2">
      <c r="A35" s="52" t="str">
        <f>INDEX('[3]Enrolled accounts Dom'!$A35:$M35,MATCH(A$2,'[3]Enrolled accounts Dom'!$A$2:$M$2,0))</f>
        <v>EPONG RESTAURANT ROGER HANDUMON</v>
      </c>
      <c r="B35" s="45">
        <f>INDEX('[3]Enrolled accounts Dom'!$A35:$M35,MATCH(B$2,'[3]Enrolled accounts Dom'!$A$2:$M$2,0))</f>
        <v>15.6</v>
      </c>
      <c r="C35" s="45">
        <f>INDEX('[3]Enrolled accounts Dom'!$A35:$M35,MATCH(C$2,'[3]Enrolled accounts Dom'!$A$2:$M$2,0))</f>
        <v>2.0499999999999883</v>
      </c>
      <c r="D35" s="45">
        <f>INDEX('[3]Enrolled accounts Dom'!$A35:$M35,MATCH(D$2,'[3]Enrolled accounts Dom'!$A$2:$M$2,0))</f>
        <v>22</v>
      </c>
      <c r="E35" s="46">
        <f>IF(INDEX('[3]Enrolled accounts Dom'!$A35:$M35,MATCH(E$2,'[3]Enrolled accounts Dom'!$A$2:$M$2,0))=0,"",INDEX('[3]Enrolled accounts Dom'!$A35:$M35,MATCH(E$2,'[3]Enrolled accounts Dom'!$A$2:$M$2,0)))</f>
        <v>45991</v>
      </c>
      <c r="F35" s="53">
        <f>IF(INDEX('[3]Enrolled accounts Dom'!$A35:$M35,MATCH(F$2,'[3]Enrolled accounts Dom'!$A$2:$M$2,0))=0,"",INDEX('[3]Enrolled accounts Dom'!$A35:$M35,MATCH(F$2,'[3]Enrolled accounts Dom'!$A$2:$M$2,0)))</f>
        <v>45731</v>
      </c>
    </row>
    <row r="36" spans="1:6" x14ac:dyDescent="0.2">
      <c r="A36" s="52" t="str">
        <f>INDEX('[3]Enrolled accounts Dom'!$A36:$M36,MATCH(A$2,'[3]Enrolled accounts Dom'!$A$2:$M$2,0))</f>
        <v>ERIC MOSICO</v>
      </c>
      <c r="B36" s="45">
        <f>INDEX('[3]Enrolled accounts Dom'!$A36:$M36,MATCH(B$2,'[3]Enrolled accounts Dom'!$A$2:$M$2,0))</f>
        <v>15.6</v>
      </c>
      <c r="C36" s="45">
        <f>INDEX('[3]Enrolled accounts Dom'!$A36:$M36,MATCH(C$2,'[3]Enrolled accounts Dom'!$A$2:$M$2,0))</f>
        <v>1.8114999999999295</v>
      </c>
      <c r="D36" s="45">
        <f>INDEX('[3]Enrolled accounts Dom'!$A36:$M36,MATCH(D$2,'[3]Enrolled accounts Dom'!$A$2:$M$2,0))</f>
        <v>99</v>
      </c>
      <c r="E36" s="46" t="str">
        <f>IF(INDEX('[3]Enrolled accounts Dom'!$A36:$M36,MATCH(E$2,'[3]Enrolled accounts Dom'!$A$2:$M$2,0))=0,"",INDEX('[3]Enrolled accounts Dom'!$A36:$M36,MATCH(E$2,'[3]Enrolled accounts Dom'!$A$2:$M$2,0)))</f>
        <v/>
      </c>
      <c r="F36" s="53">
        <f>IF(INDEX('[3]Enrolled accounts Dom'!$A36:$M36,MATCH(F$2,'[3]Enrolled accounts Dom'!$A$2:$M$2,0))=0,"",INDEX('[3]Enrolled accounts Dom'!$A36:$M36,MATCH(F$2,'[3]Enrolled accounts Dom'!$A$2:$M$2,0)))</f>
        <v>45761</v>
      </c>
    </row>
    <row r="37" spans="1:6" x14ac:dyDescent="0.2">
      <c r="A37" s="52" t="str">
        <f>INDEX('[3]Enrolled accounts Dom'!$A37:$M37,MATCH(A$2,'[3]Enrolled accounts Dom'!$A$2:$M$2,0))</f>
        <v>ESPARZA ANACITA TWIN PEAK / PETCHIE ANN</v>
      </c>
      <c r="B37" s="45">
        <f>INDEX('[3]Enrolled accounts Dom'!$A37:$M37,MATCH(B$2,'[3]Enrolled accounts Dom'!$A$2:$M$2,0))</f>
        <v>15.6</v>
      </c>
      <c r="C37" s="45">
        <f>INDEX('[3]Enrolled accounts Dom'!$A37:$M37,MATCH(C$2,'[3]Enrolled accounts Dom'!$A$2:$M$2,0))</f>
        <v>2.0499999999999883</v>
      </c>
      <c r="D37" s="45">
        <f>INDEX('[3]Enrolled accounts Dom'!$A37:$M37,MATCH(D$2,'[3]Enrolled accounts Dom'!$A$2:$M$2,0))</f>
        <v>143</v>
      </c>
      <c r="E37" s="46" t="str">
        <f>IF(INDEX('[3]Enrolled accounts Dom'!$A37:$M37,MATCH(E$2,'[3]Enrolled accounts Dom'!$A$2:$M$2,0))=0,"",INDEX('[3]Enrolled accounts Dom'!$A37:$M37,MATCH(E$2,'[3]Enrolled accounts Dom'!$A$2:$M$2,0)))</f>
        <v/>
      </c>
      <c r="F37" s="53">
        <f>IF(INDEX('[3]Enrolled accounts Dom'!$A37:$M37,MATCH(F$2,'[3]Enrolled accounts Dom'!$A$2:$M$2,0))=0,"",INDEX('[3]Enrolled accounts Dom'!$A37:$M37,MATCH(F$2,'[3]Enrolled accounts Dom'!$A$2:$M$2,0)))</f>
        <v>45731</v>
      </c>
    </row>
    <row r="38" spans="1:6" x14ac:dyDescent="0.2">
      <c r="A38" s="52" t="str">
        <f>INDEX('[3]Enrolled accounts Dom'!$A38:$M38,MATCH(A$2,'[3]Enrolled accounts Dom'!$A$2:$M$2,0))</f>
        <v>ESPINAS ROLANDO</v>
      </c>
      <c r="B38" s="45">
        <f>INDEX('[3]Enrolled accounts Dom'!$A38:$M38,MATCH(B$2,'[3]Enrolled accounts Dom'!$A$2:$M$2,0))</f>
        <v>15.6</v>
      </c>
      <c r="C38" s="45">
        <f>INDEX('[3]Enrolled accounts Dom'!$A38:$M38,MATCH(C$2,'[3]Enrolled accounts Dom'!$A$2:$M$2,0))</f>
        <v>2.0499999999999883</v>
      </c>
      <c r="D38" s="45">
        <f>INDEX('[3]Enrolled accounts Dom'!$A38:$M38,MATCH(D$2,'[3]Enrolled accounts Dom'!$A$2:$M$2,0))</f>
        <v>121</v>
      </c>
      <c r="E38" s="46">
        <f>IF(INDEX('[3]Enrolled accounts Dom'!$A38:$M38,MATCH(E$2,'[3]Enrolled accounts Dom'!$A$2:$M$2,0))=0,"",INDEX('[3]Enrolled accounts Dom'!$A38:$M38,MATCH(E$2,'[3]Enrolled accounts Dom'!$A$2:$M$2,0)))</f>
        <v>45991</v>
      </c>
      <c r="F38" s="53">
        <f>IF(INDEX('[3]Enrolled accounts Dom'!$A38:$M38,MATCH(F$2,'[3]Enrolled accounts Dom'!$A$2:$M$2,0))=0,"",INDEX('[3]Enrolled accounts Dom'!$A38:$M38,MATCH(F$2,'[3]Enrolled accounts Dom'!$A$2:$M$2,0)))</f>
        <v>45731</v>
      </c>
    </row>
    <row r="39" spans="1:6" x14ac:dyDescent="0.2">
      <c r="A39" s="52" t="str">
        <f>INDEX('[3]Enrolled accounts Dom'!$A39:$M39,MATCH(A$2,'[3]Enrolled accounts Dom'!$A$2:$M$2,0))</f>
        <v>EVELYN EDIM</v>
      </c>
      <c r="B39" s="45">
        <f>INDEX('[3]Enrolled accounts Dom'!$A39:$M39,MATCH(B$2,'[3]Enrolled accounts Dom'!$A$2:$M$2,0))</f>
        <v>15.6</v>
      </c>
      <c r="C39" s="45">
        <f>INDEX('[3]Enrolled accounts Dom'!$A39:$M39,MATCH(C$2,'[3]Enrolled accounts Dom'!$A$2:$M$2,0))</f>
        <v>1.8114999999999295</v>
      </c>
      <c r="D39" s="45">
        <f>INDEX('[3]Enrolled accounts Dom'!$A39:$M39,MATCH(D$2,'[3]Enrolled accounts Dom'!$A$2:$M$2,0))</f>
        <v>121</v>
      </c>
      <c r="E39" s="46" t="str">
        <f>IF(INDEX('[3]Enrolled accounts Dom'!$A39:$M39,MATCH(E$2,'[3]Enrolled accounts Dom'!$A$2:$M$2,0))=0,"",INDEX('[3]Enrolled accounts Dom'!$A39:$M39,MATCH(E$2,'[3]Enrolled accounts Dom'!$A$2:$M$2,0)))</f>
        <v/>
      </c>
      <c r="F39" s="53">
        <f>IF(INDEX('[3]Enrolled accounts Dom'!$A39:$M39,MATCH(F$2,'[3]Enrolled accounts Dom'!$A$2:$M$2,0))=0,"",INDEX('[3]Enrolled accounts Dom'!$A39:$M39,MATCH(F$2,'[3]Enrolled accounts Dom'!$A$2:$M$2,0)))</f>
        <v>45761</v>
      </c>
    </row>
    <row r="40" spans="1:6" x14ac:dyDescent="0.2">
      <c r="A40" s="52" t="str">
        <f>INDEX('[3]Enrolled accounts Dom'!$A40:$M40,MATCH(A$2,'[3]Enrolled accounts Dom'!$A$2:$M$2,0))</f>
        <v>FAMILY MALUNGGAY TICAO BATUAN</v>
      </c>
      <c r="B40" s="45">
        <f>INDEX('[3]Enrolled accounts Dom'!$A40:$M40,MATCH(B$2,'[3]Enrolled accounts Dom'!$A$2:$M$2,0))</f>
        <v>15.6</v>
      </c>
      <c r="C40" s="45">
        <f>INDEX('[3]Enrolled accounts Dom'!$A40:$M40,MATCH(C$2,'[3]Enrolled accounts Dom'!$A$2:$M$2,0))</f>
        <v>2.0499999999999883</v>
      </c>
      <c r="D40" s="45">
        <f>INDEX('[3]Enrolled accounts Dom'!$A40:$M40,MATCH(D$2,'[3]Enrolled accounts Dom'!$A$2:$M$2,0))</f>
        <v>176</v>
      </c>
      <c r="E40" s="46" t="str">
        <f>IF(INDEX('[3]Enrolled accounts Dom'!$A40:$M40,MATCH(E$2,'[3]Enrolled accounts Dom'!$A$2:$M$2,0))=0,"",INDEX('[3]Enrolled accounts Dom'!$A40:$M40,MATCH(E$2,'[3]Enrolled accounts Dom'!$A$2:$M$2,0)))</f>
        <v/>
      </c>
      <c r="F40" s="53">
        <f>IF(INDEX('[3]Enrolled accounts Dom'!$A40:$M40,MATCH(F$2,'[3]Enrolled accounts Dom'!$A$2:$M$2,0))=0,"",INDEX('[3]Enrolled accounts Dom'!$A40:$M40,MATCH(F$2,'[3]Enrolled accounts Dom'!$A$2:$M$2,0)))</f>
        <v>45731</v>
      </c>
    </row>
    <row r="41" spans="1:6" x14ac:dyDescent="0.2">
      <c r="A41" s="52" t="str">
        <f>INDEX('[3]Enrolled accounts Dom'!$A41:$M41,MATCH(A$2,'[3]Enrolled accounts Dom'!$A$2:$M$2,0))</f>
        <v>FAZENDA MILAGROS</v>
      </c>
      <c r="B41" s="45">
        <f>INDEX('[3]Enrolled accounts Dom'!$A41:$M41,MATCH(B$2,'[3]Enrolled accounts Dom'!$A$2:$M$2,0))</f>
        <v>15.6</v>
      </c>
      <c r="C41" s="45">
        <f>INDEX('[3]Enrolled accounts Dom'!$A41:$M41,MATCH(C$2,'[3]Enrolled accounts Dom'!$A$2:$M$2,0))</f>
        <v>2.0499999999999883</v>
      </c>
      <c r="D41" s="45">
        <f>INDEX('[3]Enrolled accounts Dom'!$A41:$M41,MATCH(D$2,'[3]Enrolled accounts Dom'!$A$2:$M$2,0))</f>
        <v>110</v>
      </c>
      <c r="E41" s="46">
        <f>IF(INDEX('[3]Enrolled accounts Dom'!$A41:$M41,MATCH(E$2,'[3]Enrolled accounts Dom'!$A$2:$M$2,0))=0,"",INDEX('[3]Enrolled accounts Dom'!$A41:$M41,MATCH(E$2,'[3]Enrolled accounts Dom'!$A$2:$M$2,0)))</f>
        <v>45991</v>
      </c>
      <c r="F41" s="53">
        <f>IF(INDEX('[3]Enrolled accounts Dom'!$A41:$M41,MATCH(F$2,'[3]Enrolled accounts Dom'!$A$2:$M$2,0))=0,"",INDEX('[3]Enrolled accounts Dom'!$A41:$M41,MATCH(F$2,'[3]Enrolled accounts Dom'!$A$2:$M$2,0)))</f>
        <v>45731</v>
      </c>
    </row>
    <row r="42" spans="1:6" x14ac:dyDescent="0.2">
      <c r="A42" s="52" t="str">
        <f>INDEX('[3]Enrolled accounts Dom'!$A42:$M42,MATCH(A$2,'[3]Enrolled accounts Dom'!$A$2:$M$2,0))</f>
        <v>FERNAN JOEL DIEGO</v>
      </c>
      <c r="B42" s="45">
        <f>INDEX('[3]Enrolled accounts Dom'!$A42:$M42,MATCH(B$2,'[3]Enrolled accounts Dom'!$A$2:$M$2,0))</f>
        <v>15.6</v>
      </c>
      <c r="C42" s="45">
        <f>INDEX('[3]Enrolled accounts Dom'!$A42:$M42,MATCH(C$2,'[3]Enrolled accounts Dom'!$A$2:$M$2,0))</f>
        <v>1.8114999999999295</v>
      </c>
      <c r="D42" s="45">
        <f>INDEX('[3]Enrolled accounts Dom'!$A42:$M42,MATCH(D$2,'[3]Enrolled accounts Dom'!$A$2:$M$2,0))</f>
        <v>11</v>
      </c>
      <c r="E42" s="46" t="str">
        <f>IF(INDEX('[3]Enrolled accounts Dom'!$A42:$M42,MATCH(E$2,'[3]Enrolled accounts Dom'!$A$2:$M$2,0))=0,"",INDEX('[3]Enrolled accounts Dom'!$A42:$M42,MATCH(E$2,'[3]Enrolled accounts Dom'!$A$2:$M$2,0)))</f>
        <v/>
      </c>
      <c r="F42" s="53">
        <f>IF(INDEX('[3]Enrolled accounts Dom'!$A42:$M42,MATCH(F$2,'[3]Enrolled accounts Dom'!$A$2:$M$2,0))=0,"",INDEX('[3]Enrolled accounts Dom'!$A42:$M42,MATCH(F$2,'[3]Enrolled accounts Dom'!$A$2:$M$2,0)))</f>
        <v>45761</v>
      </c>
    </row>
    <row r="43" spans="1:6" x14ac:dyDescent="0.2">
      <c r="A43" s="52" t="str">
        <f>INDEX('[3]Enrolled accounts Dom'!$A43:$M43,MATCH(A$2,'[3]Enrolled accounts Dom'!$A$2:$M$2,0))</f>
        <v xml:space="preserve">FLORENCE CALIPUSAN </v>
      </c>
      <c r="B43" s="45">
        <f>INDEX('[3]Enrolled accounts Dom'!$A43:$M43,MATCH(B$2,'[3]Enrolled accounts Dom'!$A$2:$M$2,0))</f>
        <v>15.6</v>
      </c>
      <c r="C43" s="45">
        <f>INDEX('[3]Enrolled accounts Dom'!$A43:$M43,MATCH(C$2,'[3]Enrolled accounts Dom'!$A$2:$M$2,0))</f>
        <v>1.8114999999999295</v>
      </c>
      <c r="D43" s="45">
        <f>INDEX('[3]Enrolled accounts Dom'!$A43:$M43,MATCH(D$2,'[3]Enrolled accounts Dom'!$A$2:$M$2,0))</f>
        <v>154</v>
      </c>
      <c r="E43" s="46" t="str">
        <f>IF(INDEX('[3]Enrolled accounts Dom'!$A43:$M43,MATCH(E$2,'[3]Enrolled accounts Dom'!$A$2:$M$2,0))=0,"",INDEX('[3]Enrolled accounts Dom'!$A43:$M43,MATCH(E$2,'[3]Enrolled accounts Dom'!$A$2:$M$2,0)))</f>
        <v/>
      </c>
      <c r="F43" s="53">
        <f>IF(INDEX('[3]Enrolled accounts Dom'!$A43:$M43,MATCH(F$2,'[3]Enrolled accounts Dom'!$A$2:$M$2,0))=0,"",INDEX('[3]Enrolled accounts Dom'!$A43:$M43,MATCH(F$2,'[3]Enrolled accounts Dom'!$A$2:$M$2,0)))</f>
        <v>45761</v>
      </c>
    </row>
    <row r="44" spans="1:6" x14ac:dyDescent="0.2">
      <c r="A44" s="52" t="str">
        <f>INDEX('[3]Enrolled accounts Dom'!$A44:$M44,MATCH(A$2,'[3]Enrolled accounts Dom'!$A$2:$M$2,0))</f>
        <v>FORTUNATA TARIMAN</v>
      </c>
      <c r="B44" s="45">
        <f>INDEX('[3]Enrolled accounts Dom'!$A44:$M44,MATCH(B$2,'[3]Enrolled accounts Dom'!$A$2:$M$2,0))</f>
        <v>15.6</v>
      </c>
      <c r="C44" s="45">
        <f>INDEX('[3]Enrolled accounts Dom'!$A44:$M44,MATCH(C$2,'[3]Enrolled accounts Dom'!$A$2:$M$2,0))</f>
        <v>1.8114999999999295</v>
      </c>
      <c r="D44" s="45">
        <f>INDEX('[3]Enrolled accounts Dom'!$A44:$M44,MATCH(D$2,'[3]Enrolled accounts Dom'!$A$2:$M$2,0))</f>
        <v>209</v>
      </c>
      <c r="E44" s="46" t="str">
        <f>IF(INDEX('[3]Enrolled accounts Dom'!$A44:$M44,MATCH(E$2,'[3]Enrolled accounts Dom'!$A$2:$M$2,0))=0,"",INDEX('[3]Enrolled accounts Dom'!$A44:$M44,MATCH(E$2,'[3]Enrolled accounts Dom'!$A$2:$M$2,0)))</f>
        <v/>
      </c>
      <c r="F44" s="53">
        <f>IF(INDEX('[3]Enrolled accounts Dom'!$A44:$M44,MATCH(F$2,'[3]Enrolled accounts Dom'!$A$2:$M$2,0))=0,"",INDEX('[3]Enrolled accounts Dom'!$A44:$M44,MATCH(F$2,'[3]Enrolled accounts Dom'!$A$2:$M$2,0)))</f>
        <v>45761</v>
      </c>
    </row>
    <row r="45" spans="1:6" x14ac:dyDescent="0.2">
      <c r="A45" s="52" t="str">
        <f>INDEX('[3]Enrolled accounts Dom'!$A45:$M45,MATCH(A$2,'[3]Enrolled accounts Dom'!$A$2:$M$2,0))</f>
        <v>FRIME BISTRO</v>
      </c>
      <c r="B45" s="45">
        <f>INDEX('[3]Enrolled accounts Dom'!$A45:$M45,MATCH(B$2,'[3]Enrolled accounts Dom'!$A$2:$M$2,0))</f>
        <v>15.6</v>
      </c>
      <c r="C45" s="45">
        <f>INDEX('[3]Enrolled accounts Dom'!$A45:$M45,MATCH(C$2,'[3]Enrolled accounts Dom'!$A$2:$M$2,0))</f>
        <v>1.8114999999999295</v>
      </c>
      <c r="D45" s="45">
        <f>INDEX('[3]Enrolled accounts Dom'!$A45:$M45,MATCH(D$2,'[3]Enrolled accounts Dom'!$A$2:$M$2,0))</f>
        <v>77</v>
      </c>
      <c r="E45" s="46">
        <f>IF(INDEX('[3]Enrolled accounts Dom'!$A45:$M45,MATCH(E$2,'[3]Enrolled accounts Dom'!$A$2:$M$2,0))=0,"",INDEX('[3]Enrolled accounts Dom'!$A45:$M45,MATCH(E$2,'[3]Enrolled accounts Dom'!$A$2:$M$2,0)))</f>
        <v>46022</v>
      </c>
      <c r="F45" s="53">
        <f>IF(INDEX('[3]Enrolled accounts Dom'!$A45:$M45,MATCH(F$2,'[3]Enrolled accounts Dom'!$A$2:$M$2,0))=0,"",INDEX('[3]Enrolled accounts Dom'!$A45:$M45,MATCH(F$2,'[3]Enrolled accounts Dom'!$A$2:$M$2,0)))</f>
        <v>45761</v>
      </c>
    </row>
    <row r="46" spans="1:6" x14ac:dyDescent="0.2">
      <c r="A46" s="52" t="str">
        <f>INDEX('[3]Enrolled accounts Dom'!$A46:$M46,MATCH(A$2,'[3]Enrolled accounts Dom'!$A$2:$M$2,0))</f>
        <v>GIGANTE ROQUE VARGAS</v>
      </c>
      <c r="B46" s="45">
        <f>INDEX('[3]Enrolled accounts Dom'!$A46:$M46,MATCH(B$2,'[3]Enrolled accounts Dom'!$A$2:$M$2,0))</f>
        <v>15.6</v>
      </c>
      <c r="C46" s="45">
        <f>INDEX('[3]Enrolled accounts Dom'!$A46:$M46,MATCH(C$2,'[3]Enrolled accounts Dom'!$A$2:$M$2,0))</f>
        <v>2.0499999999999883</v>
      </c>
      <c r="D46" s="45">
        <f>INDEX('[3]Enrolled accounts Dom'!$A46:$M46,MATCH(D$2,'[3]Enrolled accounts Dom'!$A$2:$M$2,0))</f>
        <v>154</v>
      </c>
      <c r="E46" s="46" t="str">
        <f>IF(INDEX('[3]Enrolled accounts Dom'!$A46:$M46,MATCH(E$2,'[3]Enrolled accounts Dom'!$A$2:$M$2,0))=0,"",INDEX('[3]Enrolled accounts Dom'!$A46:$M46,MATCH(E$2,'[3]Enrolled accounts Dom'!$A$2:$M$2,0)))</f>
        <v/>
      </c>
      <c r="F46" s="53">
        <f>IF(INDEX('[3]Enrolled accounts Dom'!$A46:$M46,MATCH(F$2,'[3]Enrolled accounts Dom'!$A$2:$M$2,0))=0,"",INDEX('[3]Enrolled accounts Dom'!$A46:$M46,MATCH(F$2,'[3]Enrolled accounts Dom'!$A$2:$M$2,0)))</f>
        <v>45731</v>
      </c>
    </row>
    <row r="47" spans="1:6" x14ac:dyDescent="0.2">
      <c r="A47" s="52" t="str">
        <f>INDEX('[3]Enrolled accounts Dom'!$A47:$M47,MATCH(A$2,'[3]Enrolled accounts Dom'!$A$2:$M$2,0))</f>
        <v>GONZAGA ANITA</v>
      </c>
      <c r="B47" s="45">
        <f>INDEX('[3]Enrolled accounts Dom'!$A47:$M47,MATCH(B$2,'[3]Enrolled accounts Dom'!$A$2:$M$2,0))</f>
        <v>15.6</v>
      </c>
      <c r="C47" s="45">
        <f>INDEX('[3]Enrolled accounts Dom'!$A47:$M47,MATCH(C$2,'[3]Enrolled accounts Dom'!$A$2:$M$2,0))</f>
        <v>2.0499999999999883</v>
      </c>
      <c r="D47" s="45">
        <f>INDEX('[3]Enrolled accounts Dom'!$A47:$M47,MATCH(D$2,'[3]Enrolled accounts Dom'!$A$2:$M$2,0))</f>
        <v>121</v>
      </c>
      <c r="E47" s="46" t="str">
        <f>IF(INDEX('[3]Enrolled accounts Dom'!$A47:$M47,MATCH(E$2,'[3]Enrolled accounts Dom'!$A$2:$M$2,0))=0,"",INDEX('[3]Enrolled accounts Dom'!$A47:$M47,MATCH(E$2,'[3]Enrolled accounts Dom'!$A$2:$M$2,0)))</f>
        <v/>
      </c>
      <c r="F47" s="53">
        <f>IF(INDEX('[3]Enrolled accounts Dom'!$A47:$M47,MATCH(F$2,'[3]Enrolled accounts Dom'!$A$2:$M$2,0))=0,"",INDEX('[3]Enrolled accounts Dom'!$A47:$M47,MATCH(F$2,'[3]Enrolled accounts Dom'!$A$2:$M$2,0)))</f>
        <v>45731</v>
      </c>
    </row>
    <row r="48" spans="1:6" x14ac:dyDescent="0.2">
      <c r="A48" s="52" t="str">
        <f>INDEX('[3]Enrolled accounts Dom'!$A48:$M48,MATCH(A$2,'[3]Enrolled accounts Dom'!$A$2:$M$2,0))</f>
        <v>HAPPY ROASTERS</v>
      </c>
      <c r="B48" s="45">
        <f>INDEX('[3]Enrolled accounts Dom'!$A48:$M48,MATCH(B$2,'[3]Enrolled accounts Dom'!$A$2:$M$2,0))</f>
        <v>15.6</v>
      </c>
      <c r="C48" s="45">
        <f>INDEX('[3]Enrolled accounts Dom'!$A48:$M48,MATCH(C$2,'[3]Enrolled accounts Dom'!$A$2:$M$2,0))</f>
        <v>1.8114999999999295</v>
      </c>
      <c r="D48" s="45">
        <f>INDEX('[3]Enrolled accounts Dom'!$A48:$M48,MATCH(D$2,'[3]Enrolled accounts Dom'!$A$2:$M$2,0))</f>
        <v>253</v>
      </c>
      <c r="E48" s="46">
        <f>IF(INDEX('[3]Enrolled accounts Dom'!$A48:$M48,MATCH(E$2,'[3]Enrolled accounts Dom'!$A$2:$M$2,0))=0,"",INDEX('[3]Enrolled accounts Dom'!$A48:$M48,MATCH(E$2,'[3]Enrolled accounts Dom'!$A$2:$M$2,0)))</f>
        <v>46022</v>
      </c>
      <c r="F48" s="53">
        <f>IF(INDEX('[3]Enrolled accounts Dom'!$A48:$M48,MATCH(F$2,'[3]Enrolled accounts Dom'!$A$2:$M$2,0))=0,"",INDEX('[3]Enrolled accounts Dom'!$A48:$M48,MATCH(F$2,'[3]Enrolled accounts Dom'!$A$2:$M$2,0)))</f>
        <v>45761</v>
      </c>
    </row>
    <row r="49" spans="1:6" x14ac:dyDescent="0.2">
      <c r="A49" s="52" t="str">
        <f>INDEX('[3]Enrolled accounts Dom'!$A49:$M49,MATCH(A$2,'[3]Enrolled accounts Dom'!$A$2:$M$2,0))</f>
        <v>HELEN ALVAREZ ZARAGOZA</v>
      </c>
      <c r="B49" s="45">
        <f>INDEX('[3]Enrolled accounts Dom'!$A49:$M49,MATCH(B$2,'[3]Enrolled accounts Dom'!$A$2:$M$2,0))</f>
        <v>15.6</v>
      </c>
      <c r="C49" s="45">
        <f>INDEX('[3]Enrolled accounts Dom'!$A49:$M49,MATCH(C$2,'[3]Enrolled accounts Dom'!$A$2:$M$2,0))</f>
        <v>1.8114999999999295</v>
      </c>
      <c r="D49" s="45">
        <f>INDEX('[3]Enrolled accounts Dom'!$A49:$M49,MATCH(D$2,'[3]Enrolled accounts Dom'!$A$2:$M$2,0))</f>
        <v>264</v>
      </c>
      <c r="E49" s="46">
        <f>IF(INDEX('[3]Enrolled accounts Dom'!$A49:$M49,MATCH(E$2,'[3]Enrolled accounts Dom'!$A$2:$M$2,0))=0,"",INDEX('[3]Enrolled accounts Dom'!$A49:$M49,MATCH(E$2,'[3]Enrolled accounts Dom'!$A$2:$M$2,0)))</f>
        <v>46022</v>
      </c>
      <c r="F49" s="53">
        <f>IF(INDEX('[3]Enrolled accounts Dom'!$A49:$M49,MATCH(F$2,'[3]Enrolled accounts Dom'!$A$2:$M$2,0))=0,"",INDEX('[3]Enrolled accounts Dom'!$A49:$M49,MATCH(F$2,'[3]Enrolled accounts Dom'!$A$2:$M$2,0)))</f>
        <v>45761</v>
      </c>
    </row>
    <row r="50" spans="1:6" x14ac:dyDescent="0.2">
      <c r="A50" s="52" t="str">
        <f>INDEX('[3]Enrolled accounts Dom'!$A50:$M50,MATCH(A$2,'[3]Enrolled accounts Dom'!$A$2:$M$2,0))</f>
        <v>J AND J EATERY</v>
      </c>
      <c r="B50" s="45">
        <f>INDEX('[3]Enrolled accounts Dom'!$A50:$M50,MATCH(B$2,'[3]Enrolled accounts Dom'!$A$2:$M$2,0))</f>
        <v>15.6</v>
      </c>
      <c r="C50" s="45">
        <f>INDEX('[3]Enrolled accounts Dom'!$A50:$M50,MATCH(C$2,'[3]Enrolled accounts Dom'!$A$2:$M$2,0))</f>
        <v>2.0499999999999883</v>
      </c>
      <c r="D50" s="45">
        <f>INDEX('[3]Enrolled accounts Dom'!$A50:$M50,MATCH(D$2,'[3]Enrolled accounts Dom'!$A$2:$M$2,0))</f>
        <v>22</v>
      </c>
      <c r="E50" s="46">
        <f>IF(INDEX('[3]Enrolled accounts Dom'!$A50:$M50,MATCH(E$2,'[3]Enrolled accounts Dom'!$A$2:$M$2,0))=0,"",INDEX('[3]Enrolled accounts Dom'!$A50:$M50,MATCH(E$2,'[3]Enrolled accounts Dom'!$A$2:$M$2,0)))</f>
        <v>45991</v>
      </c>
      <c r="F50" s="53">
        <f>IF(INDEX('[3]Enrolled accounts Dom'!$A50:$M50,MATCH(F$2,'[3]Enrolled accounts Dom'!$A$2:$M$2,0))=0,"",INDEX('[3]Enrolled accounts Dom'!$A50:$M50,MATCH(F$2,'[3]Enrolled accounts Dom'!$A$2:$M$2,0)))</f>
        <v>45731</v>
      </c>
    </row>
    <row r="51" spans="1:6" x14ac:dyDescent="0.2">
      <c r="A51" s="52" t="str">
        <f>INDEX('[3]Enrolled accounts Dom'!$A51:$M51,MATCH(A$2,'[3]Enrolled accounts Dom'!$A$2:$M$2,0))</f>
        <v>JANZMILE JANETH LEGASPI</v>
      </c>
      <c r="B51" s="45">
        <f>INDEX('[3]Enrolled accounts Dom'!$A51:$M51,MATCH(B$2,'[3]Enrolled accounts Dom'!$A$2:$M$2,0))</f>
        <v>15.6</v>
      </c>
      <c r="C51" s="45">
        <f>INDEX('[3]Enrolled accounts Dom'!$A51:$M51,MATCH(C$2,'[3]Enrolled accounts Dom'!$A$2:$M$2,0))</f>
        <v>2.0499999999999883</v>
      </c>
      <c r="D51" s="45">
        <f>INDEX('[3]Enrolled accounts Dom'!$A51:$M51,MATCH(D$2,'[3]Enrolled accounts Dom'!$A$2:$M$2,0))</f>
        <v>55</v>
      </c>
      <c r="E51" s="46">
        <f>IF(INDEX('[3]Enrolled accounts Dom'!$A51:$M51,MATCH(E$2,'[3]Enrolled accounts Dom'!$A$2:$M$2,0))=0,"",INDEX('[3]Enrolled accounts Dom'!$A51:$M51,MATCH(E$2,'[3]Enrolled accounts Dom'!$A$2:$M$2,0)))</f>
        <v>45991</v>
      </c>
      <c r="F51" s="53">
        <f>IF(INDEX('[3]Enrolled accounts Dom'!$A51:$M51,MATCH(F$2,'[3]Enrolled accounts Dom'!$A$2:$M$2,0))=0,"",INDEX('[3]Enrolled accounts Dom'!$A51:$M51,MATCH(F$2,'[3]Enrolled accounts Dom'!$A$2:$M$2,0)))</f>
        <v>45731</v>
      </c>
    </row>
    <row r="52" spans="1:6" x14ac:dyDescent="0.2">
      <c r="A52" s="52" t="str">
        <f>INDEX('[3]Enrolled accounts Dom'!$A52:$M52,MATCH(A$2,'[3]Enrolled accounts Dom'!$A$2:$M$2,0))</f>
        <v>JEREMY SAMSON</v>
      </c>
      <c r="B52" s="45">
        <f>INDEX('[3]Enrolled accounts Dom'!$A52:$M52,MATCH(B$2,'[3]Enrolled accounts Dom'!$A$2:$M$2,0))</f>
        <v>13.46</v>
      </c>
      <c r="C52" s="45">
        <f>INDEX('[3]Enrolled accounts Dom'!$A52:$M52,MATCH(C$2,'[3]Enrolled accounts Dom'!$A$2:$M$2,0))</f>
        <v>8.1099999999999923</v>
      </c>
      <c r="D52" s="45">
        <f>INDEX('[3]Enrolled accounts Dom'!$A52:$M52,MATCH(D$2,'[3]Enrolled accounts Dom'!$A$2:$M$2,0))</f>
        <v>110</v>
      </c>
      <c r="E52" s="46" t="str">
        <f>IF(INDEX('[3]Enrolled accounts Dom'!$A52:$M52,MATCH(E$2,'[3]Enrolled accounts Dom'!$A$2:$M$2,0))=0,"",INDEX('[3]Enrolled accounts Dom'!$A52:$M52,MATCH(E$2,'[3]Enrolled accounts Dom'!$A$2:$M$2,0)))</f>
        <v/>
      </c>
      <c r="F52" s="53">
        <f>IF(INDEX('[3]Enrolled accounts Dom'!$A52:$M52,MATCH(F$2,'[3]Enrolled accounts Dom'!$A$2:$M$2,0))=0,"",INDEX('[3]Enrolled accounts Dom'!$A52:$M52,MATCH(F$2,'[3]Enrolled accounts Dom'!$A$2:$M$2,0)))</f>
        <v>45709</v>
      </c>
    </row>
    <row r="53" spans="1:6" x14ac:dyDescent="0.2">
      <c r="A53" s="52" t="str">
        <f>INDEX('[3]Enrolled accounts Dom'!$A53:$M53,MATCH(A$2,'[3]Enrolled accounts Dom'!$A$2:$M$2,0))</f>
        <v>JODAN EATERY JOSIE DELAROSA</v>
      </c>
      <c r="B53" s="45">
        <f>INDEX('[3]Enrolled accounts Dom'!$A53:$M53,MATCH(B$2,'[3]Enrolled accounts Dom'!$A$2:$M$2,0))</f>
        <v>15.6</v>
      </c>
      <c r="C53" s="45">
        <f>INDEX('[3]Enrolled accounts Dom'!$A53:$M53,MATCH(C$2,'[3]Enrolled accounts Dom'!$A$2:$M$2,0))</f>
        <v>2.0499999999999883</v>
      </c>
      <c r="D53" s="45">
        <f>INDEX('[3]Enrolled accounts Dom'!$A53:$M53,MATCH(D$2,'[3]Enrolled accounts Dom'!$A$2:$M$2,0))</f>
        <v>132</v>
      </c>
      <c r="E53" s="46" t="str">
        <f>IF(INDEX('[3]Enrolled accounts Dom'!$A53:$M53,MATCH(E$2,'[3]Enrolled accounts Dom'!$A$2:$M$2,0))=0,"",INDEX('[3]Enrolled accounts Dom'!$A53:$M53,MATCH(E$2,'[3]Enrolled accounts Dom'!$A$2:$M$2,0)))</f>
        <v/>
      </c>
      <c r="F53" s="53">
        <f>IF(INDEX('[3]Enrolled accounts Dom'!$A53:$M53,MATCH(F$2,'[3]Enrolled accounts Dom'!$A$2:$M$2,0))=0,"",INDEX('[3]Enrolled accounts Dom'!$A53:$M53,MATCH(F$2,'[3]Enrolled accounts Dom'!$A$2:$M$2,0)))</f>
        <v>45731</v>
      </c>
    </row>
    <row r="54" spans="1:6" x14ac:dyDescent="0.2">
      <c r="A54" s="52" t="str">
        <f>INDEX('[3]Enrolled accounts Dom'!$A54:$M54,MATCH(A$2,'[3]Enrolled accounts Dom'!$A$2:$M$2,0))</f>
        <v>JOEL FERNAN</v>
      </c>
      <c r="B54" s="45">
        <f>INDEX('[3]Enrolled accounts Dom'!$A54:$M54,MATCH(B$2,'[3]Enrolled accounts Dom'!$A$2:$M$2,0))</f>
        <v>15.6</v>
      </c>
      <c r="C54" s="45">
        <f>INDEX('[3]Enrolled accounts Dom'!$A54:$M54,MATCH(C$2,'[3]Enrolled accounts Dom'!$A$2:$M$2,0))</f>
        <v>1.8114999999999295</v>
      </c>
      <c r="D54" s="45">
        <f>INDEX('[3]Enrolled accounts Dom'!$A54:$M54,MATCH(D$2,'[3]Enrolled accounts Dom'!$A$2:$M$2,0))</f>
        <v>165</v>
      </c>
      <c r="E54" s="46" t="str">
        <f>IF(INDEX('[3]Enrolled accounts Dom'!$A54:$M54,MATCH(E$2,'[3]Enrolled accounts Dom'!$A$2:$M$2,0))=0,"",INDEX('[3]Enrolled accounts Dom'!$A54:$M54,MATCH(E$2,'[3]Enrolled accounts Dom'!$A$2:$M$2,0)))</f>
        <v/>
      </c>
      <c r="F54" s="53">
        <f>IF(INDEX('[3]Enrolled accounts Dom'!$A54:$M54,MATCH(F$2,'[3]Enrolled accounts Dom'!$A$2:$M$2,0))=0,"",INDEX('[3]Enrolled accounts Dom'!$A54:$M54,MATCH(F$2,'[3]Enrolled accounts Dom'!$A$2:$M$2,0)))</f>
        <v>45761</v>
      </c>
    </row>
    <row r="55" spans="1:6" x14ac:dyDescent="0.2">
      <c r="A55" s="52" t="str">
        <f>INDEX('[3]Enrolled accounts Dom'!$A55:$M55,MATCH(A$2,'[3]Enrolled accounts Dom'!$A$2:$M$2,0))</f>
        <v>JOSEITO ONRUBIA</v>
      </c>
      <c r="B55" s="45">
        <f>INDEX('[3]Enrolled accounts Dom'!$A55:$M55,MATCH(B$2,'[3]Enrolled accounts Dom'!$A$2:$M$2,0))</f>
        <v>15.6</v>
      </c>
      <c r="C55" s="45">
        <f>INDEX('[3]Enrolled accounts Dom'!$A55:$M55,MATCH(C$2,'[3]Enrolled accounts Dom'!$A$2:$M$2,0))</f>
        <v>1.8114999999999295</v>
      </c>
      <c r="D55" s="45">
        <f>INDEX('[3]Enrolled accounts Dom'!$A55:$M55,MATCH(D$2,'[3]Enrolled accounts Dom'!$A$2:$M$2,0))</f>
        <v>77</v>
      </c>
      <c r="E55" s="46" t="str">
        <f>IF(INDEX('[3]Enrolled accounts Dom'!$A55:$M55,MATCH(E$2,'[3]Enrolled accounts Dom'!$A$2:$M$2,0))=0,"",INDEX('[3]Enrolled accounts Dom'!$A55:$M55,MATCH(E$2,'[3]Enrolled accounts Dom'!$A$2:$M$2,0)))</f>
        <v/>
      </c>
      <c r="F55" s="53">
        <f>IF(INDEX('[3]Enrolled accounts Dom'!$A55:$M55,MATCH(F$2,'[3]Enrolled accounts Dom'!$A$2:$M$2,0))=0,"",INDEX('[3]Enrolled accounts Dom'!$A55:$M55,MATCH(F$2,'[3]Enrolled accounts Dom'!$A$2:$M$2,0)))</f>
        <v>45761</v>
      </c>
    </row>
    <row r="56" spans="1:6" x14ac:dyDescent="0.2">
      <c r="A56" s="52" t="str">
        <f>INDEX('[3]Enrolled accounts Dom'!$A56:$M56,MATCH(A$2,'[3]Enrolled accounts Dom'!$A$2:$M$2,0))</f>
        <v>JOSEPHINE ALMENE</v>
      </c>
      <c r="B56" s="45">
        <f>INDEX('[3]Enrolled accounts Dom'!$A56:$M56,MATCH(B$2,'[3]Enrolled accounts Dom'!$A$2:$M$2,0))</f>
        <v>15.6</v>
      </c>
      <c r="C56" s="45">
        <f>INDEX('[3]Enrolled accounts Dom'!$A56:$M56,MATCH(C$2,'[3]Enrolled accounts Dom'!$A$2:$M$2,0))</f>
        <v>1.8114999999999295</v>
      </c>
      <c r="D56" s="45">
        <f>INDEX('[3]Enrolled accounts Dom'!$A56:$M56,MATCH(D$2,'[3]Enrolled accounts Dom'!$A$2:$M$2,0))</f>
        <v>165</v>
      </c>
      <c r="E56" s="46" t="str">
        <f>IF(INDEX('[3]Enrolled accounts Dom'!$A56:$M56,MATCH(E$2,'[3]Enrolled accounts Dom'!$A$2:$M$2,0))=0,"",INDEX('[3]Enrolled accounts Dom'!$A56:$M56,MATCH(E$2,'[3]Enrolled accounts Dom'!$A$2:$M$2,0)))</f>
        <v/>
      </c>
      <c r="F56" s="53">
        <f>IF(INDEX('[3]Enrolled accounts Dom'!$A56:$M56,MATCH(F$2,'[3]Enrolled accounts Dom'!$A$2:$M$2,0))=0,"",INDEX('[3]Enrolled accounts Dom'!$A56:$M56,MATCH(F$2,'[3]Enrolled accounts Dom'!$A$2:$M$2,0)))</f>
        <v>45761</v>
      </c>
    </row>
    <row r="57" spans="1:6" x14ac:dyDescent="0.2">
      <c r="A57" s="52" t="str">
        <f>INDEX('[3]Enrolled accounts Dom'!$A57:$M57,MATCH(A$2,'[3]Enrolled accounts Dom'!$A$2:$M$2,0))</f>
        <v>JRF</v>
      </c>
      <c r="B57" s="45">
        <f>INDEX('[3]Enrolled accounts Dom'!$A57:$M57,MATCH(B$2,'[3]Enrolled accounts Dom'!$A$2:$M$2,0))</f>
        <v>15.6</v>
      </c>
      <c r="C57" s="45">
        <f>INDEX('[3]Enrolled accounts Dom'!$A57:$M57,MATCH(C$2,'[3]Enrolled accounts Dom'!$A$2:$M$2,0))</f>
        <v>1.8114999999999295</v>
      </c>
      <c r="D57" s="45">
        <f>INDEX('[3]Enrolled accounts Dom'!$A57:$M57,MATCH(D$2,'[3]Enrolled accounts Dom'!$A$2:$M$2,0))</f>
        <v>55</v>
      </c>
      <c r="E57" s="46">
        <f>IF(INDEX('[3]Enrolled accounts Dom'!$A57:$M57,MATCH(E$2,'[3]Enrolled accounts Dom'!$A$2:$M$2,0))=0,"",INDEX('[3]Enrolled accounts Dom'!$A57:$M57,MATCH(E$2,'[3]Enrolled accounts Dom'!$A$2:$M$2,0)))</f>
        <v>46022</v>
      </c>
      <c r="F57" s="53">
        <f>IF(INDEX('[3]Enrolled accounts Dom'!$A57:$M57,MATCH(F$2,'[3]Enrolled accounts Dom'!$A$2:$M$2,0))=0,"",INDEX('[3]Enrolled accounts Dom'!$A57:$M57,MATCH(F$2,'[3]Enrolled accounts Dom'!$A$2:$M$2,0)))</f>
        <v>45761</v>
      </c>
    </row>
    <row r="58" spans="1:6" x14ac:dyDescent="0.2">
      <c r="A58" s="52" t="str">
        <f>INDEX('[3]Enrolled accounts Dom'!$A58:$M58,MATCH(A$2,'[3]Enrolled accounts Dom'!$A$2:$M$2,0))</f>
        <v>KAPS LETCHON</v>
      </c>
      <c r="B58" s="45">
        <f>INDEX('[3]Enrolled accounts Dom'!$A58:$M58,MATCH(B$2,'[3]Enrolled accounts Dom'!$A$2:$M$2,0))</f>
        <v>15.6</v>
      </c>
      <c r="C58" s="45">
        <f>INDEX('[3]Enrolled accounts Dom'!$A58:$M58,MATCH(C$2,'[3]Enrolled accounts Dom'!$A$2:$M$2,0))</f>
        <v>2.0499999999999883</v>
      </c>
      <c r="D58" s="45">
        <f>INDEX('[3]Enrolled accounts Dom'!$A58:$M58,MATCH(D$2,'[3]Enrolled accounts Dom'!$A$2:$M$2,0))</f>
        <v>77</v>
      </c>
      <c r="E58" s="46">
        <f>IF(INDEX('[3]Enrolled accounts Dom'!$A58:$M58,MATCH(E$2,'[3]Enrolled accounts Dom'!$A$2:$M$2,0))=0,"",INDEX('[3]Enrolled accounts Dom'!$A58:$M58,MATCH(E$2,'[3]Enrolled accounts Dom'!$A$2:$M$2,0)))</f>
        <v>45991</v>
      </c>
      <c r="F58" s="53">
        <f>IF(INDEX('[3]Enrolled accounts Dom'!$A58:$M58,MATCH(F$2,'[3]Enrolled accounts Dom'!$A$2:$M$2,0))=0,"",INDEX('[3]Enrolled accounts Dom'!$A58:$M58,MATCH(F$2,'[3]Enrolled accounts Dom'!$A$2:$M$2,0)))</f>
        <v>45731</v>
      </c>
    </row>
    <row r="59" spans="1:6" x14ac:dyDescent="0.2">
      <c r="A59" s="52" t="str">
        <f>INDEX('[3]Enrolled accounts Dom'!$A59:$M59,MATCH(A$2,'[3]Enrolled accounts Dom'!$A$2:$M$2,0))</f>
        <v>KRISTINA CAFE MA. KRISTINA ANONUEVO</v>
      </c>
      <c r="B59" s="45">
        <f>INDEX('[3]Enrolled accounts Dom'!$A59:$M59,MATCH(B$2,'[3]Enrolled accounts Dom'!$A$2:$M$2,0))</f>
        <v>15.6</v>
      </c>
      <c r="C59" s="45">
        <f>INDEX('[3]Enrolled accounts Dom'!$A59:$M59,MATCH(C$2,'[3]Enrolled accounts Dom'!$A$2:$M$2,0))</f>
        <v>2.0499999999999883</v>
      </c>
      <c r="D59" s="45">
        <f>INDEX('[3]Enrolled accounts Dom'!$A59:$M59,MATCH(D$2,'[3]Enrolled accounts Dom'!$A$2:$M$2,0))</f>
        <v>55</v>
      </c>
      <c r="E59" s="46">
        <f>IF(INDEX('[3]Enrolled accounts Dom'!$A59:$M59,MATCH(E$2,'[3]Enrolled accounts Dom'!$A$2:$M$2,0))=0,"",INDEX('[3]Enrolled accounts Dom'!$A59:$M59,MATCH(E$2,'[3]Enrolled accounts Dom'!$A$2:$M$2,0)))</f>
        <v>45991</v>
      </c>
      <c r="F59" s="53">
        <f>IF(INDEX('[3]Enrolled accounts Dom'!$A59:$M59,MATCH(F$2,'[3]Enrolled accounts Dom'!$A$2:$M$2,0))=0,"",INDEX('[3]Enrolled accounts Dom'!$A59:$M59,MATCH(F$2,'[3]Enrolled accounts Dom'!$A$2:$M$2,0)))</f>
        <v>45731</v>
      </c>
    </row>
    <row r="60" spans="1:6" x14ac:dyDescent="0.2">
      <c r="A60" s="52" t="str">
        <f>INDEX('[3]Enrolled accounts Dom'!$A60:$M60,MATCH(A$2,'[3]Enrolled accounts Dom'!$A$2:$M$2,0))</f>
        <v>LABAO IVAN</v>
      </c>
      <c r="B60" s="45">
        <f>INDEX('[3]Enrolled accounts Dom'!$A60:$M60,MATCH(B$2,'[3]Enrolled accounts Dom'!$A$2:$M$2,0))</f>
        <v>15.6</v>
      </c>
      <c r="C60" s="45">
        <f>INDEX('[3]Enrolled accounts Dom'!$A60:$M60,MATCH(C$2,'[3]Enrolled accounts Dom'!$A$2:$M$2,0))</f>
        <v>2.0499999999999883</v>
      </c>
      <c r="D60" s="45">
        <f>INDEX('[3]Enrolled accounts Dom'!$A60:$M60,MATCH(D$2,'[3]Enrolled accounts Dom'!$A$2:$M$2,0))</f>
        <v>11</v>
      </c>
      <c r="E60" s="46">
        <f>IF(INDEX('[3]Enrolled accounts Dom'!$A60:$M60,MATCH(E$2,'[3]Enrolled accounts Dom'!$A$2:$M$2,0))=0,"",INDEX('[3]Enrolled accounts Dom'!$A60:$M60,MATCH(E$2,'[3]Enrolled accounts Dom'!$A$2:$M$2,0)))</f>
        <v>45991</v>
      </c>
      <c r="F60" s="53">
        <f>IF(INDEX('[3]Enrolled accounts Dom'!$A60:$M60,MATCH(F$2,'[3]Enrolled accounts Dom'!$A$2:$M$2,0))=0,"",INDEX('[3]Enrolled accounts Dom'!$A60:$M60,MATCH(F$2,'[3]Enrolled accounts Dom'!$A$2:$M$2,0)))</f>
        <v>45731</v>
      </c>
    </row>
    <row r="61" spans="1:6" x14ac:dyDescent="0.2">
      <c r="A61" s="52" t="str">
        <f>INDEX('[3]Enrolled accounts Dom'!$A61:$M61,MATCH(A$2,'[3]Enrolled accounts Dom'!$A$2:$M$2,0))</f>
        <v>LALAGUNA  FAITH</v>
      </c>
      <c r="B61" s="45">
        <f>INDEX('[3]Enrolled accounts Dom'!$A61:$M61,MATCH(B$2,'[3]Enrolled accounts Dom'!$A$2:$M$2,0))</f>
        <v>15.6</v>
      </c>
      <c r="C61" s="45">
        <f>INDEX('[3]Enrolled accounts Dom'!$A61:$M61,MATCH(C$2,'[3]Enrolled accounts Dom'!$A$2:$M$2,0))</f>
        <v>2.0499999999999883</v>
      </c>
      <c r="D61" s="45">
        <f>INDEX('[3]Enrolled accounts Dom'!$A61:$M61,MATCH(D$2,'[3]Enrolled accounts Dom'!$A$2:$M$2,0))</f>
        <v>33</v>
      </c>
      <c r="E61" s="46">
        <f>IF(INDEX('[3]Enrolled accounts Dom'!$A61:$M61,MATCH(E$2,'[3]Enrolled accounts Dom'!$A$2:$M$2,0))=0,"",INDEX('[3]Enrolled accounts Dom'!$A61:$M61,MATCH(E$2,'[3]Enrolled accounts Dom'!$A$2:$M$2,0)))</f>
        <v>45991</v>
      </c>
      <c r="F61" s="53">
        <f>IF(INDEX('[3]Enrolled accounts Dom'!$A61:$M61,MATCH(F$2,'[3]Enrolled accounts Dom'!$A$2:$M$2,0))=0,"",INDEX('[3]Enrolled accounts Dom'!$A61:$M61,MATCH(F$2,'[3]Enrolled accounts Dom'!$A$2:$M$2,0)))</f>
        <v>45731</v>
      </c>
    </row>
    <row r="62" spans="1:6" x14ac:dyDescent="0.2">
      <c r="A62" s="52" t="str">
        <f>INDEX('[3]Enrolled accounts Dom'!$A62:$M62,MATCH(A$2,'[3]Enrolled accounts Dom'!$A$2:$M$2,0))</f>
        <v>LAWODNON LEA MARGALLO</v>
      </c>
      <c r="B62" s="45">
        <f>INDEX('[3]Enrolled accounts Dom'!$A62:$M62,MATCH(B$2,'[3]Enrolled accounts Dom'!$A$2:$M$2,0))</f>
        <v>15.6</v>
      </c>
      <c r="C62" s="45">
        <f>INDEX('[3]Enrolled accounts Dom'!$A62:$M62,MATCH(C$2,'[3]Enrolled accounts Dom'!$A$2:$M$2,0))</f>
        <v>2.0499999999999883</v>
      </c>
      <c r="D62" s="45">
        <f>INDEX('[3]Enrolled accounts Dom'!$A62:$M62,MATCH(D$2,'[3]Enrolled accounts Dom'!$A$2:$M$2,0))</f>
        <v>330</v>
      </c>
      <c r="E62" s="46" t="str">
        <f>IF(INDEX('[3]Enrolled accounts Dom'!$A62:$M62,MATCH(E$2,'[3]Enrolled accounts Dom'!$A$2:$M$2,0))=0,"",INDEX('[3]Enrolled accounts Dom'!$A62:$M62,MATCH(E$2,'[3]Enrolled accounts Dom'!$A$2:$M$2,0)))</f>
        <v/>
      </c>
      <c r="F62" s="53">
        <f>IF(INDEX('[3]Enrolled accounts Dom'!$A62:$M62,MATCH(F$2,'[3]Enrolled accounts Dom'!$A$2:$M$2,0))=0,"",INDEX('[3]Enrolled accounts Dom'!$A62:$M62,MATCH(F$2,'[3]Enrolled accounts Dom'!$A$2:$M$2,0)))</f>
        <v>45731</v>
      </c>
    </row>
    <row r="63" spans="1:6" x14ac:dyDescent="0.2">
      <c r="A63" s="52" t="str">
        <f>INDEX('[3]Enrolled accounts Dom'!$A63:$M63,MATCH(A$2,'[3]Enrolled accounts Dom'!$A$2:$M$2,0))</f>
        <v>LEDESMA ELMER</v>
      </c>
      <c r="B63" s="45">
        <f>INDEX('[3]Enrolled accounts Dom'!$A63:$M63,MATCH(B$2,'[3]Enrolled accounts Dom'!$A$2:$M$2,0))</f>
        <v>15.6</v>
      </c>
      <c r="C63" s="45">
        <f>INDEX('[3]Enrolled accounts Dom'!$A63:$M63,MATCH(C$2,'[3]Enrolled accounts Dom'!$A$2:$M$2,0))</f>
        <v>1.8114999999999295</v>
      </c>
      <c r="D63" s="45">
        <f>INDEX('[3]Enrolled accounts Dom'!$A63:$M63,MATCH(D$2,'[3]Enrolled accounts Dom'!$A$2:$M$2,0))</f>
        <v>22</v>
      </c>
      <c r="E63" s="46" t="str">
        <f>IF(INDEX('[3]Enrolled accounts Dom'!$A63:$M63,MATCH(E$2,'[3]Enrolled accounts Dom'!$A$2:$M$2,0))=0,"",INDEX('[3]Enrolled accounts Dom'!$A63:$M63,MATCH(E$2,'[3]Enrolled accounts Dom'!$A$2:$M$2,0)))</f>
        <v/>
      </c>
      <c r="F63" s="53">
        <f>IF(INDEX('[3]Enrolled accounts Dom'!$A63:$M63,MATCH(F$2,'[3]Enrolled accounts Dom'!$A$2:$M$2,0))=0,"",INDEX('[3]Enrolled accounts Dom'!$A63:$M63,MATCH(F$2,'[3]Enrolled accounts Dom'!$A$2:$M$2,0)))</f>
        <v>45761</v>
      </c>
    </row>
    <row r="64" spans="1:6" x14ac:dyDescent="0.2">
      <c r="A64" s="52" t="str">
        <f>INDEX('[3]Enrolled accounts Dom'!$A64:$M64,MATCH(A$2,'[3]Enrolled accounts Dom'!$A$2:$M$2,0))</f>
        <v>LEE JENNIFER</v>
      </c>
      <c r="B64" s="45">
        <f>INDEX('[3]Enrolled accounts Dom'!$A64:$M64,MATCH(B$2,'[3]Enrolled accounts Dom'!$A$2:$M$2,0))</f>
        <v>15.6</v>
      </c>
      <c r="C64" s="45">
        <f>INDEX('[3]Enrolled accounts Dom'!$A64:$M64,MATCH(C$2,'[3]Enrolled accounts Dom'!$A$2:$M$2,0))</f>
        <v>2.0499999999999883</v>
      </c>
      <c r="D64" s="45">
        <f>INDEX('[3]Enrolled accounts Dom'!$A64:$M64,MATCH(D$2,'[3]Enrolled accounts Dom'!$A$2:$M$2,0))</f>
        <v>143</v>
      </c>
      <c r="E64" s="46" t="str">
        <f>IF(INDEX('[3]Enrolled accounts Dom'!$A64:$M64,MATCH(E$2,'[3]Enrolled accounts Dom'!$A$2:$M$2,0))=0,"",INDEX('[3]Enrolled accounts Dom'!$A64:$M64,MATCH(E$2,'[3]Enrolled accounts Dom'!$A$2:$M$2,0)))</f>
        <v/>
      </c>
      <c r="F64" s="53">
        <f>IF(INDEX('[3]Enrolled accounts Dom'!$A64:$M64,MATCH(F$2,'[3]Enrolled accounts Dom'!$A$2:$M$2,0))=0,"",INDEX('[3]Enrolled accounts Dom'!$A64:$M64,MATCH(F$2,'[3]Enrolled accounts Dom'!$A$2:$M$2,0)))</f>
        <v>45731</v>
      </c>
    </row>
    <row r="65" spans="1:6" x14ac:dyDescent="0.2">
      <c r="A65" s="52" t="str">
        <f>INDEX('[3]Enrolled accounts Dom'!$A65:$M65,MATCH(A$2,'[3]Enrolled accounts Dom'!$A$2:$M$2,0))</f>
        <v>LERMA SILVA</v>
      </c>
      <c r="B65" s="45">
        <f>INDEX('[3]Enrolled accounts Dom'!$A65:$M65,MATCH(B$2,'[3]Enrolled accounts Dom'!$A$2:$M$2,0))</f>
        <v>15.6</v>
      </c>
      <c r="C65" s="45">
        <f>INDEX('[3]Enrolled accounts Dom'!$A65:$M65,MATCH(C$2,'[3]Enrolled accounts Dom'!$A$2:$M$2,0))</f>
        <v>1.8114999999999295</v>
      </c>
      <c r="D65" s="45">
        <f>INDEX('[3]Enrolled accounts Dom'!$A65:$M65,MATCH(D$2,'[3]Enrolled accounts Dom'!$A$2:$M$2,0))</f>
        <v>132</v>
      </c>
      <c r="E65" s="46" t="str">
        <f>IF(INDEX('[3]Enrolled accounts Dom'!$A65:$M65,MATCH(E$2,'[3]Enrolled accounts Dom'!$A$2:$M$2,0))=0,"",INDEX('[3]Enrolled accounts Dom'!$A65:$M65,MATCH(E$2,'[3]Enrolled accounts Dom'!$A$2:$M$2,0)))</f>
        <v/>
      </c>
      <c r="F65" s="53">
        <f>IF(INDEX('[3]Enrolled accounts Dom'!$A65:$M65,MATCH(F$2,'[3]Enrolled accounts Dom'!$A$2:$M$2,0))=0,"",INDEX('[3]Enrolled accounts Dom'!$A65:$M65,MATCH(F$2,'[3]Enrolled accounts Dom'!$A$2:$M$2,0)))</f>
        <v>45761</v>
      </c>
    </row>
    <row r="66" spans="1:6" x14ac:dyDescent="0.2">
      <c r="A66" s="52" t="str">
        <f>INDEX('[3]Enrolled accounts Dom'!$A66:$M66,MATCH(A$2,'[3]Enrolled accounts Dom'!$A$2:$M$2,0))</f>
        <v>LOCILLO AILLYN</v>
      </c>
      <c r="B66" s="45">
        <f>INDEX('[3]Enrolled accounts Dom'!$A66:$M66,MATCH(B$2,'[3]Enrolled accounts Dom'!$A$2:$M$2,0))</f>
        <v>15.6</v>
      </c>
      <c r="C66" s="45">
        <f>INDEX('[3]Enrolled accounts Dom'!$A66:$M66,MATCH(C$2,'[3]Enrolled accounts Dom'!$A$2:$M$2,0))</f>
        <v>2.0499999999999883</v>
      </c>
      <c r="D66" s="45">
        <f>INDEX('[3]Enrolled accounts Dom'!$A66:$M66,MATCH(D$2,'[3]Enrolled accounts Dom'!$A$2:$M$2,0))</f>
        <v>132</v>
      </c>
      <c r="E66" s="46" t="str">
        <f>IF(INDEX('[3]Enrolled accounts Dom'!$A66:$M66,MATCH(E$2,'[3]Enrolled accounts Dom'!$A$2:$M$2,0))=0,"",INDEX('[3]Enrolled accounts Dom'!$A66:$M66,MATCH(E$2,'[3]Enrolled accounts Dom'!$A$2:$M$2,0)))</f>
        <v/>
      </c>
      <c r="F66" s="53">
        <f>IF(INDEX('[3]Enrolled accounts Dom'!$A66:$M66,MATCH(F$2,'[3]Enrolled accounts Dom'!$A$2:$M$2,0))=0,"",INDEX('[3]Enrolled accounts Dom'!$A66:$M66,MATCH(F$2,'[3]Enrolled accounts Dom'!$A$2:$M$2,0)))</f>
        <v>45731</v>
      </c>
    </row>
    <row r="67" spans="1:6" x14ac:dyDescent="0.2">
      <c r="A67" s="52" t="str">
        <f>INDEX('[3]Enrolled accounts Dom'!$A67:$M67,MATCH(A$2,'[3]Enrolled accounts Dom'!$A$2:$M$2,0))</f>
        <v>LOLAS CARINDERIA ROBERTO YBANEZ</v>
      </c>
      <c r="B67" s="45">
        <f>INDEX('[3]Enrolled accounts Dom'!$A67:$M67,MATCH(B$2,'[3]Enrolled accounts Dom'!$A$2:$M$2,0))</f>
        <v>15.6</v>
      </c>
      <c r="C67" s="45">
        <f>INDEX('[3]Enrolled accounts Dom'!$A67:$M67,MATCH(C$2,'[3]Enrolled accounts Dom'!$A$2:$M$2,0))</f>
        <v>2.0499999999999883</v>
      </c>
      <c r="D67" s="45">
        <f>INDEX('[3]Enrolled accounts Dom'!$A67:$M67,MATCH(D$2,'[3]Enrolled accounts Dom'!$A$2:$M$2,0))</f>
        <v>154</v>
      </c>
      <c r="E67" s="46" t="str">
        <f>IF(INDEX('[3]Enrolled accounts Dom'!$A67:$M67,MATCH(E$2,'[3]Enrolled accounts Dom'!$A$2:$M$2,0))=0,"",INDEX('[3]Enrolled accounts Dom'!$A67:$M67,MATCH(E$2,'[3]Enrolled accounts Dom'!$A$2:$M$2,0)))</f>
        <v/>
      </c>
      <c r="F67" s="53">
        <f>IF(INDEX('[3]Enrolled accounts Dom'!$A67:$M67,MATCH(F$2,'[3]Enrolled accounts Dom'!$A$2:$M$2,0))=0,"",INDEX('[3]Enrolled accounts Dom'!$A67:$M67,MATCH(F$2,'[3]Enrolled accounts Dom'!$A$2:$M$2,0)))</f>
        <v>45731</v>
      </c>
    </row>
    <row r="68" spans="1:6" x14ac:dyDescent="0.2">
      <c r="A68" s="52" t="str">
        <f>INDEX('[3]Enrolled accounts Dom'!$A68:$M68,MATCH(A$2,'[3]Enrolled accounts Dom'!$A$2:$M$2,0))</f>
        <v>LORETO NATURAL  LUMPIA WRAPPER</v>
      </c>
      <c r="B68" s="45">
        <f>INDEX('[3]Enrolled accounts Dom'!$A68:$M68,MATCH(B$2,'[3]Enrolled accounts Dom'!$A$2:$M$2,0))</f>
        <v>15.6</v>
      </c>
      <c r="C68" s="45">
        <f>INDEX('[3]Enrolled accounts Dom'!$A68:$M68,MATCH(C$2,'[3]Enrolled accounts Dom'!$A$2:$M$2,0))</f>
        <v>2.0499999999999883</v>
      </c>
      <c r="D68" s="45">
        <f>INDEX('[3]Enrolled accounts Dom'!$A68:$M68,MATCH(D$2,'[3]Enrolled accounts Dom'!$A$2:$M$2,0))</f>
        <v>66</v>
      </c>
      <c r="E68" s="46">
        <f>IF(INDEX('[3]Enrolled accounts Dom'!$A68:$M68,MATCH(E$2,'[3]Enrolled accounts Dom'!$A$2:$M$2,0))=0,"",INDEX('[3]Enrolled accounts Dom'!$A68:$M68,MATCH(E$2,'[3]Enrolled accounts Dom'!$A$2:$M$2,0)))</f>
        <v>45991</v>
      </c>
      <c r="F68" s="53">
        <f>IF(INDEX('[3]Enrolled accounts Dom'!$A68:$M68,MATCH(F$2,'[3]Enrolled accounts Dom'!$A$2:$M$2,0))=0,"",INDEX('[3]Enrolled accounts Dom'!$A68:$M68,MATCH(F$2,'[3]Enrolled accounts Dom'!$A$2:$M$2,0)))</f>
        <v>45731</v>
      </c>
    </row>
    <row r="69" spans="1:6" x14ac:dyDescent="0.2">
      <c r="A69" s="52" t="str">
        <f>INDEX('[3]Enrolled accounts Dom'!$A69:$M69,MATCH(A$2,'[3]Enrolled accounts Dom'!$A$2:$M$2,0))</f>
        <v>MAGALLANES ARIANNE LEE</v>
      </c>
      <c r="B69" s="45">
        <f>INDEX('[3]Enrolled accounts Dom'!$A69:$M69,MATCH(B$2,'[3]Enrolled accounts Dom'!$A$2:$M$2,0))</f>
        <v>15.6</v>
      </c>
      <c r="C69" s="45">
        <f>INDEX('[3]Enrolled accounts Dom'!$A69:$M69,MATCH(C$2,'[3]Enrolled accounts Dom'!$A$2:$M$2,0))</f>
        <v>2.0499999999999883</v>
      </c>
      <c r="D69" s="45">
        <f>INDEX('[3]Enrolled accounts Dom'!$A69:$M69,MATCH(D$2,'[3]Enrolled accounts Dom'!$A$2:$M$2,0))</f>
        <v>33</v>
      </c>
      <c r="E69" s="46">
        <f>IF(INDEX('[3]Enrolled accounts Dom'!$A69:$M69,MATCH(E$2,'[3]Enrolled accounts Dom'!$A$2:$M$2,0))=0,"",INDEX('[3]Enrolled accounts Dom'!$A69:$M69,MATCH(E$2,'[3]Enrolled accounts Dom'!$A$2:$M$2,0)))</f>
        <v>45991</v>
      </c>
      <c r="F69" s="53">
        <f>IF(INDEX('[3]Enrolled accounts Dom'!$A69:$M69,MATCH(F$2,'[3]Enrolled accounts Dom'!$A$2:$M$2,0))=0,"",INDEX('[3]Enrolled accounts Dom'!$A69:$M69,MATCH(F$2,'[3]Enrolled accounts Dom'!$A$2:$M$2,0)))</f>
        <v>45731</v>
      </c>
    </row>
    <row r="70" spans="1:6" x14ac:dyDescent="0.2">
      <c r="A70" s="52" t="str">
        <f>INDEX('[3]Enrolled accounts Dom'!$A70:$M70,MATCH(A$2,'[3]Enrolled accounts Dom'!$A$2:$M$2,0))</f>
        <v>MANALO CHITA</v>
      </c>
      <c r="B70" s="45">
        <f>INDEX('[3]Enrolled accounts Dom'!$A70:$M70,MATCH(B$2,'[3]Enrolled accounts Dom'!$A$2:$M$2,0))</f>
        <v>15.6</v>
      </c>
      <c r="C70" s="45">
        <f>INDEX('[3]Enrolled accounts Dom'!$A70:$M70,MATCH(C$2,'[3]Enrolled accounts Dom'!$A$2:$M$2,0))</f>
        <v>2.0499999999999883</v>
      </c>
      <c r="D70" s="45">
        <f>INDEX('[3]Enrolled accounts Dom'!$A70:$M70,MATCH(D$2,'[3]Enrolled accounts Dom'!$A$2:$M$2,0))</f>
        <v>110</v>
      </c>
      <c r="E70" s="46" t="str">
        <f>IF(INDEX('[3]Enrolled accounts Dom'!$A70:$M70,MATCH(E$2,'[3]Enrolled accounts Dom'!$A$2:$M$2,0))=0,"",INDEX('[3]Enrolled accounts Dom'!$A70:$M70,MATCH(E$2,'[3]Enrolled accounts Dom'!$A$2:$M$2,0)))</f>
        <v/>
      </c>
      <c r="F70" s="53">
        <f>IF(INDEX('[3]Enrolled accounts Dom'!$A70:$M70,MATCH(F$2,'[3]Enrolled accounts Dom'!$A$2:$M$2,0))=0,"",INDEX('[3]Enrolled accounts Dom'!$A70:$M70,MATCH(F$2,'[3]Enrolled accounts Dom'!$A$2:$M$2,0)))</f>
        <v>45731</v>
      </c>
    </row>
    <row r="71" spans="1:6" x14ac:dyDescent="0.2">
      <c r="A71" s="52" t="str">
        <f>INDEX('[3]Enrolled accounts Dom'!$A71:$M71,MATCH(A$2,'[3]Enrolled accounts Dom'!$A$2:$M$2,0))</f>
        <v>MANLAPAZ RAFAEL M.</v>
      </c>
      <c r="B71" s="45">
        <f>INDEX('[3]Enrolled accounts Dom'!$A71:$M71,MATCH(B$2,'[3]Enrolled accounts Dom'!$A$2:$M$2,0))</f>
        <v>15.6</v>
      </c>
      <c r="C71" s="45">
        <f>INDEX('[3]Enrolled accounts Dom'!$A71:$M71,MATCH(C$2,'[3]Enrolled accounts Dom'!$A$2:$M$2,0))</f>
        <v>2.0499999999999883</v>
      </c>
      <c r="D71" s="45">
        <f>INDEX('[3]Enrolled accounts Dom'!$A71:$M71,MATCH(D$2,'[3]Enrolled accounts Dom'!$A$2:$M$2,0))</f>
        <v>11</v>
      </c>
      <c r="E71" s="46">
        <f>IF(INDEX('[3]Enrolled accounts Dom'!$A71:$M71,MATCH(E$2,'[3]Enrolled accounts Dom'!$A$2:$M$2,0))=0,"",INDEX('[3]Enrolled accounts Dom'!$A71:$M71,MATCH(E$2,'[3]Enrolled accounts Dom'!$A$2:$M$2,0)))</f>
        <v>45991</v>
      </c>
      <c r="F71" s="53">
        <f>IF(INDEX('[3]Enrolled accounts Dom'!$A71:$M71,MATCH(F$2,'[3]Enrolled accounts Dom'!$A$2:$M$2,0))=0,"",INDEX('[3]Enrolled accounts Dom'!$A71:$M71,MATCH(F$2,'[3]Enrolled accounts Dom'!$A$2:$M$2,0)))</f>
        <v>45731</v>
      </c>
    </row>
    <row r="72" spans="1:6" x14ac:dyDescent="0.2">
      <c r="A72" s="52" t="str">
        <f>INDEX('[3]Enrolled accounts Dom'!$A72:$M72,MATCH(A$2,'[3]Enrolled accounts Dom'!$A$2:$M$2,0))</f>
        <v>MARABE GUENTER</v>
      </c>
      <c r="B72" s="45">
        <f>INDEX('[3]Enrolled accounts Dom'!$A72:$M72,MATCH(B$2,'[3]Enrolled accounts Dom'!$A$2:$M$2,0))</f>
        <v>15.6</v>
      </c>
      <c r="C72" s="45">
        <f>INDEX('[3]Enrolled accounts Dom'!$A72:$M72,MATCH(C$2,'[3]Enrolled accounts Dom'!$A$2:$M$2,0))</f>
        <v>2.0499999999999883</v>
      </c>
      <c r="D72" s="45">
        <f>INDEX('[3]Enrolled accounts Dom'!$A72:$M72,MATCH(D$2,'[3]Enrolled accounts Dom'!$A$2:$M$2,0))</f>
        <v>66</v>
      </c>
      <c r="E72" s="46" t="str">
        <f>IF(INDEX('[3]Enrolled accounts Dom'!$A72:$M72,MATCH(E$2,'[3]Enrolled accounts Dom'!$A$2:$M$2,0))=0,"",INDEX('[3]Enrolled accounts Dom'!$A72:$M72,MATCH(E$2,'[3]Enrolled accounts Dom'!$A$2:$M$2,0)))</f>
        <v/>
      </c>
      <c r="F72" s="53">
        <f>IF(INDEX('[3]Enrolled accounts Dom'!$A72:$M72,MATCH(F$2,'[3]Enrolled accounts Dom'!$A$2:$M$2,0))=0,"",INDEX('[3]Enrolled accounts Dom'!$A72:$M72,MATCH(F$2,'[3]Enrolled accounts Dom'!$A$2:$M$2,0)))</f>
        <v>45731</v>
      </c>
    </row>
    <row r="73" spans="1:6" x14ac:dyDescent="0.2">
      <c r="A73" s="52" t="str">
        <f>INDEX('[3]Enrolled accounts Dom'!$A73:$M73,MATCH(A$2,'[3]Enrolled accounts Dom'!$A$2:$M$2,0))</f>
        <v>MARCAIDA IRENE</v>
      </c>
      <c r="B73" s="45">
        <f>INDEX('[3]Enrolled accounts Dom'!$A73:$M73,MATCH(B$2,'[3]Enrolled accounts Dom'!$A$2:$M$2,0))</f>
        <v>15.6</v>
      </c>
      <c r="C73" s="45">
        <f>INDEX('[3]Enrolled accounts Dom'!$A73:$M73,MATCH(C$2,'[3]Enrolled accounts Dom'!$A$2:$M$2,0))</f>
        <v>2.0499999999999883</v>
      </c>
      <c r="D73" s="45">
        <f>INDEX('[3]Enrolled accounts Dom'!$A73:$M73,MATCH(D$2,'[3]Enrolled accounts Dom'!$A$2:$M$2,0))</f>
        <v>11</v>
      </c>
      <c r="E73" s="46">
        <f>IF(INDEX('[3]Enrolled accounts Dom'!$A73:$M73,MATCH(E$2,'[3]Enrolled accounts Dom'!$A$2:$M$2,0))=0,"",INDEX('[3]Enrolled accounts Dom'!$A73:$M73,MATCH(E$2,'[3]Enrolled accounts Dom'!$A$2:$M$2,0)))</f>
        <v>45991</v>
      </c>
      <c r="F73" s="53">
        <f>IF(INDEX('[3]Enrolled accounts Dom'!$A73:$M73,MATCH(F$2,'[3]Enrolled accounts Dom'!$A$2:$M$2,0))=0,"",INDEX('[3]Enrolled accounts Dom'!$A73:$M73,MATCH(F$2,'[3]Enrolled accounts Dom'!$A$2:$M$2,0)))</f>
        <v>45731</v>
      </c>
    </row>
    <row r="74" spans="1:6" x14ac:dyDescent="0.2">
      <c r="A74" s="52" t="str">
        <f>INDEX('[3]Enrolled accounts Dom'!$A74:$M74,MATCH(A$2,'[3]Enrolled accounts Dom'!$A$2:$M$2,0))</f>
        <v>MARICK REYES</v>
      </c>
      <c r="B74" s="45">
        <f>INDEX('[3]Enrolled accounts Dom'!$A74:$M74,MATCH(B$2,'[3]Enrolled accounts Dom'!$A$2:$M$2,0))</f>
        <v>15.6</v>
      </c>
      <c r="C74" s="45">
        <f>INDEX('[3]Enrolled accounts Dom'!$A74:$M74,MATCH(C$2,'[3]Enrolled accounts Dom'!$A$2:$M$2,0))</f>
        <v>1.8114999999999295</v>
      </c>
      <c r="D74" s="45">
        <f>INDEX('[3]Enrolled accounts Dom'!$A74:$M74,MATCH(D$2,'[3]Enrolled accounts Dom'!$A$2:$M$2,0))</f>
        <v>77</v>
      </c>
      <c r="E74" s="46">
        <f>IF(INDEX('[3]Enrolled accounts Dom'!$A74:$M74,MATCH(E$2,'[3]Enrolled accounts Dom'!$A$2:$M$2,0))=0,"",INDEX('[3]Enrolled accounts Dom'!$A74:$M74,MATCH(E$2,'[3]Enrolled accounts Dom'!$A$2:$M$2,0)))</f>
        <v>46022</v>
      </c>
      <c r="F74" s="53">
        <f>IF(INDEX('[3]Enrolled accounts Dom'!$A74:$M74,MATCH(F$2,'[3]Enrolled accounts Dom'!$A$2:$M$2,0))=0,"",INDEX('[3]Enrolled accounts Dom'!$A74:$M74,MATCH(F$2,'[3]Enrolled accounts Dom'!$A$2:$M$2,0)))</f>
        <v>45761</v>
      </c>
    </row>
    <row r="75" spans="1:6" x14ac:dyDescent="0.2">
      <c r="A75" s="52" t="str">
        <f>INDEX('[3]Enrolled accounts Dom'!$A75:$M75,MATCH(A$2,'[3]Enrolled accounts Dom'!$A$2:$M$2,0))</f>
        <v>MARISTELA EMERALD</v>
      </c>
      <c r="B75" s="45">
        <f>INDEX('[3]Enrolled accounts Dom'!$A75:$M75,MATCH(B$2,'[3]Enrolled accounts Dom'!$A$2:$M$2,0))</f>
        <v>15.6</v>
      </c>
      <c r="C75" s="45">
        <f>INDEX('[3]Enrolled accounts Dom'!$A75:$M75,MATCH(C$2,'[3]Enrolled accounts Dom'!$A$2:$M$2,0))</f>
        <v>2.0499999999999883</v>
      </c>
      <c r="D75" s="45">
        <f>INDEX('[3]Enrolled accounts Dom'!$A75:$M75,MATCH(D$2,'[3]Enrolled accounts Dom'!$A$2:$M$2,0))</f>
        <v>33</v>
      </c>
      <c r="E75" s="46" t="str">
        <f>IF(INDEX('[3]Enrolled accounts Dom'!$A75:$M75,MATCH(E$2,'[3]Enrolled accounts Dom'!$A$2:$M$2,0))=0,"",INDEX('[3]Enrolled accounts Dom'!$A75:$M75,MATCH(E$2,'[3]Enrolled accounts Dom'!$A$2:$M$2,0)))</f>
        <v/>
      </c>
      <c r="F75" s="53">
        <f>IF(INDEX('[3]Enrolled accounts Dom'!$A75:$M75,MATCH(F$2,'[3]Enrolled accounts Dom'!$A$2:$M$2,0))=0,"",INDEX('[3]Enrolled accounts Dom'!$A75:$M75,MATCH(F$2,'[3]Enrolled accounts Dom'!$A$2:$M$2,0)))</f>
        <v>45731</v>
      </c>
    </row>
    <row r="76" spans="1:6" x14ac:dyDescent="0.2">
      <c r="A76" s="52" t="str">
        <f>INDEX('[3]Enrolled accounts Dom'!$A76:$M76,MATCH(A$2,'[3]Enrolled accounts Dom'!$A$2:$M$2,0))</f>
        <v>MICHELLE TUMBAGA BAKESHOP</v>
      </c>
      <c r="B76" s="45">
        <f>INDEX('[3]Enrolled accounts Dom'!$A76:$M76,MATCH(B$2,'[3]Enrolled accounts Dom'!$A$2:$M$2,0))</f>
        <v>15.6</v>
      </c>
      <c r="C76" s="45">
        <f>INDEX('[3]Enrolled accounts Dom'!$A76:$M76,MATCH(C$2,'[3]Enrolled accounts Dom'!$A$2:$M$2,0))</f>
        <v>2.0600000000000076</v>
      </c>
      <c r="D76" s="45">
        <f>INDEX('[3]Enrolled accounts Dom'!$A76:$M76,MATCH(D$2,'[3]Enrolled accounts Dom'!$A$2:$M$2,0))</f>
        <v>165</v>
      </c>
      <c r="E76" s="46" t="str">
        <f>IF(INDEX('[3]Enrolled accounts Dom'!$A76:$M76,MATCH(E$2,'[3]Enrolled accounts Dom'!$A$2:$M$2,0))=0,"",INDEX('[3]Enrolled accounts Dom'!$A76:$M76,MATCH(E$2,'[3]Enrolled accounts Dom'!$A$2:$M$2,0)))</f>
        <v/>
      </c>
      <c r="F76" s="53">
        <f>IF(INDEX('[3]Enrolled accounts Dom'!$A76:$M76,MATCH(F$2,'[3]Enrolled accounts Dom'!$A$2:$M$2,0))=0,"",INDEX('[3]Enrolled accounts Dom'!$A76:$M76,MATCH(F$2,'[3]Enrolled accounts Dom'!$A$2:$M$2,0)))</f>
        <v>45895</v>
      </c>
    </row>
    <row r="77" spans="1:6" x14ac:dyDescent="0.2">
      <c r="A77" s="52" t="str">
        <f>INDEX('[3]Enrolled accounts Dom'!$A77:$M77,MATCH(A$2,'[3]Enrolled accounts Dom'!$A$2:$M$2,0))</f>
        <v>MIGGYS BAKERY  AILENE HERMOGENES</v>
      </c>
      <c r="B77" s="45">
        <f>INDEX('[3]Enrolled accounts Dom'!$A77:$M77,MATCH(B$2,'[3]Enrolled accounts Dom'!$A$2:$M$2,0))</f>
        <v>15.6</v>
      </c>
      <c r="C77" s="45">
        <f>INDEX('[3]Enrolled accounts Dom'!$A77:$M77,MATCH(C$2,'[3]Enrolled accounts Dom'!$A$2:$M$2,0))</f>
        <v>2.0499999999999883</v>
      </c>
      <c r="D77" s="45">
        <f>INDEX('[3]Enrolled accounts Dom'!$A77:$M77,MATCH(D$2,'[3]Enrolled accounts Dom'!$A$2:$M$2,0))</f>
        <v>847</v>
      </c>
      <c r="E77" s="46" t="str">
        <f>IF(INDEX('[3]Enrolled accounts Dom'!$A77:$M77,MATCH(E$2,'[3]Enrolled accounts Dom'!$A$2:$M$2,0))=0,"",INDEX('[3]Enrolled accounts Dom'!$A77:$M77,MATCH(E$2,'[3]Enrolled accounts Dom'!$A$2:$M$2,0)))</f>
        <v/>
      </c>
      <c r="F77" s="53">
        <f>IF(INDEX('[3]Enrolled accounts Dom'!$A77:$M77,MATCH(F$2,'[3]Enrolled accounts Dom'!$A$2:$M$2,0))=0,"",INDEX('[3]Enrolled accounts Dom'!$A77:$M77,MATCH(F$2,'[3]Enrolled accounts Dom'!$A$2:$M$2,0)))</f>
        <v>45731</v>
      </c>
    </row>
    <row r="78" spans="1:6" x14ac:dyDescent="0.2">
      <c r="A78" s="52" t="str">
        <f>INDEX('[3]Enrolled accounts Dom'!$A78:$M78,MATCH(A$2,'[3]Enrolled accounts Dom'!$A$2:$M$2,0))</f>
        <v>MONTEALGRE BAKERY</v>
      </c>
      <c r="B78" s="45">
        <f>INDEX('[3]Enrolled accounts Dom'!$A78:$M78,MATCH(B$2,'[3]Enrolled accounts Dom'!$A$2:$M$2,0))</f>
        <v>15.6</v>
      </c>
      <c r="C78" s="45">
        <f>INDEX('[3]Enrolled accounts Dom'!$A78:$M78,MATCH(C$2,'[3]Enrolled accounts Dom'!$A$2:$M$2,0))</f>
        <v>2.0499999999999883</v>
      </c>
      <c r="D78" s="45">
        <f>INDEX('[3]Enrolled accounts Dom'!$A78:$M78,MATCH(D$2,'[3]Enrolled accounts Dom'!$A$2:$M$2,0))</f>
        <v>154</v>
      </c>
      <c r="E78" s="46" t="str">
        <f>IF(INDEX('[3]Enrolled accounts Dom'!$A78:$M78,MATCH(E$2,'[3]Enrolled accounts Dom'!$A$2:$M$2,0))=0,"",INDEX('[3]Enrolled accounts Dom'!$A78:$M78,MATCH(E$2,'[3]Enrolled accounts Dom'!$A$2:$M$2,0)))</f>
        <v/>
      </c>
      <c r="F78" s="53">
        <f>IF(INDEX('[3]Enrolled accounts Dom'!$A78:$M78,MATCH(F$2,'[3]Enrolled accounts Dom'!$A$2:$M$2,0))=0,"",INDEX('[3]Enrolled accounts Dom'!$A78:$M78,MATCH(F$2,'[3]Enrolled accounts Dom'!$A$2:$M$2,0)))</f>
        <v>45735</v>
      </c>
    </row>
    <row r="79" spans="1:6" x14ac:dyDescent="0.2">
      <c r="A79" s="52" t="str">
        <f>INDEX('[3]Enrolled accounts Dom'!$A79:$M79,MATCH(A$2,'[3]Enrolled accounts Dom'!$A$2:$M$2,0))</f>
        <v>NANETH CAPINIG</v>
      </c>
      <c r="B79" s="45">
        <f>INDEX('[3]Enrolled accounts Dom'!$A79:$M79,MATCH(B$2,'[3]Enrolled accounts Dom'!$A$2:$M$2,0))</f>
        <v>15.6</v>
      </c>
      <c r="C79" s="45">
        <f>INDEX('[3]Enrolled accounts Dom'!$A79:$M79,MATCH(C$2,'[3]Enrolled accounts Dom'!$A$2:$M$2,0))</f>
        <v>1.8114999999999295</v>
      </c>
      <c r="D79" s="45">
        <f>INDEX('[3]Enrolled accounts Dom'!$A79:$M79,MATCH(D$2,'[3]Enrolled accounts Dom'!$A$2:$M$2,0))</f>
        <v>66</v>
      </c>
      <c r="E79" s="46">
        <f>IF(INDEX('[3]Enrolled accounts Dom'!$A79:$M79,MATCH(E$2,'[3]Enrolled accounts Dom'!$A$2:$M$2,0))=0,"",INDEX('[3]Enrolled accounts Dom'!$A79:$M79,MATCH(E$2,'[3]Enrolled accounts Dom'!$A$2:$M$2,0)))</f>
        <v>46022</v>
      </c>
      <c r="F79" s="53">
        <f>IF(INDEX('[3]Enrolled accounts Dom'!$A79:$M79,MATCH(F$2,'[3]Enrolled accounts Dom'!$A$2:$M$2,0))=0,"",INDEX('[3]Enrolled accounts Dom'!$A79:$M79,MATCH(F$2,'[3]Enrolled accounts Dom'!$A$2:$M$2,0)))</f>
        <v>45761</v>
      </c>
    </row>
    <row r="80" spans="1:6" x14ac:dyDescent="0.2">
      <c r="A80" s="52" t="str">
        <f>INDEX('[3]Enrolled accounts Dom'!$A80:$M80,MATCH(A$2,'[3]Enrolled accounts Dom'!$A$2:$M$2,0))</f>
        <v>NOEL BAKERY</v>
      </c>
      <c r="B80" s="45">
        <f>INDEX('[3]Enrolled accounts Dom'!$A80:$M80,MATCH(B$2,'[3]Enrolled accounts Dom'!$A$2:$M$2,0))</f>
        <v>11.07</v>
      </c>
      <c r="C80" s="45">
        <f>INDEX('[3]Enrolled accounts Dom'!$A80:$M80,MATCH(C$2,'[3]Enrolled accounts Dom'!$A$2:$M$2,0))</f>
        <v>4.2399999999999878</v>
      </c>
      <c r="D80" s="45">
        <f>INDEX('[3]Enrolled accounts Dom'!$A80:$M80,MATCH(D$2,'[3]Enrolled accounts Dom'!$A$2:$M$2,0))</f>
        <v>66</v>
      </c>
      <c r="E80" s="46" t="str">
        <f>IF(INDEX('[3]Enrolled accounts Dom'!$A80:$M80,MATCH(E$2,'[3]Enrolled accounts Dom'!$A$2:$M$2,0))=0,"",INDEX('[3]Enrolled accounts Dom'!$A80:$M80,MATCH(E$2,'[3]Enrolled accounts Dom'!$A$2:$M$2,0)))</f>
        <v/>
      </c>
      <c r="F80" s="53">
        <f>IF(INDEX('[3]Enrolled accounts Dom'!$A80:$M80,MATCH(F$2,'[3]Enrolled accounts Dom'!$A$2:$M$2,0))=0,"",INDEX('[3]Enrolled accounts Dom'!$A80:$M80,MATCH(F$2,'[3]Enrolled accounts Dom'!$A$2:$M$2,0)))</f>
        <v>44729</v>
      </c>
    </row>
    <row r="81" spans="1:6" x14ac:dyDescent="0.2">
      <c r="A81" s="52" t="str">
        <f>INDEX('[3]Enrolled accounts Dom'!$A81:$M81,MATCH(A$2,'[3]Enrolled accounts Dom'!$A$2:$M$2,0))</f>
        <v xml:space="preserve">NOLI RAMOS </v>
      </c>
      <c r="B81" s="45">
        <f>INDEX('[3]Enrolled accounts Dom'!$A81:$M81,MATCH(B$2,'[3]Enrolled accounts Dom'!$A$2:$M$2,0))</f>
        <v>15.6</v>
      </c>
      <c r="C81" s="45">
        <f>INDEX('[3]Enrolled accounts Dom'!$A81:$M81,MATCH(C$2,'[3]Enrolled accounts Dom'!$A$2:$M$2,0))</f>
        <v>1.8114999999999295</v>
      </c>
      <c r="D81" s="45">
        <f>INDEX('[3]Enrolled accounts Dom'!$A81:$M81,MATCH(D$2,'[3]Enrolled accounts Dom'!$A$2:$M$2,0))</f>
        <v>462</v>
      </c>
      <c r="E81" s="46" t="str">
        <f>IF(INDEX('[3]Enrolled accounts Dom'!$A81:$M81,MATCH(E$2,'[3]Enrolled accounts Dom'!$A$2:$M$2,0))=0,"",INDEX('[3]Enrolled accounts Dom'!$A81:$M81,MATCH(E$2,'[3]Enrolled accounts Dom'!$A$2:$M$2,0)))</f>
        <v/>
      </c>
      <c r="F81" s="53">
        <f>IF(INDEX('[3]Enrolled accounts Dom'!$A81:$M81,MATCH(F$2,'[3]Enrolled accounts Dom'!$A$2:$M$2,0))=0,"",INDEX('[3]Enrolled accounts Dom'!$A81:$M81,MATCH(F$2,'[3]Enrolled accounts Dom'!$A$2:$M$2,0)))</f>
        <v>45761</v>
      </c>
    </row>
    <row r="82" spans="1:6" x14ac:dyDescent="0.2">
      <c r="A82" s="52" t="str">
        <f>INDEX('[3]Enrolled accounts Dom'!$A82:$M82,MATCH(A$2,'[3]Enrolled accounts Dom'!$A$2:$M$2,0))</f>
        <v>OLIVA CELSO</v>
      </c>
      <c r="B82" s="45">
        <f>INDEX('[3]Enrolled accounts Dom'!$A82:$M82,MATCH(B$2,'[3]Enrolled accounts Dom'!$A$2:$M$2,0))</f>
        <v>15.6</v>
      </c>
      <c r="C82" s="45">
        <f>INDEX('[3]Enrolled accounts Dom'!$A82:$M82,MATCH(C$2,'[3]Enrolled accounts Dom'!$A$2:$M$2,0))</f>
        <v>2.0499999999999883</v>
      </c>
      <c r="D82" s="45">
        <f>INDEX('[3]Enrolled accounts Dom'!$A82:$M82,MATCH(D$2,'[3]Enrolled accounts Dom'!$A$2:$M$2,0))</f>
        <v>11</v>
      </c>
      <c r="E82" s="46">
        <f>IF(INDEX('[3]Enrolled accounts Dom'!$A82:$M82,MATCH(E$2,'[3]Enrolled accounts Dom'!$A$2:$M$2,0))=0,"",INDEX('[3]Enrolled accounts Dom'!$A82:$M82,MATCH(E$2,'[3]Enrolled accounts Dom'!$A$2:$M$2,0)))</f>
        <v>45991</v>
      </c>
      <c r="F82" s="53">
        <f>IF(INDEX('[3]Enrolled accounts Dom'!$A82:$M82,MATCH(F$2,'[3]Enrolled accounts Dom'!$A$2:$M$2,0))=0,"",INDEX('[3]Enrolled accounts Dom'!$A82:$M82,MATCH(F$2,'[3]Enrolled accounts Dom'!$A$2:$M$2,0)))</f>
        <v>45731</v>
      </c>
    </row>
    <row r="83" spans="1:6" x14ac:dyDescent="0.2">
      <c r="A83" s="52" t="str">
        <f>INDEX('[3]Enrolled accounts Dom'!$A83:$M83,MATCH(A$2,'[3]Enrolled accounts Dom'!$A$2:$M$2,0))</f>
        <v>OLOVERA ROSEMARIE DELACRUZ</v>
      </c>
      <c r="B83" s="45">
        <f>INDEX('[3]Enrolled accounts Dom'!$A83:$M83,MATCH(B$2,'[3]Enrolled accounts Dom'!$A$2:$M$2,0))</f>
        <v>15.6</v>
      </c>
      <c r="C83" s="45">
        <f>INDEX('[3]Enrolled accounts Dom'!$A83:$M83,MATCH(C$2,'[3]Enrolled accounts Dom'!$A$2:$M$2,0))</f>
        <v>2.0499999999999883</v>
      </c>
      <c r="D83" s="45">
        <f>INDEX('[3]Enrolled accounts Dom'!$A83:$M83,MATCH(D$2,'[3]Enrolled accounts Dom'!$A$2:$M$2,0))</f>
        <v>11</v>
      </c>
      <c r="E83" s="46">
        <f>IF(INDEX('[3]Enrolled accounts Dom'!$A83:$M83,MATCH(E$2,'[3]Enrolled accounts Dom'!$A$2:$M$2,0))=0,"",INDEX('[3]Enrolled accounts Dom'!$A83:$M83,MATCH(E$2,'[3]Enrolled accounts Dom'!$A$2:$M$2,0)))</f>
        <v>45991</v>
      </c>
      <c r="F83" s="53">
        <f>IF(INDEX('[3]Enrolled accounts Dom'!$A83:$M83,MATCH(F$2,'[3]Enrolled accounts Dom'!$A$2:$M$2,0))=0,"",INDEX('[3]Enrolled accounts Dom'!$A83:$M83,MATCH(F$2,'[3]Enrolled accounts Dom'!$A$2:$M$2,0)))</f>
        <v>45731</v>
      </c>
    </row>
    <row r="84" spans="1:6" x14ac:dyDescent="0.2">
      <c r="A84" s="52" t="str">
        <f>INDEX('[3]Enrolled accounts Dom'!$A84:$M84,MATCH(A$2,'[3]Enrolled accounts Dom'!$A$2:$M$2,0))</f>
        <v>ORONGAN FERNANDO</v>
      </c>
      <c r="B84" s="45">
        <f>INDEX('[3]Enrolled accounts Dom'!$A84:$M84,MATCH(B$2,'[3]Enrolled accounts Dom'!$A$2:$M$2,0))</f>
        <v>15.6</v>
      </c>
      <c r="C84" s="45">
        <f>INDEX('[3]Enrolled accounts Dom'!$A84:$M84,MATCH(C$2,'[3]Enrolled accounts Dom'!$A$2:$M$2,0))</f>
        <v>2.0499999999999883</v>
      </c>
      <c r="D84" s="45">
        <f>INDEX('[3]Enrolled accounts Dom'!$A84:$M84,MATCH(D$2,'[3]Enrolled accounts Dom'!$A$2:$M$2,0))</f>
        <v>22</v>
      </c>
      <c r="E84" s="46">
        <f>IF(INDEX('[3]Enrolled accounts Dom'!$A84:$M84,MATCH(E$2,'[3]Enrolled accounts Dom'!$A$2:$M$2,0))=0,"",INDEX('[3]Enrolled accounts Dom'!$A84:$M84,MATCH(E$2,'[3]Enrolled accounts Dom'!$A$2:$M$2,0)))</f>
        <v>45991</v>
      </c>
      <c r="F84" s="53">
        <f>IF(INDEX('[3]Enrolled accounts Dom'!$A84:$M84,MATCH(F$2,'[3]Enrolled accounts Dom'!$A$2:$M$2,0))=0,"",INDEX('[3]Enrolled accounts Dom'!$A84:$M84,MATCH(F$2,'[3]Enrolled accounts Dom'!$A$2:$M$2,0)))</f>
        <v>45731</v>
      </c>
    </row>
    <row r="85" spans="1:6" x14ac:dyDescent="0.2">
      <c r="A85" s="52" t="str">
        <f>INDEX('[3]Enrolled accounts Dom'!$A85:$M85,MATCH(A$2,'[3]Enrolled accounts Dom'!$A$2:$M$2,0))</f>
        <v>OSTED LEBERTY LIBERTY BAKERY</v>
      </c>
      <c r="B85" s="45">
        <f>INDEX('[3]Enrolled accounts Dom'!$A85:$M85,MATCH(B$2,'[3]Enrolled accounts Dom'!$A$2:$M$2,0))</f>
        <v>15.6</v>
      </c>
      <c r="C85" s="45">
        <f>INDEX('[3]Enrolled accounts Dom'!$A85:$M85,MATCH(C$2,'[3]Enrolled accounts Dom'!$A$2:$M$2,0))</f>
        <v>2.0499999999999883</v>
      </c>
      <c r="D85" s="45">
        <f>INDEX('[3]Enrolled accounts Dom'!$A85:$M85,MATCH(D$2,'[3]Enrolled accounts Dom'!$A$2:$M$2,0))</f>
        <v>143</v>
      </c>
      <c r="E85" s="46">
        <f>IF(INDEX('[3]Enrolled accounts Dom'!$A85:$M85,MATCH(E$2,'[3]Enrolled accounts Dom'!$A$2:$M$2,0))=0,"",INDEX('[3]Enrolled accounts Dom'!$A85:$M85,MATCH(E$2,'[3]Enrolled accounts Dom'!$A$2:$M$2,0)))</f>
        <v>45991</v>
      </c>
      <c r="F85" s="53">
        <f>IF(INDEX('[3]Enrolled accounts Dom'!$A85:$M85,MATCH(F$2,'[3]Enrolled accounts Dom'!$A$2:$M$2,0))=0,"",INDEX('[3]Enrolled accounts Dom'!$A85:$M85,MATCH(F$2,'[3]Enrolled accounts Dom'!$A$2:$M$2,0)))</f>
        <v>45731</v>
      </c>
    </row>
    <row r="86" spans="1:6" x14ac:dyDescent="0.2">
      <c r="A86" s="52" t="str">
        <f>INDEX('[3]Enrolled accounts Dom'!$A86:$M86,MATCH(A$2,'[3]Enrolled accounts Dom'!$A$2:$M$2,0))</f>
        <v>PALMA SHERYL</v>
      </c>
      <c r="B86" s="45">
        <f>INDEX('[3]Enrolled accounts Dom'!$A86:$M86,MATCH(B$2,'[3]Enrolled accounts Dom'!$A$2:$M$2,0))</f>
        <v>15.6</v>
      </c>
      <c r="C86" s="45">
        <f>INDEX('[3]Enrolled accounts Dom'!$A86:$M86,MATCH(C$2,'[3]Enrolled accounts Dom'!$A$2:$M$2,0))</f>
        <v>2.0499999999999883</v>
      </c>
      <c r="D86" s="45">
        <f>INDEX('[3]Enrolled accounts Dom'!$A86:$M86,MATCH(D$2,'[3]Enrolled accounts Dom'!$A$2:$M$2,0))</f>
        <v>44</v>
      </c>
      <c r="E86" s="46" t="str">
        <f>IF(INDEX('[3]Enrolled accounts Dom'!$A86:$M86,MATCH(E$2,'[3]Enrolled accounts Dom'!$A$2:$M$2,0))=0,"",INDEX('[3]Enrolled accounts Dom'!$A86:$M86,MATCH(E$2,'[3]Enrolled accounts Dom'!$A$2:$M$2,0)))</f>
        <v/>
      </c>
      <c r="F86" s="53">
        <f>IF(INDEX('[3]Enrolled accounts Dom'!$A86:$M86,MATCH(F$2,'[3]Enrolled accounts Dom'!$A$2:$M$2,0))=0,"",INDEX('[3]Enrolled accounts Dom'!$A86:$M86,MATCH(F$2,'[3]Enrolled accounts Dom'!$A$2:$M$2,0)))</f>
        <v>45731</v>
      </c>
    </row>
    <row r="87" spans="1:6" x14ac:dyDescent="0.2">
      <c r="A87" s="52" t="str">
        <f>INDEX('[3]Enrolled accounts Dom'!$A87:$M87,MATCH(A$2,'[3]Enrolled accounts Dom'!$A$2:$M$2,0))</f>
        <v>PERALTA  LYNDON</v>
      </c>
      <c r="B87" s="45">
        <f>INDEX('[3]Enrolled accounts Dom'!$A87:$M87,MATCH(B$2,'[3]Enrolled accounts Dom'!$A$2:$M$2,0))</f>
        <v>15.6</v>
      </c>
      <c r="C87" s="45">
        <f>INDEX('[3]Enrolled accounts Dom'!$A87:$M87,MATCH(C$2,'[3]Enrolled accounts Dom'!$A$2:$M$2,0))</f>
        <v>2.0499999999999883</v>
      </c>
      <c r="D87" s="45">
        <f>INDEX('[3]Enrolled accounts Dom'!$A87:$M87,MATCH(D$2,'[3]Enrolled accounts Dom'!$A$2:$M$2,0))</f>
        <v>836</v>
      </c>
      <c r="E87" s="46" t="str">
        <f>IF(INDEX('[3]Enrolled accounts Dom'!$A87:$M87,MATCH(E$2,'[3]Enrolled accounts Dom'!$A$2:$M$2,0))=0,"",INDEX('[3]Enrolled accounts Dom'!$A87:$M87,MATCH(E$2,'[3]Enrolled accounts Dom'!$A$2:$M$2,0)))</f>
        <v/>
      </c>
      <c r="F87" s="53">
        <f>IF(INDEX('[3]Enrolled accounts Dom'!$A87:$M87,MATCH(F$2,'[3]Enrolled accounts Dom'!$A$2:$M$2,0))=0,"",INDEX('[3]Enrolled accounts Dom'!$A87:$M87,MATCH(F$2,'[3]Enrolled accounts Dom'!$A$2:$M$2,0)))</f>
        <v>45731</v>
      </c>
    </row>
    <row r="88" spans="1:6" x14ac:dyDescent="0.2">
      <c r="A88" s="52" t="str">
        <f>INDEX('[3]Enrolled accounts Dom'!$A88:$M88,MATCH(A$2,'[3]Enrolled accounts Dom'!$A$2:$M$2,0))</f>
        <v>PIODOS MILAGROS</v>
      </c>
      <c r="B88" s="45">
        <f>INDEX('[3]Enrolled accounts Dom'!$A88:$M88,MATCH(B$2,'[3]Enrolled accounts Dom'!$A$2:$M$2,0))</f>
        <v>15.6</v>
      </c>
      <c r="C88" s="45">
        <f>INDEX('[3]Enrolled accounts Dom'!$A88:$M88,MATCH(C$2,'[3]Enrolled accounts Dom'!$A$2:$M$2,0))</f>
        <v>2.0499999999999883</v>
      </c>
      <c r="D88" s="45">
        <f>INDEX('[3]Enrolled accounts Dom'!$A88:$M88,MATCH(D$2,'[3]Enrolled accounts Dom'!$A$2:$M$2,0))</f>
        <v>44</v>
      </c>
      <c r="E88" s="46">
        <f>IF(INDEX('[3]Enrolled accounts Dom'!$A88:$M88,MATCH(E$2,'[3]Enrolled accounts Dom'!$A$2:$M$2,0))=0,"",INDEX('[3]Enrolled accounts Dom'!$A88:$M88,MATCH(E$2,'[3]Enrolled accounts Dom'!$A$2:$M$2,0)))</f>
        <v>45991</v>
      </c>
      <c r="F88" s="53">
        <f>IF(INDEX('[3]Enrolled accounts Dom'!$A88:$M88,MATCH(F$2,'[3]Enrolled accounts Dom'!$A$2:$M$2,0))=0,"",INDEX('[3]Enrolled accounts Dom'!$A88:$M88,MATCH(F$2,'[3]Enrolled accounts Dom'!$A$2:$M$2,0)))</f>
        <v>45731</v>
      </c>
    </row>
    <row r="89" spans="1:6" x14ac:dyDescent="0.2">
      <c r="A89" s="52" t="str">
        <f>INDEX('[3]Enrolled accounts Dom'!$A89:$M89,MATCH(A$2,'[3]Enrolled accounts Dom'!$A$2:$M$2,0))</f>
        <v>PRETTY BLUE CHRISTINE MANRIQUE</v>
      </c>
      <c r="B89" s="45">
        <f>INDEX('[3]Enrolled accounts Dom'!$A89:$M89,MATCH(B$2,'[3]Enrolled accounts Dom'!$A$2:$M$2,0))</f>
        <v>15.6</v>
      </c>
      <c r="C89" s="45">
        <f>INDEX('[3]Enrolled accounts Dom'!$A89:$M89,MATCH(C$2,'[3]Enrolled accounts Dom'!$A$2:$M$2,0))</f>
        <v>2.0499999999999883</v>
      </c>
      <c r="D89" s="45">
        <f>INDEX('[3]Enrolled accounts Dom'!$A89:$M89,MATCH(D$2,'[3]Enrolled accounts Dom'!$A$2:$M$2,0))</f>
        <v>11</v>
      </c>
      <c r="E89" s="46">
        <f>IF(INDEX('[3]Enrolled accounts Dom'!$A89:$M89,MATCH(E$2,'[3]Enrolled accounts Dom'!$A$2:$M$2,0))=0,"",INDEX('[3]Enrolled accounts Dom'!$A89:$M89,MATCH(E$2,'[3]Enrolled accounts Dom'!$A$2:$M$2,0)))</f>
        <v>45991</v>
      </c>
      <c r="F89" s="53">
        <f>IF(INDEX('[3]Enrolled accounts Dom'!$A89:$M89,MATCH(F$2,'[3]Enrolled accounts Dom'!$A$2:$M$2,0))=0,"",INDEX('[3]Enrolled accounts Dom'!$A89:$M89,MATCH(F$2,'[3]Enrolled accounts Dom'!$A$2:$M$2,0)))</f>
        <v>45731</v>
      </c>
    </row>
    <row r="90" spans="1:6" x14ac:dyDescent="0.2">
      <c r="A90" s="52" t="str">
        <f>INDEX('[3]Enrolled accounts Dom'!$A90:$M90,MATCH(A$2,'[3]Enrolled accounts Dom'!$A$2:$M$2,0))</f>
        <v>PURPLE CUP</v>
      </c>
      <c r="B90" s="45">
        <f>INDEX('[3]Enrolled accounts Dom'!$A90:$M90,MATCH(B$2,'[3]Enrolled accounts Dom'!$A$2:$M$2,0))</f>
        <v>15.6</v>
      </c>
      <c r="C90" s="45">
        <f>INDEX('[3]Enrolled accounts Dom'!$A90:$M90,MATCH(C$2,'[3]Enrolled accounts Dom'!$A$2:$M$2,0))</f>
        <v>1.8114999999999295</v>
      </c>
      <c r="D90" s="45">
        <f>INDEX('[3]Enrolled accounts Dom'!$A90:$M90,MATCH(D$2,'[3]Enrolled accounts Dom'!$A$2:$M$2,0))</f>
        <v>55</v>
      </c>
      <c r="E90" s="46">
        <f>IF(INDEX('[3]Enrolled accounts Dom'!$A90:$M90,MATCH(E$2,'[3]Enrolled accounts Dom'!$A$2:$M$2,0))=0,"",INDEX('[3]Enrolled accounts Dom'!$A90:$M90,MATCH(E$2,'[3]Enrolled accounts Dom'!$A$2:$M$2,0)))</f>
        <v>46022</v>
      </c>
      <c r="F90" s="53">
        <f>IF(INDEX('[3]Enrolled accounts Dom'!$A90:$M90,MATCH(F$2,'[3]Enrolled accounts Dom'!$A$2:$M$2,0))=0,"",INDEX('[3]Enrolled accounts Dom'!$A90:$M90,MATCH(F$2,'[3]Enrolled accounts Dom'!$A$2:$M$2,0)))</f>
        <v>45761</v>
      </c>
    </row>
    <row r="91" spans="1:6" x14ac:dyDescent="0.2">
      <c r="A91" s="52" t="str">
        <f>INDEX('[3]Enrolled accounts Dom'!$A91:$M91,MATCH(A$2,'[3]Enrolled accounts Dom'!$A$2:$M$2,0))</f>
        <v xml:space="preserve">REED MARS </v>
      </c>
      <c r="B91" s="45">
        <f>INDEX('[3]Enrolled accounts Dom'!$A91:$M91,MATCH(B$2,'[3]Enrolled accounts Dom'!$A$2:$M$2,0))</f>
        <v>15.6</v>
      </c>
      <c r="C91" s="45">
        <f>INDEX('[3]Enrolled accounts Dom'!$A91:$M91,MATCH(C$2,'[3]Enrolled accounts Dom'!$A$2:$M$2,0))</f>
        <v>1.8114999999999295</v>
      </c>
      <c r="D91" s="45">
        <f>INDEX('[3]Enrolled accounts Dom'!$A91:$M91,MATCH(D$2,'[3]Enrolled accounts Dom'!$A$2:$M$2,0))</f>
        <v>121</v>
      </c>
      <c r="E91" s="46" t="str">
        <f>IF(INDEX('[3]Enrolled accounts Dom'!$A91:$M91,MATCH(E$2,'[3]Enrolled accounts Dom'!$A$2:$M$2,0))=0,"",INDEX('[3]Enrolled accounts Dom'!$A91:$M91,MATCH(E$2,'[3]Enrolled accounts Dom'!$A$2:$M$2,0)))</f>
        <v/>
      </c>
      <c r="F91" s="53">
        <f>IF(INDEX('[3]Enrolled accounts Dom'!$A91:$M91,MATCH(F$2,'[3]Enrolled accounts Dom'!$A$2:$M$2,0))=0,"",INDEX('[3]Enrolled accounts Dom'!$A91:$M91,MATCH(F$2,'[3]Enrolled accounts Dom'!$A$2:$M$2,0)))</f>
        <v>45761</v>
      </c>
    </row>
    <row r="92" spans="1:6" x14ac:dyDescent="0.2">
      <c r="A92" s="52" t="str">
        <f>INDEX('[3]Enrolled accounts Dom'!$A92:$M92,MATCH(A$2,'[3]Enrolled accounts Dom'!$A$2:$M$2,0))</f>
        <v>RENA SALES</v>
      </c>
      <c r="B92" s="45">
        <f>INDEX('[3]Enrolled accounts Dom'!$A92:$M92,MATCH(B$2,'[3]Enrolled accounts Dom'!$A$2:$M$2,0))</f>
        <v>15.6</v>
      </c>
      <c r="C92" s="45">
        <f>INDEX('[3]Enrolled accounts Dom'!$A92:$M92,MATCH(C$2,'[3]Enrolled accounts Dom'!$A$2:$M$2,0))</f>
        <v>1.8114999999999295</v>
      </c>
      <c r="D92" s="45">
        <f>INDEX('[3]Enrolled accounts Dom'!$A92:$M92,MATCH(D$2,'[3]Enrolled accounts Dom'!$A$2:$M$2,0))</f>
        <v>66</v>
      </c>
      <c r="E92" s="46">
        <f>IF(INDEX('[3]Enrolled accounts Dom'!$A92:$M92,MATCH(E$2,'[3]Enrolled accounts Dom'!$A$2:$M$2,0))=0,"",INDEX('[3]Enrolled accounts Dom'!$A92:$M92,MATCH(E$2,'[3]Enrolled accounts Dom'!$A$2:$M$2,0)))</f>
        <v>46022</v>
      </c>
      <c r="F92" s="53">
        <f>IF(INDEX('[3]Enrolled accounts Dom'!$A92:$M92,MATCH(F$2,'[3]Enrolled accounts Dom'!$A$2:$M$2,0))=0,"",INDEX('[3]Enrolled accounts Dom'!$A92:$M92,MATCH(F$2,'[3]Enrolled accounts Dom'!$A$2:$M$2,0)))</f>
        <v>45761</v>
      </c>
    </row>
    <row r="93" spans="1:6" x14ac:dyDescent="0.2">
      <c r="A93" s="52" t="str">
        <f>INDEX('[3]Enrolled accounts Dom'!$A93:$M93,MATCH(A$2,'[3]Enrolled accounts Dom'!$A$2:$M$2,0))</f>
        <v>RENATO STA. CLARA</v>
      </c>
      <c r="B93" s="45">
        <f>INDEX('[3]Enrolled accounts Dom'!$A93:$M93,MATCH(B$2,'[3]Enrolled accounts Dom'!$A$2:$M$2,0))</f>
        <v>15.6</v>
      </c>
      <c r="C93" s="45">
        <f>INDEX('[3]Enrolled accounts Dom'!$A93:$M93,MATCH(C$2,'[3]Enrolled accounts Dom'!$A$2:$M$2,0))</f>
        <v>1.8114999999999295</v>
      </c>
      <c r="D93" s="45">
        <f>INDEX('[3]Enrolled accounts Dom'!$A93:$M93,MATCH(D$2,'[3]Enrolled accounts Dom'!$A$2:$M$2,0))</f>
        <v>66</v>
      </c>
      <c r="E93" s="46">
        <f>IF(INDEX('[3]Enrolled accounts Dom'!$A93:$M93,MATCH(E$2,'[3]Enrolled accounts Dom'!$A$2:$M$2,0))=0,"",INDEX('[3]Enrolled accounts Dom'!$A93:$M93,MATCH(E$2,'[3]Enrolled accounts Dom'!$A$2:$M$2,0)))</f>
        <v>46022</v>
      </c>
      <c r="F93" s="53">
        <f>IF(INDEX('[3]Enrolled accounts Dom'!$A93:$M93,MATCH(F$2,'[3]Enrolled accounts Dom'!$A$2:$M$2,0))=0,"",INDEX('[3]Enrolled accounts Dom'!$A93:$M93,MATCH(F$2,'[3]Enrolled accounts Dom'!$A$2:$M$2,0)))</f>
        <v>45761</v>
      </c>
    </row>
    <row r="94" spans="1:6" x14ac:dyDescent="0.2">
      <c r="A94" s="52" t="str">
        <f>INDEX('[3]Enrolled accounts Dom'!$A94:$M94,MATCH(A$2,'[3]Enrolled accounts Dom'!$A$2:$M$2,0))</f>
        <v>RENZEL  STORE ROSE MARIE ALOVERA</v>
      </c>
      <c r="B94" s="45">
        <f>INDEX('[3]Enrolled accounts Dom'!$A94:$M94,MATCH(B$2,'[3]Enrolled accounts Dom'!$A$2:$M$2,0))</f>
        <v>15.6</v>
      </c>
      <c r="C94" s="45">
        <f>INDEX('[3]Enrolled accounts Dom'!$A94:$M94,MATCH(C$2,'[3]Enrolled accounts Dom'!$A$2:$M$2,0))</f>
        <v>2.0499999999999883</v>
      </c>
      <c r="D94" s="45">
        <f>INDEX('[3]Enrolled accounts Dom'!$A94:$M94,MATCH(D$2,'[3]Enrolled accounts Dom'!$A$2:$M$2,0))</f>
        <v>77</v>
      </c>
      <c r="E94" s="46">
        <f>IF(INDEX('[3]Enrolled accounts Dom'!$A94:$M94,MATCH(E$2,'[3]Enrolled accounts Dom'!$A$2:$M$2,0))=0,"",INDEX('[3]Enrolled accounts Dom'!$A94:$M94,MATCH(E$2,'[3]Enrolled accounts Dom'!$A$2:$M$2,0)))</f>
        <v>45991</v>
      </c>
      <c r="F94" s="53">
        <f>IF(INDEX('[3]Enrolled accounts Dom'!$A94:$M94,MATCH(F$2,'[3]Enrolled accounts Dom'!$A$2:$M$2,0))=0,"",INDEX('[3]Enrolled accounts Dom'!$A94:$M94,MATCH(F$2,'[3]Enrolled accounts Dom'!$A$2:$M$2,0)))</f>
        <v>45731</v>
      </c>
    </row>
    <row r="95" spans="1:6" x14ac:dyDescent="0.2">
      <c r="A95" s="52" t="str">
        <f>INDEX('[3]Enrolled accounts Dom'!$A95:$M95,MATCH(A$2,'[3]Enrolled accounts Dom'!$A$2:$M$2,0))</f>
        <v>REY JOHN BAKERY ISRAEL / REY JOHN</v>
      </c>
      <c r="B95" s="45">
        <f>INDEX('[3]Enrolled accounts Dom'!$A95:$M95,MATCH(B$2,'[3]Enrolled accounts Dom'!$A$2:$M$2,0))</f>
        <v>15.6</v>
      </c>
      <c r="C95" s="45">
        <f>INDEX('[3]Enrolled accounts Dom'!$A95:$M95,MATCH(C$2,'[3]Enrolled accounts Dom'!$A$2:$M$2,0))</f>
        <v>2.0499999999999883</v>
      </c>
      <c r="D95" s="45">
        <f>INDEX('[3]Enrolled accounts Dom'!$A95:$M95,MATCH(D$2,'[3]Enrolled accounts Dom'!$A$2:$M$2,0))</f>
        <v>143</v>
      </c>
      <c r="E95" s="46">
        <f>IF(INDEX('[3]Enrolled accounts Dom'!$A95:$M95,MATCH(E$2,'[3]Enrolled accounts Dom'!$A$2:$M$2,0))=0,"",INDEX('[3]Enrolled accounts Dom'!$A95:$M95,MATCH(E$2,'[3]Enrolled accounts Dom'!$A$2:$M$2,0)))</f>
        <v>45991</v>
      </c>
      <c r="F95" s="53">
        <f>IF(INDEX('[3]Enrolled accounts Dom'!$A95:$M95,MATCH(F$2,'[3]Enrolled accounts Dom'!$A$2:$M$2,0))=0,"",INDEX('[3]Enrolled accounts Dom'!$A95:$M95,MATCH(F$2,'[3]Enrolled accounts Dom'!$A$2:$M$2,0)))</f>
        <v>45731</v>
      </c>
    </row>
    <row r="96" spans="1:6" x14ac:dyDescent="0.2">
      <c r="A96" s="52" t="str">
        <f>INDEX('[3]Enrolled accounts Dom'!$A96:$M96,MATCH(A$2,'[3]Enrolled accounts Dom'!$A$2:$M$2,0))</f>
        <v>RHEA ARIZOBAL</v>
      </c>
      <c r="B96" s="45">
        <f>INDEX('[3]Enrolled accounts Dom'!$A96:$M96,MATCH(B$2,'[3]Enrolled accounts Dom'!$A$2:$M$2,0))</f>
        <v>15.6</v>
      </c>
      <c r="C96" s="45">
        <f>INDEX('[3]Enrolled accounts Dom'!$A96:$M96,MATCH(C$2,'[3]Enrolled accounts Dom'!$A$2:$M$2,0))</f>
        <v>1.8114999999999295</v>
      </c>
      <c r="D96" s="45">
        <f>INDEX('[3]Enrolled accounts Dom'!$A96:$M96,MATCH(D$2,'[3]Enrolled accounts Dom'!$A$2:$M$2,0))</f>
        <v>55</v>
      </c>
      <c r="E96" s="46">
        <f>IF(INDEX('[3]Enrolled accounts Dom'!$A96:$M96,MATCH(E$2,'[3]Enrolled accounts Dom'!$A$2:$M$2,0))=0,"",INDEX('[3]Enrolled accounts Dom'!$A96:$M96,MATCH(E$2,'[3]Enrolled accounts Dom'!$A$2:$M$2,0)))</f>
        <v>46022</v>
      </c>
      <c r="F96" s="53">
        <f>IF(INDEX('[3]Enrolled accounts Dom'!$A96:$M96,MATCH(F$2,'[3]Enrolled accounts Dom'!$A$2:$M$2,0))=0,"",INDEX('[3]Enrolled accounts Dom'!$A96:$M96,MATCH(F$2,'[3]Enrolled accounts Dom'!$A$2:$M$2,0)))</f>
        <v>45761</v>
      </c>
    </row>
    <row r="97" spans="1:6" x14ac:dyDescent="0.2">
      <c r="A97" s="52" t="str">
        <f>INDEX('[3]Enrolled accounts Dom'!$A97:$M97,MATCH(A$2,'[3]Enrolled accounts Dom'!$A$2:$M$2,0))</f>
        <v>RIZZA AVISO</v>
      </c>
      <c r="B97" s="45">
        <f>INDEX('[3]Enrolled accounts Dom'!$A97:$M97,MATCH(B$2,'[3]Enrolled accounts Dom'!$A$2:$M$2,0))</f>
        <v>15.6</v>
      </c>
      <c r="C97" s="45">
        <f>INDEX('[3]Enrolled accounts Dom'!$A97:$M97,MATCH(C$2,'[3]Enrolled accounts Dom'!$A$2:$M$2,0))</f>
        <v>1.8114999999999295</v>
      </c>
      <c r="D97" s="45">
        <f>INDEX('[3]Enrolled accounts Dom'!$A97:$M97,MATCH(D$2,'[3]Enrolled accounts Dom'!$A$2:$M$2,0))</f>
        <v>66</v>
      </c>
      <c r="E97" s="46">
        <f>IF(INDEX('[3]Enrolled accounts Dom'!$A97:$M97,MATCH(E$2,'[3]Enrolled accounts Dom'!$A$2:$M$2,0))=0,"",INDEX('[3]Enrolled accounts Dom'!$A97:$M97,MATCH(E$2,'[3]Enrolled accounts Dom'!$A$2:$M$2,0)))</f>
        <v>46022</v>
      </c>
      <c r="F97" s="53">
        <f>IF(INDEX('[3]Enrolled accounts Dom'!$A97:$M97,MATCH(F$2,'[3]Enrolled accounts Dom'!$A$2:$M$2,0))=0,"",INDEX('[3]Enrolled accounts Dom'!$A97:$M97,MATCH(F$2,'[3]Enrolled accounts Dom'!$A$2:$M$2,0)))</f>
        <v>45761</v>
      </c>
    </row>
    <row r="98" spans="1:6" x14ac:dyDescent="0.2">
      <c r="A98" s="52" t="str">
        <f>INDEX('[3]Enrolled accounts Dom'!$A98:$M98,MATCH(A$2,'[3]Enrolled accounts Dom'!$A$2:$M$2,0))</f>
        <v>ROBERTO  MANLAPAZ JR. V.</v>
      </c>
      <c r="B98" s="45">
        <f>INDEX('[3]Enrolled accounts Dom'!$A98:$M98,MATCH(B$2,'[3]Enrolled accounts Dom'!$A$2:$M$2,0))</f>
        <v>15.6</v>
      </c>
      <c r="C98" s="45">
        <f>INDEX('[3]Enrolled accounts Dom'!$A98:$M98,MATCH(C$2,'[3]Enrolled accounts Dom'!$A$2:$M$2,0))</f>
        <v>2.0499999999999883</v>
      </c>
      <c r="D98" s="45">
        <f>INDEX('[3]Enrolled accounts Dom'!$A98:$M98,MATCH(D$2,'[3]Enrolled accounts Dom'!$A$2:$M$2,0))</f>
        <v>22</v>
      </c>
      <c r="E98" s="46">
        <f>IF(INDEX('[3]Enrolled accounts Dom'!$A98:$M98,MATCH(E$2,'[3]Enrolled accounts Dom'!$A$2:$M$2,0))=0,"",INDEX('[3]Enrolled accounts Dom'!$A98:$M98,MATCH(E$2,'[3]Enrolled accounts Dom'!$A$2:$M$2,0)))</f>
        <v>45991</v>
      </c>
      <c r="F98" s="53">
        <f>IF(INDEX('[3]Enrolled accounts Dom'!$A98:$M98,MATCH(F$2,'[3]Enrolled accounts Dom'!$A$2:$M$2,0))=0,"",INDEX('[3]Enrolled accounts Dom'!$A98:$M98,MATCH(F$2,'[3]Enrolled accounts Dom'!$A$2:$M$2,0)))</f>
        <v>45731</v>
      </c>
    </row>
    <row r="99" spans="1:6" x14ac:dyDescent="0.2">
      <c r="A99" s="52" t="str">
        <f>INDEX('[3]Enrolled accounts Dom'!$A99:$M99,MATCH(A$2,'[3]Enrolled accounts Dom'!$A$2:$M$2,0))</f>
        <v>ROBERTO ROWIE &amp; ROBI FOOD OPC - Tabuc</v>
      </c>
      <c r="B99" s="45">
        <f>INDEX('[3]Enrolled accounts Dom'!$A99:$M99,MATCH(B$2,'[3]Enrolled accounts Dom'!$A$2:$M$2,0))</f>
        <v>15.6</v>
      </c>
      <c r="C99" s="45">
        <f>INDEX('[3]Enrolled accounts Dom'!$A99:$M99,MATCH(C$2,'[3]Enrolled accounts Dom'!$A$2:$M$2,0))</f>
        <v>2.0499999999999883</v>
      </c>
      <c r="D99" s="45">
        <f>INDEX('[3]Enrolled accounts Dom'!$A99:$M99,MATCH(D$2,'[3]Enrolled accounts Dom'!$A$2:$M$2,0))</f>
        <v>77</v>
      </c>
      <c r="E99" s="46">
        <f>IF(INDEX('[3]Enrolled accounts Dom'!$A99:$M99,MATCH(E$2,'[3]Enrolled accounts Dom'!$A$2:$M$2,0))=0,"",INDEX('[3]Enrolled accounts Dom'!$A99:$M99,MATCH(E$2,'[3]Enrolled accounts Dom'!$A$2:$M$2,0)))</f>
        <v>45991</v>
      </c>
      <c r="F99" s="53">
        <f>IF(INDEX('[3]Enrolled accounts Dom'!$A99:$M99,MATCH(F$2,'[3]Enrolled accounts Dom'!$A$2:$M$2,0))=0,"",INDEX('[3]Enrolled accounts Dom'!$A99:$M99,MATCH(F$2,'[3]Enrolled accounts Dom'!$A$2:$M$2,0)))</f>
        <v>45735</v>
      </c>
    </row>
    <row r="100" spans="1:6" x14ac:dyDescent="0.2">
      <c r="A100" s="52" t="str">
        <f>INDEX('[3]Enrolled accounts Dom'!$A100:$M100,MATCH(A$2,'[3]Enrolled accounts Dom'!$A$2:$M$2,0))</f>
        <v>ROSIEL RAGOT</v>
      </c>
      <c r="B100" s="45">
        <f>INDEX('[3]Enrolled accounts Dom'!$A100:$M100,MATCH(B$2,'[3]Enrolled accounts Dom'!$A$2:$M$2,0))</f>
        <v>15.6</v>
      </c>
      <c r="C100" s="45">
        <f>INDEX('[3]Enrolled accounts Dom'!$A100:$M100,MATCH(C$2,'[3]Enrolled accounts Dom'!$A$2:$M$2,0))</f>
        <v>1.8114999999999295</v>
      </c>
      <c r="D100" s="45">
        <f>INDEX('[3]Enrolled accounts Dom'!$A100:$M100,MATCH(D$2,'[3]Enrolled accounts Dom'!$A$2:$M$2,0))</f>
        <v>308</v>
      </c>
      <c r="E100" s="46" t="str">
        <f>IF(INDEX('[3]Enrolled accounts Dom'!$A100:$M100,MATCH(E$2,'[3]Enrolled accounts Dom'!$A$2:$M$2,0))=0,"",INDEX('[3]Enrolled accounts Dom'!$A100:$M100,MATCH(E$2,'[3]Enrolled accounts Dom'!$A$2:$M$2,0)))</f>
        <v/>
      </c>
      <c r="F100" s="53">
        <f>IF(INDEX('[3]Enrolled accounts Dom'!$A100:$M100,MATCH(F$2,'[3]Enrolled accounts Dom'!$A$2:$M$2,0))=0,"",INDEX('[3]Enrolled accounts Dom'!$A100:$M100,MATCH(F$2,'[3]Enrolled accounts Dom'!$A$2:$M$2,0)))</f>
        <v>45761</v>
      </c>
    </row>
    <row r="101" spans="1:6" x14ac:dyDescent="0.2">
      <c r="A101" s="52" t="str">
        <f>INDEX('[3]Enrolled accounts Dom'!$A101:$M101,MATCH(A$2,'[3]Enrolled accounts Dom'!$A$2:$M$2,0))</f>
        <v>ROWENA  LOPEZ</v>
      </c>
      <c r="B101" s="45">
        <f>INDEX('[3]Enrolled accounts Dom'!$A101:$M101,MATCH(B$2,'[3]Enrolled accounts Dom'!$A$2:$M$2,0))</f>
        <v>15.6</v>
      </c>
      <c r="C101" s="45">
        <f>INDEX('[3]Enrolled accounts Dom'!$A101:$M101,MATCH(C$2,'[3]Enrolled accounts Dom'!$A$2:$M$2,0))</f>
        <v>2.0499999999999883</v>
      </c>
      <c r="D101" s="45">
        <f>INDEX('[3]Enrolled accounts Dom'!$A101:$M101,MATCH(D$2,'[3]Enrolled accounts Dom'!$A$2:$M$2,0))</f>
        <v>44</v>
      </c>
      <c r="E101" s="46">
        <f>IF(INDEX('[3]Enrolled accounts Dom'!$A101:$M101,MATCH(E$2,'[3]Enrolled accounts Dom'!$A$2:$M$2,0))=0,"",INDEX('[3]Enrolled accounts Dom'!$A101:$M101,MATCH(E$2,'[3]Enrolled accounts Dom'!$A$2:$M$2,0)))</f>
        <v>45991</v>
      </c>
      <c r="F101" s="53">
        <f>IF(INDEX('[3]Enrolled accounts Dom'!$A101:$M101,MATCH(F$2,'[3]Enrolled accounts Dom'!$A$2:$M$2,0))=0,"",INDEX('[3]Enrolled accounts Dom'!$A101:$M101,MATCH(F$2,'[3]Enrolled accounts Dom'!$A$2:$M$2,0)))</f>
        <v>45731</v>
      </c>
    </row>
    <row r="102" spans="1:6" x14ac:dyDescent="0.2">
      <c r="A102" s="52" t="str">
        <f>INDEX('[3]Enrolled accounts Dom'!$A102:$M102,MATCH(A$2,'[3]Enrolled accounts Dom'!$A$2:$M$2,0))</f>
        <v>RUTH REVERENTE</v>
      </c>
      <c r="B102" s="45">
        <f>INDEX('[3]Enrolled accounts Dom'!$A102:$M102,MATCH(B$2,'[3]Enrolled accounts Dom'!$A$2:$M$2,0))</f>
        <v>15.6</v>
      </c>
      <c r="C102" s="45">
        <f>INDEX('[3]Enrolled accounts Dom'!$A102:$M102,MATCH(C$2,'[3]Enrolled accounts Dom'!$A$2:$M$2,0))</f>
        <v>1.8114999999999295</v>
      </c>
      <c r="D102" s="45">
        <f>INDEX('[3]Enrolled accounts Dom'!$A102:$M102,MATCH(D$2,'[3]Enrolled accounts Dom'!$A$2:$M$2,0))</f>
        <v>88</v>
      </c>
      <c r="E102" s="46">
        <f>IF(INDEX('[3]Enrolled accounts Dom'!$A102:$M102,MATCH(E$2,'[3]Enrolled accounts Dom'!$A$2:$M$2,0))=0,"",INDEX('[3]Enrolled accounts Dom'!$A102:$M102,MATCH(E$2,'[3]Enrolled accounts Dom'!$A$2:$M$2,0)))</f>
        <v>46022</v>
      </c>
      <c r="F102" s="53">
        <f>IF(INDEX('[3]Enrolled accounts Dom'!$A102:$M102,MATCH(F$2,'[3]Enrolled accounts Dom'!$A$2:$M$2,0))=0,"",INDEX('[3]Enrolled accounts Dom'!$A102:$M102,MATCH(F$2,'[3]Enrolled accounts Dom'!$A$2:$M$2,0)))</f>
        <v>45761</v>
      </c>
    </row>
    <row r="103" spans="1:6" x14ac:dyDescent="0.2">
      <c r="A103" s="52" t="str">
        <f>INDEX('[3]Enrolled accounts Dom'!$A103:$M103,MATCH(A$2,'[3]Enrolled accounts Dom'!$A$2:$M$2,0))</f>
        <v>SEASIG GRILL HOUSE</v>
      </c>
      <c r="B103" s="45">
        <f>INDEX('[3]Enrolled accounts Dom'!$A103:$M103,MATCH(B$2,'[3]Enrolled accounts Dom'!$A$2:$M$2,0))</f>
        <v>15.6</v>
      </c>
      <c r="C103" s="45">
        <f>INDEX('[3]Enrolled accounts Dom'!$A103:$M103,MATCH(C$2,'[3]Enrolled accounts Dom'!$A$2:$M$2,0))</f>
        <v>2.0499999999999883</v>
      </c>
      <c r="D103" s="45">
        <f>INDEX('[3]Enrolled accounts Dom'!$A103:$M103,MATCH(D$2,'[3]Enrolled accounts Dom'!$A$2:$M$2,0))</f>
        <v>11</v>
      </c>
      <c r="E103" s="46">
        <f>IF(INDEX('[3]Enrolled accounts Dom'!$A103:$M103,MATCH(E$2,'[3]Enrolled accounts Dom'!$A$2:$M$2,0))=0,"",INDEX('[3]Enrolled accounts Dom'!$A103:$M103,MATCH(E$2,'[3]Enrolled accounts Dom'!$A$2:$M$2,0)))</f>
        <v>45991</v>
      </c>
      <c r="F103" s="53">
        <f>IF(INDEX('[3]Enrolled accounts Dom'!$A103:$M103,MATCH(F$2,'[3]Enrolled accounts Dom'!$A$2:$M$2,0))=0,"",INDEX('[3]Enrolled accounts Dom'!$A103:$M103,MATCH(F$2,'[3]Enrolled accounts Dom'!$A$2:$M$2,0)))</f>
        <v>45731</v>
      </c>
    </row>
    <row r="104" spans="1:6" x14ac:dyDescent="0.2">
      <c r="A104" s="52" t="str">
        <f>INDEX('[3]Enrolled accounts Dom'!$A104:$M104,MATCH(A$2,'[3]Enrolled accounts Dom'!$A$2:$M$2,0))</f>
        <v>SESE ANTHONIO</v>
      </c>
      <c r="B104" s="45">
        <f>INDEX('[3]Enrolled accounts Dom'!$A104:$M104,MATCH(B$2,'[3]Enrolled accounts Dom'!$A$2:$M$2,0))</f>
        <v>15.6</v>
      </c>
      <c r="C104" s="45">
        <f>INDEX('[3]Enrolled accounts Dom'!$A104:$M104,MATCH(C$2,'[3]Enrolled accounts Dom'!$A$2:$M$2,0))</f>
        <v>2.0499999999999883</v>
      </c>
      <c r="D104" s="45">
        <f>INDEX('[3]Enrolled accounts Dom'!$A104:$M104,MATCH(D$2,'[3]Enrolled accounts Dom'!$A$2:$M$2,0))</f>
        <v>11</v>
      </c>
      <c r="E104" s="46">
        <f>IF(INDEX('[3]Enrolled accounts Dom'!$A104:$M104,MATCH(E$2,'[3]Enrolled accounts Dom'!$A$2:$M$2,0))=0,"",INDEX('[3]Enrolled accounts Dom'!$A104:$M104,MATCH(E$2,'[3]Enrolled accounts Dom'!$A$2:$M$2,0)))</f>
        <v>45991</v>
      </c>
      <c r="F104" s="53">
        <f>IF(INDEX('[3]Enrolled accounts Dom'!$A104:$M104,MATCH(F$2,'[3]Enrolled accounts Dom'!$A$2:$M$2,0))=0,"",INDEX('[3]Enrolled accounts Dom'!$A104:$M104,MATCH(F$2,'[3]Enrolled accounts Dom'!$A$2:$M$2,0)))</f>
        <v>45731</v>
      </c>
    </row>
    <row r="105" spans="1:6" x14ac:dyDescent="0.2">
      <c r="A105" s="52" t="str">
        <f>INDEX('[3]Enrolled accounts Dom'!$A105:$M105,MATCH(A$2,'[3]Enrolled accounts Dom'!$A$2:$M$2,0))</f>
        <v>SIA  GRACE</v>
      </c>
      <c r="B105" s="45">
        <f>INDEX('[3]Enrolled accounts Dom'!$A105:$M105,MATCH(B$2,'[3]Enrolled accounts Dom'!$A$2:$M$2,0))</f>
        <v>15.6</v>
      </c>
      <c r="C105" s="45">
        <f>INDEX('[3]Enrolled accounts Dom'!$A105:$M105,MATCH(C$2,'[3]Enrolled accounts Dom'!$A$2:$M$2,0))</f>
        <v>2.0499999999999883</v>
      </c>
      <c r="D105" s="45">
        <f>INDEX('[3]Enrolled accounts Dom'!$A105:$M105,MATCH(D$2,'[3]Enrolled accounts Dom'!$A$2:$M$2,0))</f>
        <v>165</v>
      </c>
      <c r="E105" s="46">
        <f>IF(INDEX('[3]Enrolled accounts Dom'!$A105:$M105,MATCH(E$2,'[3]Enrolled accounts Dom'!$A$2:$M$2,0))=0,"",INDEX('[3]Enrolled accounts Dom'!$A105:$M105,MATCH(E$2,'[3]Enrolled accounts Dom'!$A$2:$M$2,0)))</f>
        <v>45991</v>
      </c>
      <c r="F105" s="53">
        <f>IF(INDEX('[3]Enrolled accounts Dom'!$A105:$M105,MATCH(F$2,'[3]Enrolled accounts Dom'!$A$2:$M$2,0))=0,"",INDEX('[3]Enrolled accounts Dom'!$A105:$M105,MATCH(F$2,'[3]Enrolled accounts Dom'!$A$2:$M$2,0)))</f>
        <v>45731</v>
      </c>
    </row>
    <row r="106" spans="1:6" x14ac:dyDescent="0.2">
      <c r="A106" s="52" t="str">
        <f>INDEX('[3]Enrolled accounts Dom'!$A106:$M106,MATCH(A$2,'[3]Enrolled accounts Dom'!$A$2:$M$2,0))</f>
        <v>SLUSH IT</v>
      </c>
      <c r="B106" s="45">
        <f>INDEX('[3]Enrolled accounts Dom'!$A106:$M106,MATCH(B$2,'[3]Enrolled accounts Dom'!$A$2:$M$2,0))</f>
        <v>15.6</v>
      </c>
      <c r="C106" s="45">
        <f>INDEX('[3]Enrolled accounts Dom'!$A106:$M106,MATCH(C$2,'[3]Enrolled accounts Dom'!$A$2:$M$2,0))</f>
        <v>1.8114999999999295</v>
      </c>
      <c r="D106" s="45">
        <f>INDEX('[3]Enrolled accounts Dom'!$A106:$M106,MATCH(D$2,'[3]Enrolled accounts Dom'!$A$2:$M$2,0))</f>
        <v>55</v>
      </c>
      <c r="E106" s="46" t="str">
        <f>IF(INDEX('[3]Enrolled accounts Dom'!$A106:$M106,MATCH(E$2,'[3]Enrolled accounts Dom'!$A$2:$M$2,0))=0,"",INDEX('[3]Enrolled accounts Dom'!$A106:$M106,MATCH(E$2,'[3]Enrolled accounts Dom'!$A$2:$M$2,0)))</f>
        <v/>
      </c>
      <c r="F106" s="53">
        <f>IF(INDEX('[3]Enrolled accounts Dom'!$A106:$M106,MATCH(F$2,'[3]Enrolled accounts Dom'!$A$2:$M$2,0))=0,"",INDEX('[3]Enrolled accounts Dom'!$A106:$M106,MATCH(F$2,'[3]Enrolled accounts Dom'!$A$2:$M$2,0)))</f>
        <v>45761</v>
      </c>
    </row>
    <row r="107" spans="1:6" x14ac:dyDescent="0.2">
      <c r="A107" s="52" t="str">
        <f>INDEX('[3]Enrolled accounts Dom'!$A107:$M107,MATCH(A$2,'[3]Enrolled accounts Dom'!$A$2:$M$2,0))</f>
        <v>SONTOSIDAD JACOB LEPITEN</v>
      </c>
      <c r="B107" s="45">
        <f>INDEX('[3]Enrolled accounts Dom'!$A107:$M107,MATCH(B$2,'[3]Enrolled accounts Dom'!$A$2:$M$2,0))</f>
        <v>15.6</v>
      </c>
      <c r="C107" s="45">
        <f>INDEX('[3]Enrolled accounts Dom'!$A107:$M107,MATCH(C$2,'[3]Enrolled accounts Dom'!$A$2:$M$2,0))</f>
        <v>2.0499999999999883</v>
      </c>
      <c r="D107" s="45">
        <f>INDEX('[3]Enrolled accounts Dom'!$A107:$M107,MATCH(D$2,'[3]Enrolled accounts Dom'!$A$2:$M$2,0))</f>
        <v>55</v>
      </c>
      <c r="E107" s="46">
        <f>IF(INDEX('[3]Enrolled accounts Dom'!$A107:$M107,MATCH(E$2,'[3]Enrolled accounts Dom'!$A$2:$M$2,0))=0,"",INDEX('[3]Enrolled accounts Dom'!$A107:$M107,MATCH(E$2,'[3]Enrolled accounts Dom'!$A$2:$M$2,0)))</f>
        <v>45991</v>
      </c>
      <c r="F107" s="53">
        <f>IF(INDEX('[3]Enrolled accounts Dom'!$A107:$M107,MATCH(F$2,'[3]Enrolled accounts Dom'!$A$2:$M$2,0))=0,"",INDEX('[3]Enrolled accounts Dom'!$A107:$M107,MATCH(F$2,'[3]Enrolled accounts Dom'!$A$2:$M$2,0)))</f>
        <v>45731</v>
      </c>
    </row>
    <row r="108" spans="1:6" x14ac:dyDescent="0.2">
      <c r="A108" s="52" t="str">
        <f>INDEX('[3]Enrolled accounts Dom'!$A108:$M108,MATCH(A$2,'[3]Enrolled accounts Dom'!$A$2:$M$2,0))</f>
        <v>SUCUANO LORETO</v>
      </c>
      <c r="B108" s="45">
        <f>INDEX('[3]Enrolled accounts Dom'!$A108:$M108,MATCH(B$2,'[3]Enrolled accounts Dom'!$A$2:$M$2,0))</f>
        <v>15.6</v>
      </c>
      <c r="C108" s="45">
        <f>INDEX('[3]Enrolled accounts Dom'!$A108:$M108,MATCH(C$2,'[3]Enrolled accounts Dom'!$A$2:$M$2,0))</f>
        <v>2.0499999999999883</v>
      </c>
      <c r="D108" s="45">
        <f>INDEX('[3]Enrolled accounts Dom'!$A108:$M108,MATCH(D$2,'[3]Enrolled accounts Dom'!$A$2:$M$2,0))</f>
        <v>253</v>
      </c>
      <c r="E108" s="46" t="str">
        <f>IF(INDEX('[3]Enrolled accounts Dom'!$A108:$M108,MATCH(E$2,'[3]Enrolled accounts Dom'!$A$2:$M$2,0))=0,"",INDEX('[3]Enrolled accounts Dom'!$A108:$M108,MATCH(E$2,'[3]Enrolled accounts Dom'!$A$2:$M$2,0)))</f>
        <v/>
      </c>
      <c r="F108" s="53">
        <f>IF(INDEX('[3]Enrolled accounts Dom'!$A108:$M108,MATCH(F$2,'[3]Enrolled accounts Dom'!$A$2:$M$2,0))=0,"",INDEX('[3]Enrolled accounts Dom'!$A108:$M108,MATCH(F$2,'[3]Enrolled accounts Dom'!$A$2:$M$2,0)))</f>
        <v>45735</v>
      </c>
    </row>
    <row r="109" spans="1:6" x14ac:dyDescent="0.2">
      <c r="A109" s="52" t="str">
        <f>INDEX('[3]Enrolled accounts Dom'!$A109:$M109,MATCH(A$2,'[3]Enrolled accounts Dom'!$A$2:$M$2,0))</f>
        <v>SUCUANO LORETO (GENNA)</v>
      </c>
      <c r="B109" s="45">
        <f>INDEX('[3]Enrolled accounts Dom'!$A109:$M109,MATCH(B$2,'[3]Enrolled accounts Dom'!$A$2:$M$2,0))</f>
        <v>15.6</v>
      </c>
      <c r="C109" s="45">
        <f>INDEX('[3]Enrolled accounts Dom'!$A109:$M109,MATCH(C$2,'[3]Enrolled accounts Dom'!$A$2:$M$2,0))</f>
        <v>2.0499999999999883</v>
      </c>
      <c r="D109" s="45">
        <f>INDEX('[3]Enrolled accounts Dom'!$A109:$M109,MATCH(D$2,'[3]Enrolled accounts Dom'!$A$2:$M$2,0))</f>
        <v>165</v>
      </c>
      <c r="E109" s="46" t="str">
        <f>IF(INDEX('[3]Enrolled accounts Dom'!$A109:$M109,MATCH(E$2,'[3]Enrolled accounts Dom'!$A$2:$M$2,0))=0,"",INDEX('[3]Enrolled accounts Dom'!$A109:$M109,MATCH(E$2,'[3]Enrolled accounts Dom'!$A$2:$M$2,0)))</f>
        <v/>
      </c>
      <c r="F109" s="53">
        <f>IF(INDEX('[3]Enrolled accounts Dom'!$A109:$M109,MATCH(F$2,'[3]Enrolled accounts Dom'!$A$2:$M$2,0))=0,"",INDEX('[3]Enrolled accounts Dom'!$A109:$M109,MATCH(F$2,'[3]Enrolled accounts Dom'!$A$2:$M$2,0)))</f>
        <v>45731</v>
      </c>
    </row>
    <row r="110" spans="1:6" x14ac:dyDescent="0.2">
      <c r="A110" s="52" t="str">
        <f>INDEX('[3]Enrolled accounts Dom'!$A110:$M110,MATCH(A$2,'[3]Enrolled accounts Dom'!$A$2:$M$2,0))</f>
        <v>TATA FRIED CHICKEN</v>
      </c>
      <c r="B110" s="45">
        <f>INDEX('[3]Enrolled accounts Dom'!$A110:$M110,MATCH(B$2,'[3]Enrolled accounts Dom'!$A$2:$M$2,0))</f>
        <v>15.6</v>
      </c>
      <c r="C110" s="45">
        <f>INDEX('[3]Enrolled accounts Dom'!$A110:$M110,MATCH(C$2,'[3]Enrolled accounts Dom'!$A$2:$M$2,0))</f>
        <v>2.0499999999999883</v>
      </c>
      <c r="D110" s="45">
        <f>INDEX('[3]Enrolled accounts Dom'!$A110:$M110,MATCH(D$2,'[3]Enrolled accounts Dom'!$A$2:$M$2,0))</f>
        <v>1760</v>
      </c>
      <c r="E110" s="46" t="str">
        <f>IF(INDEX('[3]Enrolled accounts Dom'!$A110:$M110,MATCH(E$2,'[3]Enrolled accounts Dom'!$A$2:$M$2,0))=0,"",INDEX('[3]Enrolled accounts Dom'!$A110:$M110,MATCH(E$2,'[3]Enrolled accounts Dom'!$A$2:$M$2,0)))</f>
        <v/>
      </c>
      <c r="F110" s="53">
        <f>IF(INDEX('[3]Enrolled accounts Dom'!$A110:$M110,MATCH(F$2,'[3]Enrolled accounts Dom'!$A$2:$M$2,0))=0,"",INDEX('[3]Enrolled accounts Dom'!$A110:$M110,MATCH(F$2,'[3]Enrolled accounts Dom'!$A$2:$M$2,0)))</f>
        <v>45735</v>
      </c>
    </row>
    <row r="111" spans="1:6" x14ac:dyDescent="0.2">
      <c r="A111" s="52" t="str">
        <f>INDEX('[3]Enrolled accounts Dom'!$A111:$M111,MATCH(A$2,'[3]Enrolled accounts Dom'!$A$2:$M$2,0))</f>
        <v>TATA FRIED CHICKEN  MARILOU NUEVO</v>
      </c>
      <c r="B111" s="45">
        <f>INDEX('[3]Enrolled accounts Dom'!$A111:$M111,MATCH(B$2,'[3]Enrolled accounts Dom'!$A$2:$M$2,0))</f>
        <v>15.6</v>
      </c>
      <c r="C111" s="45">
        <f>INDEX('[3]Enrolled accounts Dom'!$A111:$M111,MATCH(C$2,'[3]Enrolled accounts Dom'!$A$2:$M$2,0))</f>
        <v>2.0499999999999883</v>
      </c>
      <c r="D111" s="45">
        <f>INDEX('[3]Enrolled accounts Dom'!$A111:$M111,MATCH(D$2,'[3]Enrolled accounts Dom'!$A$2:$M$2,0))</f>
        <v>1210</v>
      </c>
      <c r="E111" s="46" t="str">
        <f>IF(INDEX('[3]Enrolled accounts Dom'!$A111:$M111,MATCH(E$2,'[3]Enrolled accounts Dom'!$A$2:$M$2,0))=0,"",INDEX('[3]Enrolled accounts Dom'!$A111:$M111,MATCH(E$2,'[3]Enrolled accounts Dom'!$A$2:$M$2,0)))</f>
        <v/>
      </c>
      <c r="F111" s="53">
        <f>IF(INDEX('[3]Enrolled accounts Dom'!$A111:$M111,MATCH(F$2,'[3]Enrolled accounts Dom'!$A$2:$M$2,0))=0,"",INDEX('[3]Enrolled accounts Dom'!$A111:$M111,MATCH(F$2,'[3]Enrolled accounts Dom'!$A$2:$M$2,0)))</f>
        <v>45731</v>
      </c>
    </row>
    <row r="112" spans="1:6" x14ac:dyDescent="0.2">
      <c r="A112" s="52" t="str">
        <f>INDEX('[3]Enrolled accounts Dom'!$A112:$M112,MATCH(A$2,'[3]Enrolled accounts Dom'!$A$2:$M$2,0))</f>
        <v xml:space="preserve">TATAY'S EATERY </v>
      </c>
      <c r="B112" s="45">
        <f>INDEX('[3]Enrolled accounts Dom'!$A112:$M112,MATCH(B$2,'[3]Enrolled accounts Dom'!$A$2:$M$2,0))</f>
        <v>15.6</v>
      </c>
      <c r="C112" s="45">
        <f>INDEX('[3]Enrolled accounts Dom'!$A112:$M112,MATCH(C$2,'[3]Enrolled accounts Dom'!$A$2:$M$2,0))</f>
        <v>1.8114999999999295</v>
      </c>
      <c r="D112" s="45">
        <f>INDEX('[3]Enrolled accounts Dom'!$A112:$M112,MATCH(D$2,'[3]Enrolled accounts Dom'!$A$2:$M$2,0))</f>
        <v>44</v>
      </c>
      <c r="E112" s="46">
        <f>IF(INDEX('[3]Enrolled accounts Dom'!$A112:$M112,MATCH(E$2,'[3]Enrolled accounts Dom'!$A$2:$M$2,0))=0,"",INDEX('[3]Enrolled accounts Dom'!$A112:$M112,MATCH(E$2,'[3]Enrolled accounts Dom'!$A$2:$M$2,0)))</f>
        <v>46022</v>
      </c>
      <c r="F112" s="53">
        <f>IF(INDEX('[3]Enrolled accounts Dom'!$A112:$M112,MATCH(F$2,'[3]Enrolled accounts Dom'!$A$2:$M$2,0))=0,"",INDEX('[3]Enrolled accounts Dom'!$A112:$M112,MATCH(F$2,'[3]Enrolled accounts Dom'!$A$2:$M$2,0)))</f>
        <v>45761</v>
      </c>
    </row>
    <row r="113" spans="1:6" x14ac:dyDescent="0.2">
      <c r="A113" s="52" t="str">
        <f>INDEX('[3]Enrolled accounts Dom'!$A113:$M113,MATCH(A$2,'[3]Enrolled accounts Dom'!$A$2:$M$2,0))</f>
        <v xml:space="preserve">TESS CAPINIG  </v>
      </c>
      <c r="B113" s="45">
        <f>INDEX('[3]Enrolled accounts Dom'!$A113:$M113,MATCH(B$2,'[3]Enrolled accounts Dom'!$A$2:$M$2,0))</f>
        <v>15.6</v>
      </c>
      <c r="C113" s="45">
        <f>INDEX('[3]Enrolled accounts Dom'!$A113:$M113,MATCH(C$2,'[3]Enrolled accounts Dom'!$A$2:$M$2,0))</f>
        <v>1.8114999999999295</v>
      </c>
      <c r="D113" s="45">
        <f>INDEX('[3]Enrolled accounts Dom'!$A113:$M113,MATCH(D$2,'[3]Enrolled accounts Dom'!$A$2:$M$2,0))</f>
        <v>88</v>
      </c>
      <c r="E113" s="46">
        <f>IF(INDEX('[3]Enrolled accounts Dom'!$A113:$M113,MATCH(E$2,'[3]Enrolled accounts Dom'!$A$2:$M$2,0))=0,"",INDEX('[3]Enrolled accounts Dom'!$A113:$M113,MATCH(E$2,'[3]Enrolled accounts Dom'!$A$2:$M$2,0)))</f>
        <v>46022</v>
      </c>
      <c r="F113" s="53">
        <f>IF(INDEX('[3]Enrolled accounts Dom'!$A113:$M113,MATCH(F$2,'[3]Enrolled accounts Dom'!$A$2:$M$2,0))=0,"",INDEX('[3]Enrolled accounts Dom'!$A113:$M113,MATCH(F$2,'[3]Enrolled accounts Dom'!$A$2:$M$2,0)))</f>
        <v>45761</v>
      </c>
    </row>
    <row r="114" spans="1:6" x14ac:dyDescent="0.2">
      <c r="A114" s="52" t="str">
        <f>INDEX('[3]Enrolled accounts Dom'!$A114:$M114,MATCH(A$2,'[3]Enrolled accounts Dom'!$A$2:$M$2,0))</f>
        <v>TORRES AVE</v>
      </c>
      <c r="B114" s="45">
        <f>INDEX('[3]Enrolled accounts Dom'!$A114:$M114,MATCH(B$2,'[3]Enrolled accounts Dom'!$A$2:$M$2,0))</f>
        <v>15.6</v>
      </c>
      <c r="C114" s="45">
        <f>INDEX('[3]Enrolled accounts Dom'!$A114:$M114,MATCH(C$2,'[3]Enrolled accounts Dom'!$A$2:$M$2,0))</f>
        <v>2.0499999999999883</v>
      </c>
      <c r="D114" s="45">
        <f>INDEX('[3]Enrolled accounts Dom'!$A114:$M114,MATCH(D$2,'[3]Enrolled accounts Dom'!$A$2:$M$2,0))</f>
        <v>22</v>
      </c>
      <c r="E114" s="46">
        <f>IF(INDEX('[3]Enrolled accounts Dom'!$A114:$M114,MATCH(E$2,'[3]Enrolled accounts Dom'!$A$2:$M$2,0))=0,"",INDEX('[3]Enrolled accounts Dom'!$A114:$M114,MATCH(E$2,'[3]Enrolled accounts Dom'!$A$2:$M$2,0)))</f>
        <v>45991</v>
      </c>
      <c r="F114" s="53">
        <f>IF(INDEX('[3]Enrolled accounts Dom'!$A114:$M114,MATCH(F$2,'[3]Enrolled accounts Dom'!$A$2:$M$2,0))=0,"",INDEX('[3]Enrolled accounts Dom'!$A114:$M114,MATCH(F$2,'[3]Enrolled accounts Dom'!$A$2:$M$2,0)))</f>
        <v>45731</v>
      </c>
    </row>
    <row r="115" spans="1:6" x14ac:dyDescent="0.2">
      <c r="A115" s="52" t="str">
        <f>INDEX('[3]Enrolled accounts Dom'!$A115:$M115,MATCH(A$2,'[3]Enrolled accounts Dom'!$A$2:$M$2,0))</f>
        <v>TORRES MILDRED MORADO</v>
      </c>
      <c r="B115" s="45">
        <f>INDEX('[3]Enrolled accounts Dom'!$A115:$M115,MATCH(B$2,'[3]Enrolled accounts Dom'!$A$2:$M$2,0))</f>
        <v>15.6</v>
      </c>
      <c r="C115" s="45">
        <f>INDEX('[3]Enrolled accounts Dom'!$A115:$M115,MATCH(C$2,'[3]Enrolled accounts Dom'!$A$2:$M$2,0))</f>
        <v>2.0499999999999883</v>
      </c>
      <c r="D115" s="45">
        <f>INDEX('[3]Enrolled accounts Dom'!$A115:$M115,MATCH(D$2,'[3]Enrolled accounts Dom'!$A$2:$M$2,0))</f>
        <v>44</v>
      </c>
      <c r="E115" s="46">
        <f>IF(INDEX('[3]Enrolled accounts Dom'!$A115:$M115,MATCH(E$2,'[3]Enrolled accounts Dom'!$A$2:$M$2,0))=0,"",INDEX('[3]Enrolled accounts Dom'!$A115:$M115,MATCH(E$2,'[3]Enrolled accounts Dom'!$A$2:$M$2,0)))</f>
        <v>45991</v>
      </c>
      <c r="F115" s="53">
        <f>IF(INDEX('[3]Enrolled accounts Dom'!$A115:$M115,MATCH(F$2,'[3]Enrolled accounts Dom'!$A$2:$M$2,0))=0,"",INDEX('[3]Enrolled accounts Dom'!$A115:$M115,MATCH(F$2,'[3]Enrolled accounts Dom'!$A$2:$M$2,0)))</f>
        <v>45731</v>
      </c>
    </row>
    <row r="116" spans="1:6" x14ac:dyDescent="0.2">
      <c r="A116" s="52" t="str">
        <f>INDEX('[3]Enrolled accounts Dom'!$A116:$M116,MATCH(A$2,'[3]Enrolled accounts Dom'!$A$2:$M$2,0))</f>
        <v xml:space="preserve">VEVELYN MONEDA  </v>
      </c>
      <c r="B116" s="45">
        <f>INDEX('[3]Enrolled accounts Dom'!$A116:$M116,MATCH(B$2,'[3]Enrolled accounts Dom'!$A$2:$M$2,0))</f>
        <v>15.6</v>
      </c>
      <c r="C116" s="45">
        <f>INDEX('[3]Enrolled accounts Dom'!$A116:$M116,MATCH(C$2,'[3]Enrolled accounts Dom'!$A$2:$M$2,0))</f>
        <v>1.8114999999999295</v>
      </c>
      <c r="D116" s="45">
        <f>INDEX('[3]Enrolled accounts Dom'!$A116:$M116,MATCH(D$2,'[3]Enrolled accounts Dom'!$A$2:$M$2,0))</f>
        <v>99</v>
      </c>
      <c r="E116" s="46" t="str">
        <f>IF(INDEX('[3]Enrolled accounts Dom'!$A116:$M116,MATCH(E$2,'[3]Enrolled accounts Dom'!$A$2:$M$2,0))=0,"",INDEX('[3]Enrolled accounts Dom'!$A116:$M116,MATCH(E$2,'[3]Enrolled accounts Dom'!$A$2:$M$2,0)))</f>
        <v/>
      </c>
      <c r="F116" s="53">
        <f>IF(INDEX('[3]Enrolled accounts Dom'!$A116:$M116,MATCH(F$2,'[3]Enrolled accounts Dom'!$A$2:$M$2,0))=0,"",INDEX('[3]Enrolled accounts Dom'!$A116:$M116,MATCH(F$2,'[3]Enrolled accounts Dom'!$A$2:$M$2,0)))</f>
        <v>45761</v>
      </c>
    </row>
    <row r="117" spans="1:6" x14ac:dyDescent="0.2">
      <c r="A117" s="52" t="str">
        <f>INDEX('[3]Enrolled accounts Dom'!$A117:$M117,MATCH(A$2,'[3]Enrolled accounts Dom'!$A$2:$M$2,0))</f>
        <v>VICEO MARICAR</v>
      </c>
      <c r="B117" s="45">
        <f>INDEX('[3]Enrolled accounts Dom'!$A117:$M117,MATCH(B$2,'[3]Enrolled accounts Dom'!$A$2:$M$2,0))</f>
        <v>15.6</v>
      </c>
      <c r="C117" s="45">
        <f>INDEX('[3]Enrolled accounts Dom'!$A117:$M117,MATCH(C$2,'[3]Enrolled accounts Dom'!$A$2:$M$2,0))</f>
        <v>2.0499999999999883</v>
      </c>
      <c r="D117" s="45">
        <f>INDEX('[3]Enrolled accounts Dom'!$A117:$M117,MATCH(D$2,'[3]Enrolled accounts Dom'!$A$2:$M$2,0))</f>
        <v>22</v>
      </c>
      <c r="E117" s="46">
        <f>IF(INDEX('[3]Enrolled accounts Dom'!$A117:$M117,MATCH(E$2,'[3]Enrolled accounts Dom'!$A$2:$M$2,0))=0,"",INDEX('[3]Enrolled accounts Dom'!$A117:$M117,MATCH(E$2,'[3]Enrolled accounts Dom'!$A$2:$M$2,0)))</f>
        <v>45991</v>
      </c>
      <c r="F117" s="53">
        <f>IF(INDEX('[3]Enrolled accounts Dom'!$A117:$M117,MATCH(F$2,'[3]Enrolled accounts Dom'!$A$2:$M$2,0))=0,"",INDEX('[3]Enrolled accounts Dom'!$A117:$M117,MATCH(F$2,'[3]Enrolled accounts Dom'!$A$2:$M$2,0)))</f>
        <v>45731</v>
      </c>
    </row>
    <row r="118" spans="1:6" x14ac:dyDescent="0.2">
      <c r="A118" s="52" t="str">
        <f>INDEX('[3]Enrolled accounts Dom'!$A118:$M118,MATCH(A$2,'[3]Enrolled accounts Dom'!$A$2:$M$2,0))</f>
        <v>VILLAMOR MARILOU</v>
      </c>
      <c r="B118" s="45">
        <f>INDEX('[3]Enrolled accounts Dom'!$A118:$M118,MATCH(B$2,'[3]Enrolled accounts Dom'!$A$2:$M$2,0))</f>
        <v>15.6</v>
      </c>
      <c r="C118" s="45">
        <f>INDEX('[3]Enrolled accounts Dom'!$A118:$M118,MATCH(C$2,'[3]Enrolled accounts Dom'!$A$2:$M$2,0))</f>
        <v>2.0499999999999883</v>
      </c>
      <c r="D118" s="45">
        <f>INDEX('[3]Enrolled accounts Dom'!$A118:$M118,MATCH(D$2,'[3]Enrolled accounts Dom'!$A$2:$M$2,0))</f>
        <v>110</v>
      </c>
      <c r="E118" s="46" t="str">
        <f>IF(INDEX('[3]Enrolled accounts Dom'!$A118:$M118,MATCH(E$2,'[3]Enrolled accounts Dom'!$A$2:$M$2,0))=0,"",INDEX('[3]Enrolled accounts Dom'!$A118:$M118,MATCH(E$2,'[3]Enrolled accounts Dom'!$A$2:$M$2,0)))</f>
        <v/>
      </c>
      <c r="F118" s="53">
        <f>IF(INDEX('[3]Enrolled accounts Dom'!$A118:$M118,MATCH(F$2,'[3]Enrolled accounts Dom'!$A$2:$M$2,0))=0,"",INDEX('[3]Enrolled accounts Dom'!$A118:$M118,MATCH(F$2,'[3]Enrolled accounts Dom'!$A$2:$M$2,0)))</f>
        <v>45731</v>
      </c>
    </row>
    <row r="119" spans="1:6" x14ac:dyDescent="0.2">
      <c r="A119" s="52" t="str">
        <f>INDEX('[3]Enrolled accounts Dom'!$A119:$M119,MATCH(A$2,'[3]Enrolled accounts Dom'!$A$2:$M$2,0))</f>
        <v>VILLAOR MARILOU</v>
      </c>
      <c r="B119" s="45">
        <f>INDEX('[3]Enrolled accounts Dom'!$A119:$M119,MATCH(B$2,'[3]Enrolled accounts Dom'!$A$2:$M$2,0))</f>
        <v>15.6</v>
      </c>
      <c r="C119" s="45">
        <f>INDEX('[3]Enrolled accounts Dom'!$A119:$M119,MATCH(C$2,'[3]Enrolled accounts Dom'!$A$2:$M$2,0))</f>
        <v>2.0499999999999883</v>
      </c>
      <c r="D119" s="45">
        <f>INDEX('[3]Enrolled accounts Dom'!$A119:$M119,MATCH(D$2,'[3]Enrolled accounts Dom'!$A$2:$M$2,0))</f>
        <v>143</v>
      </c>
      <c r="E119" s="46">
        <f>IF(INDEX('[3]Enrolled accounts Dom'!$A119:$M119,MATCH(E$2,'[3]Enrolled accounts Dom'!$A$2:$M$2,0))=0,"",INDEX('[3]Enrolled accounts Dom'!$A119:$M119,MATCH(E$2,'[3]Enrolled accounts Dom'!$A$2:$M$2,0)))</f>
        <v>45991</v>
      </c>
      <c r="F119" s="53">
        <f>IF(INDEX('[3]Enrolled accounts Dom'!$A119:$M119,MATCH(F$2,'[3]Enrolled accounts Dom'!$A$2:$M$2,0))=0,"",INDEX('[3]Enrolled accounts Dom'!$A119:$M119,MATCH(F$2,'[3]Enrolled accounts Dom'!$A$2:$M$2,0)))</f>
        <v>45735</v>
      </c>
    </row>
    <row r="120" spans="1:6" x14ac:dyDescent="0.2">
      <c r="A120" s="52" t="str">
        <f>INDEX('[3]Enrolled accounts Dom'!$A120:$M120,MATCH(A$2,'[3]Enrolled accounts Dom'!$A$2:$M$2,0))</f>
        <v>WINWIN FRIED CHICKEN</v>
      </c>
      <c r="B120" s="45">
        <f>INDEX('[3]Enrolled accounts Dom'!$A120:$M120,MATCH(B$2,'[3]Enrolled accounts Dom'!$A$2:$M$2,0))</f>
        <v>15.6</v>
      </c>
      <c r="C120" s="45">
        <f>INDEX('[3]Enrolled accounts Dom'!$A120:$M120,MATCH(C$2,'[3]Enrolled accounts Dom'!$A$2:$M$2,0))</f>
        <v>2.0499999999999883</v>
      </c>
      <c r="D120" s="45">
        <f>INDEX('[3]Enrolled accounts Dom'!$A120:$M120,MATCH(D$2,'[3]Enrolled accounts Dom'!$A$2:$M$2,0))</f>
        <v>220</v>
      </c>
      <c r="E120" s="46" t="str">
        <f>IF(INDEX('[3]Enrolled accounts Dom'!$A120:$M120,MATCH(E$2,'[3]Enrolled accounts Dom'!$A$2:$M$2,0))=0,"",INDEX('[3]Enrolled accounts Dom'!$A120:$M120,MATCH(E$2,'[3]Enrolled accounts Dom'!$A$2:$M$2,0)))</f>
        <v/>
      </c>
      <c r="F120" s="53">
        <f>IF(INDEX('[3]Enrolled accounts Dom'!$A120:$M120,MATCH(F$2,'[3]Enrolled accounts Dom'!$A$2:$M$2,0))=0,"",INDEX('[3]Enrolled accounts Dom'!$A120:$M120,MATCH(F$2,'[3]Enrolled accounts Dom'!$A$2:$M$2,0)))</f>
        <v>45736</v>
      </c>
    </row>
    <row r="121" spans="1:6" x14ac:dyDescent="0.2">
      <c r="A121" s="52" t="str">
        <f>INDEX('[3]Enrolled accounts Dom'!$A121:$M121,MATCH(A$2,'[3]Enrolled accounts Dom'!$A$2:$M$2,0))</f>
        <v>WOW INASAL MASBATE</v>
      </c>
      <c r="B121" s="45">
        <f>INDEX('[3]Enrolled accounts Dom'!$A121:$M121,MATCH(B$2,'[3]Enrolled accounts Dom'!$A$2:$M$2,0))</f>
        <v>15.6</v>
      </c>
      <c r="C121" s="45">
        <f>INDEX('[3]Enrolled accounts Dom'!$A121:$M121,MATCH(C$2,'[3]Enrolled accounts Dom'!$A$2:$M$2,0))</f>
        <v>2.0499999999999883</v>
      </c>
      <c r="D121" s="45">
        <f>INDEX('[3]Enrolled accounts Dom'!$A121:$M121,MATCH(D$2,'[3]Enrolled accounts Dom'!$A$2:$M$2,0))</f>
        <v>110</v>
      </c>
      <c r="E121" s="46" t="str">
        <f>IF(INDEX('[3]Enrolled accounts Dom'!$A121:$M121,MATCH(E$2,'[3]Enrolled accounts Dom'!$A$2:$M$2,0))=0,"",INDEX('[3]Enrolled accounts Dom'!$A121:$M121,MATCH(E$2,'[3]Enrolled accounts Dom'!$A$2:$M$2,0)))</f>
        <v/>
      </c>
      <c r="F121" s="53">
        <f>IF(INDEX('[3]Enrolled accounts Dom'!$A121:$M121,MATCH(F$2,'[3]Enrolled accounts Dom'!$A$2:$M$2,0))=0,"",INDEX('[3]Enrolled accounts Dom'!$A121:$M121,MATCH(F$2,'[3]Enrolled accounts Dom'!$A$2:$M$2,0)))</f>
        <v>45731</v>
      </c>
    </row>
    <row r="122" spans="1:6" x14ac:dyDescent="0.2">
      <c r="A122" s="52" t="str">
        <f>INDEX('[3]Enrolled accounts Dom'!$A122:$M122,MATCH(A$2,'[3]Enrolled accounts Dom'!$A$2:$M$2,0))</f>
        <v xml:space="preserve">YADAH CS  </v>
      </c>
      <c r="B122" s="45">
        <f>INDEX('[3]Enrolled accounts Dom'!$A122:$M122,MATCH(B$2,'[3]Enrolled accounts Dom'!$A$2:$M$2,0))</f>
        <v>15.6</v>
      </c>
      <c r="C122" s="45">
        <f>INDEX('[3]Enrolled accounts Dom'!$A122:$M122,MATCH(C$2,'[3]Enrolled accounts Dom'!$A$2:$M$2,0))</f>
        <v>1.8114999999999295</v>
      </c>
      <c r="D122" s="45">
        <f>INDEX('[3]Enrolled accounts Dom'!$A122:$M122,MATCH(D$2,'[3]Enrolled accounts Dom'!$A$2:$M$2,0))</f>
        <v>77</v>
      </c>
      <c r="E122" s="46">
        <f>IF(INDEX('[3]Enrolled accounts Dom'!$A122:$M122,MATCH(E$2,'[3]Enrolled accounts Dom'!$A$2:$M$2,0))=0,"",INDEX('[3]Enrolled accounts Dom'!$A122:$M122,MATCH(E$2,'[3]Enrolled accounts Dom'!$A$2:$M$2,0)))</f>
        <v>46022</v>
      </c>
      <c r="F122" s="53">
        <f>IF(INDEX('[3]Enrolled accounts Dom'!$A122:$M122,MATCH(F$2,'[3]Enrolled accounts Dom'!$A$2:$M$2,0))=0,"",INDEX('[3]Enrolled accounts Dom'!$A122:$M122,MATCH(F$2,'[3]Enrolled accounts Dom'!$A$2:$M$2,0)))</f>
        <v>45761</v>
      </c>
    </row>
    <row r="123" spans="1:6" x14ac:dyDescent="0.2">
      <c r="A123" s="52" t="str">
        <f>INDEX('[3]Enrolled accounts Dom'!$A123:$M123,MATCH(A$2,'[3]Enrolled accounts Dom'!$A$2:$M$2,0))</f>
        <v>YKAY FRIED CHECKEN  ELENA NUEVO</v>
      </c>
      <c r="B123" s="45">
        <f>INDEX('[3]Enrolled accounts Dom'!$A123:$M123,MATCH(B$2,'[3]Enrolled accounts Dom'!$A$2:$M$2,0))</f>
        <v>15.6</v>
      </c>
      <c r="C123" s="45">
        <f>INDEX('[3]Enrolled accounts Dom'!$A123:$M123,MATCH(C$2,'[3]Enrolled accounts Dom'!$A$2:$M$2,0))</f>
        <v>2.0499999999999883</v>
      </c>
      <c r="D123" s="45">
        <f>INDEX('[3]Enrolled accounts Dom'!$A123:$M123,MATCH(D$2,'[3]Enrolled accounts Dom'!$A$2:$M$2,0))</f>
        <v>803</v>
      </c>
      <c r="E123" s="46" t="str">
        <f>IF(INDEX('[3]Enrolled accounts Dom'!$A123:$M123,MATCH(E$2,'[3]Enrolled accounts Dom'!$A$2:$M$2,0))=0,"",INDEX('[3]Enrolled accounts Dom'!$A123:$M123,MATCH(E$2,'[3]Enrolled accounts Dom'!$A$2:$M$2,0)))</f>
        <v/>
      </c>
      <c r="F123" s="53">
        <f>IF(INDEX('[3]Enrolled accounts Dom'!$A123:$M123,MATCH(F$2,'[3]Enrolled accounts Dom'!$A$2:$M$2,0))=0,"",INDEX('[3]Enrolled accounts Dom'!$A123:$M123,MATCH(F$2,'[3]Enrolled accounts Dom'!$A$2:$M$2,0)))</f>
        <v>45731</v>
      </c>
    </row>
    <row r="124" spans="1:6" x14ac:dyDescent="0.2">
      <c r="A124" s="52" t="str">
        <f>INDEX('[3]Enrolled accounts Dom'!$A124:$M124,MATCH(A$2,'[3]Enrolled accounts Dom'!$A$2:$M$2,0))</f>
        <v>YKAY FRIED CHICKEN</v>
      </c>
      <c r="B124" s="45">
        <f>INDEX('[3]Enrolled accounts Dom'!$A124:$M124,MATCH(B$2,'[3]Enrolled accounts Dom'!$A$2:$M$2,0))</f>
        <v>15.6</v>
      </c>
      <c r="C124" s="45">
        <f>INDEX('[3]Enrolled accounts Dom'!$A124:$M124,MATCH(C$2,'[3]Enrolled accounts Dom'!$A$2:$M$2,0))</f>
        <v>2.0499999999999883</v>
      </c>
      <c r="D124" s="45">
        <f>INDEX('[3]Enrolled accounts Dom'!$A124:$M124,MATCH(D$2,'[3]Enrolled accounts Dom'!$A$2:$M$2,0))</f>
        <v>803</v>
      </c>
      <c r="E124" s="46" t="str">
        <f>IF(INDEX('[3]Enrolled accounts Dom'!$A124:$M124,MATCH(E$2,'[3]Enrolled accounts Dom'!$A$2:$M$2,0))=0,"",INDEX('[3]Enrolled accounts Dom'!$A124:$M124,MATCH(E$2,'[3]Enrolled accounts Dom'!$A$2:$M$2,0)))</f>
        <v/>
      </c>
      <c r="F124" s="53">
        <f>IF(INDEX('[3]Enrolled accounts Dom'!$A124:$M124,MATCH(F$2,'[3]Enrolled accounts Dom'!$A$2:$M$2,0))=0,"",INDEX('[3]Enrolled accounts Dom'!$A124:$M124,MATCH(F$2,'[3]Enrolled accounts Dom'!$A$2:$M$2,0)))</f>
        <v>45735</v>
      </c>
    </row>
    <row r="125" spans="1:6" x14ac:dyDescent="0.2">
      <c r="A125" s="52">
        <f>INDEX('[3]Enrolled accounts Dom'!$A125:$M125,MATCH(A$2,'[3]Enrolled accounts Dom'!$A$2:$M$2,0))</f>
        <v>0</v>
      </c>
      <c r="B125" s="45">
        <f>INDEX('[3]Enrolled accounts Dom'!$A125:$M125,MATCH(B$2,'[3]Enrolled accounts Dom'!$A$2:$M$2,0))</f>
        <v>0</v>
      </c>
      <c r="C125" s="45">
        <f>INDEX('[3]Enrolled accounts Dom'!$A125:$M125,MATCH(C$2,'[3]Enrolled accounts Dom'!$A$2:$M$2,0))</f>
        <v>0</v>
      </c>
      <c r="D125" s="45">
        <f>INDEX('[3]Enrolled accounts Dom'!$A125:$M125,MATCH(D$2,'[3]Enrolled accounts Dom'!$A$2:$M$2,0))</f>
        <v>0</v>
      </c>
      <c r="E125" s="46" t="str">
        <f>IF(INDEX('[3]Enrolled accounts Dom'!$A125:$M125,MATCH(E$2,'[3]Enrolled accounts Dom'!$A$2:$M$2,0))=0,"",INDEX('[3]Enrolled accounts Dom'!$A125:$M125,MATCH(E$2,'[3]Enrolled accounts Dom'!$A$2:$M$2,0)))</f>
        <v/>
      </c>
      <c r="F125" s="53" t="str">
        <f>IF(INDEX('[3]Enrolled accounts Dom'!$A125:$M125,MATCH(F$2,'[3]Enrolled accounts Dom'!$A$2:$M$2,0))=0,"",INDEX('[3]Enrolled accounts Dom'!$A125:$M125,MATCH(F$2,'[3]Enrolled accounts Dom'!$A$2:$M$2,0)))</f>
        <v/>
      </c>
    </row>
    <row r="126" spans="1:6" x14ac:dyDescent="0.2">
      <c r="A126" s="52">
        <f>INDEX('[3]Enrolled accounts Dom'!$A126:$M126,MATCH(A$2,'[3]Enrolled accounts Dom'!$A$2:$M$2,0))</f>
        <v>0</v>
      </c>
      <c r="B126" s="45">
        <f>INDEX('[3]Enrolled accounts Dom'!$A126:$M126,MATCH(B$2,'[3]Enrolled accounts Dom'!$A$2:$M$2,0))</f>
        <v>0</v>
      </c>
      <c r="C126" s="45">
        <f>INDEX('[3]Enrolled accounts Dom'!$A126:$M126,MATCH(C$2,'[3]Enrolled accounts Dom'!$A$2:$M$2,0))</f>
        <v>0</v>
      </c>
      <c r="D126" s="45">
        <f>INDEX('[3]Enrolled accounts Dom'!$A126:$M126,MATCH(D$2,'[3]Enrolled accounts Dom'!$A$2:$M$2,0))</f>
        <v>0</v>
      </c>
      <c r="E126" s="46" t="str">
        <f>IF(INDEX('[3]Enrolled accounts Dom'!$A126:$M126,MATCH(E$2,'[3]Enrolled accounts Dom'!$A$2:$M$2,0))=0,"",INDEX('[3]Enrolled accounts Dom'!$A126:$M126,MATCH(E$2,'[3]Enrolled accounts Dom'!$A$2:$M$2,0)))</f>
        <v/>
      </c>
      <c r="F126" s="53" t="str">
        <f>IF(INDEX('[3]Enrolled accounts Dom'!$A126:$M126,MATCH(F$2,'[3]Enrolled accounts Dom'!$A$2:$M$2,0))=0,"",INDEX('[3]Enrolled accounts Dom'!$A126:$M126,MATCH(F$2,'[3]Enrolled accounts Dom'!$A$2:$M$2,0)))</f>
        <v/>
      </c>
    </row>
    <row r="127" spans="1:6" x14ac:dyDescent="0.2">
      <c r="A127" s="52">
        <f>INDEX('[3]Enrolled accounts Dom'!$A127:$M127,MATCH(A$2,'[3]Enrolled accounts Dom'!$A$2:$M$2,0))</f>
        <v>0</v>
      </c>
      <c r="B127" s="45">
        <f>INDEX('[3]Enrolled accounts Dom'!$A127:$M127,MATCH(B$2,'[3]Enrolled accounts Dom'!$A$2:$M$2,0))</f>
        <v>0</v>
      </c>
      <c r="C127" s="45">
        <f>INDEX('[3]Enrolled accounts Dom'!$A127:$M127,MATCH(C$2,'[3]Enrolled accounts Dom'!$A$2:$M$2,0))</f>
        <v>0</v>
      </c>
      <c r="D127" s="45">
        <f>INDEX('[3]Enrolled accounts Dom'!$A127:$M127,MATCH(D$2,'[3]Enrolled accounts Dom'!$A$2:$M$2,0))</f>
        <v>0</v>
      </c>
      <c r="E127" s="46" t="str">
        <f>IF(INDEX('[3]Enrolled accounts Dom'!$A127:$M127,MATCH(E$2,'[3]Enrolled accounts Dom'!$A$2:$M$2,0))=0,"",INDEX('[3]Enrolled accounts Dom'!$A127:$M127,MATCH(E$2,'[3]Enrolled accounts Dom'!$A$2:$M$2,0)))</f>
        <v/>
      </c>
      <c r="F127" s="53" t="str">
        <f>IF(INDEX('[3]Enrolled accounts Dom'!$A127:$M127,MATCH(F$2,'[3]Enrolled accounts Dom'!$A$2:$M$2,0))=0,"",INDEX('[3]Enrolled accounts Dom'!$A127:$M127,MATCH(F$2,'[3]Enrolled accounts Dom'!$A$2:$M$2,0)))</f>
        <v/>
      </c>
    </row>
    <row r="128" spans="1:6" x14ac:dyDescent="0.2">
      <c r="A128" s="52">
        <f>INDEX('[3]Enrolled accounts Dom'!$A128:$M128,MATCH(A$2,'[3]Enrolled accounts Dom'!$A$2:$M$2,0))</f>
        <v>0</v>
      </c>
      <c r="B128" s="45">
        <f>INDEX('[3]Enrolled accounts Dom'!$A128:$M128,MATCH(B$2,'[3]Enrolled accounts Dom'!$A$2:$M$2,0))</f>
        <v>0</v>
      </c>
      <c r="C128" s="45">
        <f>INDEX('[3]Enrolled accounts Dom'!$A128:$M128,MATCH(C$2,'[3]Enrolled accounts Dom'!$A$2:$M$2,0))</f>
        <v>0</v>
      </c>
      <c r="D128" s="45">
        <f>INDEX('[3]Enrolled accounts Dom'!$A128:$M128,MATCH(D$2,'[3]Enrolled accounts Dom'!$A$2:$M$2,0))</f>
        <v>0</v>
      </c>
      <c r="E128" s="46" t="str">
        <f>IF(INDEX('[3]Enrolled accounts Dom'!$A128:$M128,MATCH(E$2,'[3]Enrolled accounts Dom'!$A$2:$M$2,0))=0,"",INDEX('[3]Enrolled accounts Dom'!$A128:$M128,MATCH(E$2,'[3]Enrolled accounts Dom'!$A$2:$M$2,0)))</f>
        <v/>
      </c>
      <c r="F128" s="53" t="str">
        <f>IF(INDEX('[3]Enrolled accounts Dom'!$A128:$M128,MATCH(F$2,'[3]Enrolled accounts Dom'!$A$2:$M$2,0))=0,"",INDEX('[3]Enrolled accounts Dom'!$A128:$M128,MATCH(F$2,'[3]Enrolled accounts Dom'!$A$2:$M$2,0)))</f>
        <v/>
      </c>
    </row>
    <row r="129" spans="1:6" x14ac:dyDescent="0.2">
      <c r="A129" s="52">
        <f>INDEX('[3]Enrolled accounts Dom'!$A129:$M129,MATCH(A$2,'[3]Enrolled accounts Dom'!$A$2:$M$2,0))</f>
        <v>0</v>
      </c>
      <c r="B129" s="45">
        <f>INDEX('[3]Enrolled accounts Dom'!$A129:$M129,MATCH(B$2,'[3]Enrolled accounts Dom'!$A$2:$M$2,0))</f>
        <v>0</v>
      </c>
      <c r="C129" s="45">
        <f>INDEX('[3]Enrolled accounts Dom'!$A129:$M129,MATCH(C$2,'[3]Enrolled accounts Dom'!$A$2:$M$2,0))</f>
        <v>0</v>
      </c>
      <c r="D129" s="45">
        <f>INDEX('[3]Enrolled accounts Dom'!$A129:$M129,MATCH(D$2,'[3]Enrolled accounts Dom'!$A$2:$M$2,0))</f>
        <v>0</v>
      </c>
      <c r="E129" s="46" t="str">
        <f>IF(INDEX('[3]Enrolled accounts Dom'!$A129:$M129,MATCH(E$2,'[3]Enrolled accounts Dom'!$A$2:$M$2,0))=0,"",INDEX('[3]Enrolled accounts Dom'!$A129:$M129,MATCH(E$2,'[3]Enrolled accounts Dom'!$A$2:$M$2,0)))</f>
        <v/>
      </c>
      <c r="F129" s="53" t="str">
        <f>IF(INDEX('[3]Enrolled accounts Dom'!$A129:$M129,MATCH(F$2,'[3]Enrolled accounts Dom'!$A$2:$M$2,0))=0,"",INDEX('[3]Enrolled accounts Dom'!$A129:$M129,MATCH(F$2,'[3]Enrolled accounts Dom'!$A$2:$M$2,0)))</f>
        <v/>
      </c>
    </row>
    <row r="130" spans="1:6" x14ac:dyDescent="0.2">
      <c r="A130" s="52">
        <f>INDEX('[3]Enrolled accounts Dom'!$A130:$M130,MATCH(A$2,'[3]Enrolled accounts Dom'!$A$2:$M$2,0))</f>
        <v>0</v>
      </c>
      <c r="B130" s="45">
        <f>INDEX('[3]Enrolled accounts Dom'!$A130:$M130,MATCH(B$2,'[3]Enrolled accounts Dom'!$A$2:$M$2,0))</f>
        <v>0</v>
      </c>
      <c r="C130" s="45">
        <f>INDEX('[3]Enrolled accounts Dom'!$A130:$M130,MATCH(C$2,'[3]Enrolled accounts Dom'!$A$2:$M$2,0))</f>
        <v>0</v>
      </c>
      <c r="D130" s="45">
        <f>INDEX('[3]Enrolled accounts Dom'!$A130:$M130,MATCH(D$2,'[3]Enrolled accounts Dom'!$A$2:$M$2,0))</f>
        <v>0</v>
      </c>
      <c r="E130" s="46" t="str">
        <f>IF(INDEX('[3]Enrolled accounts Dom'!$A130:$M130,MATCH(E$2,'[3]Enrolled accounts Dom'!$A$2:$M$2,0))=0,"",INDEX('[3]Enrolled accounts Dom'!$A130:$M130,MATCH(E$2,'[3]Enrolled accounts Dom'!$A$2:$M$2,0)))</f>
        <v/>
      </c>
      <c r="F130" s="53" t="str">
        <f>IF(INDEX('[3]Enrolled accounts Dom'!$A130:$M130,MATCH(F$2,'[3]Enrolled accounts Dom'!$A$2:$M$2,0))=0,"",INDEX('[3]Enrolled accounts Dom'!$A130:$M130,MATCH(F$2,'[3]Enrolled accounts Dom'!$A$2:$M$2,0)))</f>
        <v/>
      </c>
    </row>
    <row r="131" spans="1:6" x14ac:dyDescent="0.2">
      <c r="A131" s="52">
        <f>INDEX('[3]Enrolled accounts Dom'!$A131:$M131,MATCH(A$2,'[3]Enrolled accounts Dom'!$A$2:$M$2,0))</f>
        <v>0</v>
      </c>
      <c r="B131" s="45">
        <f>INDEX('[3]Enrolled accounts Dom'!$A131:$M131,MATCH(B$2,'[3]Enrolled accounts Dom'!$A$2:$M$2,0))</f>
        <v>0</v>
      </c>
      <c r="C131" s="45">
        <f>INDEX('[3]Enrolled accounts Dom'!$A131:$M131,MATCH(C$2,'[3]Enrolled accounts Dom'!$A$2:$M$2,0))</f>
        <v>0</v>
      </c>
      <c r="D131" s="45">
        <f>INDEX('[3]Enrolled accounts Dom'!$A131:$M131,MATCH(D$2,'[3]Enrolled accounts Dom'!$A$2:$M$2,0))</f>
        <v>0</v>
      </c>
      <c r="E131" s="46" t="str">
        <f>IF(INDEX('[3]Enrolled accounts Dom'!$A131:$M131,MATCH(E$2,'[3]Enrolled accounts Dom'!$A$2:$M$2,0))=0,"",INDEX('[3]Enrolled accounts Dom'!$A131:$M131,MATCH(E$2,'[3]Enrolled accounts Dom'!$A$2:$M$2,0)))</f>
        <v/>
      </c>
      <c r="F131" s="53" t="str">
        <f>IF(INDEX('[3]Enrolled accounts Dom'!$A131:$M131,MATCH(F$2,'[3]Enrolled accounts Dom'!$A$2:$M$2,0))=0,"",INDEX('[3]Enrolled accounts Dom'!$A131:$M131,MATCH(F$2,'[3]Enrolled accounts Dom'!$A$2:$M$2,0)))</f>
        <v/>
      </c>
    </row>
    <row r="132" spans="1:6" x14ac:dyDescent="0.2">
      <c r="A132" s="52">
        <f>INDEX('[3]Enrolled accounts Dom'!$A132:$M132,MATCH(A$2,'[3]Enrolled accounts Dom'!$A$2:$M$2,0))</f>
        <v>0</v>
      </c>
      <c r="B132" s="45">
        <f>INDEX('[3]Enrolled accounts Dom'!$A132:$M132,MATCH(B$2,'[3]Enrolled accounts Dom'!$A$2:$M$2,0))</f>
        <v>0</v>
      </c>
      <c r="C132" s="45">
        <f>INDEX('[3]Enrolled accounts Dom'!$A132:$M132,MATCH(C$2,'[3]Enrolled accounts Dom'!$A$2:$M$2,0))</f>
        <v>0</v>
      </c>
      <c r="D132" s="45">
        <f>INDEX('[3]Enrolled accounts Dom'!$A132:$M132,MATCH(D$2,'[3]Enrolled accounts Dom'!$A$2:$M$2,0))</f>
        <v>0</v>
      </c>
      <c r="E132" s="46" t="str">
        <f>IF(INDEX('[3]Enrolled accounts Dom'!$A132:$M132,MATCH(E$2,'[3]Enrolled accounts Dom'!$A$2:$M$2,0))=0,"",INDEX('[3]Enrolled accounts Dom'!$A132:$M132,MATCH(E$2,'[3]Enrolled accounts Dom'!$A$2:$M$2,0)))</f>
        <v/>
      </c>
      <c r="F132" s="53" t="str">
        <f>IF(INDEX('[3]Enrolled accounts Dom'!$A132:$M132,MATCH(F$2,'[3]Enrolled accounts Dom'!$A$2:$M$2,0))=0,"",INDEX('[3]Enrolled accounts Dom'!$A132:$M132,MATCH(F$2,'[3]Enrolled accounts Dom'!$A$2:$M$2,0)))</f>
        <v/>
      </c>
    </row>
    <row r="133" spans="1:6" x14ac:dyDescent="0.2">
      <c r="A133" s="52">
        <f>INDEX('[3]Enrolled accounts Dom'!$A133:$M133,MATCH(A$2,'[3]Enrolled accounts Dom'!$A$2:$M$2,0))</f>
        <v>0</v>
      </c>
      <c r="B133" s="45">
        <f>INDEX('[3]Enrolled accounts Dom'!$A133:$M133,MATCH(B$2,'[3]Enrolled accounts Dom'!$A$2:$M$2,0))</f>
        <v>0</v>
      </c>
      <c r="C133" s="45">
        <f>INDEX('[3]Enrolled accounts Dom'!$A133:$M133,MATCH(C$2,'[3]Enrolled accounts Dom'!$A$2:$M$2,0))</f>
        <v>0</v>
      </c>
      <c r="D133" s="45">
        <f>INDEX('[3]Enrolled accounts Dom'!$A133:$M133,MATCH(D$2,'[3]Enrolled accounts Dom'!$A$2:$M$2,0))</f>
        <v>0</v>
      </c>
      <c r="E133" s="46" t="str">
        <f>IF(INDEX('[3]Enrolled accounts Dom'!$A133:$M133,MATCH(E$2,'[3]Enrolled accounts Dom'!$A$2:$M$2,0))=0,"",INDEX('[3]Enrolled accounts Dom'!$A133:$M133,MATCH(E$2,'[3]Enrolled accounts Dom'!$A$2:$M$2,0)))</f>
        <v/>
      </c>
      <c r="F133" s="53" t="str">
        <f>IF(INDEX('[3]Enrolled accounts Dom'!$A133:$M133,MATCH(F$2,'[3]Enrolled accounts Dom'!$A$2:$M$2,0))=0,"",INDEX('[3]Enrolled accounts Dom'!$A133:$M133,MATCH(F$2,'[3]Enrolled accounts Dom'!$A$2:$M$2,0)))</f>
        <v/>
      </c>
    </row>
    <row r="134" spans="1:6" x14ac:dyDescent="0.2">
      <c r="A134" s="52">
        <f>INDEX('[3]Enrolled accounts Dom'!$A134:$M134,MATCH(A$2,'[3]Enrolled accounts Dom'!$A$2:$M$2,0))</f>
        <v>0</v>
      </c>
      <c r="B134" s="45">
        <f>INDEX('[3]Enrolled accounts Dom'!$A134:$M134,MATCH(B$2,'[3]Enrolled accounts Dom'!$A$2:$M$2,0))</f>
        <v>0</v>
      </c>
      <c r="C134" s="45">
        <f>INDEX('[3]Enrolled accounts Dom'!$A134:$M134,MATCH(C$2,'[3]Enrolled accounts Dom'!$A$2:$M$2,0))</f>
        <v>0</v>
      </c>
      <c r="D134" s="45">
        <f>INDEX('[3]Enrolled accounts Dom'!$A134:$M134,MATCH(D$2,'[3]Enrolled accounts Dom'!$A$2:$M$2,0))</f>
        <v>0</v>
      </c>
      <c r="E134" s="46" t="str">
        <f>IF(INDEX('[3]Enrolled accounts Dom'!$A134:$M134,MATCH(E$2,'[3]Enrolled accounts Dom'!$A$2:$M$2,0))=0,"",INDEX('[3]Enrolled accounts Dom'!$A134:$M134,MATCH(E$2,'[3]Enrolled accounts Dom'!$A$2:$M$2,0)))</f>
        <v/>
      </c>
      <c r="F134" s="53" t="str">
        <f>IF(INDEX('[3]Enrolled accounts Dom'!$A134:$M134,MATCH(F$2,'[3]Enrolled accounts Dom'!$A$2:$M$2,0))=0,"",INDEX('[3]Enrolled accounts Dom'!$A134:$M134,MATCH(F$2,'[3]Enrolled accounts Dom'!$A$2:$M$2,0)))</f>
        <v/>
      </c>
    </row>
    <row r="135" spans="1:6" x14ac:dyDescent="0.2">
      <c r="A135" s="52">
        <f>INDEX('[3]Enrolled accounts Dom'!$A135:$M135,MATCH(A$2,'[3]Enrolled accounts Dom'!$A$2:$M$2,0))</f>
        <v>0</v>
      </c>
      <c r="B135" s="45">
        <f>INDEX('[3]Enrolled accounts Dom'!$A135:$M135,MATCH(B$2,'[3]Enrolled accounts Dom'!$A$2:$M$2,0))</f>
        <v>0</v>
      </c>
      <c r="C135" s="45">
        <f>INDEX('[3]Enrolled accounts Dom'!$A135:$M135,MATCH(C$2,'[3]Enrolled accounts Dom'!$A$2:$M$2,0))</f>
        <v>0</v>
      </c>
      <c r="D135" s="45">
        <f>INDEX('[3]Enrolled accounts Dom'!$A135:$M135,MATCH(D$2,'[3]Enrolled accounts Dom'!$A$2:$M$2,0))</f>
        <v>0</v>
      </c>
      <c r="E135" s="46" t="str">
        <f>IF(INDEX('[3]Enrolled accounts Dom'!$A135:$M135,MATCH(E$2,'[3]Enrolled accounts Dom'!$A$2:$M$2,0))=0,"",INDEX('[3]Enrolled accounts Dom'!$A135:$M135,MATCH(E$2,'[3]Enrolled accounts Dom'!$A$2:$M$2,0)))</f>
        <v/>
      </c>
      <c r="F135" s="53" t="str">
        <f>IF(INDEX('[3]Enrolled accounts Dom'!$A135:$M135,MATCH(F$2,'[3]Enrolled accounts Dom'!$A$2:$M$2,0))=0,"",INDEX('[3]Enrolled accounts Dom'!$A135:$M135,MATCH(F$2,'[3]Enrolled accounts Dom'!$A$2:$M$2,0)))</f>
        <v/>
      </c>
    </row>
    <row r="136" spans="1:6" x14ac:dyDescent="0.2">
      <c r="A136" s="52">
        <f>INDEX('[3]Enrolled accounts Dom'!$A136:$M136,MATCH(A$2,'[3]Enrolled accounts Dom'!$A$2:$M$2,0))</f>
        <v>0</v>
      </c>
      <c r="B136" s="45">
        <f>INDEX('[3]Enrolled accounts Dom'!$A136:$M136,MATCH(B$2,'[3]Enrolled accounts Dom'!$A$2:$M$2,0))</f>
        <v>0</v>
      </c>
      <c r="C136" s="45">
        <f>INDEX('[3]Enrolled accounts Dom'!$A136:$M136,MATCH(C$2,'[3]Enrolled accounts Dom'!$A$2:$M$2,0))</f>
        <v>0</v>
      </c>
      <c r="D136" s="45">
        <f>INDEX('[3]Enrolled accounts Dom'!$A136:$M136,MATCH(D$2,'[3]Enrolled accounts Dom'!$A$2:$M$2,0))</f>
        <v>0</v>
      </c>
      <c r="E136" s="46" t="str">
        <f>IF(INDEX('[3]Enrolled accounts Dom'!$A136:$M136,MATCH(E$2,'[3]Enrolled accounts Dom'!$A$2:$M$2,0))=0,"",INDEX('[3]Enrolled accounts Dom'!$A136:$M136,MATCH(E$2,'[3]Enrolled accounts Dom'!$A$2:$M$2,0)))</f>
        <v/>
      </c>
      <c r="F136" s="53" t="str">
        <f>IF(INDEX('[3]Enrolled accounts Dom'!$A136:$M136,MATCH(F$2,'[3]Enrolled accounts Dom'!$A$2:$M$2,0))=0,"",INDEX('[3]Enrolled accounts Dom'!$A136:$M136,MATCH(F$2,'[3]Enrolled accounts Dom'!$A$2:$M$2,0)))</f>
        <v/>
      </c>
    </row>
    <row r="137" spans="1:6" x14ac:dyDescent="0.2">
      <c r="A137" s="52">
        <f>INDEX('[3]Enrolled accounts Dom'!$A137:$M137,MATCH(A$2,'[3]Enrolled accounts Dom'!$A$2:$M$2,0))</f>
        <v>0</v>
      </c>
      <c r="B137" s="45">
        <f>INDEX('[3]Enrolled accounts Dom'!$A137:$M137,MATCH(B$2,'[3]Enrolled accounts Dom'!$A$2:$M$2,0))</f>
        <v>0</v>
      </c>
      <c r="C137" s="45">
        <f>INDEX('[3]Enrolled accounts Dom'!$A137:$M137,MATCH(C$2,'[3]Enrolled accounts Dom'!$A$2:$M$2,0))</f>
        <v>0</v>
      </c>
      <c r="D137" s="45">
        <f>INDEX('[3]Enrolled accounts Dom'!$A137:$M137,MATCH(D$2,'[3]Enrolled accounts Dom'!$A$2:$M$2,0))</f>
        <v>0</v>
      </c>
      <c r="E137" s="46" t="str">
        <f>IF(INDEX('[3]Enrolled accounts Dom'!$A137:$M137,MATCH(E$2,'[3]Enrolled accounts Dom'!$A$2:$M$2,0))=0,"",INDEX('[3]Enrolled accounts Dom'!$A137:$M137,MATCH(E$2,'[3]Enrolled accounts Dom'!$A$2:$M$2,0)))</f>
        <v/>
      </c>
      <c r="F137" s="53" t="str">
        <f>IF(INDEX('[3]Enrolled accounts Dom'!$A137:$M137,MATCH(F$2,'[3]Enrolled accounts Dom'!$A$2:$M$2,0))=0,"",INDEX('[3]Enrolled accounts Dom'!$A137:$M137,MATCH(F$2,'[3]Enrolled accounts Dom'!$A$2:$M$2,0)))</f>
        <v/>
      </c>
    </row>
    <row r="138" spans="1:6" x14ac:dyDescent="0.2">
      <c r="A138" s="52">
        <f>INDEX('[3]Enrolled accounts Dom'!$A138:$M138,MATCH(A$2,'[3]Enrolled accounts Dom'!$A$2:$M$2,0))</f>
        <v>0</v>
      </c>
      <c r="B138" s="45">
        <f>INDEX('[3]Enrolled accounts Dom'!$A138:$M138,MATCH(B$2,'[3]Enrolled accounts Dom'!$A$2:$M$2,0))</f>
        <v>0</v>
      </c>
      <c r="C138" s="45">
        <f>INDEX('[3]Enrolled accounts Dom'!$A138:$M138,MATCH(C$2,'[3]Enrolled accounts Dom'!$A$2:$M$2,0))</f>
        <v>0</v>
      </c>
      <c r="D138" s="45">
        <f>INDEX('[3]Enrolled accounts Dom'!$A138:$M138,MATCH(D$2,'[3]Enrolled accounts Dom'!$A$2:$M$2,0))</f>
        <v>0</v>
      </c>
      <c r="E138" s="46" t="str">
        <f>IF(INDEX('[3]Enrolled accounts Dom'!$A138:$M138,MATCH(E$2,'[3]Enrolled accounts Dom'!$A$2:$M$2,0))=0,"",INDEX('[3]Enrolled accounts Dom'!$A138:$M138,MATCH(E$2,'[3]Enrolled accounts Dom'!$A$2:$M$2,0)))</f>
        <v/>
      </c>
      <c r="F138" s="53" t="str">
        <f>IF(INDEX('[3]Enrolled accounts Dom'!$A138:$M138,MATCH(F$2,'[3]Enrolled accounts Dom'!$A$2:$M$2,0))=0,"",INDEX('[3]Enrolled accounts Dom'!$A138:$M138,MATCH(F$2,'[3]Enrolled accounts Dom'!$A$2:$M$2,0)))</f>
        <v/>
      </c>
    </row>
    <row r="139" spans="1:6" x14ac:dyDescent="0.2">
      <c r="A139" s="52">
        <f>INDEX('[3]Enrolled accounts Dom'!$A139:$M139,MATCH(A$2,'[3]Enrolled accounts Dom'!$A$2:$M$2,0))</f>
        <v>0</v>
      </c>
      <c r="B139" s="45">
        <f>INDEX('[3]Enrolled accounts Dom'!$A139:$M139,MATCH(B$2,'[3]Enrolled accounts Dom'!$A$2:$M$2,0))</f>
        <v>0</v>
      </c>
      <c r="C139" s="45">
        <f>INDEX('[3]Enrolled accounts Dom'!$A139:$M139,MATCH(C$2,'[3]Enrolled accounts Dom'!$A$2:$M$2,0))</f>
        <v>0</v>
      </c>
      <c r="D139" s="45">
        <f>INDEX('[3]Enrolled accounts Dom'!$A139:$M139,MATCH(D$2,'[3]Enrolled accounts Dom'!$A$2:$M$2,0))</f>
        <v>0</v>
      </c>
      <c r="E139" s="46" t="str">
        <f>IF(INDEX('[3]Enrolled accounts Dom'!$A139:$M139,MATCH(E$2,'[3]Enrolled accounts Dom'!$A$2:$M$2,0))=0,"",INDEX('[3]Enrolled accounts Dom'!$A139:$M139,MATCH(E$2,'[3]Enrolled accounts Dom'!$A$2:$M$2,0)))</f>
        <v/>
      </c>
      <c r="F139" s="53" t="str">
        <f>IF(INDEX('[3]Enrolled accounts Dom'!$A139:$M139,MATCH(F$2,'[3]Enrolled accounts Dom'!$A$2:$M$2,0))=0,"",INDEX('[3]Enrolled accounts Dom'!$A139:$M139,MATCH(F$2,'[3]Enrolled accounts Dom'!$A$2:$M$2,0)))</f>
        <v/>
      </c>
    </row>
    <row r="140" spans="1:6" x14ac:dyDescent="0.2">
      <c r="A140" s="52">
        <f>INDEX('[3]Enrolled accounts Dom'!$A140:$M140,MATCH(A$2,'[3]Enrolled accounts Dom'!$A$2:$M$2,0))</f>
        <v>0</v>
      </c>
      <c r="B140" s="45">
        <f>INDEX('[3]Enrolled accounts Dom'!$A140:$M140,MATCH(B$2,'[3]Enrolled accounts Dom'!$A$2:$M$2,0))</f>
        <v>0</v>
      </c>
      <c r="C140" s="45">
        <f>INDEX('[3]Enrolled accounts Dom'!$A140:$M140,MATCH(C$2,'[3]Enrolled accounts Dom'!$A$2:$M$2,0))</f>
        <v>0</v>
      </c>
      <c r="D140" s="45">
        <f>INDEX('[3]Enrolled accounts Dom'!$A140:$M140,MATCH(D$2,'[3]Enrolled accounts Dom'!$A$2:$M$2,0))</f>
        <v>0</v>
      </c>
      <c r="E140" s="46" t="str">
        <f>IF(INDEX('[3]Enrolled accounts Dom'!$A140:$M140,MATCH(E$2,'[3]Enrolled accounts Dom'!$A$2:$M$2,0))=0,"",INDEX('[3]Enrolled accounts Dom'!$A140:$M140,MATCH(E$2,'[3]Enrolled accounts Dom'!$A$2:$M$2,0)))</f>
        <v/>
      </c>
      <c r="F140" s="53" t="str">
        <f>IF(INDEX('[3]Enrolled accounts Dom'!$A140:$M140,MATCH(F$2,'[3]Enrolled accounts Dom'!$A$2:$M$2,0))=0,"",INDEX('[3]Enrolled accounts Dom'!$A140:$M140,MATCH(F$2,'[3]Enrolled accounts Dom'!$A$2:$M$2,0)))</f>
        <v/>
      </c>
    </row>
    <row r="141" spans="1:6" x14ac:dyDescent="0.2">
      <c r="A141" s="52">
        <f>INDEX('[3]Enrolled accounts Dom'!$A141:$M141,MATCH(A$2,'[3]Enrolled accounts Dom'!$A$2:$M$2,0))</f>
        <v>0</v>
      </c>
      <c r="B141" s="45">
        <f>INDEX('[3]Enrolled accounts Dom'!$A141:$M141,MATCH(B$2,'[3]Enrolled accounts Dom'!$A$2:$M$2,0))</f>
        <v>0</v>
      </c>
      <c r="C141" s="45">
        <f>INDEX('[3]Enrolled accounts Dom'!$A141:$M141,MATCH(C$2,'[3]Enrolled accounts Dom'!$A$2:$M$2,0))</f>
        <v>0</v>
      </c>
      <c r="D141" s="45">
        <f>INDEX('[3]Enrolled accounts Dom'!$A141:$M141,MATCH(D$2,'[3]Enrolled accounts Dom'!$A$2:$M$2,0))</f>
        <v>0</v>
      </c>
      <c r="E141" s="46" t="str">
        <f>IF(INDEX('[3]Enrolled accounts Dom'!$A141:$M141,MATCH(E$2,'[3]Enrolled accounts Dom'!$A$2:$M$2,0))=0,"",INDEX('[3]Enrolled accounts Dom'!$A141:$M141,MATCH(E$2,'[3]Enrolled accounts Dom'!$A$2:$M$2,0)))</f>
        <v/>
      </c>
      <c r="F141" s="53" t="str">
        <f>IF(INDEX('[3]Enrolled accounts Dom'!$A141:$M141,MATCH(F$2,'[3]Enrolled accounts Dom'!$A$2:$M$2,0))=0,"",INDEX('[3]Enrolled accounts Dom'!$A141:$M141,MATCH(F$2,'[3]Enrolled accounts Dom'!$A$2:$M$2,0)))</f>
        <v/>
      </c>
    </row>
    <row r="142" spans="1:6" x14ac:dyDescent="0.2">
      <c r="A142" s="52">
        <f>INDEX('[3]Enrolled accounts Dom'!$A142:$M142,MATCH(A$2,'[3]Enrolled accounts Dom'!$A$2:$M$2,0))</f>
        <v>0</v>
      </c>
      <c r="B142" s="45">
        <f>INDEX('[3]Enrolled accounts Dom'!$A142:$M142,MATCH(B$2,'[3]Enrolled accounts Dom'!$A$2:$M$2,0))</f>
        <v>0</v>
      </c>
      <c r="C142" s="45">
        <f>INDEX('[3]Enrolled accounts Dom'!$A142:$M142,MATCH(C$2,'[3]Enrolled accounts Dom'!$A$2:$M$2,0))</f>
        <v>0</v>
      </c>
      <c r="D142" s="45">
        <f>INDEX('[3]Enrolled accounts Dom'!$A142:$M142,MATCH(D$2,'[3]Enrolled accounts Dom'!$A$2:$M$2,0))</f>
        <v>0</v>
      </c>
      <c r="E142" s="46" t="str">
        <f>IF(INDEX('[3]Enrolled accounts Dom'!$A142:$M142,MATCH(E$2,'[3]Enrolled accounts Dom'!$A$2:$M$2,0))=0,"",INDEX('[3]Enrolled accounts Dom'!$A142:$M142,MATCH(E$2,'[3]Enrolled accounts Dom'!$A$2:$M$2,0)))</f>
        <v/>
      </c>
      <c r="F142" s="53" t="str">
        <f>IF(INDEX('[3]Enrolled accounts Dom'!$A142:$M142,MATCH(F$2,'[3]Enrolled accounts Dom'!$A$2:$M$2,0))=0,"",INDEX('[3]Enrolled accounts Dom'!$A142:$M142,MATCH(F$2,'[3]Enrolled accounts Dom'!$A$2:$M$2,0)))</f>
        <v/>
      </c>
    </row>
    <row r="143" spans="1:6" x14ac:dyDescent="0.2">
      <c r="A143" s="52">
        <f>INDEX('[3]Enrolled accounts Dom'!$A143:$M143,MATCH(A$2,'[3]Enrolled accounts Dom'!$A$2:$M$2,0))</f>
        <v>0</v>
      </c>
      <c r="B143" s="45">
        <f>INDEX('[3]Enrolled accounts Dom'!$A143:$M143,MATCH(B$2,'[3]Enrolled accounts Dom'!$A$2:$M$2,0))</f>
        <v>0</v>
      </c>
      <c r="C143" s="45">
        <f>INDEX('[3]Enrolled accounts Dom'!$A143:$M143,MATCH(C$2,'[3]Enrolled accounts Dom'!$A$2:$M$2,0))</f>
        <v>0</v>
      </c>
      <c r="D143" s="45">
        <f>INDEX('[3]Enrolled accounts Dom'!$A143:$M143,MATCH(D$2,'[3]Enrolled accounts Dom'!$A$2:$M$2,0))</f>
        <v>0</v>
      </c>
      <c r="E143" s="46" t="str">
        <f>IF(INDEX('[3]Enrolled accounts Dom'!$A143:$M143,MATCH(E$2,'[3]Enrolled accounts Dom'!$A$2:$M$2,0))=0,"",INDEX('[3]Enrolled accounts Dom'!$A143:$M143,MATCH(E$2,'[3]Enrolled accounts Dom'!$A$2:$M$2,0)))</f>
        <v/>
      </c>
      <c r="F143" s="53" t="str">
        <f>IF(INDEX('[3]Enrolled accounts Dom'!$A143:$M143,MATCH(F$2,'[3]Enrolled accounts Dom'!$A$2:$M$2,0))=0,"",INDEX('[3]Enrolled accounts Dom'!$A143:$M143,MATCH(F$2,'[3]Enrolled accounts Dom'!$A$2:$M$2,0)))</f>
        <v/>
      </c>
    </row>
    <row r="144" spans="1:6" x14ac:dyDescent="0.2">
      <c r="A144" s="52">
        <f>INDEX('[3]Enrolled accounts Dom'!$A144:$M144,MATCH(A$2,'[3]Enrolled accounts Dom'!$A$2:$M$2,0))</f>
        <v>0</v>
      </c>
      <c r="B144" s="45">
        <f>INDEX('[3]Enrolled accounts Dom'!$A144:$M144,MATCH(B$2,'[3]Enrolled accounts Dom'!$A$2:$M$2,0))</f>
        <v>0</v>
      </c>
      <c r="C144" s="45">
        <f>INDEX('[3]Enrolled accounts Dom'!$A144:$M144,MATCH(C$2,'[3]Enrolled accounts Dom'!$A$2:$M$2,0))</f>
        <v>0</v>
      </c>
      <c r="D144" s="45">
        <f>INDEX('[3]Enrolled accounts Dom'!$A144:$M144,MATCH(D$2,'[3]Enrolled accounts Dom'!$A$2:$M$2,0))</f>
        <v>0</v>
      </c>
      <c r="E144" s="46" t="str">
        <f>IF(INDEX('[3]Enrolled accounts Dom'!$A144:$M144,MATCH(E$2,'[3]Enrolled accounts Dom'!$A$2:$M$2,0))=0,"",INDEX('[3]Enrolled accounts Dom'!$A144:$M144,MATCH(E$2,'[3]Enrolled accounts Dom'!$A$2:$M$2,0)))</f>
        <v/>
      </c>
      <c r="F144" s="53" t="str">
        <f>IF(INDEX('[3]Enrolled accounts Dom'!$A144:$M144,MATCH(F$2,'[3]Enrolled accounts Dom'!$A$2:$M$2,0))=0,"",INDEX('[3]Enrolled accounts Dom'!$A144:$M144,MATCH(F$2,'[3]Enrolled accounts Dom'!$A$2:$M$2,0)))</f>
        <v/>
      </c>
    </row>
    <row r="145" spans="1:6" x14ac:dyDescent="0.2">
      <c r="A145" s="52">
        <f>INDEX('[3]Enrolled accounts Dom'!$A145:$M145,MATCH(A$2,'[3]Enrolled accounts Dom'!$A$2:$M$2,0))</f>
        <v>0</v>
      </c>
      <c r="B145" s="45">
        <f>INDEX('[3]Enrolled accounts Dom'!$A145:$M145,MATCH(B$2,'[3]Enrolled accounts Dom'!$A$2:$M$2,0))</f>
        <v>0</v>
      </c>
      <c r="C145" s="45">
        <f>INDEX('[3]Enrolled accounts Dom'!$A145:$M145,MATCH(C$2,'[3]Enrolled accounts Dom'!$A$2:$M$2,0))</f>
        <v>0</v>
      </c>
      <c r="D145" s="45">
        <f>INDEX('[3]Enrolled accounts Dom'!$A145:$M145,MATCH(D$2,'[3]Enrolled accounts Dom'!$A$2:$M$2,0))</f>
        <v>0</v>
      </c>
      <c r="E145" s="46" t="str">
        <f>IF(INDEX('[3]Enrolled accounts Dom'!$A145:$M145,MATCH(E$2,'[3]Enrolled accounts Dom'!$A$2:$M$2,0))=0,"",INDEX('[3]Enrolled accounts Dom'!$A145:$M145,MATCH(E$2,'[3]Enrolled accounts Dom'!$A$2:$M$2,0)))</f>
        <v/>
      </c>
      <c r="F145" s="53" t="str">
        <f>IF(INDEX('[3]Enrolled accounts Dom'!$A145:$M145,MATCH(F$2,'[3]Enrolled accounts Dom'!$A$2:$M$2,0))=0,"",INDEX('[3]Enrolled accounts Dom'!$A145:$M145,MATCH(F$2,'[3]Enrolled accounts Dom'!$A$2:$M$2,0)))</f>
        <v/>
      </c>
    </row>
    <row r="146" spans="1:6" x14ac:dyDescent="0.2">
      <c r="A146" s="52">
        <f>INDEX('[3]Enrolled accounts Dom'!$A146:$M146,MATCH(A$2,'[3]Enrolled accounts Dom'!$A$2:$M$2,0))</f>
        <v>0</v>
      </c>
      <c r="B146" s="45">
        <f>INDEX('[3]Enrolled accounts Dom'!$A146:$M146,MATCH(B$2,'[3]Enrolled accounts Dom'!$A$2:$M$2,0))</f>
        <v>0</v>
      </c>
      <c r="C146" s="45">
        <f>INDEX('[3]Enrolled accounts Dom'!$A146:$M146,MATCH(C$2,'[3]Enrolled accounts Dom'!$A$2:$M$2,0))</f>
        <v>0</v>
      </c>
      <c r="D146" s="45">
        <f>INDEX('[3]Enrolled accounts Dom'!$A146:$M146,MATCH(D$2,'[3]Enrolled accounts Dom'!$A$2:$M$2,0))</f>
        <v>0</v>
      </c>
      <c r="E146" s="46" t="str">
        <f>IF(INDEX('[3]Enrolled accounts Dom'!$A146:$M146,MATCH(E$2,'[3]Enrolled accounts Dom'!$A$2:$M$2,0))=0,"",INDEX('[3]Enrolled accounts Dom'!$A146:$M146,MATCH(E$2,'[3]Enrolled accounts Dom'!$A$2:$M$2,0)))</f>
        <v/>
      </c>
      <c r="F146" s="53" t="str">
        <f>IF(INDEX('[3]Enrolled accounts Dom'!$A146:$M146,MATCH(F$2,'[3]Enrolled accounts Dom'!$A$2:$M$2,0))=0,"",INDEX('[3]Enrolled accounts Dom'!$A146:$M146,MATCH(F$2,'[3]Enrolled accounts Dom'!$A$2:$M$2,0)))</f>
        <v/>
      </c>
    </row>
    <row r="147" spans="1:6" x14ac:dyDescent="0.2">
      <c r="A147" s="52">
        <f>INDEX('[3]Enrolled accounts Dom'!$A147:$M147,MATCH(A$2,'[3]Enrolled accounts Dom'!$A$2:$M$2,0))</f>
        <v>0</v>
      </c>
      <c r="B147" s="45">
        <f>INDEX('[3]Enrolled accounts Dom'!$A147:$M147,MATCH(B$2,'[3]Enrolled accounts Dom'!$A$2:$M$2,0))</f>
        <v>0</v>
      </c>
      <c r="C147" s="45">
        <f>INDEX('[3]Enrolled accounts Dom'!$A147:$M147,MATCH(C$2,'[3]Enrolled accounts Dom'!$A$2:$M$2,0))</f>
        <v>0</v>
      </c>
      <c r="D147" s="45">
        <f>INDEX('[3]Enrolled accounts Dom'!$A147:$M147,MATCH(D$2,'[3]Enrolled accounts Dom'!$A$2:$M$2,0))</f>
        <v>0</v>
      </c>
      <c r="E147" s="46" t="str">
        <f>IF(INDEX('[3]Enrolled accounts Dom'!$A147:$M147,MATCH(E$2,'[3]Enrolled accounts Dom'!$A$2:$M$2,0))=0,"",INDEX('[3]Enrolled accounts Dom'!$A147:$M147,MATCH(E$2,'[3]Enrolled accounts Dom'!$A$2:$M$2,0)))</f>
        <v/>
      </c>
      <c r="F147" s="53" t="str">
        <f>IF(INDEX('[3]Enrolled accounts Dom'!$A147:$M147,MATCH(F$2,'[3]Enrolled accounts Dom'!$A$2:$M$2,0))=0,"",INDEX('[3]Enrolled accounts Dom'!$A147:$M147,MATCH(F$2,'[3]Enrolled accounts Dom'!$A$2:$M$2,0)))</f>
        <v/>
      </c>
    </row>
    <row r="148" spans="1:6" x14ac:dyDescent="0.2">
      <c r="A148" s="52">
        <f>INDEX('[3]Enrolled accounts Dom'!$A148:$M148,MATCH(A$2,'[3]Enrolled accounts Dom'!$A$2:$M$2,0))</f>
        <v>0</v>
      </c>
      <c r="B148" s="45">
        <f>INDEX('[3]Enrolled accounts Dom'!$A148:$M148,MATCH(B$2,'[3]Enrolled accounts Dom'!$A$2:$M$2,0))</f>
        <v>0</v>
      </c>
      <c r="C148" s="45">
        <f>INDEX('[3]Enrolled accounts Dom'!$A148:$M148,MATCH(C$2,'[3]Enrolled accounts Dom'!$A$2:$M$2,0))</f>
        <v>0</v>
      </c>
      <c r="D148" s="45">
        <f>INDEX('[3]Enrolled accounts Dom'!$A148:$M148,MATCH(D$2,'[3]Enrolled accounts Dom'!$A$2:$M$2,0))</f>
        <v>0</v>
      </c>
      <c r="E148" s="46" t="str">
        <f>IF(INDEX('[3]Enrolled accounts Dom'!$A148:$M148,MATCH(E$2,'[3]Enrolled accounts Dom'!$A$2:$M$2,0))=0,"",INDEX('[3]Enrolled accounts Dom'!$A148:$M148,MATCH(E$2,'[3]Enrolled accounts Dom'!$A$2:$M$2,0)))</f>
        <v/>
      </c>
      <c r="F148" s="53" t="str">
        <f>IF(INDEX('[3]Enrolled accounts Dom'!$A148:$M148,MATCH(F$2,'[3]Enrolled accounts Dom'!$A$2:$M$2,0))=0,"",INDEX('[3]Enrolled accounts Dom'!$A148:$M148,MATCH(F$2,'[3]Enrolled accounts Dom'!$A$2:$M$2,0)))</f>
        <v/>
      </c>
    </row>
    <row r="149" spans="1:6" x14ac:dyDescent="0.2">
      <c r="A149" s="52">
        <f>INDEX('[3]Enrolled accounts Dom'!$A149:$M149,MATCH(A$2,'[3]Enrolled accounts Dom'!$A$2:$M$2,0))</f>
        <v>0</v>
      </c>
      <c r="B149" s="45">
        <f>INDEX('[3]Enrolled accounts Dom'!$A149:$M149,MATCH(B$2,'[3]Enrolled accounts Dom'!$A$2:$M$2,0))</f>
        <v>0</v>
      </c>
      <c r="C149" s="45">
        <f>INDEX('[3]Enrolled accounts Dom'!$A149:$M149,MATCH(C$2,'[3]Enrolled accounts Dom'!$A$2:$M$2,0))</f>
        <v>0</v>
      </c>
      <c r="D149" s="45">
        <f>INDEX('[3]Enrolled accounts Dom'!$A149:$M149,MATCH(D$2,'[3]Enrolled accounts Dom'!$A$2:$M$2,0))</f>
        <v>0</v>
      </c>
      <c r="E149" s="46" t="str">
        <f>IF(INDEX('[3]Enrolled accounts Dom'!$A149:$M149,MATCH(E$2,'[3]Enrolled accounts Dom'!$A$2:$M$2,0))=0,"",INDEX('[3]Enrolled accounts Dom'!$A149:$M149,MATCH(E$2,'[3]Enrolled accounts Dom'!$A$2:$M$2,0)))</f>
        <v/>
      </c>
      <c r="F149" s="53" t="str">
        <f>IF(INDEX('[3]Enrolled accounts Dom'!$A149:$M149,MATCH(F$2,'[3]Enrolled accounts Dom'!$A$2:$M$2,0))=0,"",INDEX('[3]Enrolled accounts Dom'!$A149:$M149,MATCH(F$2,'[3]Enrolled accounts Dom'!$A$2:$M$2,0)))</f>
        <v/>
      </c>
    </row>
    <row r="150" spans="1:6" x14ac:dyDescent="0.2">
      <c r="A150" s="52">
        <f>INDEX('[3]Enrolled accounts Dom'!$A150:$M150,MATCH(A$2,'[3]Enrolled accounts Dom'!$A$2:$M$2,0))</f>
        <v>0</v>
      </c>
      <c r="B150" s="45">
        <f>INDEX('[3]Enrolled accounts Dom'!$A150:$M150,MATCH(B$2,'[3]Enrolled accounts Dom'!$A$2:$M$2,0))</f>
        <v>0</v>
      </c>
      <c r="C150" s="45">
        <f>INDEX('[3]Enrolled accounts Dom'!$A150:$M150,MATCH(C$2,'[3]Enrolled accounts Dom'!$A$2:$M$2,0))</f>
        <v>0</v>
      </c>
      <c r="D150" s="45">
        <f>INDEX('[3]Enrolled accounts Dom'!$A150:$M150,MATCH(D$2,'[3]Enrolled accounts Dom'!$A$2:$M$2,0))</f>
        <v>0</v>
      </c>
      <c r="E150" s="46" t="str">
        <f>IF(INDEX('[3]Enrolled accounts Dom'!$A150:$M150,MATCH(E$2,'[3]Enrolled accounts Dom'!$A$2:$M$2,0))=0,"",INDEX('[3]Enrolled accounts Dom'!$A150:$M150,MATCH(E$2,'[3]Enrolled accounts Dom'!$A$2:$M$2,0)))</f>
        <v/>
      </c>
      <c r="F150" s="53" t="str">
        <f>IF(INDEX('[3]Enrolled accounts Dom'!$A150:$M150,MATCH(F$2,'[3]Enrolled accounts Dom'!$A$2:$M$2,0))=0,"",INDEX('[3]Enrolled accounts Dom'!$A150:$M150,MATCH(F$2,'[3]Enrolled accounts Dom'!$A$2:$M$2,0)))</f>
        <v/>
      </c>
    </row>
    <row r="151" spans="1:6" x14ac:dyDescent="0.2">
      <c r="A151" s="52">
        <f>INDEX('[3]Enrolled accounts Dom'!$A151:$M151,MATCH(A$2,'[3]Enrolled accounts Dom'!$A$2:$M$2,0))</f>
        <v>0</v>
      </c>
      <c r="B151" s="45">
        <f>INDEX('[3]Enrolled accounts Dom'!$A151:$M151,MATCH(B$2,'[3]Enrolled accounts Dom'!$A$2:$M$2,0))</f>
        <v>0</v>
      </c>
      <c r="C151" s="45">
        <f>INDEX('[3]Enrolled accounts Dom'!$A151:$M151,MATCH(C$2,'[3]Enrolled accounts Dom'!$A$2:$M$2,0))</f>
        <v>0</v>
      </c>
      <c r="D151" s="45">
        <f>INDEX('[3]Enrolled accounts Dom'!$A151:$M151,MATCH(D$2,'[3]Enrolled accounts Dom'!$A$2:$M$2,0))</f>
        <v>0</v>
      </c>
      <c r="E151" s="46" t="str">
        <f>IF(INDEX('[3]Enrolled accounts Dom'!$A151:$M151,MATCH(E$2,'[3]Enrolled accounts Dom'!$A$2:$M$2,0))=0,"",INDEX('[3]Enrolled accounts Dom'!$A151:$M151,MATCH(E$2,'[3]Enrolled accounts Dom'!$A$2:$M$2,0)))</f>
        <v/>
      </c>
      <c r="F151" s="53" t="str">
        <f>IF(INDEX('[3]Enrolled accounts Dom'!$A151:$M151,MATCH(F$2,'[3]Enrolled accounts Dom'!$A$2:$M$2,0))=0,"",INDEX('[3]Enrolled accounts Dom'!$A151:$M151,MATCH(F$2,'[3]Enrolled accounts Dom'!$A$2:$M$2,0)))</f>
        <v/>
      </c>
    </row>
    <row r="152" spans="1:6" x14ac:dyDescent="0.2">
      <c r="A152" s="52">
        <f>INDEX('[3]Enrolled accounts Dom'!$A152:$M152,MATCH(A$2,'[3]Enrolled accounts Dom'!$A$2:$M$2,0))</f>
        <v>0</v>
      </c>
      <c r="B152" s="45">
        <f>INDEX('[3]Enrolled accounts Dom'!$A152:$M152,MATCH(B$2,'[3]Enrolled accounts Dom'!$A$2:$M$2,0))</f>
        <v>0</v>
      </c>
      <c r="C152" s="45">
        <f>INDEX('[3]Enrolled accounts Dom'!$A152:$M152,MATCH(C$2,'[3]Enrolled accounts Dom'!$A$2:$M$2,0))</f>
        <v>0</v>
      </c>
      <c r="D152" s="45">
        <f>INDEX('[3]Enrolled accounts Dom'!$A152:$M152,MATCH(D$2,'[3]Enrolled accounts Dom'!$A$2:$M$2,0))</f>
        <v>0</v>
      </c>
      <c r="E152" s="46" t="str">
        <f>IF(INDEX('[3]Enrolled accounts Dom'!$A152:$M152,MATCH(E$2,'[3]Enrolled accounts Dom'!$A$2:$M$2,0))=0,"",INDEX('[3]Enrolled accounts Dom'!$A152:$M152,MATCH(E$2,'[3]Enrolled accounts Dom'!$A$2:$M$2,0)))</f>
        <v/>
      </c>
      <c r="F152" s="53" t="str">
        <f>IF(INDEX('[3]Enrolled accounts Dom'!$A152:$M152,MATCH(F$2,'[3]Enrolled accounts Dom'!$A$2:$M$2,0))=0,"",INDEX('[3]Enrolled accounts Dom'!$A152:$M152,MATCH(F$2,'[3]Enrolled accounts Dom'!$A$2:$M$2,0)))</f>
        <v/>
      </c>
    </row>
    <row r="153" spans="1:6" x14ac:dyDescent="0.2">
      <c r="A153" s="52">
        <f>INDEX('[3]Enrolled accounts Dom'!$A153:$M153,MATCH(A$2,'[3]Enrolled accounts Dom'!$A$2:$M$2,0))</f>
        <v>0</v>
      </c>
      <c r="B153" s="45">
        <f>INDEX('[3]Enrolled accounts Dom'!$A153:$M153,MATCH(B$2,'[3]Enrolled accounts Dom'!$A$2:$M$2,0))</f>
        <v>0</v>
      </c>
      <c r="C153" s="45">
        <f>INDEX('[3]Enrolled accounts Dom'!$A153:$M153,MATCH(C$2,'[3]Enrolled accounts Dom'!$A$2:$M$2,0))</f>
        <v>0</v>
      </c>
      <c r="D153" s="45">
        <f>INDEX('[3]Enrolled accounts Dom'!$A153:$M153,MATCH(D$2,'[3]Enrolled accounts Dom'!$A$2:$M$2,0))</f>
        <v>0</v>
      </c>
      <c r="E153" s="46" t="str">
        <f>IF(INDEX('[3]Enrolled accounts Dom'!$A153:$M153,MATCH(E$2,'[3]Enrolled accounts Dom'!$A$2:$M$2,0))=0,"",INDEX('[3]Enrolled accounts Dom'!$A153:$M153,MATCH(E$2,'[3]Enrolled accounts Dom'!$A$2:$M$2,0)))</f>
        <v/>
      </c>
      <c r="F153" s="53" t="str">
        <f>IF(INDEX('[3]Enrolled accounts Dom'!$A153:$M153,MATCH(F$2,'[3]Enrolled accounts Dom'!$A$2:$M$2,0))=0,"",INDEX('[3]Enrolled accounts Dom'!$A153:$M153,MATCH(F$2,'[3]Enrolled accounts Dom'!$A$2:$M$2,0)))</f>
        <v/>
      </c>
    </row>
    <row r="154" spans="1:6" x14ac:dyDescent="0.2">
      <c r="A154" s="52">
        <f>INDEX('[3]Enrolled accounts Dom'!$A154:$M154,MATCH(A$2,'[3]Enrolled accounts Dom'!$A$2:$M$2,0))</f>
        <v>0</v>
      </c>
      <c r="B154" s="45">
        <f>INDEX('[3]Enrolled accounts Dom'!$A154:$M154,MATCH(B$2,'[3]Enrolled accounts Dom'!$A$2:$M$2,0))</f>
        <v>0</v>
      </c>
      <c r="C154" s="45">
        <f>INDEX('[3]Enrolled accounts Dom'!$A154:$M154,MATCH(C$2,'[3]Enrolled accounts Dom'!$A$2:$M$2,0))</f>
        <v>0</v>
      </c>
      <c r="D154" s="45">
        <f>INDEX('[3]Enrolled accounts Dom'!$A154:$M154,MATCH(D$2,'[3]Enrolled accounts Dom'!$A$2:$M$2,0))</f>
        <v>0</v>
      </c>
      <c r="E154" s="46" t="str">
        <f>IF(INDEX('[3]Enrolled accounts Dom'!$A154:$M154,MATCH(E$2,'[3]Enrolled accounts Dom'!$A$2:$M$2,0))=0,"",INDEX('[3]Enrolled accounts Dom'!$A154:$M154,MATCH(E$2,'[3]Enrolled accounts Dom'!$A$2:$M$2,0)))</f>
        <v/>
      </c>
      <c r="F154" s="53" t="str">
        <f>IF(INDEX('[3]Enrolled accounts Dom'!$A154:$M154,MATCH(F$2,'[3]Enrolled accounts Dom'!$A$2:$M$2,0))=0,"",INDEX('[3]Enrolled accounts Dom'!$A154:$M154,MATCH(F$2,'[3]Enrolled accounts Dom'!$A$2:$M$2,0)))</f>
        <v/>
      </c>
    </row>
    <row r="155" spans="1:6" x14ac:dyDescent="0.2">
      <c r="A155" s="52">
        <f>INDEX('[3]Enrolled accounts Dom'!$A155:$M155,MATCH(A$2,'[3]Enrolled accounts Dom'!$A$2:$M$2,0))</f>
        <v>0</v>
      </c>
      <c r="B155" s="45">
        <f>INDEX('[3]Enrolled accounts Dom'!$A155:$M155,MATCH(B$2,'[3]Enrolled accounts Dom'!$A$2:$M$2,0))</f>
        <v>0</v>
      </c>
      <c r="C155" s="45">
        <f>INDEX('[3]Enrolled accounts Dom'!$A155:$M155,MATCH(C$2,'[3]Enrolled accounts Dom'!$A$2:$M$2,0))</f>
        <v>0</v>
      </c>
      <c r="D155" s="45">
        <f>INDEX('[3]Enrolled accounts Dom'!$A155:$M155,MATCH(D$2,'[3]Enrolled accounts Dom'!$A$2:$M$2,0))</f>
        <v>0</v>
      </c>
      <c r="E155" s="46" t="str">
        <f>IF(INDEX('[3]Enrolled accounts Dom'!$A155:$M155,MATCH(E$2,'[3]Enrolled accounts Dom'!$A$2:$M$2,0))=0,"",INDEX('[3]Enrolled accounts Dom'!$A155:$M155,MATCH(E$2,'[3]Enrolled accounts Dom'!$A$2:$M$2,0)))</f>
        <v/>
      </c>
      <c r="F155" s="53" t="str">
        <f>IF(INDEX('[3]Enrolled accounts Dom'!$A155:$M155,MATCH(F$2,'[3]Enrolled accounts Dom'!$A$2:$M$2,0))=0,"",INDEX('[3]Enrolled accounts Dom'!$A155:$M155,MATCH(F$2,'[3]Enrolled accounts Dom'!$A$2:$M$2,0)))</f>
        <v/>
      </c>
    </row>
    <row r="156" spans="1:6" x14ac:dyDescent="0.2">
      <c r="A156" s="52">
        <f>INDEX('[3]Enrolled accounts Dom'!$A156:$M156,MATCH(A$2,'[3]Enrolled accounts Dom'!$A$2:$M$2,0))</f>
        <v>0</v>
      </c>
      <c r="B156" s="45">
        <f>INDEX('[3]Enrolled accounts Dom'!$A156:$M156,MATCH(B$2,'[3]Enrolled accounts Dom'!$A$2:$M$2,0))</f>
        <v>0</v>
      </c>
      <c r="C156" s="45">
        <f>INDEX('[3]Enrolled accounts Dom'!$A156:$M156,MATCH(C$2,'[3]Enrolled accounts Dom'!$A$2:$M$2,0))</f>
        <v>0</v>
      </c>
      <c r="D156" s="45">
        <f>INDEX('[3]Enrolled accounts Dom'!$A156:$M156,MATCH(D$2,'[3]Enrolled accounts Dom'!$A$2:$M$2,0))</f>
        <v>0</v>
      </c>
      <c r="E156" s="46" t="str">
        <f>IF(INDEX('[3]Enrolled accounts Dom'!$A156:$M156,MATCH(E$2,'[3]Enrolled accounts Dom'!$A$2:$M$2,0))=0,"",INDEX('[3]Enrolled accounts Dom'!$A156:$M156,MATCH(E$2,'[3]Enrolled accounts Dom'!$A$2:$M$2,0)))</f>
        <v/>
      </c>
      <c r="F156" s="53" t="str">
        <f>IF(INDEX('[3]Enrolled accounts Dom'!$A156:$M156,MATCH(F$2,'[3]Enrolled accounts Dom'!$A$2:$M$2,0))=0,"",INDEX('[3]Enrolled accounts Dom'!$A156:$M156,MATCH(F$2,'[3]Enrolled accounts Dom'!$A$2:$M$2,0)))</f>
        <v/>
      </c>
    </row>
    <row r="157" spans="1:6" x14ac:dyDescent="0.2">
      <c r="A157" s="52">
        <f>INDEX('[3]Enrolled accounts Dom'!$A157:$M157,MATCH(A$2,'[3]Enrolled accounts Dom'!$A$2:$M$2,0))</f>
        <v>0</v>
      </c>
      <c r="B157" s="45">
        <f>INDEX('[3]Enrolled accounts Dom'!$A157:$M157,MATCH(B$2,'[3]Enrolled accounts Dom'!$A$2:$M$2,0))</f>
        <v>0</v>
      </c>
      <c r="C157" s="45">
        <f>INDEX('[3]Enrolled accounts Dom'!$A157:$M157,MATCH(C$2,'[3]Enrolled accounts Dom'!$A$2:$M$2,0))</f>
        <v>0</v>
      </c>
      <c r="D157" s="45">
        <f>INDEX('[3]Enrolled accounts Dom'!$A157:$M157,MATCH(D$2,'[3]Enrolled accounts Dom'!$A$2:$M$2,0))</f>
        <v>0</v>
      </c>
      <c r="E157" s="46" t="str">
        <f>IF(INDEX('[3]Enrolled accounts Dom'!$A157:$M157,MATCH(E$2,'[3]Enrolled accounts Dom'!$A$2:$M$2,0))=0,"",INDEX('[3]Enrolled accounts Dom'!$A157:$M157,MATCH(E$2,'[3]Enrolled accounts Dom'!$A$2:$M$2,0)))</f>
        <v/>
      </c>
      <c r="F157" s="53" t="str">
        <f>IF(INDEX('[3]Enrolled accounts Dom'!$A157:$M157,MATCH(F$2,'[3]Enrolled accounts Dom'!$A$2:$M$2,0))=0,"",INDEX('[3]Enrolled accounts Dom'!$A157:$M157,MATCH(F$2,'[3]Enrolled accounts Dom'!$A$2:$M$2,0)))</f>
        <v/>
      </c>
    </row>
    <row r="158" spans="1:6" x14ac:dyDescent="0.2">
      <c r="A158" s="52">
        <f>INDEX('[3]Enrolled accounts Dom'!$A158:$M158,MATCH(A$2,'[3]Enrolled accounts Dom'!$A$2:$M$2,0))</f>
        <v>0</v>
      </c>
      <c r="B158" s="45">
        <f>INDEX('[3]Enrolled accounts Dom'!$A158:$M158,MATCH(B$2,'[3]Enrolled accounts Dom'!$A$2:$M$2,0))</f>
        <v>0</v>
      </c>
      <c r="C158" s="45">
        <f>INDEX('[3]Enrolled accounts Dom'!$A158:$M158,MATCH(C$2,'[3]Enrolled accounts Dom'!$A$2:$M$2,0))</f>
        <v>0</v>
      </c>
      <c r="D158" s="45">
        <f>INDEX('[3]Enrolled accounts Dom'!$A158:$M158,MATCH(D$2,'[3]Enrolled accounts Dom'!$A$2:$M$2,0))</f>
        <v>0</v>
      </c>
      <c r="E158" s="46" t="str">
        <f>IF(INDEX('[3]Enrolled accounts Dom'!$A158:$M158,MATCH(E$2,'[3]Enrolled accounts Dom'!$A$2:$M$2,0))=0,"",INDEX('[3]Enrolled accounts Dom'!$A158:$M158,MATCH(E$2,'[3]Enrolled accounts Dom'!$A$2:$M$2,0)))</f>
        <v/>
      </c>
      <c r="F158" s="53" t="str">
        <f>IF(INDEX('[3]Enrolled accounts Dom'!$A158:$M158,MATCH(F$2,'[3]Enrolled accounts Dom'!$A$2:$M$2,0))=0,"",INDEX('[3]Enrolled accounts Dom'!$A158:$M158,MATCH(F$2,'[3]Enrolled accounts Dom'!$A$2:$M$2,0)))</f>
        <v/>
      </c>
    </row>
    <row r="159" spans="1:6" x14ac:dyDescent="0.2">
      <c r="A159" s="52">
        <f>INDEX('[3]Enrolled accounts Dom'!$A159:$M159,MATCH(A$2,'[3]Enrolled accounts Dom'!$A$2:$M$2,0))</f>
        <v>0</v>
      </c>
      <c r="B159" s="45">
        <f>INDEX('[3]Enrolled accounts Dom'!$A159:$M159,MATCH(B$2,'[3]Enrolled accounts Dom'!$A$2:$M$2,0))</f>
        <v>0</v>
      </c>
      <c r="C159" s="45">
        <f>INDEX('[3]Enrolled accounts Dom'!$A159:$M159,MATCH(C$2,'[3]Enrolled accounts Dom'!$A$2:$M$2,0))</f>
        <v>0</v>
      </c>
      <c r="D159" s="45">
        <f>INDEX('[3]Enrolled accounts Dom'!$A159:$M159,MATCH(D$2,'[3]Enrolled accounts Dom'!$A$2:$M$2,0))</f>
        <v>0</v>
      </c>
      <c r="E159" s="46" t="str">
        <f>IF(INDEX('[3]Enrolled accounts Dom'!$A159:$M159,MATCH(E$2,'[3]Enrolled accounts Dom'!$A$2:$M$2,0))=0,"",INDEX('[3]Enrolled accounts Dom'!$A159:$M159,MATCH(E$2,'[3]Enrolled accounts Dom'!$A$2:$M$2,0)))</f>
        <v/>
      </c>
      <c r="F159" s="53" t="str">
        <f>IF(INDEX('[3]Enrolled accounts Dom'!$A159:$M159,MATCH(F$2,'[3]Enrolled accounts Dom'!$A$2:$M$2,0))=0,"",INDEX('[3]Enrolled accounts Dom'!$A159:$M159,MATCH(F$2,'[3]Enrolled accounts Dom'!$A$2:$M$2,0)))</f>
        <v/>
      </c>
    </row>
    <row r="160" spans="1:6" x14ac:dyDescent="0.2">
      <c r="A160" s="52">
        <f>INDEX('[3]Enrolled accounts Dom'!$A160:$M160,MATCH(A$2,'[3]Enrolled accounts Dom'!$A$2:$M$2,0))</f>
        <v>0</v>
      </c>
      <c r="B160" s="45">
        <f>INDEX('[3]Enrolled accounts Dom'!$A160:$M160,MATCH(B$2,'[3]Enrolled accounts Dom'!$A$2:$M$2,0))</f>
        <v>0</v>
      </c>
      <c r="C160" s="45">
        <f>INDEX('[3]Enrolled accounts Dom'!$A160:$M160,MATCH(C$2,'[3]Enrolled accounts Dom'!$A$2:$M$2,0))</f>
        <v>0</v>
      </c>
      <c r="D160" s="45">
        <f>INDEX('[3]Enrolled accounts Dom'!$A160:$M160,MATCH(D$2,'[3]Enrolled accounts Dom'!$A$2:$M$2,0))</f>
        <v>0</v>
      </c>
      <c r="E160" s="46" t="str">
        <f>IF(INDEX('[3]Enrolled accounts Dom'!$A160:$M160,MATCH(E$2,'[3]Enrolled accounts Dom'!$A$2:$M$2,0))=0,"",INDEX('[3]Enrolled accounts Dom'!$A160:$M160,MATCH(E$2,'[3]Enrolled accounts Dom'!$A$2:$M$2,0)))</f>
        <v/>
      </c>
      <c r="F160" s="53" t="str">
        <f>IF(INDEX('[3]Enrolled accounts Dom'!$A160:$M160,MATCH(F$2,'[3]Enrolled accounts Dom'!$A$2:$M$2,0))=0,"",INDEX('[3]Enrolled accounts Dom'!$A160:$M160,MATCH(F$2,'[3]Enrolled accounts Dom'!$A$2:$M$2,0)))</f>
        <v/>
      </c>
    </row>
    <row r="161" spans="1:6" x14ac:dyDescent="0.2">
      <c r="A161" s="52">
        <f>INDEX('[3]Enrolled accounts Dom'!$A161:$M161,MATCH(A$2,'[3]Enrolled accounts Dom'!$A$2:$M$2,0))</f>
        <v>0</v>
      </c>
      <c r="B161" s="45">
        <f>INDEX('[3]Enrolled accounts Dom'!$A161:$M161,MATCH(B$2,'[3]Enrolled accounts Dom'!$A$2:$M$2,0))</f>
        <v>0</v>
      </c>
      <c r="C161" s="45">
        <f>INDEX('[3]Enrolled accounts Dom'!$A161:$M161,MATCH(C$2,'[3]Enrolled accounts Dom'!$A$2:$M$2,0))</f>
        <v>0</v>
      </c>
      <c r="D161" s="45">
        <f>INDEX('[3]Enrolled accounts Dom'!$A161:$M161,MATCH(D$2,'[3]Enrolled accounts Dom'!$A$2:$M$2,0))</f>
        <v>0</v>
      </c>
      <c r="E161" s="46" t="str">
        <f>IF(INDEX('[3]Enrolled accounts Dom'!$A161:$M161,MATCH(E$2,'[3]Enrolled accounts Dom'!$A$2:$M$2,0))=0,"",INDEX('[3]Enrolled accounts Dom'!$A161:$M161,MATCH(E$2,'[3]Enrolled accounts Dom'!$A$2:$M$2,0)))</f>
        <v/>
      </c>
      <c r="F161" s="53" t="str">
        <f>IF(INDEX('[3]Enrolled accounts Dom'!$A161:$M161,MATCH(F$2,'[3]Enrolled accounts Dom'!$A$2:$M$2,0))=0,"",INDEX('[3]Enrolled accounts Dom'!$A161:$M161,MATCH(F$2,'[3]Enrolled accounts Dom'!$A$2:$M$2,0)))</f>
        <v/>
      </c>
    </row>
    <row r="162" spans="1:6" x14ac:dyDescent="0.2">
      <c r="A162" s="52">
        <f>INDEX('[3]Enrolled accounts Dom'!$A162:$M162,MATCH(A$2,'[3]Enrolled accounts Dom'!$A$2:$M$2,0))</f>
        <v>0</v>
      </c>
      <c r="B162" s="45">
        <f>INDEX('[3]Enrolled accounts Dom'!$A162:$M162,MATCH(B$2,'[3]Enrolled accounts Dom'!$A$2:$M$2,0))</f>
        <v>0</v>
      </c>
      <c r="C162" s="45">
        <f>INDEX('[3]Enrolled accounts Dom'!$A162:$M162,MATCH(C$2,'[3]Enrolled accounts Dom'!$A$2:$M$2,0))</f>
        <v>0</v>
      </c>
      <c r="D162" s="45">
        <f>INDEX('[3]Enrolled accounts Dom'!$A162:$M162,MATCH(D$2,'[3]Enrolled accounts Dom'!$A$2:$M$2,0))</f>
        <v>0</v>
      </c>
      <c r="E162" s="46" t="str">
        <f>IF(INDEX('[3]Enrolled accounts Dom'!$A162:$M162,MATCH(E$2,'[3]Enrolled accounts Dom'!$A$2:$M$2,0))=0,"",INDEX('[3]Enrolled accounts Dom'!$A162:$M162,MATCH(E$2,'[3]Enrolled accounts Dom'!$A$2:$M$2,0)))</f>
        <v/>
      </c>
      <c r="F162" s="53" t="str">
        <f>IF(INDEX('[3]Enrolled accounts Dom'!$A162:$M162,MATCH(F$2,'[3]Enrolled accounts Dom'!$A$2:$M$2,0))=0,"",INDEX('[3]Enrolled accounts Dom'!$A162:$M162,MATCH(F$2,'[3]Enrolled accounts Dom'!$A$2:$M$2,0)))</f>
        <v/>
      </c>
    </row>
    <row r="163" spans="1:6" x14ac:dyDescent="0.2">
      <c r="A163" s="52">
        <f>INDEX('[3]Enrolled accounts Dom'!$A163:$M163,MATCH(A$2,'[3]Enrolled accounts Dom'!$A$2:$M$2,0))</f>
        <v>0</v>
      </c>
      <c r="B163" s="45">
        <f>INDEX('[3]Enrolled accounts Dom'!$A163:$M163,MATCH(B$2,'[3]Enrolled accounts Dom'!$A$2:$M$2,0))</f>
        <v>0</v>
      </c>
      <c r="C163" s="45">
        <f>INDEX('[3]Enrolled accounts Dom'!$A163:$M163,MATCH(C$2,'[3]Enrolled accounts Dom'!$A$2:$M$2,0))</f>
        <v>0</v>
      </c>
      <c r="D163" s="45">
        <f>INDEX('[3]Enrolled accounts Dom'!$A163:$M163,MATCH(D$2,'[3]Enrolled accounts Dom'!$A$2:$M$2,0))</f>
        <v>0</v>
      </c>
      <c r="E163" s="46" t="str">
        <f>IF(INDEX('[3]Enrolled accounts Dom'!$A163:$M163,MATCH(E$2,'[3]Enrolled accounts Dom'!$A$2:$M$2,0))=0,"",INDEX('[3]Enrolled accounts Dom'!$A163:$M163,MATCH(E$2,'[3]Enrolled accounts Dom'!$A$2:$M$2,0)))</f>
        <v/>
      </c>
      <c r="F163" s="53" t="str">
        <f>IF(INDEX('[3]Enrolled accounts Dom'!$A163:$M163,MATCH(F$2,'[3]Enrolled accounts Dom'!$A$2:$M$2,0))=0,"",INDEX('[3]Enrolled accounts Dom'!$A163:$M163,MATCH(F$2,'[3]Enrolled accounts Dom'!$A$2:$M$2,0)))</f>
        <v/>
      </c>
    </row>
    <row r="164" spans="1:6" x14ac:dyDescent="0.2">
      <c r="A164" s="52">
        <f>INDEX('[3]Enrolled accounts Dom'!$A164:$M164,MATCH(A$2,'[3]Enrolled accounts Dom'!$A$2:$M$2,0))</f>
        <v>0</v>
      </c>
      <c r="B164" s="45">
        <f>INDEX('[3]Enrolled accounts Dom'!$A164:$M164,MATCH(B$2,'[3]Enrolled accounts Dom'!$A$2:$M$2,0))</f>
        <v>0</v>
      </c>
      <c r="C164" s="45">
        <f>INDEX('[3]Enrolled accounts Dom'!$A164:$M164,MATCH(C$2,'[3]Enrolled accounts Dom'!$A$2:$M$2,0))</f>
        <v>0</v>
      </c>
      <c r="D164" s="45">
        <f>INDEX('[3]Enrolled accounts Dom'!$A164:$M164,MATCH(D$2,'[3]Enrolled accounts Dom'!$A$2:$M$2,0))</f>
        <v>0</v>
      </c>
      <c r="E164" s="46" t="str">
        <f>IF(INDEX('[3]Enrolled accounts Dom'!$A164:$M164,MATCH(E$2,'[3]Enrolled accounts Dom'!$A$2:$M$2,0))=0,"",INDEX('[3]Enrolled accounts Dom'!$A164:$M164,MATCH(E$2,'[3]Enrolled accounts Dom'!$A$2:$M$2,0)))</f>
        <v/>
      </c>
      <c r="F164" s="53" t="str">
        <f>IF(INDEX('[3]Enrolled accounts Dom'!$A164:$M164,MATCH(F$2,'[3]Enrolled accounts Dom'!$A$2:$M$2,0))=0,"",INDEX('[3]Enrolled accounts Dom'!$A164:$M164,MATCH(F$2,'[3]Enrolled accounts Dom'!$A$2:$M$2,0)))</f>
        <v/>
      </c>
    </row>
    <row r="165" spans="1:6" x14ac:dyDescent="0.2">
      <c r="A165" s="52">
        <f>INDEX('[3]Enrolled accounts Dom'!$A165:$M165,MATCH(A$2,'[3]Enrolled accounts Dom'!$A$2:$M$2,0))</f>
        <v>0</v>
      </c>
      <c r="B165" s="45">
        <f>INDEX('[3]Enrolled accounts Dom'!$A165:$M165,MATCH(B$2,'[3]Enrolled accounts Dom'!$A$2:$M$2,0))</f>
        <v>0</v>
      </c>
      <c r="C165" s="45">
        <f>INDEX('[3]Enrolled accounts Dom'!$A165:$M165,MATCH(C$2,'[3]Enrolled accounts Dom'!$A$2:$M$2,0))</f>
        <v>0</v>
      </c>
      <c r="D165" s="45">
        <f>INDEX('[3]Enrolled accounts Dom'!$A165:$M165,MATCH(D$2,'[3]Enrolled accounts Dom'!$A$2:$M$2,0))</f>
        <v>0</v>
      </c>
      <c r="E165" s="46" t="str">
        <f>IF(INDEX('[3]Enrolled accounts Dom'!$A165:$M165,MATCH(E$2,'[3]Enrolled accounts Dom'!$A$2:$M$2,0))=0,"",INDEX('[3]Enrolled accounts Dom'!$A165:$M165,MATCH(E$2,'[3]Enrolled accounts Dom'!$A$2:$M$2,0)))</f>
        <v/>
      </c>
      <c r="F165" s="53" t="str">
        <f>IF(INDEX('[3]Enrolled accounts Dom'!$A165:$M165,MATCH(F$2,'[3]Enrolled accounts Dom'!$A$2:$M$2,0))=0,"",INDEX('[3]Enrolled accounts Dom'!$A165:$M165,MATCH(F$2,'[3]Enrolled accounts Dom'!$A$2:$M$2,0)))</f>
        <v/>
      </c>
    </row>
    <row r="166" spans="1:6" x14ac:dyDescent="0.2">
      <c r="A166" s="52">
        <f>INDEX('[3]Enrolled accounts Dom'!$A166:$M166,MATCH(A$2,'[3]Enrolled accounts Dom'!$A$2:$M$2,0))</f>
        <v>0</v>
      </c>
      <c r="B166" s="45">
        <f>INDEX('[3]Enrolled accounts Dom'!$A166:$M166,MATCH(B$2,'[3]Enrolled accounts Dom'!$A$2:$M$2,0))</f>
        <v>0</v>
      </c>
      <c r="C166" s="45">
        <f>INDEX('[3]Enrolled accounts Dom'!$A166:$M166,MATCH(C$2,'[3]Enrolled accounts Dom'!$A$2:$M$2,0))</f>
        <v>0</v>
      </c>
      <c r="D166" s="45">
        <f>INDEX('[3]Enrolled accounts Dom'!$A166:$M166,MATCH(D$2,'[3]Enrolled accounts Dom'!$A$2:$M$2,0))</f>
        <v>0</v>
      </c>
      <c r="E166" s="46" t="str">
        <f>IF(INDEX('[3]Enrolled accounts Dom'!$A166:$M166,MATCH(E$2,'[3]Enrolled accounts Dom'!$A$2:$M$2,0))=0,"",INDEX('[3]Enrolled accounts Dom'!$A166:$M166,MATCH(E$2,'[3]Enrolled accounts Dom'!$A$2:$M$2,0)))</f>
        <v/>
      </c>
      <c r="F166" s="53" t="str">
        <f>IF(INDEX('[3]Enrolled accounts Dom'!$A166:$M166,MATCH(F$2,'[3]Enrolled accounts Dom'!$A$2:$M$2,0))=0,"",INDEX('[3]Enrolled accounts Dom'!$A166:$M166,MATCH(F$2,'[3]Enrolled accounts Dom'!$A$2:$M$2,0)))</f>
        <v/>
      </c>
    </row>
    <row r="167" spans="1:6" x14ac:dyDescent="0.2">
      <c r="A167" s="52">
        <f>INDEX('[3]Enrolled accounts Dom'!$A167:$M167,MATCH(A$2,'[3]Enrolled accounts Dom'!$A$2:$M$2,0))</f>
        <v>0</v>
      </c>
      <c r="B167" s="45">
        <f>INDEX('[3]Enrolled accounts Dom'!$A167:$M167,MATCH(B$2,'[3]Enrolled accounts Dom'!$A$2:$M$2,0))</f>
        <v>0</v>
      </c>
      <c r="C167" s="45">
        <f>INDEX('[3]Enrolled accounts Dom'!$A167:$M167,MATCH(C$2,'[3]Enrolled accounts Dom'!$A$2:$M$2,0))</f>
        <v>0</v>
      </c>
      <c r="D167" s="45">
        <f>INDEX('[3]Enrolled accounts Dom'!$A167:$M167,MATCH(D$2,'[3]Enrolled accounts Dom'!$A$2:$M$2,0))</f>
        <v>0</v>
      </c>
      <c r="E167" s="46" t="str">
        <f>IF(INDEX('[3]Enrolled accounts Dom'!$A167:$M167,MATCH(E$2,'[3]Enrolled accounts Dom'!$A$2:$M$2,0))=0,"",INDEX('[3]Enrolled accounts Dom'!$A167:$M167,MATCH(E$2,'[3]Enrolled accounts Dom'!$A$2:$M$2,0)))</f>
        <v/>
      </c>
      <c r="F167" s="53" t="str">
        <f>IF(INDEX('[3]Enrolled accounts Dom'!$A167:$M167,MATCH(F$2,'[3]Enrolled accounts Dom'!$A$2:$M$2,0))=0,"",INDEX('[3]Enrolled accounts Dom'!$A167:$M167,MATCH(F$2,'[3]Enrolled accounts Dom'!$A$2:$M$2,0)))</f>
        <v/>
      </c>
    </row>
    <row r="168" spans="1:6" x14ac:dyDescent="0.2">
      <c r="A168" s="52">
        <f>INDEX('[3]Enrolled accounts Dom'!$A168:$M168,MATCH(A$2,'[3]Enrolled accounts Dom'!$A$2:$M$2,0))</f>
        <v>0</v>
      </c>
      <c r="B168" s="45">
        <f>INDEX('[3]Enrolled accounts Dom'!$A168:$M168,MATCH(B$2,'[3]Enrolled accounts Dom'!$A$2:$M$2,0))</f>
        <v>0</v>
      </c>
      <c r="C168" s="45">
        <f>INDEX('[3]Enrolled accounts Dom'!$A168:$M168,MATCH(C$2,'[3]Enrolled accounts Dom'!$A$2:$M$2,0))</f>
        <v>0</v>
      </c>
      <c r="D168" s="45">
        <f>INDEX('[3]Enrolled accounts Dom'!$A168:$M168,MATCH(D$2,'[3]Enrolled accounts Dom'!$A$2:$M$2,0))</f>
        <v>0</v>
      </c>
      <c r="E168" s="46" t="str">
        <f>IF(INDEX('[3]Enrolled accounts Dom'!$A168:$M168,MATCH(E$2,'[3]Enrolled accounts Dom'!$A$2:$M$2,0))=0,"",INDEX('[3]Enrolled accounts Dom'!$A168:$M168,MATCH(E$2,'[3]Enrolled accounts Dom'!$A$2:$M$2,0)))</f>
        <v/>
      </c>
      <c r="F168" s="53" t="str">
        <f>IF(INDEX('[3]Enrolled accounts Dom'!$A168:$M168,MATCH(F$2,'[3]Enrolled accounts Dom'!$A$2:$M$2,0))=0,"",INDEX('[3]Enrolled accounts Dom'!$A168:$M168,MATCH(F$2,'[3]Enrolled accounts Dom'!$A$2:$M$2,0)))</f>
        <v/>
      </c>
    </row>
    <row r="169" spans="1:6" x14ac:dyDescent="0.2">
      <c r="A169" s="52">
        <f>INDEX('[3]Enrolled accounts Dom'!$A169:$M169,MATCH(A$2,'[3]Enrolled accounts Dom'!$A$2:$M$2,0))</f>
        <v>0</v>
      </c>
      <c r="B169" s="45">
        <f>INDEX('[3]Enrolled accounts Dom'!$A169:$M169,MATCH(B$2,'[3]Enrolled accounts Dom'!$A$2:$M$2,0))</f>
        <v>0</v>
      </c>
      <c r="C169" s="45">
        <f>INDEX('[3]Enrolled accounts Dom'!$A169:$M169,MATCH(C$2,'[3]Enrolled accounts Dom'!$A$2:$M$2,0))</f>
        <v>0</v>
      </c>
      <c r="D169" s="45">
        <f>INDEX('[3]Enrolled accounts Dom'!$A169:$M169,MATCH(D$2,'[3]Enrolled accounts Dom'!$A$2:$M$2,0))</f>
        <v>0</v>
      </c>
      <c r="E169" s="46" t="str">
        <f>IF(INDEX('[3]Enrolled accounts Dom'!$A169:$M169,MATCH(E$2,'[3]Enrolled accounts Dom'!$A$2:$M$2,0))=0,"",INDEX('[3]Enrolled accounts Dom'!$A169:$M169,MATCH(E$2,'[3]Enrolled accounts Dom'!$A$2:$M$2,0)))</f>
        <v/>
      </c>
      <c r="F169" s="53" t="str">
        <f>IF(INDEX('[3]Enrolled accounts Dom'!$A169:$M169,MATCH(F$2,'[3]Enrolled accounts Dom'!$A$2:$M$2,0))=0,"",INDEX('[3]Enrolled accounts Dom'!$A169:$M169,MATCH(F$2,'[3]Enrolled accounts Dom'!$A$2:$M$2,0)))</f>
        <v/>
      </c>
    </row>
    <row r="170" spans="1:6" x14ac:dyDescent="0.2">
      <c r="A170" s="52">
        <f>INDEX('[3]Enrolled accounts Dom'!$A170:$M170,MATCH(A$2,'[3]Enrolled accounts Dom'!$A$2:$M$2,0))</f>
        <v>0</v>
      </c>
      <c r="B170" s="45">
        <f>INDEX('[3]Enrolled accounts Dom'!$A170:$M170,MATCH(B$2,'[3]Enrolled accounts Dom'!$A$2:$M$2,0))</f>
        <v>0</v>
      </c>
      <c r="C170" s="45">
        <f>INDEX('[3]Enrolled accounts Dom'!$A170:$M170,MATCH(C$2,'[3]Enrolled accounts Dom'!$A$2:$M$2,0))</f>
        <v>0</v>
      </c>
      <c r="D170" s="45">
        <f>INDEX('[3]Enrolled accounts Dom'!$A170:$M170,MATCH(D$2,'[3]Enrolled accounts Dom'!$A$2:$M$2,0))</f>
        <v>0</v>
      </c>
      <c r="E170" s="46" t="str">
        <f>IF(INDEX('[3]Enrolled accounts Dom'!$A170:$M170,MATCH(E$2,'[3]Enrolled accounts Dom'!$A$2:$M$2,0))=0,"",INDEX('[3]Enrolled accounts Dom'!$A170:$M170,MATCH(E$2,'[3]Enrolled accounts Dom'!$A$2:$M$2,0)))</f>
        <v/>
      </c>
      <c r="F170" s="53" t="str">
        <f>IF(INDEX('[3]Enrolled accounts Dom'!$A170:$M170,MATCH(F$2,'[3]Enrolled accounts Dom'!$A$2:$M$2,0))=0,"",INDEX('[3]Enrolled accounts Dom'!$A170:$M170,MATCH(F$2,'[3]Enrolled accounts Dom'!$A$2:$M$2,0)))</f>
        <v/>
      </c>
    </row>
    <row r="171" spans="1:6" x14ac:dyDescent="0.2">
      <c r="A171" s="52">
        <f>INDEX('[3]Enrolled accounts Dom'!$A171:$M171,MATCH(A$2,'[3]Enrolled accounts Dom'!$A$2:$M$2,0))</f>
        <v>0</v>
      </c>
      <c r="B171" s="45">
        <f>INDEX('[3]Enrolled accounts Dom'!$A171:$M171,MATCH(B$2,'[3]Enrolled accounts Dom'!$A$2:$M$2,0))</f>
        <v>0</v>
      </c>
      <c r="C171" s="45">
        <f>INDEX('[3]Enrolled accounts Dom'!$A171:$M171,MATCH(C$2,'[3]Enrolled accounts Dom'!$A$2:$M$2,0))</f>
        <v>0</v>
      </c>
      <c r="D171" s="45">
        <f>INDEX('[3]Enrolled accounts Dom'!$A171:$M171,MATCH(D$2,'[3]Enrolled accounts Dom'!$A$2:$M$2,0))</f>
        <v>0</v>
      </c>
      <c r="E171" s="46" t="str">
        <f>IF(INDEX('[3]Enrolled accounts Dom'!$A171:$M171,MATCH(E$2,'[3]Enrolled accounts Dom'!$A$2:$M$2,0))=0,"",INDEX('[3]Enrolled accounts Dom'!$A171:$M171,MATCH(E$2,'[3]Enrolled accounts Dom'!$A$2:$M$2,0)))</f>
        <v/>
      </c>
      <c r="F171" s="53" t="str">
        <f>IF(INDEX('[3]Enrolled accounts Dom'!$A171:$M171,MATCH(F$2,'[3]Enrolled accounts Dom'!$A$2:$M$2,0))=0,"",INDEX('[3]Enrolled accounts Dom'!$A171:$M171,MATCH(F$2,'[3]Enrolled accounts Dom'!$A$2:$M$2,0)))</f>
        <v/>
      </c>
    </row>
    <row r="172" spans="1:6" x14ac:dyDescent="0.2">
      <c r="A172" s="52">
        <f>INDEX('[3]Enrolled accounts Dom'!$A172:$M172,MATCH(A$2,'[3]Enrolled accounts Dom'!$A$2:$M$2,0))</f>
        <v>0</v>
      </c>
      <c r="B172" s="45">
        <f>INDEX('[3]Enrolled accounts Dom'!$A172:$M172,MATCH(B$2,'[3]Enrolled accounts Dom'!$A$2:$M$2,0))</f>
        <v>0</v>
      </c>
      <c r="C172" s="45">
        <f>INDEX('[3]Enrolled accounts Dom'!$A172:$M172,MATCH(C$2,'[3]Enrolled accounts Dom'!$A$2:$M$2,0))</f>
        <v>0</v>
      </c>
      <c r="D172" s="45">
        <f>INDEX('[3]Enrolled accounts Dom'!$A172:$M172,MATCH(D$2,'[3]Enrolled accounts Dom'!$A$2:$M$2,0))</f>
        <v>0</v>
      </c>
      <c r="E172" s="46" t="str">
        <f>IF(INDEX('[3]Enrolled accounts Dom'!$A172:$M172,MATCH(E$2,'[3]Enrolled accounts Dom'!$A$2:$M$2,0))=0,"",INDEX('[3]Enrolled accounts Dom'!$A172:$M172,MATCH(E$2,'[3]Enrolled accounts Dom'!$A$2:$M$2,0)))</f>
        <v/>
      </c>
      <c r="F172" s="53" t="str">
        <f>IF(INDEX('[3]Enrolled accounts Dom'!$A172:$M172,MATCH(F$2,'[3]Enrolled accounts Dom'!$A$2:$M$2,0))=0,"",INDEX('[3]Enrolled accounts Dom'!$A172:$M172,MATCH(F$2,'[3]Enrolled accounts Dom'!$A$2:$M$2,0)))</f>
        <v/>
      </c>
    </row>
    <row r="173" spans="1:6" x14ac:dyDescent="0.2">
      <c r="A173" s="52">
        <f>INDEX('[3]Enrolled accounts Dom'!$A173:$M173,MATCH(A$2,'[3]Enrolled accounts Dom'!$A$2:$M$2,0))</f>
        <v>0</v>
      </c>
      <c r="B173" s="45">
        <f>INDEX('[3]Enrolled accounts Dom'!$A173:$M173,MATCH(B$2,'[3]Enrolled accounts Dom'!$A$2:$M$2,0))</f>
        <v>0</v>
      </c>
      <c r="C173" s="45">
        <f>INDEX('[3]Enrolled accounts Dom'!$A173:$M173,MATCH(C$2,'[3]Enrolled accounts Dom'!$A$2:$M$2,0))</f>
        <v>0</v>
      </c>
      <c r="D173" s="45">
        <f>INDEX('[3]Enrolled accounts Dom'!$A173:$M173,MATCH(D$2,'[3]Enrolled accounts Dom'!$A$2:$M$2,0))</f>
        <v>0</v>
      </c>
      <c r="E173" s="46" t="str">
        <f>IF(INDEX('[3]Enrolled accounts Dom'!$A173:$M173,MATCH(E$2,'[3]Enrolled accounts Dom'!$A$2:$M$2,0))=0,"",INDEX('[3]Enrolled accounts Dom'!$A173:$M173,MATCH(E$2,'[3]Enrolled accounts Dom'!$A$2:$M$2,0)))</f>
        <v/>
      </c>
      <c r="F173" s="53" t="str">
        <f>IF(INDEX('[3]Enrolled accounts Dom'!$A173:$M173,MATCH(F$2,'[3]Enrolled accounts Dom'!$A$2:$M$2,0))=0,"",INDEX('[3]Enrolled accounts Dom'!$A173:$M173,MATCH(F$2,'[3]Enrolled accounts Dom'!$A$2:$M$2,0)))</f>
        <v/>
      </c>
    </row>
    <row r="174" spans="1:6" x14ac:dyDescent="0.2">
      <c r="A174" s="52">
        <f>INDEX('[3]Enrolled accounts Dom'!$A174:$M174,MATCH(A$2,'[3]Enrolled accounts Dom'!$A$2:$M$2,0))</f>
        <v>0</v>
      </c>
      <c r="B174" s="45">
        <f>INDEX('[3]Enrolled accounts Dom'!$A174:$M174,MATCH(B$2,'[3]Enrolled accounts Dom'!$A$2:$M$2,0))</f>
        <v>0</v>
      </c>
      <c r="C174" s="45">
        <f>INDEX('[3]Enrolled accounts Dom'!$A174:$M174,MATCH(C$2,'[3]Enrolled accounts Dom'!$A$2:$M$2,0))</f>
        <v>0</v>
      </c>
      <c r="D174" s="45">
        <f>INDEX('[3]Enrolled accounts Dom'!$A174:$M174,MATCH(D$2,'[3]Enrolled accounts Dom'!$A$2:$M$2,0))</f>
        <v>0</v>
      </c>
      <c r="E174" s="46" t="str">
        <f>IF(INDEX('[3]Enrolled accounts Dom'!$A174:$M174,MATCH(E$2,'[3]Enrolled accounts Dom'!$A$2:$M$2,0))=0,"",INDEX('[3]Enrolled accounts Dom'!$A174:$M174,MATCH(E$2,'[3]Enrolled accounts Dom'!$A$2:$M$2,0)))</f>
        <v/>
      </c>
      <c r="F174" s="53" t="str">
        <f>IF(INDEX('[3]Enrolled accounts Dom'!$A174:$M174,MATCH(F$2,'[3]Enrolled accounts Dom'!$A$2:$M$2,0))=0,"",INDEX('[3]Enrolled accounts Dom'!$A174:$M174,MATCH(F$2,'[3]Enrolled accounts Dom'!$A$2:$M$2,0)))</f>
        <v/>
      </c>
    </row>
    <row r="175" spans="1:6" x14ac:dyDescent="0.2">
      <c r="A175" s="52">
        <f>INDEX('[3]Enrolled accounts Dom'!$A175:$M175,MATCH(A$2,'[3]Enrolled accounts Dom'!$A$2:$M$2,0))</f>
        <v>0</v>
      </c>
      <c r="B175" s="45">
        <f>INDEX('[3]Enrolled accounts Dom'!$A175:$M175,MATCH(B$2,'[3]Enrolled accounts Dom'!$A$2:$M$2,0))</f>
        <v>0</v>
      </c>
      <c r="C175" s="45">
        <f>INDEX('[3]Enrolled accounts Dom'!$A175:$M175,MATCH(C$2,'[3]Enrolled accounts Dom'!$A$2:$M$2,0))</f>
        <v>0</v>
      </c>
      <c r="D175" s="45">
        <f>INDEX('[3]Enrolled accounts Dom'!$A175:$M175,MATCH(D$2,'[3]Enrolled accounts Dom'!$A$2:$M$2,0))</f>
        <v>0</v>
      </c>
      <c r="E175" s="46" t="str">
        <f>IF(INDEX('[3]Enrolled accounts Dom'!$A175:$M175,MATCH(E$2,'[3]Enrolled accounts Dom'!$A$2:$M$2,0))=0,"",INDEX('[3]Enrolled accounts Dom'!$A175:$M175,MATCH(E$2,'[3]Enrolled accounts Dom'!$A$2:$M$2,0)))</f>
        <v/>
      </c>
      <c r="F175" s="53" t="str">
        <f>IF(INDEX('[3]Enrolled accounts Dom'!$A175:$M175,MATCH(F$2,'[3]Enrolled accounts Dom'!$A$2:$M$2,0))=0,"",INDEX('[3]Enrolled accounts Dom'!$A175:$M175,MATCH(F$2,'[3]Enrolled accounts Dom'!$A$2:$M$2,0)))</f>
        <v/>
      </c>
    </row>
    <row r="176" spans="1:6" x14ac:dyDescent="0.2">
      <c r="A176" s="52">
        <f>INDEX('[3]Enrolled accounts Dom'!$A176:$M176,MATCH(A$2,'[3]Enrolled accounts Dom'!$A$2:$M$2,0))</f>
        <v>0</v>
      </c>
      <c r="B176" s="45">
        <f>INDEX('[3]Enrolled accounts Dom'!$A176:$M176,MATCH(B$2,'[3]Enrolled accounts Dom'!$A$2:$M$2,0))</f>
        <v>0</v>
      </c>
      <c r="C176" s="45">
        <f>INDEX('[3]Enrolled accounts Dom'!$A176:$M176,MATCH(C$2,'[3]Enrolled accounts Dom'!$A$2:$M$2,0))</f>
        <v>0</v>
      </c>
      <c r="D176" s="45">
        <f>INDEX('[3]Enrolled accounts Dom'!$A176:$M176,MATCH(D$2,'[3]Enrolled accounts Dom'!$A$2:$M$2,0))</f>
        <v>0</v>
      </c>
      <c r="E176" s="46" t="str">
        <f>IF(INDEX('[3]Enrolled accounts Dom'!$A176:$M176,MATCH(E$2,'[3]Enrolled accounts Dom'!$A$2:$M$2,0))=0,"",INDEX('[3]Enrolled accounts Dom'!$A176:$M176,MATCH(E$2,'[3]Enrolled accounts Dom'!$A$2:$M$2,0)))</f>
        <v/>
      </c>
      <c r="F176" s="53" t="str">
        <f>IF(INDEX('[3]Enrolled accounts Dom'!$A176:$M176,MATCH(F$2,'[3]Enrolled accounts Dom'!$A$2:$M$2,0))=0,"",INDEX('[3]Enrolled accounts Dom'!$A176:$M176,MATCH(F$2,'[3]Enrolled accounts Dom'!$A$2:$M$2,0)))</f>
        <v/>
      </c>
    </row>
    <row r="177" spans="1:6" x14ac:dyDescent="0.2">
      <c r="A177" s="52">
        <f>INDEX('[3]Enrolled accounts Dom'!$A177:$M177,MATCH(A$2,'[3]Enrolled accounts Dom'!$A$2:$M$2,0))</f>
        <v>0</v>
      </c>
      <c r="B177" s="45">
        <f>INDEX('[3]Enrolled accounts Dom'!$A177:$M177,MATCH(B$2,'[3]Enrolled accounts Dom'!$A$2:$M$2,0))</f>
        <v>0</v>
      </c>
      <c r="C177" s="45">
        <f>INDEX('[3]Enrolled accounts Dom'!$A177:$M177,MATCH(C$2,'[3]Enrolled accounts Dom'!$A$2:$M$2,0))</f>
        <v>0</v>
      </c>
      <c r="D177" s="45">
        <f>INDEX('[3]Enrolled accounts Dom'!$A177:$M177,MATCH(D$2,'[3]Enrolled accounts Dom'!$A$2:$M$2,0))</f>
        <v>0</v>
      </c>
      <c r="E177" s="46" t="str">
        <f>IF(INDEX('[3]Enrolled accounts Dom'!$A177:$M177,MATCH(E$2,'[3]Enrolled accounts Dom'!$A$2:$M$2,0))=0,"",INDEX('[3]Enrolled accounts Dom'!$A177:$M177,MATCH(E$2,'[3]Enrolled accounts Dom'!$A$2:$M$2,0)))</f>
        <v/>
      </c>
      <c r="F177" s="53" t="str">
        <f>IF(INDEX('[3]Enrolled accounts Dom'!$A177:$M177,MATCH(F$2,'[3]Enrolled accounts Dom'!$A$2:$M$2,0))=0,"",INDEX('[3]Enrolled accounts Dom'!$A177:$M177,MATCH(F$2,'[3]Enrolled accounts Dom'!$A$2:$M$2,0)))</f>
        <v/>
      </c>
    </row>
    <row r="178" spans="1:6" x14ac:dyDescent="0.2">
      <c r="A178" s="52">
        <f>INDEX('[3]Enrolled accounts Dom'!$A178:$M178,MATCH(A$2,'[3]Enrolled accounts Dom'!$A$2:$M$2,0))</f>
        <v>0</v>
      </c>
      <c r="B178" s="45">
        <f>INDEX('[3]Enrolled accounts Dom'!$A178:$M178,MATCH(B$2,'[3]Enrolled accounts Dom'!$A$2:$M$2,0))</f>
        <v>0</v>
      </c>
      <c r="C178" s="45">
        <f>INDEX('[3]Enrolled accounts Dom'!$A178:$M178,MATCH(C$2,'[3]Enrolled accounts Dom'!$A$2:$M$2,0))</f>
        <v>0</v>
      </c>
      <c r="D178" s="45">
        <f>INDEX('[3]Enrolled accounts Dom'!$A178:$M178,MATCH(D$2,'[3]Enrolled accounts Dom'!$A$2:$M$2,0))</f>
        <v>0</v>
      </c>
      <c r="E178" s="46" t="str">
        <f>IF(INDEX('[3]Enrolled accounts Dom'!$A178:$M178,MATCH(E$2,'[3]Enrolled accounts Dom'!$A$2:$M$2,0))=0,"",INDEX('[3]Enrolled accounts Dom'!$A178:$M178,MATCH(E$2,'[3]Enrolled accounts Dom'!$A$2:$M$2,0)))</f>
        <v/>
      </c>
      <c r="F178" s="53" t="str">
        <f>IF(INDEX('[3]Enrolled accounts Dom'!$A178:$M178,MATCH(F$2,'[3]Enrolled accounts Dom'!$A$2:$M$2,0))=0,"",INDEX('[3]Enrolled accounts Dom'!$A178:$M178,MATCH(F$2,'[3]Enrolled accounts Dom'!$A$2:$M$2,0)))</f>
        <v/>
      </c>
    </row>
    <row r="179" spans="1:6" x14ac:dyDescent="0.2">
      <c r="A179" s="52">
        <f>INDEX('[3]Enrolled accounts Dom'!$A179:$M179,MATCH(A$2,'[3]Enrolled accounts Dom'!$A$2:$M$2,0))</f>
        <v>0</v>
      </c>
      <c r="B179" s="45">
        <f>INDEX('[3]Enrolled accounts Dom'!$A179:$M179,MATCH(B$2,'[3]Enrolled accounts Dom'!$A$2:$M$2,0))</f>
        <v>0</v>
      </c>
      <c r="C179" s="45">
        <f>INDEX('[3]Enrolled accounts Dom'!$A179:$M179,MATCH(C$2,'[3]Enrolled accounts Dom'!$A$2:$M$2,0))</f>
        <v>0</v>
      </c>
      <c r="D179" s="45">
        <f>INDEX('[3]Enrolled accounts Dom'!$A179:$M179,MATCH(D$2,'[3]Enrolled accounts Dom'!$A$2:$M$2,0))</f>
        <v>0</v>
      </c>
      <c r="E179" s="46" t="str">
        <f>IF(INDEX('[3]Enrolled accounts Dom'!$A179:$M179,MATCH(E$2,'[3]Enrolled accounts Dom'!$A$2:$M$2,0))=0,"",INDEX('[3]Enrolled accounts Dom'!$A179:$M179,MATCH(E$2,'[3]Enrolled accounts Dom'!$A$2:$M$2,0)))</f>
        <v/>
      </c>
      <c r="F179" s="53" t="str">
        <f>IF(INDEX('[3]Enrolled accounts Dom'!$A179:$M179,MATCH(F$2,'[3]Enrolled accounts Dom'!$A$2:$M$2,0))=0,"",INDEX('[3]Enrolled accounts Dom'!$A179:$M179,MATCH(F$2,'[3]Enrolled accounts Dom'!$A$2:$M$2,0)))</f>
        <v/>
      </c>
    </row>
    <row r="180" spans="1:6" x14ac:dyDescent="0.2">
      <c r="A180" s="52">
        <f>INDEX('[3]Enrolled accounts Dom'!$A180:$M180,MATCH(A$2,'[3]Enrolled accounts Dom'!$A$2:$M$2,0))</f>
        <v>0</v>
      </c>
      <c r="B180" s="45">
        <f>INDEX('[3]Enrolled accounts Dom'!$A180:$M180,MATCH(B$2,'[3]Enrolled accounts Dom'!$A$2:$M$2,0))</f>
        <v>0</v>
      </c>
      <c r="C180" s="45">
        <f>INDEX('[3]Enrolled accounts Dom'!$A180:$M180,MATCH(C$2,'[3]Enrolled accounts Dom'!$A$2:$M$2,0))</f>
        <v>0</v>
      </c>
      <c r="D180" s="45">
        <f>INDEX('[3]Enrolled accounts Dom'!$A180:$M180,MATCH(D$2,'[3]Enrolled accounts Dom'!$A$2:$M$2,0))</f>
        <v>0</v>
      </c>
      <c r="E180" s="46" t="str">
        <f>IF(INDEX('[3]Enrolled accounts Dom'!$A180:$M180,MATCH(E$2,'[3]Enrolled accounts Dom'!$A$2:$M$2,0))=0,"",INDEX('[3]Enrolled accounts Dom'!$A180:$M180,MATCH(E$2,'[3]Enrolled accounts Dom'!$A$2:$M$2,0)))</f>
        <v/>
      </c>
      <c r="F180" s="53" t="str">
        <f>IF(INDEX('[3]Enrolled accounts Dom'!$A180:$M180,MATCH(F$2,'[3]Enrolled accounts Dom'!$A$2:$M$2,0))=0,"",INDEX('[3]Enrolled accounts Dom'!$A180:$M180,MATCH(F$2,'[3]Enrolled accounts Dom'!$A$2:$M$2,0)))</f>
        <v/>
      </c>
    </row>
    <row r="181" spans="1:6" x14ac:dyDescent="0.2">
      <c r="A181" s="52">
        <f>INDEX('[3]Enrolled accounts Dom'!$A181:$M181,MATCH(A$2,'[3]Enrolled accounts Dom'!$A$2:$M$2,0))</f>
        <v>0</v>
      </c>
      <c r="B181" s="45">
        <f>INDEX('[3]Enrolled accounts Dom'!$A181:$M181,MATCH(B$2,'[3]Enrolled accounts Dom'!$A$2:$M$2,0))</f>
        <v>0</v>
      </c>
      <c r="C181" s="45">
        <f>INDEX('[3]Enrolled accounts Dom'!$A181:$M181,MATCH(C$2,'[3]Enrolled accounts Dom'!$A$2:$M$2,0))</f>
        <v>0</v>
      </c>
      <c r="D181" s="45">
        <f>INDEX('[3]Enrolled accounts Dom'!$A181:$M181,MATCH(D$2,'[3]Enrolled accounts Dom'!$A$2:$M$2,0))</f>
        <v>0</v>
      </c>
      <c r="E181" s="46" t="str">
        <f>IF(INDEX('[3]Enrolled accounts Dom'!$A181:$M181,MATCH(E$2,'[3]Enrolled accounts Dom'!$A$2:$M$2,0))=0,"",INDEX('[3]Enrolled accounts Dom'!$A181:$M181,MATCH(E$2,'[3]Enrolled accounts Dom'!$A$2:$M$2,0)))</f>
        <v/>
      </c>
      <c r="F181" s="53" t="str">
        <f>IF(INDEX('[3]Enrolled accounts Dom'!$A181:$M181,MATCH(F$2,'[3]Enrolled accounts Dom'!$A$2:$M$2,0))=0,"",INDEX('[3]Enrolled accounts Dom'!$A181:$M181,MATCH(F$2,'[3]Enrolled accounts Dom'!$A$2:$M$2,0)))</f>
        <v/>
      </c>
    </row>
    <row r="182" spans="1:6" x14ac:dyDescent="0.2">
      <c r="A182" s="52">
        <f>INDEX('[3]Enrolled accounts Dom'!$A182:$M182,MATCH(A$2,'[3]Enrolled accounts Dom'!$A$2:$M$2,0))</f>
        <v>0</v>
      </c>
      <c r="B182" s="45">
        <f>INDEX('[3]Enrolled accounts Dom'!$A182:$M182,MATCH(B$2,'[3]Enrolled accounts Dom'!$A$2:$M$2,0))</f>
        <v>0</v>
      </c>
      <c r="C182" s="45">
        <f>INDEX('[3]Enrolled accounts Dom'!$A182:$M182,MATCH(C$2,'[3]Enrolled accounts Dom'!$A$2:$M$2,0))</f>
        <v>0</v>
      </c>
      <c r="D182" s="45">
        <f>INDEX('[3]Enrolled accounts Dom'!$A182:$M182,MATCH(D$2,'[3]Enrolled accounts Dom'!$A$2:$M$2,0))</f>
        <v>0</v>
      </c>
      <c r="E182" s="46" t="str">
        <f>IF(INDEX('[3]Enrolled accounts Dom'!$A182:$M182,MATCH(E$2,'[3]Enrolled accounts Dom'!$A$2:$M$2,0))=0,"",INDEX('[3]Enrolled accounts Dom'!$A182:$M182,MATCH(E$2,'[3]Enrolled accounts Dom'!$A$2:$M$2,0)))</f>
        <v/>
      </c>
      <c r="F182" s="53" t="str">
        <f>IF(INDEX('[3]Enrolled accounts Dom'!$A182:$M182,MATCH(F$2,'[3]Enrolled accounts Dom'!$A$2:$M$2,0))=0,"",INDEX('[3]Enrolled accounts Dom'!$A182:$M182,MATCH(F$2,'[3]Enrolled accounts Dom'!$A$2:$M$2,0)))</f>
        <v/>
      </c>
    </row>
    <row r="183" spans="1:6" x14ac:dyDescent="0.2">
      <c r="A183" s="52">
        <f>INDEX('[3]Enrolled accounts Dom'!$A183:$M183,MATCH(A$2,'[3]Enrolled accounts Dom'!$A$2:$M$2,0))</f>
        <v>0</v>
      </c>
      <c r="B183" s="45">
        <f>INDEX('[3]Enrolled accounts Dom'!$A183:$M183,MATCH(B$2,'[3]Enrolled accounts Dom'!$A$2:$M$2,0))</f>
        <v>0</v>
      </c>
      <c r="C183" s="45">
        <f>INDEX('[3]Enrolled accounts Dom'!$A183:$M183,MATCH(C$2,'[3]Enrolled accounts Dom'!$A$2:$M$2,0))</f>
        <v>0</v>
      </c>
      <c r="D183" s="45">
        <f>INDEX('[3]Enrolled accounts Dom'!$A183:$M183,MATCH(D$2,'[3]Enrolled accounts Dom'!$A$2:$M$2,0))</f>
        <v>0</v>
      </c>
      <c r="E183" s="46" t="str">
        <f>IF(INDEX('[3]Enrolled accounts Dom'!$A183:$M183,MATCH(E$2,'[3]Enrolled accounts Dom'!$A$2:$M$2,0))=0,"",INDEX('[3]Enrolled accounts Dom'!$A183:$M183,MATCH(E$2,'[3]Enrolled accounts Dom'!$A$2:$M$2,0)))</f>
        <v/>
      </c>
      <c r="F183" s="53" t="str">
        <f>IF(INDEX('[3]Enrolled accounts Dom'!$A183:$M183,MATCH(F$2,'[3]Enrolled accounts Dom'!$A$2:$M$2,0))=0,"",INDEX('[3]Enrolled accounts Dom'!$A183:$M183,MATCH(F$2,'[3]Enrolled accounts Dom'!$A$2:$M$2,0)))</f>
        <v/>
      </c>
    </row>
    <row r="184" spans="1:6" x14ac:dyDescent="0.2">
      <c r="A184" s="52">
        <f>INDEX('[3]Enrolled accounts Dom'!$A184:$M184,MATCH(A$2,'[3]Enrolled accounts Dom'!$A$2:$M$2,0))</f>
        <v>0</v>
      </c>
      <c r="B184" s="45">
        <f>INDEX('[3]Enrolled accounts Dom'!$A184:$M184,MATCH(B$2,'[3]Enrolled accounts Dom'!$A$2:$M$2,0))</f>
        <v>0</v>
      </c>
      <c r="C184" s="45">
        <f>INDEX('[3]Enrolled accounts Dom'!$A184:$M184,MATCH(C$2,'[3]Enrolled accounts Dom'!$A$2:$M$2,0))</f>
        <v>0</v>
      </c>
      <c r="D184" s="45">
        <f>INDEX('[3]Enrolled accounts Dom'!$A184:$M184,MATCH(D$2,'[3]Enrolled accounts Dom'!$A$2:$M$2,0))</f>
        <v>0</v>
      </c>
      <c r="E184" s="46" t="str">
        <f>IF(INDEX('[3]Enrolled accounts Dom'!$A184:$M184,MATCH(E$2,'[3]Enrolled accounts Dom'!$A$2:$M$2,0))=0,"",INDEX('[3]Enrolled accounts Dom'!$A184:$M184,MATCH(E$2,'[3]Enrolled accounts Dom'!$A$2:$M$2,0)))</f>
        <v/>
      </c>
      <c r="F184" s="53" t="str">
        <f>IF(INDEX('[3]Enrolled accounts Dom'!$A184:$M184,MATCH(F$2,'[3]Enrolled accounts Dom'!$A$2:$M$2,0))=0,"",INDEX('[3]Enrolled accounts Dom'!$A184:$M184,MATCH(F$2,'[3]Enrolled accounts Dom'!$A$2:$M$2,0)))</f>
        <v/>
      </c>
    </row>
    <row r="185" spans="1:6" x14ac:dyDescent="0.2">
      <c r="A185" s="52">
        <f>INDEX('[3]Enrolled accounts Dom'!$A185:$M185,MATCH(A$2,'[3]Enrolled accounts Dom'!$A$2:$M$2,0))</f>
        <v>0</v>
      </c>
      <c r="B185" s="45">
        <f>INDEX('[3]Enrolled accounts Dom'!$A185:$M185,MATCH(B$2,'[3]Enrolled accounts Dom'!$A$2:$M$2,0))</f>
        <v>0</v>
      </c>
      <c r="C185" s="45">
        <f>INDEX('[3]Enrolled accounts Dom'!$A185:$M185,MATCH(C$2,'[3]Enrolled accounts Dom'!$A$2:$M$2,0))</f>
        <v>0</v>
      </c>
      <c r="D185" s="45">
        <f>INDEX('[3]Enrolled accounts Dom'!$A185:$M185,MATCH(D$2,'[3]Enrolled accounts Dom'!$A$2:$M$2,0))</f>
        <v>0</v>
      </c>
      <c r="E185" s="46" t="str">
        <f>IF(INDEX('[3]Enrolled accounts Dom'!$A185:$M185,MATCH(E$2,'[3]Enrolled accounts Dom'!$A$2:$M$2,0))=0,"",INDEX('[3]Enrolled accounts Dom'!$A185:$M185,MATCH(E$2,'[3]Enrolled accounts Dom'!$A$2:$M$2,0)))</f>
        <v/>
      </c>
      <c r="F185" s="53" t="str">
        <f>IF(INDEX('[3]Enrolled accounts Dom'!$A185:$M185,MATCH(F$2,'[3]Enrolled accounts Dom'!$A$2:$M$2,0))=0,"",INDEX('[3]Enrolled accounts Dom'!$A185:$M185,MATCH(F$2,'[3]Enrolled accounts Dom'!$A$2:$M$2,0)))</f>
        <v/>
      </c>
    </row>
    <row r="186" spans="1:6" x14ac:dyDescent="0.2">
      <c r="A186" s="52">
        <f>INDEX('[3]Enrolled accounts Dom'!$A186:$M186,MATCH(A$2,'[3]Enrolled accounts Dom'!$A$2:$M$2,0))</f>
        <v>0</v>
      </c>
      <c r="B186" s="45">
        <f>INDEX('[3]Enrolled accounts Dom'!$A186:$M186,MATCH(B$2,'[3]Enrolled accounts Dom'!$A$2:$M$2,0))</f>
        <v>0</v>
      </c>
      <c r="C186" s="45">
        <f>INDEX('[3]Enrolled accounts Dom'!$A186:$M186,MATCH(C$2,'[3]Enrolled accounts Dom'!$A$2:$M$2,0))</f>
        <v>0</v>
      </c>
      <c r="D186" s="45">
        <f>INDEX('[3]Enrolled accounts Dom'!$A186:$M186,MATCH(D$2,'[3]Enrolled accounts Dom'!$A$2:$M$2,0))</f>
        <v>0</v>
      </c>
      <c r="E186" s="46" t="str">
        <f>IF(INDEX('[3]Enrolled accounts Dom'!$A186:$M186,MATCH(E$2,'[3]Enrolled accounts Dom'!$A$2:$M$2,0))=0,"",INDEX('[3]Enrolled accounts Dom'!$A186:$M186,MATCH(E$2,'[3]Enrolled accounts Dom'!$A$2:$M$2,0)))</f>
        <v/>
      </c>
      <c r="F186" s="53" t="str">
        <f>IF(INDEX('[3]Enrolled accounts Dom'!$A186:$M186,MATCH(F$2,'[3]Enrolled accounts Dom'!$A$2:$M$2,0))=0,"",INDEX('[3]Enrolled accounts Dom'!$A186:$M186,MATCH(F$2,'[3]Enrolled accounts Dom'!$A$2:$M$2,0)))</f>
        <v/>
      </c>
    </row>
    <row r="187" spans="1:6" x14ac:dyDescent="0.2">
      <c r="A187" s="52">
        <f>INDEX('[3]Enrolled accounts Dom'!$A187:$M187,MATCH(A$2,'[3]Enrolled accounts Dom'!$A$2:$M$2,0))</f>
        <v>0</v>
      </c>
      <c r="B187" s="45">
        <f>INDEX('[3]Enrolled accounts Dom'!$A187:$M187,MATCH(B$2,'[3]Enrolled accounts Dom'!$A$2:$M$2,0))</f>
        <v>0</v>
      </c>
      <c r="C187" s="45">
        <f>INDEX('[3]Enrolled accounts Dom'!$A187:$M187,MATCH(C$2,'[3]Enrolled accounts Dom'!$A$2:$M$2,0))</f>
        <v>0</v>
      </c>
      <c r="D187" s="45">
        <f>INDEX('[3]Enrolled accounts Dom'!$A187:$M187,MATCH(D$2,'[3]Enrolled accounts Dom'!$A$2:$M$2,0))</f>
        <v>0</v>
      </c>
      <c r="E187" s="46" t="str">
        <f>IF(INDEX('[3]Enrolled accounts Dom'!$A187:$M187,MATCH(E$2,'[3]Enrolled accounts Dom'!$A$2:$M$2,0))=0,"",INDEX('[3]Enrolled accounts Dom'!$A187:$M187,MATCH(E$2,'[3]Enrolled accounts Dom'!$A$2:$M$2,0)))</f>
        <v/>
      </c>
      <c r="F187" s="53" t="str">
        <f>IF(INDEX('[3]Enrolled accounts Dom'!$A187:$M187,MATCH(F$2,'[3]Enrolled accounts Dom'!$A$2:$M$2,0))=0,"",INDEX('[3]Enrolled accounts Dom'!$A187:$M187,MATCH(F$2,'[3]Enrolled accounts Dom'!$A$2:$M$2,0)))</f>
        <v/>
      </c>
    </row>
    <row r="188" spans="1:6" x14ac:dyDescent="0.2">
      <c r="A188" s="52">
        <f>INDEX('[3]Enrolled accounts Dom'!$A188:$M188,MATCH(A$2,'[3]Enrolled accounts Dom'!$A$2:$M$2,0))</f>
        <v>0</v>
      </c>
      <c r="B188" s="45">
        <f>INDEX('[3]Enrolled accounts Dom'!$A188:$M188,MATCH(B$2,'[3]Enrolled accounts Dom'!$A$2:$M$2,0))</f>
        <v>0</v>
      </c>
      <c r="C188" s="45">
        <f>INDEX('[3]Enrolled accounts Dom'!$A188:$M188,MATCH(C$2,'[3]Enrolled accounts Dom'!$A$2:$M$2,0))</f>
        <v>0</v>
      </c>
      <c r="D188" s="45">
        <f>INDEX('[3]Enrolled accounts Dom'!$A188:$M188,MATCH(D$2,'[3]Enrolled accounts Dom'!$A$2:$M$2,0))</f>
        <v>0</v>
      </c>
      <c r="E188" s="46" t="str">
        <f>IF(INDEX('[3]Enrolled accounts Dom'!$A188:$M188,MATCH(E$2,'[3]Enrolled accounts Dom'!$A$2:$M$2,0))=0,"",INDEX('[3]Enrolled accounts Dom'!$A188:$M188,MATCH(E$2,'[3]Enrolled accounts Dom'!$A$2:$M$2,0)))</f>
        <v/>
      </c>
      <c r="F188" s="53" t="str">
        <f>IF(INDEX('[3]Enrolled accounts Dom'!$A188:$M188,MATCH(F$2,'[3]Enrolled accounts Dom'!$A$2:$M$2,0))=0,"",INDEX('[3]Enrolled accounts Dom'!$A188:$M188,MATCH(F$2,'[3]Enrolled accounts Dom'!$A$2:$M$2,0)))</f>
        <v/>
      </c>
    </row>
    <row r="189" spans="1:6" x14ac:dyDescent="0.2">
      <c r="A189" s="52">
        <f>INDEX('[3]Enrolled accounts Dom'!$A189:$M189,MATCH(A$2,'[3]Enrolled accounts Dom'!$A$2:$M$2,0))</f>
        <v>0</v>
      </c>
      <c r="B189" s="45">
        <f>INDEX('[3]Enrolled accounts Dom'!$A189:$M189,MATCH(B$2,'[3]Enrolled accounts Dom'!$A$2:$M$2,0))</f>
        <v>0</v>
      </c>
      <c r="C189" s="45">
        <f>INDEX('[3]Enrolled accounts Dom'!$A189:$M189,MATCH(C$2,'[3]Enrolled accounts Dom'!$A$2:$M$2,0))</f>
        <v>0</v>
      </c>
      <c r="D189" s="45">
        <f>INDEX('[3]Enrolled accounts Dom'!$A189:$M189,MATCH(D$2,'[3]Enrolled accounts Dom'!$A$2:$M$2,0))</f>
        <v>0</v>
      </c>
      <c r="E189" s="46" t="str">
        <f>IF(INDEX('[3]Enrolled accounts Dom'!$A189:$M189,MATCH(E$2,'[3]Enrolled accounts Dom'!$A$2:$M$2,0))=0,"",INDEX('[3]Enrolled accounts Dom'!$A189:$M189,MATCH(E$2,'[3]Enrolled accounts Dom'!$A$2:$M$2,0)))</f>
        <v/>
      </c>
      <c r="F189" s="53" t="str">
        <f>IF(INDEX('[3]Enrolled accounts Dom'!$A189:$M189,MATCH(F$2,'[3]Enrolled accounts Dom'!$A$2:$M$2,0))=0,"",INDEX('[3]Enrolled accounts Dom'!$A189:$M189,MATCH(F$2,'[3]Enrolled accounts Dom'!$A$2:$M$2,0)))</f>
        <v/>
      </c>
    </row>
    <row r="190" spans="1:6" x14ac:dyDescent="0.2">
      <c r="A190" s="52">
        <f>INDEX('[3]Enrolled accounts Dom'!$A190:$M190,MATCH(A$2,'[3]Enrolled accounts Dom'!$A$2:$M$2,0))</f>
        <v>0</v>
      </c>
      <c r="B190" s="45">
        <f>INDEX('[3]Enrolled accounts Dom'!$A190:$M190,MATCH(B$2,'[3]Enrolled accounts Dom'!$A$2:$M$2,0))</f>
        <v>0</v>
      </c>
      <c r="C190" s="45">
        <f>INDEX('[3]Enrolled accounts Dom'!$A190:$M190,MATCH(C$2,'[3]Enrolled accounts Dom'!$A$2:$M$2,0))</f>
        <v>0</v>
      </c>
      <c r="D190" s="45">
        <f>INDEX('[3]Enrolled accounts Dom'!$A190:$M190,MATCH(D$2,'[3]Enrolled accounts Dom'!$A$2:$M$2,0))</f>
        <v>0</v>
      </c>
      <c r="E190" s="46" t="str">
        <f>IF(INDEX('[3]Enrolled accounts Dom'!$A190:$M190,MATCH(E$2,'[3]Enrolled accounts Dom'!$A$2:$M$2,0))=0,"",INDEX('[3]Enrolled accounts Dom'!$A190:$M190,MATCH(E$2,'[3]Enrolled accounts Dom'!$A$2:$M$2,0)))</f>
        <v/>
      </c>
      <c r="F190" s="53" t="str">
        <f>IF(INDEX('[3]Enrolled accounts Dom'!$A190:$M190,MATCH(F$2,'[3]Enrolled accounts Dom'!$A$2:$M$2,0))=0,"",INDEX('[3]Enrolled accounts Dom'!$A190:$M190,MATCH(F$2,'[3]Enrolled accounts Dom'!$A$2:$M$2,0)))</f>
        <v/>
      </c>
    </row>
    <row r="191" spans="1:6" x14ac:dyDescent="0.2">
      <c r="A191" s="52">
        <f>INDEX('[3]Enrolled accounts Dom'!$A191:$M191,MATCH(A$2,'[3]Enrolled accounts Dom'!$A$2:$M$2,0))</f>
        <v>0</v>
      </c>
      <c r="B191" s="45">
        <f>INDEX('[3]Enrolled accounts Dom'!$A191:$M191,MATCH(B$2,'[3]Enrolled accounts Dom'!$A$2:$M$2,0))</f>
        <v>0</v>
      </c>
      <c r="C191" s="45">
        <f>INDEX('[3]Enrolled accounts Dom'!$A191:$M191,MATCH(C$2,'[3]Enrolled accounts Dom'!$A$2:$M$2,0))</f>
        <v>0</v>
      </c>
      <c r="D191" s="45">
        <f>INDEX('[3]Enrolled accounts Dom'!$A191:$M191,MATCH(D$2,'[3]Enrolled accounts Dom'!$A$2:$M$2,0))</f>
        <v>0</v>
      </c>
      <c r="E191" s="46" t="str">
        <f>IF(INDEX('[3]Enrolled accounts Dom'!$A191:$M191,MATCH(E$2,'[3]Enrolled accounts Dom'!$A$2:$M$2,0))=0,"",INDEX('[3]Enrolled accounts Dom'!$A191:$M191,MATCH(E$2,'[3]Enrolled accounts Dom'!$A$2:$M$2,0)))</f>
        <v/>
      </c>
      <c r="F191" s="53" t="str">
        <f>IF(INDEX('[3]Enrolled accounts Dom'!$A191:$M191,MATCH(F$2,'[3]Enrolled accounts Dom'!$A$2:$M$2,0))=0,"",INDEX('[3]Enrolled accounts Dom'!$A191:$M191,MATCH(F$2,'[3]Enrolled accounts Dom'!$A$2:$M$2,0)))</f>
        <v/>
      </c>
    </row>
    <row r="192" spans="1:6" x14ac:dyDescent="0.2">
      <c r="A192" s="52">
        <f>INDEX('[3]Enrolled accounts Dom'!$A192:$M192,MATCH(A$2,'[3]Enrolled accounts Dom'!$A$2:$M$2,0))</f>
        <v>0</v>
      </c>
      <c r="B192" s="45">
        <f>INDEX('[3]Enrolled accounts Dom'!$A192:$M192,MATCH(B$2,'[3]Enrolled accounts Dom'!$A$2:$M$2,0))</f>
        <v>0</v>
      </c>
      <c r="C192" s="45">
        <f>INDEX('[3]Enrolled accounts Dom'!$A192:$M192,MATCH(C$2,'[3]Enrolled accounts Dom'!$A$2:$M$2,0))</f>
        <v>0</v>
      </c>
      <c r="D192" s="45">
        <f>INDEX('[3]Enrolled accounts Dom'!$A192:$M192,MATCH(D$2,'[3]Enrolled accounts Dom'!$A$2:$M$2,0))</f>
        <v>0</v>
      </c>
      <c r="E192" s="46" t="str">
        <f>IF(INDEX('[3]Enrolled accounts Dom'!$A192:$M192,MATCH(E$2,'[3]Enrolled accounts Dom'!$A$2:$M$2,0))=0,"",INDEX('[3]Enrolled accounts Dom'!$A192:$M192,MATCH(E$2,'[3]Enrolled accounts Dom'!$A$2:$M$2,0)))</f>
        <v/>
      </c>
      <c r="F192" s="53" t="str">
        <f>IF(INDEX('[3]Enrolled accounts Dom'!$A192:$M192,MATCH(F$2,'[3]Enrolled accounts Dom'!$A$2:$M$2,0))=0,"",INDEX('[3]Enrolled accounts Dom'!$A192:$M192,MATCH(F$2,'[3]Enrolled accounts Dom'!$A$2:$M$2,0)))</f>
        <v/>
      </c>
    </row>
    <row r="193" spans="1:6" x14ac:dyDescent="0.2">
      <c r="A193" s="52">
        <f>INDEX('[3]Enrolled accounts Dom'!$A193:$M193,MATCH(A$2,'[3]Enrolled accounts Dom'!$A$2:$M$2,0))</f>
        <v>0</v>
      </c>
      <c r="B193" s="45">
        <f>INDEX('[3]Enrolled accounts Dom'!$A193:$M193,MATCH(B$2,'[3]Enrolled accounts Dom'!$A$2:$M$2,0))</f>
        <v>0</v>
      </c>
      <c r="C193" s="45">
        <f>INDEX('[3]Enrolled accounts Dom'!$A193:$M193,MATCH(C$2,'[3]Enrolled accounts Dom'!$A$2:$M$2,0))</f>
        <v>0</v>
      </c>
      <c r="D193" s="45">
        <f>INDEX('[3]Enrolled accounts Dom'!$A193:$M193,MATCH(D$2,'[3]Enrolled accounts Dom'!$A$2:$M$2,0))</f>
        <v>0</v>
      </c>
      <c r="E193" s="46" t="str">
        <f>IF(INDEX('[3]Enrolled accounts Dom'!$A193:$M193,MATCH(E$2,'[3]Enrolled accounts Dom'!$A$2:$M$2,0))=0,"",INDEX('[3]Enrolled accounts Dom'!$A193:$M193,MATCH(E$2,'[3]Enrolled accounts Dom'!$A$2:$M$2,0)))</f>
        <v/>
      </c>
      <c r="F193" s="53" t="str">
        <f>IF(INDEX('[3]Enrolled accounts Dom'!$A193:$M193,MATCH(F$2,'[3]Enrolled accounts Dom'!$A$2:$M$2,0))=0,"",INDEX('[3]Enrolled accounts Dom'!$A193:$M193,MATCH(F$2,'[3]Enrolled accounts Dom'!$A$2:$M$2,0)))</f>
        <v/>
      </c>
    </row>
    <row r="194" spans="1:6" x14ac:dyDescent="0.2">
      <c r="A194" s="52">
        <f>INDEX('[3]Enrolled accounts Dom'!$A194:$M194,MATCH(A$2,'[3]Enrolled accounts Dom'!$A$2:$M$2,0))</f>
        <v>0</v>
      </c>
      <c r="B194" s="45">
        <f>INDEX('[3]Enrolled accounts Dom'!$A194:$M194,MATCH(B$2,'[3]Enrolled accounts Dom'!$A$2:$M$2,0))</f>
        <v>0</v>
      </c>
      <c r="C194" s="45">
        <f>INDEX('[3]Enrolled accounts Dom'!$A194:$M194,MATCH(C$2,'[3]Enrolled accounts Dom'!$A$2:$M$2,0))</f>
        <v>0</v>
      </c>
      <c r="D194" s="45">
        <f>INDEX('[3]Enrolled accounts Dom'!$A194:$M194,MATCH(D$2,'[3]Enrolled accounts Dom'!$A$2:$M$2,0))</f>
        <v>0</v>
      </c>
      <c r="E194" s="46" t="str">
        <f>IF(INDEX('[3]Enrolled accounts Dom'!$A194:$M194,MATCH(E$2,'[3]Enrolled accounts Dom'!$A$2:$M$2,0))=0,"",INDEX('[3]Enrolled accounts Dom'!$A194:$M194,MATCH(E$2,'[3]Enrolled accounts Dom'!$A$2:$M$2,0)))</f>
        <v/>
      </c>
      <c r="F194" s="53" t="str">
        <f>IF(INDEX('[3]Enrolled accounts Dom'!$A194:$M194,MATCH(F$2,'[3]Enrolled accounts Dom'!$A$2:$M$2,0))=0,"",INDEX('[3]Enrolled accounts Dom'!$A194:$M194,MATCH(F$2,'[3]Enrolled accounts Dom'!$A$2:$M$2,0)))</f>
        <v/>
      </c>
    </row>
    <row r="195" spans="1:6" x14ac:dyDescent="0.2">
      <c r="A195" s="52">
        <f>INDEX('[3]Enrolled accounts Dom'!$A195:$M195,MATCH(A$2,'[3]Enrolled accounts Dom'!$A$2:$M$2,0))</f>
        <v>0</v>
      </c>
      <c r="B195" s="45">
        <f>INDEX('[3]Enrolled accounts Dom'!$A195:$M195,MATCH(B$2,'[3]Enrolled accounts Dom'!$A$2:$M$2,0))</f>
        <v>0</v>
      </c>
      <c r="C195" s="45">
        <f>INDEX('[3]Enrolled accounts Dom'!$A195:$M195,MATCH(C$2,'[3]Enrolled accounts Dom'!$A$2:$M$2,0))</f>
        <v>0</v>
      </c>
      <c r="D195" s="45">
        <f>INDEX('[3]Enrolled accounts Dom'!$A195:$M195,MATCH(D$2,'[3]Enrolled accounts Dom'!$A$2:$M$2,0))</f>
        <v>0</v>
      </c>
      <c r="E195" s="46" t="str">
        <f>IF(INDEX('[3]Enrolled accounts Dom'!$A195:$M195,MATCH(E$2,'[3]Enrolled accounts Dom'!$A$2:$M$2,0))=0,"",INDEX('[3]Enrolled accounts Dom'!$A195:$M195,MATCH(E$2,'[3]Enrolled accounts Dom'!$A$2:$M$2,0)))</f>
        <v/>
      </c>
      <c r="F195" s="53" t="str">
        <f>IF(INDEX('[3]Enrolled accounts Dom'!$A195:$M195,MATCH(F$2,'[3]Enrolled accounts Dom'!$A$2:$M$2,0))=0,"",INDEX('[3]Enrolled accounts Dom'!$A195:$M195,MATCH(F$2,'[3]Enrolled accounts Dom'!$A$2:$M$2,0)))</f>
        <v/>
      </c>
    </row>
    <row r="196" spans="1:6" x14ac:dyDescent="0.2">
      <c r="A196" s="52">
        <f>INDEX('[3]Enrolled accounts Dom'!$A196:$M196,MATCH(A$2,'[3]Enrolled accounts Dom'!$A$2:$M$2,0))</f>
        <v>0</v>
      </c>
      <c r="B196" s="45">
        <f>INDEX('[3]Enrolled accounts Dom'!$A196:$M196,MATCH(B$2,'[3]Enrolled accounts Dom'!$A$2:$M$2,0))</f>
        <v>0</v>
      </c>
      <c r="C196" s="45">
        <f>INDEX('[3]Enrolled accounts Dom'!$A196:$M196,MATCH(C$2,'[3]Enrolled accounts Dom'!$A$2:$M$2,0))</f>
        <v>0</v>
      </c>
      <c r="D196" s="45">
        <f>INDEX('[3]Enrolled accounts Dom'!$A196:$M196,MATCH(D$2,'[3]Enrolled accounts Dom'!$A$2:$M$2,0))</f>
        <v>0</v>
      </c>
      <c r="E196" s="46" t="str">
        <f>IF(INDEX('[3]Enrolled accounts Dom'!$A196:$M196,MATCH(E$2,'[3]Enrolled accounts Dom'!$A$2:$M$2,0))=0,"",INDEX('[3]Enrolled accounts Dom'!$A196:$M196,MATCH(E$2,'[3]Enrolled accounts Dom'!$A$2:$M$2,0)))</f>
        <v/>
      </c>
      <c r="F196" s="53" t="str">
        <f>IF(INDEX('[3]Enrolled accounts Dom'!$A196:$M196,MATCH(F$2,'[3]Enrolled accounts Dom'!$A$2:$M$2,0))=0,"",INDEX('[3]Enrolled accounts Dom'!$A196:$M196,MATCH(F$2,'[3]Enrolled accounts Dom'!$A$2:$M$2,0)))</f>
        <v/>
      </c>
    </row>
    <row r="197" spans="1:6" x14ac:dyDescent="0.2">
      <c r="A197" s="52">
        <f>INDEX('[3]Enrolled accounts Dom'!$A197:$M197,MATCH(A$2,'[3]Enrolled accounts Dom'!$A$2:$M$2,0))</f>
        <v>0</v>
      </c>
      <c r="B197" s="45">
        <f>INDEX('[3]Enrolled accounts Dom'!$A197:$M197,MATCH(B$2,'[3]Enrolled accounts Dom'!$A$2:$M$2,0))</f>
        <v>0</v>
      </c>
      <c r="C197" s="45">
        <f>INDEX('[3]Enrolled accounts Dom'!$A197:$M197,MATCH(C$2,'[3]Enrolled accounts Dom'!$A$2:$M$2,0))</f>
        <v>0</v>
      </c>
      <c r="D197" s="45">
        <f>INDEX('[3]Enrolled accounts Dom'!$A197:$M197,MATCH(D$2,'[3]Enrolled accounts Dom'!$A$2:$M$2,0))</f>
        <v>0</v>
      </c>
      <c r="E197" s="46" t="str">
        <f>IF(INDEX('[3]Enrolled accounts Dom'!$A197:$M197,MATCH(E$2,'[3]Enrolled accounts Dom'!$A$2:$M$2,0))=0,"",INDEX('[3]Enrolled accounts Dom'!$A197:$M197,MATCH(E$2,'[3]Enrolled accounts Dom'!$A$2:$M$2,0)))</f>
        <v/>
      </c>
      <c r="F197" s="53" t="str">
        <f>IF(INDEX('[3]Enrolled accounts Dom'!$A197:$M197,MATCH(F$2,'[3]Enrolled accounts Dom'!$A$2:$M$2,0))=0,"",INDEX('[3]Enrolled accounts Dom'!$A197:$M197,MATCH(F$2,'[3]Enrolled accounts Dom'!$A$2:$M$2,0)))</f>
        <v/>
      </c>
    </row>
    <row r="198" spans="1:6" x14ac:dyDescent="0.2">
      <c r="A198" s="52">
        <f>INDEX('[3]Enrolled accounts Dom'!$A198:$M198,MATCH(A$2,'[3]Enrolled accounts Dom'!$A$2:$M$2,0))</f>
        <v>0</v>
      </c>
      <c r="B198" s="45">
        <f>INDEX('[3]Enrolled accounts Dom'!$A198:$M198,MATCH(B$2,'[3]Enrolled accounts Dom'!$A$2:$M$2,0))</f>
        <v>0</v>
      </c>
      <c r="C198" s="45">
        <f>INDEX('[3]Enrolled accounts Dom'!$A198:$M198,MATCH(C$2,'[3]Enrolled accounts Dom'!$A$2:$M$2,0))</f>
        <v>0</v>
      </c>
      <c r="D198" s="45">
        <f>INDEX('[3]Enrolled accounts Dom'!$A198:$M198,MATCH(D$2,'[3]Enrolled accounts Dom'!$A$2:$M$2,0))</f>
        <v>0</v>
      </c>
      <c r="E198" s="46" t="str">
        <f>IF(INDEX('[3]Enrolled accounts Dom'!$A198:$M198,MATCH(E$2,'[3]Enrolled accounts Dom'!$A$2:$M$2,0))=0,"",INDEX('[3]Enrolled accounts Dom'!$A198:$M198,MATCH(E$2,'[3]Enrolled accounts Dom'!$A$2:$M$2,0)))</f>
        <v/>
      </c>
      <c r="F198" s="53" t="str">
        <f>IF(INDEX('[3]Enrolled accounts Dom'!$A198:$M198,MATCH(F$2,'[3]Enrolled accounts Dom'!$A$2:$M$2,0))=0,"",INDEX('[3]Enrolled accounts Dom'!$A198:$M198,MATCH(F$2,'[3]Enrolled accounts Dom'!$A$2:$M$2,0)))</f>
        <v/>
      </c>
    </row>
    <row r="199" spans="1:6" x14ac:dyDescent="0.2">
      <c r="A199" s="52">
        <f>INDEX('[3]Enrolled accounts Dom'!$A199:$M199,MATCH(A$2,'[3]Enrolled accounts Dom'!$A$2:$M$2,0))</f>
        <v>0</v>
      </c>
      <c r="B199" s="45">
        <f>INDEX('[3]Enrolled accounts Dom'!$A199:$M199,MATCH(B$2,'[3]Enrolled accounts Dom'!$A$2:$M$2,0))</f>
        <v>0</v>
      </c>
      <c r="C199" s="45">
        <f>INDEX('[3]Enrolled accounts Dom'!$A199:$M199,MATCH(C$2,'[3]Enrolled accounts Dom'!$A$2:$M$2,0))</f>
        <v>0</v>
      </c>
      <c r="D199" s="45">
        <f>INDEX('[3]Enrolled accounts Dom'!$A199:$M199,MATCH(D$2,'[3]Enrolled accounts Dom'!$A$2:$M$2,0))</f>
        <v>0</v>
      </c>
      <c r="E199" s="46" t="str">
        <f>IF(INDEX('[3]Enrolled accounts Dom'!$A199:$M199,MATCH(E$2,'[3]Enrolled accounts Dom'!$A$2:$M$2,0))=0,"",INDEX('[3]Enrolled accounts Dom'!$A199:$M199,MATCH(E$2,'[3]Enrolled accounts Dom'!$A$2:$M$2,0)))</f>
        <v/>
      </c>
      <c r="F199" s="53" t="str">
        <f>IF(INDEX('[3]Enrolled accounts Dom'!$A199:$M199,MATCH(F$2,'[3]Enrolled accounts Dom'!$A$2:$M$2,0))=0,"",INDEX('[3]Enrolled accounts Dom'!$A199:$M199,MATCH(F$2,'[3]Enrolled accounts Dom'!$A$2:$M$2,0)))</f>
        <v/>
      </c>
    </row>
    <row r="200" spans="1:6" x14ac:dyDescent="0.2">
      <c r="A200" s="52">
        <f>INDEX('[3]Enrolled accounts Dom'!$A200:$M200,MATCH(A$2,'[3]Enrolled accounts Dom'!$A$2:$M$2,0))</f>
        <v>0</v>
      </c>
      <c r="B200" s="45">
        <f>INDEX('[3]Enrolled accounts Dom'!$A200:$M200,MATCH(B$2,'[3]Enrolled accounts Dom'!$A$2:$M$2,0))</f>
        <v>0</v>
      </c>
      <c r="C200" s="45">
        <f>INDEX('[3]Enrolled accounts Dom'!$A200:$M200,MATCH(C$2,'[3]Enrolled accounts Dom'!$A$2:$M$2,0))</f>
        <v>0</v>
      </c>
      <c r="D200" s="45">
        <f>INDEX('[3]Enrolled accounts Dom'!$A200:$M200,MATCH(D$2,'[3]Enrolled accounts Dom'!$A$2:$M$2,0))</f>
        <v>0</v>
      </c>
      <c r="E200" s="46" t="str">
        <f>IF(INDEX('[3]Enrolled accounts Dom'!$A200:$M200,MATCH(E$2,'[3]Enrolled accounts Dom'!$A$2:$M$2,0))=0,"",INDEX('[3]Enrolled accounts Dom'!$A200:$M200,MATCH(E$2,'[3]Enrolled accounts Dom'!$A$2:$M$2,0)))</f>
        <v/>
      </c>
      <c r="F200" s="53" t="str">
        <f>IF(INDEX('[3]Enrolled accounts Dom'!$A200:$M200,MATCH(F$2,'[3]Enrolled accounts Dom'!$A$2:$M$2,0))=0,"",INDEX('[3]Enrolled accounts Dom'!$A200:$M200,MATCH(F$2,'[3]Enrolled accounts Dom'!$A$2:$M$2,0)))</f>
        <v/>
      </c>
    </row>
    <row r="201" spans="1:6" x14ac:dyDescent="0.2">
      <c r="A201" s="52">
        <f>INDEX('[3]Enrolled accounts Dom'!$A201:$M201,MATCH(A$2,'[3]Enrolled accounts Dom'!$A$2:$M$2,0))</f>
        <v>0</v>
      </c>
      <c r="B201" s="45">
        <f>INDEX('[3]Enrolled accounts Dom'!$A201:$M201,MATCH(B$2,'[3]Enrolled accounts Dom'!$A$2:$M$2,0))</f>
        <v>0</v>
      </c>
      <c r="C201" s="45">
        <f>INDEX('[3]Enrolled accounts Dom'!$A201:$M201,MATCH(C$2,'[3]Enrolled accounts Dom'!$A$2:$M$2,0))</f>
        <v>0</v>
      </c>
      <c r="D201" s="45">
        <f>INDEX('[3]Enrolled accounts Dom'!$A201:$M201,MATCH(D$2,'[3]Enrolled accounts Dom'!$A$2:$M$2,0))</f>
        <v>0</v>
      </c>
      <c r="E201" s="46" t="str">
        <f>IF(INDEX('[3]Enrolled accounts Dom'!$A201:$M201,MATCH(E$2,'[3]Enrolled accounts Dom'!$A$2:$M$2,0))=0,"",INDEX('[3]Enrolled accounts Dom'!$A201:$M201,MATCH(E$2,'[3]Enrolled accounts Dom'!$A$2:$M$2,0)))</f>
        <v/>
      </c>
      <c r="F201" s="53" t="str">
        <f>IF(INDEX('[3]Enrolled accounts Dom'!$A201:$M201,MATCH(F$2,'[3]Enrolled accounts Dom'!$A$2:$M$2,0))=0,"",INDEX('[3]Enrolled accounts Dom'!$A201:$M201,MATCH(F$2,'[3]Enrolled accounts Dom'!$A$2:$M$2,0)))</f>
        <v/>
      </c>
    </row>
    <row r="202" spans="1:6" x14ac:dyDescent="0.2">
      <c r="A202" s="52">
        <f>INDEX('[3]Enrolled accounts Dom'!$A202:$M202,MATCH(A$2,'[3]Enrolled accounts Dom'!$A$2:$M$2,0))</f>
        <v>0</v>
      </c>
      <c r="B202" s="45">
        <f>INDEX('[3]Enrolled accounts Dom'!$A202:$M202,MATCH(B$2,'[3]Enrolled accounts Dom'!$A$2:$M$2,0))</f>
        <v>0</v>
      </c>
      <c r="C202" s="45">
        <f>INDEX('[3]Enrolled accounts Dom'!$A202:$M202,MATCH(C$2,'[3]Enrolled accounts Dom'!$A$2:$M$2,0))</f>
        <v>0</v>
      </c>
      <c r="D202" s="45">
        <f>INDEX('[3]Enrolled accounts Dom'!$A202:$M202,MATCH(D$2,'[3]Enrolled accounts Dom'!$A$2:$M$2,0))</f>
        <v>0</v>
      </c>
      <c r="E202" s="46" t="str">
        <f>IF(INDEX('[3]Enrolled accounts Dom'!$A202:$M202,MATCH(E$2,'[3]Enrolled accounts Dom'!$A$2:$M$2,0))=0,"",INDEX('[3]Enrolled accounts Dom'!$A202:$M202,MATCH(E$2,'[3]Enrolled accounts Dom'!$A$2:$M$2,0)))</f>
        <v/>
      </c>
      <c r="F202" s="53" t="str">
        <f>IF(INDEX('[3]Enrolled accounts Dom'!$A202:$M202,MATCH(F$2,'[3]Enrolled accounts Dom'!$A$2:$M$2,0))=0,"",INDEX('[3]Enrolled accounts Dom'!$A202:$M202,MATCH(F$2,'[3]Enrolled accounts Dom'!$A$2:$M$2,0)))</f>
        <v/>
      </c>
    </row>
    <row r="203" spans="1:6" x14ac:dyDescent="0.2">
      <c r="A203" s="52">
        <f>INDEX('[3]Enrolled accounts Dom'!$A203:$M203,MATCH(A$2,'[3]Enrolled accounts Dom'!$A$2:$M$2,0))</f>
        <v>0</v>
      </c>
      <c r="B203" s="45">
        <f>INDEX('[3]Enrolled accounts Dom'!$A203:$M203,MATCH(B$2,'[3]Enrolled accounts Dom'!$A$2:$M$2,0))</f>
        <v>0</v>
      </c>
      <c r="C203" s="45">
        <f>INDEX('[3]Enrolled accounts Dom'!$A203:$M203,MATCH(C$2,'[3]Enrolled accounts Dom'!$A$2:$M$2,0))</f>
        <v>0</v>
      </c>
      <c r="D203" s="45">
        <f>INDEX('[3]Enrolled accounts Dom'!$A203:$M203,MATCH(D$2,'[3]Enrolled accounts Dom'!$A$2:$M$2,0))</f>
        <v>0</v>
      </c>
      <c r="E203" s="46" t="str">
        <f>IF(INDEX('[3]Enrolled accounts Dom'!$A203:$M203,MATCH(E$2,'[3]Enrolled accounts Dom'!$A$2:$M$2,0))=0,"",INDEX('[3]Enrolled accounts Dom'!$A203:$M203,MATCH(E$2,'[3]Enrolled accounts Dom'!$A$2:$M$2,0)))</f>
        <v/>
      </c>
      <c r="F203" s="53" t="str">
        <f>IF(INDEX('[3]Enrolled accounts Dom'!$A203:$M203,MATCH(F$2,'[3]Enrolled accounts Dom'!$A$2:$M$2,0))=0,"",INDEX('[3]Enrolled accounts Dom'!$A203:$M203,MATCH(F$2,'[3]Enrolled accounts Dom'!$A$2:$M$2,0)))</f>
        <v/>
      </c>
    </row>
    <row r="204" spans="1:6" x14ac:dyDescent="0.2">
      <c r="A204" s="52">
        <f>INDEX('[3]Enrolled accounts Dom'!$A204:$M204,MATCH(A$2,'[3]Enrolled accounts Dom'!$A$2:$M$2,0))</f>
        <v>0</v>
      </c>
      <c r="B204" s="45">
        <f>INDEX('[3]Enrolled accounts Dom'!$A204:$M204,MATCH(B$2,'[3]Enrolled accounts Dom'!$A$2:$M$2,0))</f>
        <v>0</v>
      </c>
      <c r="C204" s="45">
        <f>INDEX('[3]Enrolled accounts Dom'!$A204:$M204,MATCH(C$2,'[3]Enrolled accounts Dom'!$A$2:$M$2,0))</f>
        <v>0</v>
      </c>
      <c r="D204" s="45">
        <f>INDEX('[3]Enrolled accounts Dom'!$A204:$M204,MATCH(D$2,'[3]Enrolled accounts Dom'!$A$2:$M$2,0))</f>
        <v>0</v>
      </c>
      <c r="E204" s="46" t="str">
        <f>IF(INDEX('[3]Enrolled accounts Dom'!$A204:$M204,MATCH(E$2,'[3]Enrolled accounts Dom'!$A$2:$M$2,0))=0,"",INDEX('[3]Enrolled accounts Dom'!$A204:$M204,MATCH(E$2,'[3]Enrolled accounts Dom'!$A$2:$M$2,0)))</f>
        <v/>
      </c>
      <c r="F204" s="53" t="str">
        <f>IF(INDEX('[3]Enrolled accounts Dom'!$A204:$M204,MATCH(F$2,'[3]Enrolled accounts Dom'!$A$2:$M$2,0))=0,"",INDEX('[3]Enrolled accounts Dom'!$A204:$M204,MATCH(F$2,'[3]Enrolled accounts Dom'!$A$2:$M$2,0)))</f>
        <v/>
      </c>
    </row>
    <row r="205" spans="1:6" x14ac:dyDescent="0.2">
      <c r="A205" s="52">
        <f>INDEX('[3]Enrolled accounts Dom'!$A205:$M205,MATCH(A$2,'[3]Enrolled accounts Dom'!$A$2:$M$2,0))</f>
        <v>0</v>
      </c>
      <c r="B205" s="45">
        <f>INDEX('[3]Enrolled accounts Dom'!$A205:$M205,MATCH(B$2,'[3]Enrolled accounts Dom'!$A$2:$M$2,0))</f>
        <v>0</v>
      </c>
      <c r="C205" s="45">
        <f>INDEX('[3]Enrolled accounts Dom'!$A205:$M205,MATCH(C$2,'[3]Enrolled accounts Dom'!$A$2:$M$2,0))</f>
        <v>0</v>
      </c>
      <c r="D205" s="45">
        <f>INDEX('[3]Enrolled accounts Dom'!$A205:$M205,MATCH(D$2,'[3]Enrolled accounts Dom'!$A$2:$M$2,0))</f>
        <v>0</v>
      </c>
      <c r="E205" s="46" t="str">
        <f>IF(INDEX('[3]Enrolled accounts Dom'!$A205:$M205,MATCH(E$2,'[3]Enrolled accounts Dom'!$A$2:$M$2,0))=0,"",INDEX('[3]Enrolled accounts Dom'!$A205:$M205,MATCH(E$2,'[3]Enrolled accounts Dom'!$A$2:$M$2,0)))</f>
        <v/>
      </c>
      <c r="F205" s="53" t="str">
        <f>IF(INDEX('[3]Enrolled accounts Dom'!$A205:$M205,MATCH(F$2,'[3]Enrolled accounts Dom'!$A$2:$M$2,0))=0,"",INDEX('[3]Enrolled accounts Dom'!$A205:$M205,MATCH(F$2,'[3]Enrolled accounts Dom'!$A$2:$M$2,0)))</f>
        <v/>
      </c>
    </row>
    <row r="206" spans="1:6" x14ac:dyDescent="0.2">
      <c r="A206" s="52">
        <f>INDEX('[3]Enrolled accounts Dom'!$A206:$M206,MATCH(A$2,'[3]Enrolled accounts Dom'!$A$2:$M$2,0))</f>
        <v>0</v>
      </c>
      <c r="B206" s="45">
        <f>INDEX('[3]Enrolled accounts Dom'!$A206:$M206,MATCH(B$2,'[3]Enrolled accounts Dom'!$A$2:$M$2,0))</f>
        <v>0</v>
      </c>
      <c r="C206" s="45">
        <f>INDEX('[3]Enrolled accounts Dom'!$A206:$M206,MATCH(C$2,'[3]Enrolled accounts Dom'!$A$2:$M$2,0))</f>
        <v>0</v>
      </c>
      <c r="D206" s="45">
        <f>INDEX('[3]Enrolled accounts Dom'!$A206:$M206,MATCH(D$2,'[3]Enrolled accounts Dom'!$A$2:$M$2,0))</f>
        <v>0</v>
      </c>
      <c r="E206" s="46" t="str">
        <f>IF(INDEX('[3]Enrolled accounts Dom'!$A206:$M206,MATCH(E$2,'[3]Enrolled accounts Dom'!$A$2:$M$2,0))=0,"",INDEX('[3]Enrolled accounts Dom'!$A206:$M206,MATCH(E$2,'[3]Enrolled accounts Dom'!$A$2:$M$2,0)))</f>
        <v/>
      </c>
      <c r="F206" s="53" t="str">
        <f>IF(INDEX('[3]Enrolled accounts Dom'!$A206:$M206,MATCH(F$2,'[3]Enrolled accounts Dom'!$A$2:$M$2,0))=0,"",INDEX('[3]Enrolled accounts Dom'!$A206:$M206,MATCH(F$2,'[3]Enrolled accounts Dom'!$A$2:$M$2,0)))</f>
        <v/>
      </c>
    </row>
    <row r="207" spans="1:6" x14ac:dyDescent="0.2">
      <c r="A207" s="52">
        <f>INDEX('[3]Enrolled accounts Dom'!$A207:$M207,MATCH(A$2,'[3]Enrolled accounts Dom'!$A$2:$M$2,0))</f>
        <v>0</v>
      </c>
      <c r="B207" s="45">
        <f>INDEX('[3]Enrolled accounts Dom'!$A207:$M207,MATCH(B$2,'[3]Enrolled accounts Dom'!$A$2:$M$2,0))</f>
        <v>0</v>
      </c>
      <c r="C207" s="45">
        <f>INDEX('[3]Enrolled accounts Dom'!$A207:$M207,MATCH(C$2,'[3]Enrolled accounts Dom'!$A$2:$M$2,0))</f>
        <v>0</v>
      </c>
      <c r="D207" s="45">
        <f>INDEX('[3]Enrolled accounts Dom'!$A207:$M207,MATCH(D$2,'[3]Enrolled accounts Dom'!$A$2:$M$2,0))</f>
        <v>0</v>
      </c>
      <c r="E207" s="46" t="str">
        <f>IF(INDEX('[3]Enrolled accounts Dom'!$A207:$M207,MATCH(E$2,'[3]Enrolled accounts Dom'!$A$2:$M$2,0))=0,"",INDEX('[3]Enrolled accounts Dom'!$A207:$M207,MATCH(E$2,'[3]Enrolled accounts Dom'!$A$2:$M$2,0)))</f>
        <v/>
      </c>
      <c r="F207" s="53" t="str">
        <f>IF(INDEX('[3]Enrolled accounts Dom'!$A207:$M207,MATCH(F$2,'[3]Enrolled accounts Dom'!$A$2:$M$2,0))=0,"",INDEX('[3]Enrolled accounts Dom'!$A207:$M207,MATCH(F$2,'[3]Enrolled accounts Dom'!$A$2:$M$2,0)))</f>
        <v/>
      </c>
    </row>
    <row r="208" spans="1:6" x14ac:dyDescent="0.2">
      <c r="A208" s="52">
        <f>INDEX('[3]Enrolled accounts Dom'!$A208:$M208,MATCH(A$2,'[3]Enrolled accounts Dom'!$A$2:$M$2,0))</f>
        <v>0</v>
      </c>
      <c r="B208" s="45">
        <f>INDEX('[3]Enrolled accounts Dom'!$A208:$M208,MATCH(B$2,'[3]Enrolled accounts Dom'!$A$2:$M$2,0))</f>
        <v>0</v>
      </c>
      <c r="C208" s="45">
        <f>INDEX('[3]Enrolled accounts Dom'!$A208:$M208,MATCH(C$2,'[3]Enrolled accounts Dom'!$A$2:$M$2,0))</f>
        <v>0</v>
      </c>
      <c r="D208" s="45">
        <f>INDEX('[3]Enrolled accounts Dom'!$A208:$M208,MATCH(D$2,'[3]Enrolled accounts Dom'!$A$2:$M$2,0))</f>
        <v>0</v>
      </c>
      <c r="E208" s="46" t="str">
        <f>IF(INDEX('[3]Enrolled accounts Dom'!$A208:$M208,MATCH(E$2,'[3]Enrolled accounts Dom'!$A$2:$M$2,0))=0,"",INDEX('[3]Enrolled accounts Dom'!$A208:$M208,MATCH(E$2,'[3]Enrolled accounts Dom'!$A$2:$M$2,0)))</f>
        <v/>
      </c>
      <c r="F208" s="53" t="str">
        <f>IF(INDEX('[3]Enrolled accounts Dom'!$A208:$M208,MATCH(F$2,'[3]Enrolled accounts Dom'!$A$2:$M$2,0))=0,"",INDEX('[3]Enrolled accounts Dom'!$A208:$M208,MATCH(F$2,'[3]Enrolled accounts Dom'!$A$2:$M$2,0)))</f>
        <v/>
      </c>
    </row>
    <row r="209" spans="1:6" x14ac:dyDescent="0.2">
      <c r="A209" s="52">
        <f>INDEX('[3]Enrolled accounts Dom'!$A209:$M209,MATCH(A$2,'[3]Enrolled accounts Dom'!$A$2:$M$2,0))</f>
        <v>0</v>
      </c>
      <c r="B209" s="45">
        <f>INDEX('[3]Enrolled accounts Dom'!$A209:$M209,MATCH(B$2,'[3]Enrolled accounts Dom'!$A$2:$M$2,0))</f>
        <v>0</v>
      </c>
      <c r="C209" s="45">
        <f>INDEX('[3]Enrolled accounts Dom'!$A209:$M209,MATCH(C$2,'[3]Enrolled accounts Dom'!$A$2:$M$2,0))</f>
        <v>0</v>
      </c>
      <c r="D209" s="45">
        <f>INDEX('[3]Enrolled accounts Dom'!$A209:$M209,MATCH(D$2,'[3]Enrolled accounts Dom'!$A$2:$M$2,0))</f>
        <v>0</v>
      </c>
      <c r="E209" s="46" t="str">
        <f>IF(INDEX('[3]Enrolled accounts Dom'!$A209:$M209,MATCH(E$2,'[3]Enrolled accounts Dom'!$A$2:$M$2,0))=0,"",INDEX('[3]Enrolled accounts Dom'!$A209:$M209,MATCH(E$2,'[3]Enrolled accounts Dom'!$A$2:$M$2,0)))</f>
        <v/>
      </c>
      <c r="F209" s="53" t="str">
        <f>IF(INDEX('[3]Enrolled accounts Dom'!$A209:$M209,MATCH(F$2,'[3]Enrolled accounts Dom'!$A$2:$M$2,0))=0,"",INDEX('[3]Enrolled accounts Dom'!$A209:$M209,MATCH(F$2,'[3]Enrolled accounts Dom'!$A$2:$M$2,0)))</f>
        <v/>
      </c>
    </row>
    <row r="210" spans="1:6" x14ac:dyDescent="0.2">
      <c r="A210" s="52">
        <f>INDEX('[3]Enrolled accounts Dom'!$A210:$M210,MATCH(A$2,'[3]Enrolled accounts Dom'!$A$2:$M$2,0))</f>
        <v>0</v>
      </c>
      <c r="B210" s="45">
        <f>INDEX('[3]Enrolled accounts Dom'!$A210:$M210,MATCH(B$2,'[3]Enrolled accounts Dom'!$A$2:$M$2,0))</f>
        <v>0</v>
      </c>
      <c r="C210" s="45">
        <f>INDEX('[3]Enrolled accounts Dom'!$A210:$M210,MATCH(C$2,'[3]Enrolled accounts Dom'!$A$2:$M$2,0))</f>
        <v>0</v>
      </c>
      <c r="D210" s="45">
        <f>INDEX('[3]Enrolled accounts Dom'!$A210:$M210,MATCH(D$2,'[3]Enrolled accounts Dom'!$A$2:$M$2,0))</f>
        <v>0</v>
      </c>
      <c r="E210" s="46" t="str">
        <f>IF(INDEX('[3]Enrolled accounts Dom'!$A210:$M210,MATCH(E$2,'[3]Enrolled accounts Dom'!$A$2:$M$2,0))=0,"",INDEX('[3]Enrolled accounts Dom'!$A210:$M210,MATCH(E$2,'[3]Enrolled accounts Dom'!$A$2:$M$2,0)))</f>
        <v/>
      </c>
      <c r="F210" s="53" t="str">
        <f>IF(INDEX('[3]Enrolled accounts Dom'!$A210:$M210,MATCH(F$2,'[3]Enrolled accounts Dom'!$A$2:$M$2,0))=0,"",INDEX('[3]Enrolled accounts Dom'!$A210:$M210,MATCH(F$2,'[3]Enrolled accounts Dom'!$A$2:$M$2,0)))</f>
        <v/>
      </c>
    </row>
    <row r="211" spans="1:6" x14ac:dyDescent="0.2">
      <c r="A211" s="52">
        <f>INDEX('[3]Enrolled accounts Dom'!$A211:$M211,MATCH(A$2,'[3]Enrolled accounts Dom'!$A$2:$M$2,0))</f>
        <v>0</v>
      </c>
      <c r="B211" s="45">
        <f>INDEX('[3]Enrolled accounts Dom'!$A211:$M211,MATCH(B$2,'[3]Enrolled accounts Dom'!$A$2:$M$2,0))</f>
        <v>0</v>
      </c>
      <c r="C211" s="45">
        <f>INDEX('[3]Enrolled accounts Dom'!$A211:$M211,MATCH(C$2,'[3]Enrolled accounts Dom'!$A$2:$M$2,0))</f>
        <v>0</v>
      </c>
      <c r="D211" s="45">
        <f>INDEX('[3]Enrolled accounts Dom'!$A211:$M211,MATCH(D$2,'[3]Enrolled accounts Dom'!$A$2:$M$2,0))</f>
        <v>0</v>
      </c>
      <c r="E211" s="46" t="str">
        <f>IF(INDEX('[3]Enrolled accounts Dom'!$A211:$M211,MATCH(E$2,'[3]Enrolled accounts Dom'!$A$2:$M$2,0))=0,"",INDEX('[3]Enrolled accounts Dom'!$A211:$M211,MATCH(E$2,'[3]Enrolled accounts Dom'!$A$2:$M$2,0)))</f>
        <v/>
      </c>
      <c r="F211" s="53" t="str">
        <f>IF(INDEX('[3]Enrolled accounts Dom'!$A211:$M211,MATCH(F$2,'[3]Enrolled accounts Dom'!$A$2:$M$2,0))=0,"",INDEX('[3]Enrolled accounts Dom'!$A211:$M211,MATCH(F$2,'[3]Enrolled accounts Dom'!$A$2:$M$2,0)))</f>
        <v/>
      </c>
    </row>
    <row r="212" spans="1:6" x14ac:dyDescent="0.2">
      <c r="A212" s="52">
        <f>INDEX('[3]Enrolled accounts Dom'!$A212:$M212,MATCH(A$2,'[3]Enrolled accounts Dom'!$A$2:$M$2,0))</f>
        <v>0</v>
      </c>
      <c r="B212" s="45">
        <f>INDEX('[3]Enrolled accounts Dom'!$A212:$M212,MATCH(B$2,'[3]Enrolled accounts Dom'!$A$2:$M$2,0))</f>
        <v>0</v>
      </c>
      <c r="C212" s="45">
        <f>INDEX('[3]Enrolled accounts Dom'!$A212:$M212,MATCH(C$2,'[3]Enrolled accounts Dom'!$A$2:$M$2,0))</f>
        <v>0</v>
      </c>
      <c r="D212" s="45">
        <f>INDEX('[3]Enrolled accounts Dom'!$A212:$M212,MATCH(D$2,'[3]Enrolled accounts Dom'!$A$2:$M$2,0))</f>
        <v>0</v>
      </c>
      <c r="E212" s="46" t="str">
        <f>IF(INDEX('[3]Enrolled accounts Dom'!$A212:$M212,MATCH(E$2,'[3]Enrolled accounts Dom'!$A$2:$M$2,0))=0,"",INDEX('[3]Enrolled accounts Dom'!$A212:$M212,MATCH(E$2,'[3]Enrolled accounts Dom'!$A$2:$M$2,0)))</f>
        <v/>
      </c>
      <c r="F212" s="53" t="str">
        <f>IF(INDEX('[3]Enrolled accounts Dom'!$A212:$M212,MATCH(F$2,'[3]Enrolled accounts Dom'!$A$2:$M$2,0))=0,"",INDEX('[3]Enrolled accounts Dom'!$A212:$M212,MATCH(F$2,'[3]Enrolled accounts Dom'!$A$2:$M$2,0)))</f>
        <v/>
      </c>
    </row>
    <row r="213" spans="1:6" x14ac:dyDescent="0.2">
      <c r="A213" s="52">
        <f>INDEX('[3]Enrolled accounts Dom'!$A213:$M213,MATCH(A$2,'[3]Enrolled accounts Dom'!$A$2:$M$2,0))</f>
        <v>0</v>
      </c>
      <c r="B213" s="45">
        <f>INDEX('[3]Enrolled accounts Dom'!$A213:$M213,MATCH(B$2,'[3]Enrolled accounts Dom'!$A$2:$M$2,0))</f>
        <v>0</v>
      </c>
      <c r="C213" s="45">
        <f>INDEX('[3]Enrolled accounts Dom'!$A213:$M213,MATCH(C$2,'[3]Enrolled accounts Dom'!$A$2:$M$2,0))</f>
        <v>0</v>
      </c>
      <c r="D213" s="45">
        <f>INDEX('[3]Enrolled accounts Dom'!$A213:$M213,MATCH(D$2,'[3]Enrolled accounts Dom'!$A$2:$M$2,0))</f>
        <v>0</v>
      </c>
      <c r="E213" s="46" t="str">
        <f>IF(INDEX('[3]Enrolled accounts Dom'!$A213:$M213,MATCH(E$2,'[3]Enrolled accounts Dom'!$A$2:$M$2,0))=0,"",INDEX('[3]Enrolled accounts Dom'!$A213:$M213,MATCH(E$2,'[3]Enrolled accounts Dom'!$A$2:$M$2,0)))</f>
        <v/>
      </c>
      <c r="F213" s="53" t="str">
        <f>IF(INDEX('[3]Enrolled accounts Dom'!$A213:$M213,MATCH(F$2,'[3]Enrolled accounts Dom'!$A$2:$M$2,0))=0,"",INDEX('[3]Enrolled accounts Dom'!$A213:$M213,MATCH(F$2,'[3]Enrolled accounts Dom'!$A$2:$M$2,0)))</f>
        <v/>
      </c>
    </row>
    <row r="214" spans="1:6" x14ac:dyDescent="0.2">
      <c r="A214" s="52">
        <f>INDEX('[3]Enrolled accounts Dom'!$A214:$M214,MATCH(A$2,'[3]Enrolled accounts Dom'!$A$2:$M$2,0))</f>
        <v>0</v>
      </c>
      <c r="B214" s="45">
        <f>INDEX('[3]Enrolled accounts Dom'!$A214:$M214,MATCH(B$2,'[3]Enrolled accounts Dom'!$A$2:$M$2,0))</f>
        <v>0</v>
      </c>
      <c r="C214" s="45">
        <f>INDEX('[3]Enrolled accounts Dom'!$A214:$M214,MATCH(C$2,'[3]Enrolled accounts Dom'!$A$2:$M$2,0))</f>
        <v>0</v>
      </c>
      <c r="D214" s="45">
        <f>INDEX('[3]Enrolled accounts Dom'!$A214:$M214,MATCH(D$2,'[3]Enrolled accounts Dom'!$A$2:$M$2,0))</f>
        <v>0</v>
      </c>
      <c r="E214" s="46" t="str">
        <f>IF(INDEX('[3]Enrolled accounts Dom'!$A214:$M214,MATCH(E$2,'[3]Enrolled accounts Dom'!$A$2:$M$2,0))=0,"",INDEX('[3]Enrolled accounts Dom'!$A214:$M214,MATCH(E$2,'[3]Enrolled accounts Dom'!$A$2:$M$2,0)))</f>
        <v/>
      </c>
      <c r="F214" s="53" t="str">
        <f>IF(INDEX('[3]Enrolled accounts Dom'!$A214:$M214,MATCH(F$2,'[3]Enrolled accounts Dom'!$A$2:$M$2,0))=0,"",INDEX('[3]Enrolled accounts Dom'!$A214:$M214,MATCH(F$2,'[3]Enrolled accounts Dom'!$A$2:$M$2,0)))</f>
        <v/>
      </c>
    </row>
    <row r="215" spans="1:6" x14ac:dyDescent="0.2">
      <c r="A215" s="52">
        <f>INDEX('[3]Enrolled accounts Dom'!$A215:$M215,MATCH(A$2,'[3]Enrolled accounts Dom'!$A$2:$M$2,0))</f>
        <v>0</v>
      </c>
      <c r="B215" s="45">
        <f>INDEX('[3]Enrolled accounts Dom'!$A215:$M215,MATCH(B$2,'[3]Enrolled accounts Dom'!$A$2:$M$2,0))</f>
        <v>0</v>
      </c>
      <c r="C215" s="45">
        <f>INDEX('[3]Enrolled accounts Dom'!$A215:$M215,MATCH(C$2,'[3]Enrolled accounts Dom'!$A$2:$M$2,0))</f>
        <v>0</v>
      </c>
      <c r="D215" s="45">
        <f>INDEX('[3]Enrolled accounts Dom'!$A215:$M215,MATCH(D$2,'[3]Enrolled accounts Dom'!$A$2:$M$2,0))</f>
        <v>0</v>
      </c>
      <c r="E215" s="46" t="str">
        <f>IF(INDEX('[3]Enrolled accounts Dom'!$A215:$M215,MATCH(E$2,'[3]Enrolled accounts Dom'!$A$2:$M$2,0))=0,"",INDEX('[3]Enrolled accounts Dom'!$A215:$M215,MATCH(E$2,'[3]Enrolled accounts Dom'!$A$2:$M$2,0)))</f>
        <v/>
      </c>
      <c r="F215" s="53" t="str">
        <f>IF(INDEX('[3]Enrolled accounts Dom'!$A215:$M215,MATCH(F$2,'[3]Enrolled accounts Dom'!$A$2:$M$2,0))=0,"",INDEX('[3]Enrolled accounts Dom'!$A215:$M215,MATCH(F$2,'[3]Enrolled accounts Dom'!$A$2:$M$2,0)))</f>
        <v/>
      </c>
    </row>
    <row r="216" spans="1:6" x14ac:dyDescent="0.2">
      <c r="A216" s="52">
        <f>INDEX('[3]Enrolled accounts Dom'!$A216:$M216,MATCH(A$2,'[3]Enrolled accounts Dom'!$A$2:$M$2,0))</f>
        <v>0</v>
      </c>
      <c r="B216" s="45">
        <f>INDEX('[3]Enrolled accounts Dom'!$A216:$M216,MATCH(B$2,'[3]Enrolled accounts Dom'!$A$2:$M$2,0))</f>
        <v>0</v>
      </c>
      <c r="C216" s="45">
        <f>INDEX('[3]Enrolled accounts Dom'!$A216:$M216,MATCH(C$2,'[3]Enrolled accounts Dom'!$A$2:$M$2,0))</f>
        <v>0</v>
      </c>
      <c r="D216" s="45">
        <f>INDEX('[3]Enrolled accounts Dom'!$A216:$M216,MATCH(D$2,'[3]Enrolled accounts Dom'!$A$2:$M$2,0))</f>
        <v>0</v>
      </c>
      <c r="E216" s="46" t="str">
        <f>IF(INDEX('[3]Enrolled accounts Dom'!$A216:$M216,MATCH(E$2,'[3]Enrolled accounts Dom'!$A$2:$M$2,0))=0,"",INDEX('[3]Enrolled accounts Dom'!$A216:$M216,MATCH(E$2,'[3]Enrolled accounts Dom'!$A$2:$M$2,0)))</f>
        <v/>
      </c>
      <c r="F216" s="53" t="str">
        <f>IF(INDEX('[3]Enrolled accounts Dom'!$A216:$M216,MATCH(F$2,'[3]Enrolled accounts Dom'!$A$2:$M$2,0))=0,"",INDEX('[3]Enrolled accounts Dom'!$A216:$M216,MATCH(F$2,'[3]Enrolled accounts Dom'!$A$2:$M$2,0)))</f>
        <v/>
      </c>
    </row>
    <row r="217" spans="1:6" x14ac:dyDescent="0.2">
      <c r="A217" s="52">
        <f>INDEX('[3]Enrolled accounts Dom'!$A217:$M217,MATCH(A$2,'[3]Enrolled accounts Dom'!$A$2:$M$2,0))</f>
        <v>0</v>
      </c>
      <c r="B217" s="45">
        <f>INDEX('[3]Enrolled accounts Dom'!$A217:$M217,MATCH(B$2,'[3]Enrolled accounts Dom'!$A$2:$M$2,0))</f>
        <v>0</v>
      </c>
      <c r="C217" s="45">
        <f>INDEX('[3]Enrolled accounts Dom'!$A217:$M217,MATCH(C$2,'[3]Enrolled accounts Dom'!$A$2:$M$2,0))</f>
        <v>0</v>
      </c>
      <c r="D217" s="45">
        <f>INDEX('[3]Enrolled accounts Dom'!$A217:$M217,MATCH(D$2,'[3]Enrolled accounts Dom'!$A$2:$M$2,0))</f>
        <v>0</v>
      </c>
      <c r="E217" s="46" t="str">
        <f>IF(INDEX('[3]Enrolled accounts Dom'!$A217:$M217,MATCH(E$2,'[3]Enrolled accounts Dom'!$A$2:$M$2,0))=0,"",INDEX('[3]Enrolled accounts Dom'!$A217:$M217,MATCH(E$2,'[3]Enrolled accounts Dom'!$A$2:$M$2,0)))</f>
        <v/>
      </c>
      <c r="F217" s="53" t="str">
        <f>IF(INDEX('[3]Enrolled accounts Dom'!$A217:$M217,MATCH(F$2,'[3]Enrolled accounts Dom'!$A$2:$M$2,0))=0,"",INDEX('[3]Enrolled accounts Dom'!$A217:$M217,MATCH(F$2,'[3]Enrolled accounts Dom'!$A$2:$M$2,0)))</f>
        <v/>
      </c>
    </row>
    <row r="218" spans="1:6" x14ac:dyDescent="0.2">
      <c r="A218" s="52">
        <f>INDEX('[3]Enrolled accounts Dom'!$A218:$M218,MATCH(A$2,'[3]Enrolled accounts Dom'!$A$2:$M$2,0))</f>
        <v>0</v>
      </c>
      <c r="B218" s="45">
        <f>INDEX('[3]Enrolled accounts Dom'!$A218:$M218,MATCH(B$2,'[3]Enrolled accounts Dom'!$A$2:$M$2,0))</f>
        <v>0</v>
      </c>
      <c r="C218" s="45">
        <f>INDEX('[3]Enrolled accounts Dom'!$A218:$M218,MATCH(C$2,'[3]Enrolled accounts Dom'!$A$2:$M$2,0))</f>
        <v>0</v>
      </c>
      <c r="D218" s="45">
        <f>INDEX('[3]Enrolled accounts Dom'!$A218:$M218,MATCH(D$2,'[3]Enrolled accounts Dom'!$A$2:$M$2,0))</f>
        <v>0</v>
      </c>
      <c r="E218" s="46" t="str">
        <f>IF(INDEX('[3]Enrolled accounts Dom'!$A218:$M218,MATCH(E$2,'[3]Enrolled accounts Dom'!$A$2:$M$2,0))=0,"",INDEX('[3]Enrolled accounts Dom'!$A218:$M218,MATCH(E$2,'[3]Enrolled accounts Dom'!$A$2:$M$2,0)))</f>
        <v/>
      </c>
      <c r="F218" s="53" t="str">
        <f>IF(INDEX('[3]Enrolled accounts Dom'!$A218:$M218,MATCH(F$2,'[3]Enrolled accounts Dom'!$A$2:$M$2,0))=0,"",INDEX('[3]Enrolled accounts Dom'!$A218:$M218,MATCH(F$2,'[3]Enrolled accounts Dom'!$A$2:$M$2,0)))</f>
        <v/>
      </c>
    </row>
    <row r="219" spans="1:6" x14ac:dyDescent="0.2">
      <c r="A219" s="52">
        <f>INDEX('[3]Enrolled accounts Dom'!$A219:$M219,MATCH(A$2,'[3]Enrolled accounts Dom'!$A$2:$M$2,0))</f>
        <v>0</v>
      </c>
      <c r="B219" s="45">
        <f>INDEX('[3]Enrolled accounts Dom'!$A219:$M219,MATCH(B$2,'[3]Enrolled accounts Dom'!$A$2:$M$2,0))</f>
        <v>0</v>
      </c>
      <c r="C219" s="45">
        <f>INDEX('[3]Enrolled accounts Dom'!$A219:$M219,MATCH(C$2,'[3]Enrolled accounts Dom'!$A$2:$M$2,0))</f>
        <v>0</v>
      </c>
      <c r="D219" s="45">
        <f>INDEX('[3]Enrolled accounts Dom'!$A219:$M219,MATCH(D$2,'[3]Enrolled accounts Dom'!$A$2:$M$2,0))</f>
        <v>0</v>
      </c>
      <c r="E219" s="46" t="str">
        <f>IF(INDEX('[3]Enrolled accounts Dom'!$A219:$M219,MATCH(E$2,'[3]Enrolled accounts Dom'!$A$2:$M$2,0))=0,"",INDEX('[3]Enrolled accounts Dom'!$A219:$M219,MATCH(E$2,'[3]Enrolled accounts Dom'!$A$2:$M$2,0)))</f>
        <v/>
      </c>
      <c r="F219" s="53" t="str">
        <f>IF(INDEX('[3]Enrolled accounts Dom'!$A219:$M219,MATCH(F$2,'[3]Enrolled accounts Dom'!$A$2:$M$2,0))=0,"",INDEX('[3]Enrolled accounts Dom'!$A219:$M219,MATCH(F$2,'[3]Enrolled accounts Dom'!$A$2:$M$2,0)))</f>
        <v/>
      </c>
    </row>
    <row r="220" spans="1:6" x14ac:dyDescent="0.2">
      <c r="A220" s="52">
        <f>INDEX('[3]Enrolled accounts Dom'!$A220:$M220,MATCH(A$2,'[3]Enrolled accounts Dom'!$A$2:$M$2,0))</f>
        <v>0</v>
      </c>
      <c r="B220" s="45">
        <f>INDEX('[3]Enrolled accounts Dom'!$A220:$M220,MATCH(B$2,'[3]Enrolled accounts Dom'!$A$2:$M$2,0))</f>
        <v>0</v>
      </c>
      <c r="C220" s="45">
        <f>INDEX('[3]Enrolled accounts Dom'!$A220:$M220,MATCH(C$2,'[3]Enrolled accounts Dom'!$A$2:$M$2,0))</f>
        <v>0</v>
      </c>
      <c r="D220" s="45">
        <f>INDEX('[3]Enrolled accounts Dom'!$A220:$M220,MATCH(D$2,'[3]Enrolled accounts Dom'!$A$2:$M$2,0))</f>
        <v>0</v>
      </c>
      <c r="E220" s="46" t="str">
        <f>IF(INDEX('[3]Enrolled accounts Dom'!$A220:$M220,MATCH(E$2,'[3]Enrolled accounts Dom'!$A$2:$M$2,0))=0,"",INDEX('[3]Enrolled accounts Dom'!$A220:$M220,MATCH(E$2,'[3]Enrolled accounts Dom'!$A$2:$M$2,0)))</f>
        <v/>
      </c>
      <c r="F220" s="53" t="str">
        <f>IF(INDEX('[3]Enrolled accounts Dom'!$A220:$M220,MATCH(F$2,'[3]Enrolled accounts Dom'!$A$2:$M$2,0))=0,"",INDEX('[3]Enrolled accounts Dom'!$A220:$M220,MATCH(F$2,'[3]Enrolled accounts Dom'!$A$2:$M$2,0)))</f>
        <v/>
      </c>
    </row>
    <row r="221" spans="1:6" x14ac:dyDescent="0.2">
      <c r="A221" s="52">
        <f>INDEX('[3]Enrolled accounts Dom'!$A221:$M221,MATCH(A$2,'[3]Enrolled accounts Dom'!$A$2:$M$2,0))</f>
        <v>0</v>
      </c>
      <c r="B221" s="45">
        <f>INDEX('[3]Enrolled accounts Dom'!$A221:$M221,MATCH(B$2,'[3]Enrolled accounts Dom'!$A$2:$M$2,0))</f>
        <v>0</v>
      </c>
      <c r="C221" s="45">
        <f>INDEX('[3]Enrolled accounts Dom'!$A221:$M221,MATCH(C$2,'[3]Enrolled accounts Dom'!$A$2:$M$2,0))</f>
        <v>0</v>
      </c>
      <c r="D221" s="45">
        <f>INDEX('[3]Enrolled accounts Dom'!$A221:$M221,MATCH(D$2,'[3]Enrolled accounts Dom'!$A$2:$M$2,0))</f>
        <v>0</v>
      </c>
      <c r="E221" s="46" t="str">
        <f>IF(INDEX('[3]Enrolled accounts Dom'!$A221:$M221,MATCH(E$2,'[3]Enrolled accounts Dom'!$A$2:$M$2,0))=0,"",INDEX('[3]Enrolled accounts Dom'!$A221:$M221,MATCH(E$2,'[3]Enrolled accounts Dom'!$A$2:$M$2,0)))</f>
        <v/>
      </c>
      <c r="F221" s="53" t="str">
        <f>IF(INDEX('[3]Enrolled accounts Dom'!$A221:$M221,MATCH(F$2,'[3]Enrolled accounts Dom'!$A$2:$M$2,0))=0,"",INDEX('[3]Enrolled accounts Dom'!$A221:$M221,MATCH(F$2,'[3]Enrolled accounts Dom'!$A$2:$M$2,0)))</f>
        <v/>
      </c>
    </row>
    <row r="222" spans="1:6" x14ac:dyDescent="0.2">
      <c r="A222" s="52">
        <f>INDEX('[3]Enrolled accounts Dom'!$A222:$M222,MATCH(A$2,'[3]Enrolled accounts Dom'!$A$2:$M$2,0))</f>
        <v>0</v>
      </c>
      <c r="B222" s="45">
        <f>INDEX('[3]Enrolled accounts Dom'!$A222:$M222,MATCH(B$2,'[3]Enrolled accounts Dom'!$A$2:$M$2,0))</f>
        <v>0</v>
      </c>
      <c r="C222" s="45">
        <f>INDEX('[3]Enrolled accounts Dom'!$A222:$M222,MATCH(C$2,'[3]Enrolled accounts Dom'!$A$2:$M$2,0))</f>
        <v>0</v>
      </c>
      <c r="D222" s="45">
        <f>INDEX('[3]Enrolled accounts Dom'!$A222:$M222,MATCH(D$2,'[3]Enrolled accounts Dom'!$A$2:$M$2,0))</f>
        <v>0</v>
      </c>
      <c r="E222" s="46" t="str">
        <f>IF(INDEX('[3]Enrolled accounts Dom'!$A222:$M222,MATCH(E$2,'[3]Enrolled accounts Dom'!$A$2:$M$2,0))=0,"",INDEX('[3]Enrolled accounts Dom'!$A222:$M222,MATCH(E$2,'[3]Enrolled accounts Dom'!$A$2:$M$2,0)))</f>
        <v/>
      </c>
      <c r="F222" s="53" t="str">
        <f>IF(INDEX('[3]Enrolled accounts Dom'!$A222:$M222,MATCH(F$2,'[3]Enrolled accounts Dom'!$A$2:$M$2,0))=0,"",INDEX('[3]Enrolled accounts Dom'!$A222:$M222,MATCH(F$2,'[3]Enrolled accounts Dom'!$A$2:$M$2,0)))</f>
        <v/>
      </c>
    </row>
    <row r="223" spans="1:6" x14ac:dyDescent="0.2">
      <c r="A223" s="52">
        <f>INDEX('[3]Enrolled accounts Dom'!$A223:$M223,MATCH(A$2,'[3]Enrolled accounts Dom'!$A$2:$M$2,0))</f>
        <v>0</v>
      </c>
      <c r="B223" s="45">
        <f>INDEX('[3]Enrolled accounts Dom'!$A223:$M223,MATCH(B$2,'[3]Enrolled accounts Dom'!$A$2:$M$2,0))</f>
        <v>0</v>
      </c>
      <c r="C223" s="45">
        <f>INDEX('[3]Enrolled accounts Dom'!$A223:$M223,MATCH(C$2,'[3]Enrolled accounts Dom'!$A$2:$M$2,0))</f>
        <v>0</v>
      </c>
      <c r="D223" s="45">
        <f>INDEX('[3]Enrolled accounts Dom'!$A223:$M223,MATCH(D$2,'[3]Enrolled accounts Dom'!$A$2:$M$2,0))</f>
        <v>0</v>
      </c>
      <c r="E223" s="46" t="str">
        <f>IF(INDEX('[3]Enrolled accounts Dom'!$A223:$M223,MATCH(E$2,'[3]Enrolled accounts Dom'!$A$2:$M$2,0))=0,"",INDEX('[3]Enrolled accounts Dom'!$A223:$M223,MATCH(E$2,'[3]Enrolled accounts Dom'!$A$2:$M$2,0)))</f>
        <v/>
      </c>
      <c r="F223" s="53" t="str">
        <f>IF(INDEX('[3]Enrolled accounts Dom'!$A223:$M223,MATCH(F$2,'[3]Enrolled accounts Dom'!$A$2:$M$2,0))=0,"",INDEX('[3]Enrolled accounts Dom'!$A223:$M223,MATCH(F$2,'[3]Enrolled accounts Dom'!$A$2:$M$2,0)))</f>
        <v/>
      </c>
    </row>
    <row r="224" spans="1:6" x14ac:dyDescent="0.2">
      <c r="A224" s="52">
        <f>INDEX('[3]Enrolled accounts Dom'!$A224:$M224,MATCH(A$2,'[3]Enrolled accounts Dom'!$A$2:$M$2,0))</f>
        <v>0</v>
      </c>
      <c r="B224" s="45">
        <f>INDEX('[3]Enrolled accounts Dom'!$A224:$M224,MATCH(B$2,'[3]Enrolled accounts Dom'!$A$2:$M$2,0))</f>
        <v>0</v>
      </c>
      <c r="C224" s="45">
        <f>INDEX('[3]Enrolled accounts Dom'!$A224:$M224,MATCH(C$2,'[3]Enrolled accounts Dom'!$A$2:$M$2,0))</f>
        <v>0</v>
      </c>
      <c r="D224" s="45">
        <f>INDEX('[3]Enrolled accounts Dom'!$A224:$M224,MATCH(D$2,'[3]Enrolled accounts Dom'!$A$2:$M$2,0))</f>
        <v>0</v>
      </c>
      <c r="E224" s="46" t="str">
        <f>IF(INDEX('[3]Enrolled accounts Dom'!$A224:$M224,MATCH(E$2,'[3]Enrolled accounts Dom'!$A$2:$M$2,0))=0,"",INDEX('[3]Enrolled accounts Dom'!$A224:$M224,MATCH(E$2,'[3]Enrolled accounts Dom'!$A$2:$M$2,0)))</f>
        <v/>
      </c>
      <c r="F224" s="53" t="str">
        <f>IF(INDEX('[3]Enrolled accounts Dom'!$A224:$M224,MATCH(F$2,'[3]Enrolled accounts Dom'!$A$2:$M$2,0))=0,"",INDEX('[3]Enrolled accounts Dom'!$A224:$M224,MATCH(F$2,'[3]Enrolled accounts Dom'!$A$2:$M$2,0)))</f>
        <v/>
      </c>
    </row>
    <row r="225" spans="1:6" x14ac:dyDescent="0.2">
      <c r="A225" s="52">
        <f>INDEX('[3]Enrolled accounts Dom'!$A225:$M225,MATCH(A$2,'[3]Enrolled accounts Dom'!$A$2:$M$2,0))</f>
        <v>0</v>
      </c>
      <c r="B225" s="45">
        <f>INDEX('[3]Enrolled accounts Dom'!$A225:$M225,MATCH(B$2,'[3]Enrolled accounts Dom'!$A$2:$M$2,0))</f>
        <v>0</v>
      </c>
      <c r="C225" s="45">
        <f>INDEX('[3]Enrolled accounts Dom'!$A225:$M225,MATCH(C$2,'[3]Enrolled accounts Dom'!$A$2:$M$2,0))</f>
        <v>0</v>
      </c>
      <c r="D225" s="45">
        <f>INDEX('[3]Enrolled accounts Dom'!$A225:$M225,MATCH(D$2,'[3]Enrolled accounts Dom'!$A$2:$M$2,0))</f>
        <v>0</v>
      </c>
      <c r="E225" s="46" t="str">
        <f>IF(INDEX('[3]Enrolled accounts Dom'!$A225:$M225,MATCH(E$2,'[3]Enrolled accounts Dom'!$A$2:$M$2,0))=0,"",INDEX('[3]Enrolled accounts Dom'!$A225:$M225,MATCH(E$2,'[3]Enrolled accounts Dom'!$A$2:$M$2,0)))</f>
        <v/>
      </c>
      <c r="F225" s="53" t="str">
        <f>IF(INDEX('[3]Enrolled accounts Dom'!$A225:$M225,MATCH(F$2,'[3]Enrolled accounts Dom'!$A$2:$M$2,0))=0,"",INDEX('[3]Enrolled accounts Dom'!$A225:$M225,MATCH(F$2,'[3]Enrolled accounts Dom'!$A$2:$M$2,0)))</f>
        <v/>
      </c>
    </row>
    <row r="226" spans="1:6" x14ac:dyDescent="0.2">
      <c r="A226" s="52">
        <f>INDEX('[3]Enrolled accounts Dom'!$A226:$M226,MATCH(A$2,'[3]Enrolled accounts Dom'!$A$2:$M$2,0))</f>
        <v>0</v>
      </c>
      <c r="B226" s="45">
        <f>INDEX('[3]Enrolled accounts Dom'!$A226:$M226,MATCH(B$2,'[3]Enrolled accounts Dom'!$A$2:$M$2,0))</f>
        <v>0</v>
      </c>
      <c r="C226" s="45">
        <f>INDEX('[3]Enrolled accounts Dom'!$A226:$M226,MATCH(C$2,'[3]Enrolled accounts Dom'!$A$2:$M$2,0))</f>
        <v>0</v>
      </c>
      <c r="D226" s="45">
        <f>INDEX('[3]Enrolled accounts Dom'!$A226:$M226,MATCH(D$2,'[3]Enrolled accounts Dom'!$A$2:$M$2,0))</f>
        <v>0</v>
      </c>
      <c r="E226" s="46" t="str">
        <f>IF(INDEX('[3]Enrolled accounts Dom'!$A226:$M226,MATCH(E$2,'[3]Enrolled accounts Dom'!$A$2:$M$2,0))=0,"",INDEX('[3]Enrolled accounts Dom'!$A226:$M226,MATCH(E$2,'[3]Enrolled accounts Dom'!$A$2:$M$2,0)))</f>
        <v/>
      </c>
      <c r="F226" s="53" t="str">
        <f>IF(INDEX('[3]Enrolled accounts Dom'!$A226:$M226,MATCH(F$2,'[3]Enrolled accounts Dom'!$A$2:$M$2,0))=0,"",INDEX('[3]Enrolled accounts Dom'!$A226:$M226,MATCH(F$2,'[3]Enrolled accounts Dom'!$A$2:$M$2,0)))</f>
        <v/>
      </c>
    </row>
    <row r="227" spans="1:6" x14ac:dyDescent="0.2">
      <c r="A227" s="52">
        <f>INDEX('[3]Enrolled accounts Dom'!$A227:$M227,MATCH(A$2,'[3]Enrolled accounts Dom'!$A$2:$M$2,0))</f>
        <v>0</v>
      </c>
      <c r="B227" s="45">
        <f>INDEX('[3]Enrolled accounts Dom'!$A227:$M227,MATCH(B$2,'[3]Enrolled accounts Dom'!$A$2:$M$2,0))</f>
        <v>0</v>
      </c>
      <c r="C227" s="45">
        <f>INDEX('[3]Enrolled accounts Dom'!$A227:$M227,MATCH(C$2,'[3]Enrolled accounts Dom'!$A$2:$M$2,0))</f>
        <v>0</v>
      </c>
      <c r="D227" s="45">
        <f>INDEX('[3]Enrolled accounts Dom'!$A227:$M227,MATCH(D$2,'[3]Enrolled accounts Dom'!$A$2:$M$2,0))</f>
        <v>0</v>
      </c>
      <c r="E227" s="46" t="str">
        <f>IF(INDEX('[3]Enrolled accounts Dom'!$A227:$M227,MATCH(E$2,'[3]Enrolled accounts Dom'!$A$2:$M$2,0))=0,"",INDEX('[3]Enrolled accounts Dom'!$A227:$M227,MATCH(E$2,'[3]Enrolled accounts Dom'!$A$2:$M$2,0)))</f>
        <v/>
      </c>
      <c r="F227" s="53" t="str">
        <f>IF(INDEX('[3]Enrolled accounts Dom'!$A227:$M227,MATCH(F$2,'[3]Enrolled accounts Dom'!$A$2:$M$2,0))=0,"",INDEX('[3]Enrolled accounts Dom'!$A227:$M227,MATCH(F$2,'[3]Enrolled accounts Dom'!$A$2:$M$2,0)))</f>
        <v/>
      </c>
    </row>
    <row r="228" spans="1:6" x14ac:dyDescent="0.2">
      <c r="A228" s="52">
        <f>INDEX('[3]Enrolled accounts Dom'!$A228:$M228,MATCH(A$2,'[3]Enrolled accounts Dom'!$A$2:$M$2,0))</f>
        <v>0</v>
      </c>
      <c r="B228" s="45">
        <f>INDEX('[3]Enrolled accounts Dom'!$A228:$M228,MATCH(B$2,'[3]Enrolled accounts Dom'!$A$2:$M$2,0))</f>
        <v>0</v>
      </c>
      <c r="C228" s="45">
        <f>INDEX('[3]Enrolled accounts Dom'!$A228:$M228,MATCH(C$2,'[3]Enrolled accounts Dom'!$A$2:$M$2,0))</f>
        <v>0</v>
      </c>
      <c r="D228" s="45">
        <f>INDEX('[3]Enrolled accounts Dom'!$A228:$M228,MATCH(D$2,'[3]Enrolled accounts Dom'!$A$2:$M$2,0))</f>
        <v>0</v>
      </c>
      <c r="E228" s="46" t="str">
        <f>IF(INDEX('[3]Enrolled accounts Dom'!$A228:$M228,MATCH(E$2,'[3]Enrolled accounts Dom'!$A$2:$M$2,0))=0,"",INDEX('[3]Enrolled accounts Dom'!$A228:$M228,MATCH(E$2,'[3]Enrolled accounts Dom'!$A$2:$M$2,0)))</f>
        <v/>
      </c>
      <c r="F228" s="53" t="str">
        <f>IF(INDEX('[3]Enrolled accounts Dom'!$A228:$M228,MATCH(F$2,'[3]Enrolled accounts Dom'!$A$2:$M$2,0))=0,"",INDEX('[3]Enrolled accounts Dom'!$A228:$M228,MATCH(F$2,'[3]Enrolled accounts Dom'!$A$2:$M$2,0)))</f>
        <v/>
      </c>
    </row>
    <row r="229" spans="1:6" x14ac:dyDescent="0.2">
      <c r="A229" s="52">
        <f>INDEX('[3]Enrolled accounts Dom'!$A229:$M229,MATCH(A$2,'[3]Enrolled accounts Dom'!$A$2:$M$2,0))</f>
        <v>0</v>
      </c>
      <c r="B229" s="45">
        <f>INDEX('[3]Enrolled accounts Dom'!$A229:$M229,MATCH(B$2,'[3]Enrolled accounts Dom'!$A$2:$M$2,0))</f>
        <v>0</v>
      </c>
      <c r="C229" s="45">
        <f>INDEX('[3]Enrolled accounts Dom'!$A229:$M229,MATCH(C$2,'[3]Enrolled accounts Dom'!$A$2:$M$2,0))</f>
        <v>0</v>
      </c>
      <c r="D229" s="45">
        <f>INDEX('[3]Enrolled accounts Dom'!$A229:$M229,MATCH(D$2,'[3]Enrolled accounts Dom'!$A$2:$M$2,0))</f>
        <v>0</v>
      </c>
      <c r="E229" s="46" t="str">
        <f>IF(INDEX('[3]Enrolled accounts Dom'!$A229:$M229,MATCH(E$2,'[3]Enrolled accounts Dom'!$A$2:$M$2,0))=0,"",INDEX('[3]Enrolled accounts Dom'!$A229:$M229,MATCH(E$2,'[3]Enrolled accounts Dom'!$A$2:$M$2,0)))</f>
        <v/>
      </c>
      <c r="F229" s="53" t="str">
        <f>IF(INDEX('[3]Enrolled accounts Dom'!$A229:$M229,MATCH(F$2,'[3]Enrolled accounts Dom'!$A$2:$M$2,0))=0,"",INDEX('[3]Enrolled accounts Dom'!$A229:$M229,MATCH(F$2,'[3]Enrolled accounts Dom'!$A$2:$M$2,0)))</f>
        <v/>
      </c>
    </row>
    <row r="230" spans="1:6" x14ac:dyDescent="0.2">
      <c r="A230" s="52">
        <f>INDEX('[3]Enrolled accounts Dom'!$A230:$M230,MATCH(A$2,'[3]Enrolled accounts Dom'!$A$2:$M$2,0))</f>
        <v>0</v>
      </c>
      <c r="B230" s="45">
        <f>INDEX('[3]Enrolled accounts Dom'!$A230:$M230,MATCH(B$2,'[3]Enrolled accounts Dom'!$A$2:$M$2,0))</f>
        <v>0</v>
      </c>
      <c r="C230" s="45">
        <f>INDEX('[3]Enrolled accounts Dom'!$A230:$M230,MATCH(C$2,'[3]Enrolled accounts Dom'!$A$2:$M$2,0))</f>
        <v>0</v>
      </c>
      <c r="D230" s="45">
        <f>INDEX('[3]Enrolled accounts Dom'!$A230:$M230,MATCH(D$2,'[3]Enrolled accounts Dom'!$A$2:$M$2,0))</f>
        <v>0</v>
      </c>
      <c r="E230" s="46" t="str">
        <f>IF(INDEX('[3]Enrolled accounts Dom'!$A230:$M230,MATCH(E$2,'[3]Enrolled accounts Dom'!$A$2:$M$2,0))=0,"",INDEX('[3]Enrolled accounts Dom'!$A230:$M230,MATCH(E$2,'[3]Enrolled accounts Dom'!$A$2:$M$2,0)))</f>
        <v/>
      </c>
      <c r="F230" s="53" t="str">
        <f>IF(INDEX('[3]Enrolled accounts Dom'!$A230:$M230,MATCH(F$2,'[3]Enrolled accounts Dom'!$A$2:$M$2,0))=0,"",INDEX('[3]Enrolled accounts Dom'!$A230:$M230,MATCH(F$2,'[3]Enrolled accounts Dom'!$A$2:$M$2,0)))</f>
        <v/>
      </c>
    </row>
    <row r="231" spans="1:6" x14ac:dyDescent="0.2">
      <c r="A231" s="52">
        <f>INDEX('[3]Enrolled accounts Dom'!$A231:$M231,MATCH(A$2,'[3]Enrolled accounts Dom'!$A$2:$M$2,0))</f>
        <v>0</v>
      </c>
      <c r="B231" s="45">
        <f>INDEX('[3]Enrolled accounts Dom'!$A231:$M231,MATCH(B$2,'[3]Enrolled accounts Dom'!$A$2:$M$2,0))</f>
        <v>0</v>
      </c>
      <c r="C231" s="45">
        <f>INDEX('[3]Enrolled accounts Dom'!$A231:$M231,MATCH(C$2,'[3]Enrolled accounts Dom'!$A$2:$M$2,0))</f>
        <v>0</v>
      </c>
      <c r="D231" s="45">
        <f>INDEX('[3]Enrolled accounts Dom'!$A231:$M231,MATCH(D$2,'[3]Enrolled accounts Dom'!$A$2:$M$2,0))</f>
        <v>0</v>
      </c>
      <c r="E231" s="46" t="str">
        <f>IF(INDEX('[3]Enrolled accounts Dom'!$A231:$M231,MATCH(E$2,'[3]Enrolled accounts Dom'!$A$2:$M$2,0))=0,"",INDEX('[3]Enrolled accounts Dom'!$A231:$M231,MATCH(E$2,'[3]Enrolled accounts Dom'!$A$2:$M$2,0)))</f>
        <v/>
      </c>
      <c r="F231" s="53" t="str">
        <f>IF(INDEX('[3]Enrolled accounts Dom'!$A231:$M231,MATCH(F$2,'[3]Enrolled accounts Dom'!$A$2:$M$2,0))=0,"",INDEX('[3]Enrolled accounts Dom'!$A231:$M231,MATCH(F$2,'[3]Enrolled accounts Dom'!$A$2:$M$2,0)))</f>
        <v/>
      </c>
    </row>
    <row r="232" spans="1:6" x14ac:dyDescent="0.2">
      <c r="A232" s="52">
        <f>INDEX('[3]Enrolled accounts Dom'!$A232:$M232,MATCH(A$2,'[3]Enrolled accounts Dom'!$A$2:$M$2,0))</f>
        <v>0</v>
      </c>
      <c r="B232" s="45">
        <f>INDEX('[3]Enrolled accounts Dom'!$A232:$M232,MATCH(B$2,'[3]Enrolled accounts Dom'!$A$2:$M$2,0))</f>
        <v>0</v>
      </c>
      <c r="C232" s="45">
        <f>INDEX('[3]Enrolled accounts Dom'!$A232:$M232,MATCH(C$2,'[3]Enrolled accounts Dom'!$A$2:$M$2,0))</f>
        <v>0</v>
      </c>
      <c r="D232" s="45">
        <f>INDEX('[3]Enrolled accounts Dom'!$A232:$M232,MATCH(D$2,'[3]Enrolled accounts Dom'!$A$2:$M$2,0))</f>
        <v>0</v>
      </c>
      <c r="E232" s="46" t="str">
        <f>IF(INDEX('[3]Enrolled accounts Dom'!$A232:$M232,MATCH(E$2,'[3]Enrolled accounts Dom'!$A$2:$M$2,0))=0,"",INDEX('[3]Enrolled accounts Dom'!$A232:$M232,MATCH(E$2,'[3]Enrolled accounts Dom'!$A$2:$M$2,0)))</f>
        <v/>
      </c>
      <c r="F232" s="53" t="str">
        <f>IF(INDEX('[3]Enrolled accounts Dom'!$A232:$M232,MATCH(F$2,'[3]Enrolled accounts Dom'!$A$2:$M$2,0))=0,"",INDEX('[3]Enrolled accounts Dom'!$A232:$M232,MATCH(F$2,'[3]Enrolled accounts Dom'!$A$2:$M$2,0)))</f>
        <v/>
      </c>
    </row>
    <row r="233" spans="1:6" x14ac:dyDescent="0.2">
      <c r="A233" s="52">
        <f>INDEX('[3]Enrolled accounts Dom'!$A233:$M233,MATCH(A$2,'[3]Enrolled accounts Dom'!$A$2:$M$2,0))</f>
        <v>0</v>
      </c>
      <c r="B233" s="45">
        <f>INDEX('[3]Enrolled accounts Dom'!$A233:$M233,MATCH(B$2,'[3]Enrolled accounts Dom'!$A$2:$M$2,0))</f>
        <v>0</v>
      </c>
      <c r="C233" s="45">
        <f>INDEX('[3]Enrolled accounts Dom'!$A233:$M233,MATCH(C$2,'[3]Enrolled accounts Dom'!$A$2:$M$2,0))</f>
        <v>0</v>
      </c>
      <c r="D233" s="45">
        <f>INDEX('[3]Enrolled accounts Dom'!$A233:$M233,MATCH(D$2,'[3]Enrolled accounts Dom'!$A$2:$M$2,0))</f>
        <v>0</v>
      </c>
      <c r="E233" s="46" t="str">
        <f>IF(INDEX('[3]Enrolled accounts Dom'!$A233:$M233,MATCH(E$2,'[3]Enrolled accounts Dom'!$A$2:$M$2,0))=0,"",INDEX('[3]Enrolled accounts Dom'!$A233:$M233,MATCH(E$2,'[3]Enrolled accounts Dom'!$A$2:$M$2,0)))</f>
        <v/>
      </c>
      <c r="F233" s="53" t="str">
        <f>IF(INDEX('[3]Enrolled accounts Dom'!$A233:$M233,MATCH(F$2,'[3]Enrolled accounts Dom'!$A$2:$M$2,0))=0,"",INDEX('[3]Enrolled accounts Dom'!$A233:$M233,MATCH(F$2,'[3]Enrolled accounts Dom'!$A$2:$M$2,0)))</f>
        <v/>
      </c>
    </row>
    <row r="234" spans="1:6" x14ac:dyDescent="0.2">
      <c r="A234" s="52">
        <f>INDEX('[3]Enrolled accounts Dom'!$A234:$M234,MATCH(A$2,'[3]Enrolled accounts Dom'!$A$2:$M$2,0))</f>
        <v>0</v>
      </c>
      <c r="B234" s="45">
        <f>INDEX('[3]Enrolled accounts Dom'!$A234:$M234,MATCH(B$2,'[3]Enrolled accounts Dom'!$A$2:$M$2,0))</f>
        <v>0</v>
      </c>
      <c r="C234" s="45">
        <f>INDEX('[3]Enrolled accounts Dom'!$A234:$M234,MATCH(C$2,'[3]Enrolled accounts Dom'!$A$2:$M$2,0))</f>
        <v>0</v>
      </c>
      <c r="D234" s="45">
        <f>INDEX('[3]Enrolled accounts Dom'!$A234:$M234,MATCH(D$2,'[3]Enrolled accounts Dom'!$A$2:$M$2,0))</f>
        <v>0</v>
      </c>
      <c r="E234" s="46" t="str">
        <f>IF(INDEX('[3]Enrolled accounts Dom'!$A234:$M234,MATCH(E$2,'[3]Enrolled accounts Dom'!$A$2:$M$2,0))=0,"",INDEX('[3]Enrolled accounts Dom'!$A234:$M234,MATCH(E$2,'[3]Enrolled accounts Dom'!$A$2:$M$2,0)))</f>
        <v/>
      </c>
      <c r="F234" s="53" t="str">
        <f>IF(INDEX('[3]Enrolled accounts Dom'!$A234:$M234,MATCH(F$2,'[3]Enrolled accounts Dom'!$A$2:$M$2,0))=0,"",INDEX('[3]Enrolled accounts Dom'!$A234:$M234,MATCH(F$2,'[3]Enrolled accounts Dom'!$A$2:$M$2,0)))</f>
        <v/>
      </c>
    </row>
    <row r="235" spans="1:6" x14ac:dyDescent="0.2">
      <c r="A235" s="52">
        <f>INDEX('[3]Enrolled accounts Dom'!$A235:$M235,MATCH(A$2,'[3]Enrolled accounts Dom'!$A$2:$M$2,0))</f>
        <v>0</v>
      </c>
      <c r="B235" s="45">
        <f>INDEX('[3]Enrolled accounts Dom'!$A235:$M235,MATCH(B$2,'[3]Enrolled accounts Dom'!$A$2:$M$2,0))</f>
        <v>0</v>
      </c>
      <c r="C235" s="45">
        <f>INDEX('[3]Enrolled accounts Dom'!$A235:$M235,MATCH(C$2,'[3]Enrolled accounts Dom'!$A$2:$M$2,0))</f>
        <v>0</v>
      </c>
      <c r="D235" s="45">
        <f>INDEX('[3]Enrolled accounts Dom'!$A235:$M235,MATCH(D$2,'[3]Enrolled accounts Dom'!$A$2:$M$2,0))</f>
        <v>0</v>
      </c>
      <c r="E235" s="46" t="str">
        <f>IF(INDEX('[3]Enrolled accounts Dom'!$A235:$M235,MATCH(E$2,'[3]Enrolled accounts Dom'!$A$2:$M$2,0))=0,"",INDEX('[3]Enrolled accounts Dom'!$A235:$M235,MATCH(E$2,'[3]Enrolled accounts Dom'!$A$2:$M$2,0)))</f>
        <v/>
      </c>
      <c r="F235" s="53" t="str">
        <f>IF(INDEX('[3]Enrolled accounts Dom'!$A235:$M235,MATCH(F$2,'[3]Enrolled accounts Dom'!$A$2:$M$2,0))=0,"",INDEX('[3]Enrolled accounts Dom'!$A235:$M235,MATCH(F$2,'[3]Enrolled accounts Dom'!$A$2:$M$2,0)))</f>
        <v/>
      </c>
    </row>
    <row r="236" spans="1:6" x14ac:dyDescent="0.2">
      <c r="A236" s="52">
        <f>INDEX('[3]Enrolled accounts Dom'!$A236:$M236,MATCH(A$2,'[3]Enrolled accounts Dom'!$A$2:$M$2,0))</f>
        <v>0</v>
      </c>
      <c r="B236" s="45">
        <f>INDEX('[3]Enrolled accounts Dom'!$A236:$M236,MATCH(B$2,'[3]Enrolled accounts Dom'!$A$2:$M$2,0))</f>
        <v>0</v>
      </c>
      <c r="C236" s="45">
        <f>INDEX('[3]Enrolled accounts Dom'!$A236:$M236,MATCH(C$2,'[3]Enrolled accounts Dom'!$A$2:$M$2,0))</f>
        <v>0</v>
      </c>
      <c r="D236" s="45">
        <f>INDEX('[3]Enrolled accounts Dom'!$A236:$M236,MATCH(D$2,'[3]Enrolled accounts Dom'!$A$2:$M$2,0))</f>
        <v>0</v>
      </c>
      <c r="E236" s="46" t="str">
        <f>IF(INDEX('[3]Enrolled accounts Dom'!$A236:$M236,MATCH(E$2,'[3]Enrolled accounts Dom'!$A$2:$M$2,0))=0,"",INDEX('[3]Enrolled accounts Dom'!$A236:$M236,MATCH(E$2,'[3]Enrolled accounts Dom'!$A$2:$M$2,0)))</f>
        <v/>
      </c>
      <c r="F236" s="53" t="str">
        <f>IF(INDEX('[3]Enrolled accounts Dom'!$A236:$M236,MATCH(F$2,'[3]Enrolled accounts Dom'!$A$2:$M$2,0))=0,"",INDEX('[3]Enrolled accounts Dom'!$A236:$M236,MATCH(F$2,'[3]Enrolled accounts Dom'!$A$2:$M$2,0)))</f>
        <v/>
      </c>
    </row>
    <row r="237" spans="1:6" x14ac:dyDescent="0.2">
      <c r="A237" s="52">
        <f>INDEX('[3]Enrolled accounts Dom'!$A237:$M237,MATCH(A$2,'[3]Enrolled accounts Dom'!$A$2:$M$2,0))</f>
        <v>0</v>
      </c>
      <c r="B237" s="45">
        <f>INDEX('[3]Enrolled accounts Dom'!$A237:$M237,MATCH(B$2,'[3]Enrolled accounts Dom'!$A$2:$M$2,0))</f>
        <v>0</v>
      </c>
      <c r="C237" s="45">
        <f>INDEX('[3]Enrolled accounts Dom'!$A237:$M237,MATCH(C$2,'[3]Enrolled accounts Dom'!$A$2:$M$2,0))</f>
        <v>0</v>
      </c>
      <c r="D237" s="45">
        <f>INDEX('[3]Enrolled accounts Dom'!$A237:$M237,MATCH(D$2,'[3]Enrolled accounts Dom'!$A$2:$M$2,0))</f>
        <v>0</v>
      </c>
      <c r="E237" s="46" t="str">
        <f>IF(INDEX('[3]Enrolled accounts Dom'!$A237:$M237,MATCH(E$2,'[3]Enrolled accounts Dom'!$A$2:$M$2,0))=0,"",INDEX('[3]Enrolled accounts Dom'!$A237:$M237,MATCH(E$2,'[3]Enrolled accounts Dom'!$A$2:$M$2,0)))</f>
        <v/>
      </c>
      <c r="F237" s="53" t="str">
        <f>IF(INDEX('[3]Enrolled accounts Dom'!$A237:$M237,MATCH(F$2,'[3]Enrolled accounts Dom'!$A$2:$M$2,0))=0,"",INDEX('[3]Enrolled accounts Dom'!$A237:$M237,MATCH(F$2,'[3]Enrolled accounts Dom'!$A$2:$M$2,0)))</f>
        <v/>
      </c>
    </row>
    <row r="238" spans="1:6" x14ac:dyDescent="0.2">
      <c r="A238" s="52">
        <f>INDEX('[3]Enrolled accounts Dom'!$A238:$M238,MATCH(A$2,'[3]Enrolled accounts Dom'!$A$2:$M$2,0))</f>
        <v>0</v>
      </c>
      <c r="B238" s="45">
        <f>INDEX('[3]Enrolled accounts Dom'!$A238:$M238,MATCH(B$2,'[3]Enrolled accounts Dom'!$A$2:$M$2,0))</f>
        <v>0</v>
      </c>
      <c r="C238" s="45">
        <f>INDEX('[3]Enrolled accounts Dom'!$A238:$M238,MATCH(C$2,'[3]Enrolled accounts Dom'!$A$2:$M$2,0))</f>
        <v>0</v>
      </c>
      <c r="D238" s="45">
        <f>INDEX('[3]Enrolled accounts Dom'!$A238:$M238,MATCH(D$2,'[3]Enrolled accounts Dom'!$A$2:$M$2,0))</f>
        <v>0</v>
      </c>
      <c r="E238" s="46" t="str">
        <f>IF(INDEX('[3]Enrolled accounts Dom'!$A238:$M238,MATCH(E$2,'[3]Enrolled accounts Dom'!$A$2:$M$2,0))=0,"",INDEX('[3]Enrolled accounts Dom'!$A238:$M238,MATCH(E$2,'[3]Enrolled accounts Dom'!$A$2:$M$2,0)))</f>
        <v/>
      </c>
      <c r="F238" s="53" t="str">
        <f>IF(INDEX('[3]Enrolled accounts Dom'!$A238:$M238,MATCH(F$2,'[3]Enrolled accounts Dom'!$A$2:$M$2,0))=0,"",INDEX('[3]Enrolled accounts Dom'!$A238:$M238,MATCH(F$2,'[3]Enrolled accounts Dom'!$A$2:$M$2,0)))</f>
        <v/>
      </c>
    </row>
    <row r="239" spans="1:6" x14ac:dyDescent="0.2">
      <c r="A239" s="52">
        <f>INDEX('[3]Enrolled accounts Dom'!$A239:$M239,MATCH(A$2,'[3]Enrolled accounts Dom'!$A$2:$M$2,0))</f>
        <v>0</v>
      </c>
      <c r="B239" s="45">
        <f>INDEX('[3]Enrolled accounts Dom'!$A239:$M239,MATCH(B$2,'[3]Enrolled accounts Dom'!$A$2:$M$2,0))</f>
        <v>0</v>
      </c>
      <c r="C239" s="45">
        <f>INDEX('[3]Enrolled accounts Dom'!$A239:$M239,MATCH(C$2,'[3]Enrolled accounts Dom'!$A$2:$M$2,0))</f>
        <v>0</v>
      </c>
      <c r="D239" s="45">
        <f>INDEX('[3]Enrolled accounts Dom'!$A239:$M239,MATCH(D$2,'[3]Enrolled accounts Dom'!$A$2:$M$2,0))</f>
        <v>0</v>
      </c>
      <c r="E239" s="46" t="str">
        <f>IF(INDEX('[3]Enrolled accounts Dom'!$A239:$M239,MATCH(E$2,'[3]Enrolled accounts Dom'!$A$2:$M$2,0))=0,"",INDEX('[3]Enrolled accounts Dom'!$A239:$M239,MATCH(E$2,'[3]Enrolled accounts Dom'!$A$2:$M$2,0)))</f>
        <v/>
      </c>
      <c r="F239" s="53" t="str">
        <f>IF(INDEX('[3]Enrolled accounts Dom'!$A239:$M239,MATCH(F$2,'[3]Enrolled accounts Dom'!$A$2:$M$2,0))=0,"",INDEX('[3]Enrolled accounts Dom'!$A239:$M239,MATCH(F$2,'[3]Enrolled accounts Dom'!$A$2:$M$2,0)))</f>
        <v/>
      </c>
    </row>
    <row r="240" spans="1:6" x14ac:dyDescent="0.2">
      <c r="A240" s="52">
        <f>INDEX('[3]Enrolled accounts Dom'!$A240:$M240,MATCH(A$2,'[3]Enrolled accounts Dom'!$A$2:$M$2,0))</f>
        <v>0</v>
      </c>
      <c r="B240" s="45">
        <f>INDEX('[3]Enrolled accounts Dom'!$A240:$M240,MATCH(B$2,'[3]Enrolled accounts Dom'!$A$2:$M$2,0))</f>
        <v>0</v>
      </c>
      <c r="C240" s="45">
        <f>INDEX('[3]Enrolled accounts Dom'!$A240:$M240,MATCH(C$2,'[3]Enrolled accounts Dom'!$A$2:$M$2,0))</f>
        <v>0</v>
      </c>
      <c r="D240" s="45">
        <f>INDEX('[3]Enrolled accounts Dom'!$A240:$M240,MATCH(D$2,'[3]Enrolled accounts Dom'!$A$2:$M$2,0))</f>
        <v>0</v>
      </c>
      <c r="E240" s="46" t="str">
        <f>IF(INDEX('[3]Enrolled accounts Dom'!$A240:$M240,MATCH(E$2,'[3]Enrolled accounts Dom'!$A$2:$M$2,0))=0,"",INDEX('[3]Enrolled accounts Dom'!$A240:$M240,MATCH(E$2,'[3]Enrolled accounts Dom'!$A$2:$M$2,0)))</f>
        <v/>
      </c>
      <c r="F240" s="53" t="str">
        <f>IF(INDEX('[3]Enrolled accounts Dom'!$A240:$M240,MATCH(F$2,'[3]Enrolled accounts Dom'!$A$2:$M$2,0))=0,"",INDEX('[3]Enrolled accounts Dom'!$A240:$M240,MATCH(F$2,'[3]Enrolled accounts Dom'!$A$2:$M$2,0)))</f>
        <v/>
      </c>
    </row>
    <row r="241" spans="1:6" x14ac:dyDescent="0.2">
      <c r="A241" s="52">
        <f>INDEX('[3]Enrolled accounts Dom'!$A241:$M241,MATCH(A$2,'[3]Enrolled accounts Dom'!$A$2:$M$2,0))</f>
        <v>0</v>
      </c>
      <c r="B241" s="45">
        <f>INDEX('[3]Enrolled accounts Dom'!$A241:$M241,MATCH(B$2,'[3]Enrolled accounts Dom'!$A$2:$M$2,0))</f>
        <v>0</v>
      </c>
      <c r="C241" s="45">
        <f>INDEX('[3]Enrolled accounts Dom'!$A241:$M241,MATCH(C$2,'[3]Enrolled accounts Dom'!$A$2:$M$2,0))</f>
        <v>0</v>
      </c>
      <c r="D241" s="45">
        <f>INDEX('[3]Enrolled accounts Dom'!$A241:$M241,MATCH(D$2,'[3]Enrolled accounts Dom'!$A$2:$M$2,0))</f>
        <v>0</v>
      </c>
      <c r="E241" s="46" t="str">
        <f>IF(INDEX('[3]Enrolled accounts Dom'!$A241:$M241,MATCH(E$2,'[3]Enrolled accounts Dom'!$A$2:$M$2,0))=0,"",INDEX('[3]Enrolled accounts Dom'!$A241:$M241,MATCH(E$2,'[3]Enrolled accounts Dom'!$A$2:$M$2,0)))</f>
        <v/>
      </c>
      <c r="F241" s="53" t="str">
        <f>IF(INDEX('[3]Enrolled accounts Dom'!$A241:$M241,MATCH(F$2,'[3]Enrolled accounts Dom'!$A$2:$M$2,0))=0,"",INDEX('[3]Enrolled accounts Dom'!$A241:$M241,MATCH(F$2,'[3]Enrolled accounts Dom'!$A$2:$M$2,0)))</f>
        <v/>
      </c>
    </row>
    <row r="242" spans="1:6" x14ac:dyDescent="0.2">
      <c r="A242" s="52">
        <f>INDEX('[3]Enrolled accounts Dom'!$A242:$M242,MATCH(A$2,'[3]Enrolled accounts Dom'!$A$2:$M$2,0))</f>
        <v>0</v>
      </c>
      <c r="B242" s="45">
        <f>INDEX('[3]Enrolled accounts Dom'!$A242:$M242,MATCH(B$2,'[3]Enrolled accounts Dom'!$A$2:$M$2,0))</f>
        <v>0</v>
      </c>
      <c r="C242" s="45">
        <f>INDEX('[3]Enrolled accounts Dom'!$A242:$M242,MATCH(C$2,'[3]Enrolled accounts Dom'!$A$2:$M$2,0))</f>
        <v>0</v>
      </c>
      <c r="D242" s="45">
        <f>INDEX('[3]Enrolled accounts Dom'!$A242:$M242,MATCH(D$2,'[3]Enrolled accounts Dom'!$A$2:$M$2,0))</f>
        <v>0</v>
      </c>
      <c r="E242" s="46" t="str">
        <f>IF(INDEX('[3]Enrolled accounts Dom'!$A242:$M242,MATCH(E$2,'[3]Enrolled accounts Dom'!$A$2:$M$2,0))=0,"",INDEX('[3]Enrolled accounts Dom'!$A242:$M242,MATCH(E$2,'[3]Enrolled accounts Dom'!$A$2:$M$2,0)))</f>
        <v/>
      </c>
      <c r="F242" s="53" t="str">
        <f>IF(INDEX('[3]Enrolled accounts Dom'!$A242:$M242,MATCH(F$2,'[3]Enrolled accounts Dom'!$A$2:$M$2,0))=0,"",INDEX('[3]Enrolled accounts Dom'!$A242:$M242,MATCH(F$2,'[3]Enrolled accounts Dom'!$A$2:$M$2,0)))</f>
        <v/>
      </c>
    </row>
    <row r="243" spans="1:6" x14ac:dyDescent="0.2">
      <c r="A243" s="52">
        <f>INDEX('[3]Enrolled accounts Dom'!$A243:$M243,MATCH(A$2,'[3]Enrolled accounts Dom'!$A$2:$M$2,0))</f>
        <v>0</v>
      </c>
      <c r="B243" s="45">
        <f>INDEX('[3]Enrolled accounts Dom'!$A243:$M243,MATCH(B$2,'[3]Enrolled accounts Dom'!$A$2:$M$2,0))</f>
        <v>0</v>
      </c>
      <c r="C243" s="45">
        <f>INDEX('[3]Enrolled accounts Dom'!$A243:$M243,MATCH(C$2,'[3]Enrolled accounts Dom'!$A$2:$M$2,0))</f>
        <v>0</v>
      </c>
      <c r="D243" s="45">
        <f>INDEX('[3]Enrolled accounts Dom'!$A243:$M243,MATCH(D$2,'[3]Enrolled accounts Dom'!$A$2:$M$2,0))</f>
        <v>0</v>
      </c>
      <c r="E243" s="46" t="str">
        <f>IF(INDEX('[3]Enrolled accounts Dom'!$A243:$M243,MATCH(E$2,'[3]Enrolled accounts Dom'!$A$2:$M$2,0))=0,"",INDEX('[3]Enrolled accounts Dom'!$A243:$M243,MATCH(E$2,'[3]Enrolled accounts Dom'!$A$2:$M$2,0)))</f>
        <v/>
      </c>
      <c r="F243" s="53" t="str">
        <f>IF(INDEX('[3]Enrolled accounts Dom'!$A243:$M243,MATCH(F$2,'[3]Enrolled accounts Dom'!$A$2:$M$2,0))=0,"",INDEX('[3]Enrolled accounts Dom'!$A243:$M243,MATCH(F$2,'[3]Enrolled accounts Dom'!$A$2:$M$2,0)))</f>
        <v/>
      </c>
    </row>
    <row r="244" spans="1:6" x14ac:dyDescent="0.2">
      <c r="A244" s="52">
        <f>INDEX('[3]Enrolled accounts Dom'!$A244:$M244,MATCH(A$2,'[3]Enrolled accounts Dom'!$A$2:$M$2,0))</f>
        <v>0</v>
      </c>
      <c r="B244" s="45">
        <f>INDEX('[3]Enrolled accounts Dom'!$A244:$M244,MATCH(B$2,'[3]Enrolled accounts Dom'!$A$2:$M$2,0))</f>
        <v>0</v>
      </c>
      <c r="C244" s="45">
        <f>INDEX('[3]Enrolled accounts Dom'!$A244:$M244,MATCH(C$2,'[3]Enrolled accounts Dom'!$A$2:$M$2,0))</f>
        <v>0</v>
      </c>
      <c r="D244" s="45">
        <f>INDEX('[3]Enrolled accounts Dom'!$A244:$M244,MATCH(D$2,'[3]Enrolled accounts Dom'!$A$2:$M$2,0))</f>
        <v>0</v>
      </c>
      <c r="E244" s="46" t="str">
        <f>IF(INDEX('[3]Enrolled accounts Dom'!$A244:$M244,MATCH(E$2,'[3]Enrolled accounts Dom'!$A$2:$M$2,0))=0,"",INDEX('[3]Enrolled accounts Dom'!$A244:$M244,MATCH(E$2,'[3]Enrolled accounts Dom'!$A$2:$M$2,0)))</f>
        <v/>
      </c>
      <c r="F244" s="53" t="str">
        <f>IF(INDEX('[3]Enrolled accounts Dom'!$A244:$M244,MATCH(F$2,'[3]Enrolled accounts Dom'!$A$2:$M$2,0))=0,"",INDEX('[3]Enrolled accounts Dom'!$A244:$M244,MATCH(F$2,'[3]Enrolled accounts Dom'!$A$2:$M$2,0)))</f>
        <v/>
      </c>
    </row>
    <row r="245" spans="1:6" x14ac:dyDescent="0.2">
      <c r="A245" s="52">
        <f>INDEX('[3]Enrolled accounts Dom'!$A245:$M245,MATCH(A$2,'[3]Enrolled accounts Dom'!$A$2:$M$2,0))</f>
        <v>0</v>
      </c>
      <c r="B245" s="45">
        <f>INDEX('[3]Enrolled accounts Dom'!$A245:$M245,MATCH(B$2,'[3]Enrolled accounts Dom'!$A$2:$M$2,0))</f>
        <v>0</v>
      </c>
      <c r="C245" s="45">
        <f>INDEX('[3]Enrolled accounts Dom'!$A245:$M245,MATCH(C$2,'[3]Enrolled accounts Dom'!$A$2:$M$2,0))</f>
        <v>0</v>
      </c>
      <c r="D245" s="45">
        <f>INDEX('[3]Enrolled accounts Dom'!$A245:$M245,MATCH(D$2,'[3]Enrolled accounts Dom'!$A$2:$M$2,0))</f>
        <v>0</v>
      </c>
      <c r="E245" s="46" t="str">
        <f>IF(INDEX('[3]Enrolled accounts Dom'!$A245:$M245,MATCH(E$2,'[3]Enrolled accounts Dom'!$A$2:$M$2,0))=0,"",INDEX('[3]Enrolled accounts Dom'!$A245:$M245,MATCH(E$2,'[3]Enrolled accounts Dom'!$A$2:$M$2,0)))</f>
        <v/>
      </c>
      <c r="F245" s="53" t="str">
        <f>IF(INDEX('[3]Enrolled accounts Dom'!$A245:$M245,MATCH(F$2,'[3]Enrolled accounts Dom'!$A$2:$M$2,0))=0,"",INDEX('[3]Enrolled accounts Dom'!$A245:$M245,MATCH(F$2,'[3]Enrolled accounts Dom'!$A$2:$M$2,0)))</f>
        <v/>
      </c>
    </row>
    <row r="246" spans="1:6" x14ac:dyDescent="0.2">
      <c r="A246" s="52">
        <f>INDEX('[3]Enrolled accounts Dom'!$A246:$M246,MATCH(A$2,'[3]Enrolled accounts Dom'!$A$2:$M$2,0))</f>
        <v>0</v>
      </c>
      <c r="B246" s="45">
        <f>INDEX('[3]Enrolled accounts Dom'!$A246:$M246,MATCH(B$2,'[3]Enrolled accounts Dom'!$A$2:$M$2,0))</f>
        <v>0</v>
      </c>
      <c r="C246" s="45">
        <f>INDEX('[3]Enrolled accounts Dom'!$A246:$M246,MATCH(C$2,'[3]Enrolled accounts Dom'!$A$2:$M$2,0))</f>
        <v>0</v>
      </c>
      <c r="D246" s="45">
        <f>INDEX('[3]Enrolled accounts Dom'!$A246:$M246,MATCH(D$2,'[3]Enrolled accounts Dom'!$A$2:$M$2,0))</f>
        <v>0</v>
      </c>
      <c r="E246" s="46" t="str">
        <f>IF(INDEX('[3]Enrolled accounts Dom'!$A246:$M246,MATCH(E$2,'[3]Enrolled accounts Dom'!$A$2:$M$2,0))=0,"",INDEX('[3]Enrolled accounts Dom'!$A246:$M246,MATCH(E$2,'[3]Enrolled accounts Dom'!$A$2:$M$2,0)))</f>
        <v/>
      </c>
      <c r="F246" s="53" t="str">
        <f>IF(INDEX('[3]Enrolled accounts Dom'!$A246:$M246,MATCH(F$2,'[3]Enrolled accounts Dom'!$A$2:$M$2,0))=0,"",INDEX('[3]Enrolled accounts Dom'!$A246:$M246,MATCH(F$2,'[3]Enrolled accounts Dom'!$A$2:$M$2,0)))</f>
        <v/>
      </c>
    </row>
    <row r="247" spans="1:6" x14ac:dyDescent="0.2">
      <c r="A247" s="52">
        <f>INDEX('[3]Enrolled accounts Dom'!$A247:$M247,MATCH(A$2,'[3]Enrolled accounts Dom'!$A$2:$M$2,0))</f>
        <v>0</v>
      </c>
      <c r="B247" s="45">
        <f>INDEX('[3]Enrolled accounts Dom'!$A247:$M247,MATCH(B$2,'[3]Enrolled accounts Dom'!$A$2:$M$2,0))</f>
        <v>0</v>
      </c>
      <c r="C247" s="45">
        <f>INDEX('[3]Enrolled accounts Dom'!$A247:$M247,MATCH(C$2,'[3]Enrolled accounts Dom'!$A$2:$M$2,0))</f>
        <v>0</v>
      </c>
      <c r="D247" s="45">
        <f>INDEX('[3]Enrolled accounts Dom'!$A247:$M247,MATCH(D$2,'[3]Enrolled accounts Dom'!$A$2:$M$2,0))</f>
        <v>0</v>
      </c>
      <c r="E247" s="46" t="str">
        <f>IF(INDEX('[3]Enrolled accounts Dom'!$A247:$M247,MATCH(E$2,'[3]Enrolled accounts Dom'!$A$2:$M$2,0))=0,"",INDEX('[3]Enrolled accounts Dom'!$A247:$M247,MATCH(E$2,'[3]Enrolled accounts Dom'!$A$2:$M$2,0)))</f>
        <v/>
      </c>
      <c r="F247" s="53" t="str">
        <f>IF(INDEX('[3]Enrolled accounts Dom'!$A247:$M247,MATCH(F$2,'[3]Enrolled accounts Dom'!$A$2:$M$2,0))=0,"",INDEX('[3]Enrolled accounts Dom'!$A247:$M247,MATCH(F$2,'[3]Enrolled accounts Dom'!$A$2:$M$2,0)))</f>
        <v/>
      </c>
    </row>
    <row r="248" spans="1:6" x14ac:dyDescent="0.2">
      <c r="A248" s="52">
        <f>INDEX('[3]Enrolled accounts Dom'!$A248:$M248,MATCH(A$2,'[3]Enrolled accounts Dom'!$A$2:$M$2,0))</f>
        <v>0</v>
      </c>
      <c r="B248" s="45">
        <f>INDEX('[3]Enrolled accounts Dom'!$A248:$M248,MATCH(B$2,'[3]Enrolled accounts Dom'!$A$2:$M$2,0))</f>
        <v>0</v>
      </c>
      <c r="C248" s="45">
        <f>INDEX('[3]Enrolled accounts Dom'!$A248:$M248,MATCH(C$2,'[3]Enrolled accounts Dom'!$A$2:$M$2,0))</f>
        <v>0</v>
      </c>
      <c r="D248" s="45">
        <f>INDEX('[3]Enrolled accounts Dom'!$A248:$M248,MATCH(D$2,'[3]Enrolled accounts Dom'!$A$2:$M$2,0))</f>
        <v>0</v>
      </c>
      <c r="E248" s="46" t="str">
        <f>IF(INDEX('[3]Enrolled accounts Dom'!$A248:$M248,MATCH(E$2,'[3]Enrolled accounts Dom'!$A$2:$M$2,0))=0,"",INDEX('[3]Enrolled accounts Dom'!$A248:$M248,MATCH(E$2,'[3]Enrolled accounts Dom'!$A$2:$M$2,0)))</f>
        <v/>
      </c>
      <c r="F248" s="53" t="str">
        <f>IF(INDEX('[3]Enrolled accounts Dom'!$A248:$M248,MATCH(F$2,'[3]Enrolled accounts Dom'!$A$2:$M$2,0))=0,"",INDEX('[3]Enrolled accounts Dom'!$A248:$M248,MATCH(F$2,'[3]Enrolled accounts Dom'!$A$2:$M$2,0)))</f>
        <v/>
      </c>
    </row>
    <row r="249" spans="1:6" x14ac:dyDescent="0.2">
      <c r="A249" s="52">
        <f>INDEX('[3]Enrolled accounts Dom'!$A249:$M249,MATCH(A$2,'[3]Enrolled accounts Dom'!$A$2:$M$2,0))</f>
        <v>0</v>
      </c>
      <c r="B249" s="45">
        <f>INDEX('[3]Enrolled accounts Dom'!$A249:$M249,MATCH(B$2,'[3]Enrolled accounts Dom'!$A$2:$M$2,0))</f>
        <v>0</v>
      </c>
      <c r="C249" s="45">
        <f>INDEX('[3]Enrolled accounts Dom'!$A249:$M249,MATCH(C$2,'[3]Enrolled accounts Dom'!$A$2:$M$2,0))</f>
        <v>0</v>
      </c>
      <c r="D249" s="45">
        <f>INDEX('[3]Enrolled accounts Dom'!$A249:$M249,MATCH(D$2,'[3]Enrolled accounts Dom'!$A$2:$M$2,0))</f>
        <v>0</v>
      </c>
      <c r="E249" s="46" t="str">
        <f>IF(INDEX('[3]Enrolled accounts Dom'!$A249:$M249,MATCH(E$2,'[3]Enrolled accounts Dom'!$A$2:$M$2,0))=0,"",INDEX('[3]Enrolled accounts Dom'!$A249:$M249,MATCH(E$2,'[3]Enrolled accounts Dom'!$A$2:$M$2,0)))</f>
        <v/>
      </c>
      <c r="F249" s="53" t="str">
        <f>IF(INDEX('[3]Enrolled accounts Dom'!$A249:$M249,MATCH(F$2,'[3]Enrolled accounts Dom'!$A$2:$M$2,0))=0,"",INDEX('[3]Enrolled accounts Dom'!$A249:$M249,MATCH(F$2,'[3]Enrolled accounts Dom'!$A$2:$M$2,0)))</f>
        <v/>
      </c>
    </row>
    <row r="250" spans="1:6" x14ac:dyDescent="0.2">
      <c r="A250" s="52">
        <f>INDEX('[3]Enrolled accounts Dom'!$A250:$M250,MATCH(A$2,'[3]Enrolled accounts Dom'!$A$2:$M$2,0))</f>
        <v>0</v>
      </c>
      <c r="B250" s="45">
        <f>INDEX('[3]Enrolled accounts Dom'!$A250:$M250,MATCH(B$2,'[3]Enrolled accounts Dom'!$A$2:$M$2,0))</f>
        <v>0</v>
      </c>
      <c r="C250" s="45">
        <f>INDEX('[3]Enrolled accounts Dom'!$A250:$M250,MATCH(C$2,'[3]Enrolled accounts Dom'!$A$2:$M$2,0))</f>
        <v>0</v>
      </c>
      <c r="D250" s="45">
        <f>INDEX('[3]Enrolled accounts Dom'!$A250:$M250,MATCH(D$2,'[3]Enrolled accounts Dom'!$A$2:$M$2,0))</f>
        <v>0</v>
      </c>
      <c r="E250" s="46" t="str">
        <f>IF(INDEX('[3]Enrolled accounts Dom'!$A250:$M250,MATCH(E$2,'[3]Enrolled accounts Dom'!$A$2:$M$2,0))=0,"",INDEX('[3]Enrolled accounts Dom'!$A250:$M250,MATCH(E$2,'[3]Enrolled accounts Dom'!$A$2:$M$2,0)))</f>
        <v/>
      </c>
      <c r="F250" s="53" t="str">
        <f>IF(INDEX('[3]Enrolled accounts Dom'!$A250:$M250,MATCH(F$2,'[3]Enrolled accounts Dom'!$A$2:$M$2,0))=0,"",INDEX('[3]Enrolled accounts Dom'!$A250:$M250,MATCH(F$2,'[3]Enrolled accounts Dom'!$A$2:$M$2,0)))</f>
        <v/>
      </c>
    </row>
    <row r="251" spans="1:6" x14ac:dyDescent="0.2">
      <c r="A251" s="52">
        <f>INDEX('[3]Enrolled accounts Dom'!$A251:$M251,MATCH(A$2,'[3]Enrolled accounts Dom'!$A$2:$M$2,0))</f>
        <v>0</v>
      </c>
      <c r="B251" s="45">
        <f>INDEX('[3]Enrolled accounts Dom'!$A251:$M251,MATCH(B$2,'[3]Enrolled accounts Dom'!$A$2:$M$2,0))</f>
        <v>0</v>
      </c>
      <c r="C251" s="45">
        <f>INDEX('[3]Enrolled accounts Dom'!$A251:$M251,MATCH(C$2,'[3]Enrolled accounts Dom'!$A$2:$M$2,0))</f>
        <v>0</v>
      </c>
      <c r="D251" s="45">
        <f>INDEX('[3]Enrolled accounts Dom'!$A251:$M251,MATCH(D$2,'[3]Enrolled accounts Dom'!$A$2:$M$2,0))</f>
        <v>0</v>
      </c>
      <c r="E251" s="46" t="str">
        <f>IF(INDEX('[3]Enrolled accounts Dom'!$A251:$M251,MATCH(E$2,'[3]Enrolled accounts Dom'!$A$2:$M$2,0))=0,"",INDEX('[3]Enrolled accounts Dom'!$A251:$M251,MATCH(E$2,'[3]Enrolled accounts Dom'!$A$2:$M$2,0)))</f>
        <v/>
      </c>
      <c r="F251" s="53" t="str">
        <f>IF(INDEX('[3]Enrolled accounts Dom'!$A251:$M251,MATCH(F$2,'[3]Enrolled accounts Dom'!$A$2:$M$2,0))=0,"",INDEX('[3]Enrolled accounts Dom'!$A251:$M251,MATCH(F$2,'[3]Enrolled accounts Dom'!$A$2:$M$2,0)))</f>
        <v/>
      </c>
    </row>
    <row r="252" spans="1:6" x14ac:dyDescent="0.2">
      <c r="A252" s="52">
        <f>INDEX('[3]Enrolled accounts Dom'!$A252:$M252,MATCH(A$2,'[3]Enrolled accounts Dom'!$A$2:$M$2,0))</f>
        <v>0</v>
      </c>
      <c r="B252" s="45">
        <f>INDEX('[3]Enrolled accounts Dom'!$A252:$M252,MATCH(B$2,'[3]Enrolled accounts Dom'!$A$2:$M$2,0))</f>
        <v>0</v>
      </c>
      <c r="C252" s="45">
        <f>INDEX('[3]Enrolled accounts Dom'!$A252:$M252,MATCH(C$2,'[3]Enrolled accounts Dom'!$A$2:$M$2,0))</f>
        <v>0</v>
      </c>
      <c r="D252" s="45">
        <f>INDEX('[3]Enrolled accounts Dom'!$A252:$M252,MATCH(D$2,'[3]Enrolled accounts Dom'!$A$2:$M$2,0))</f>
        <v>0</v>
      </c>
      <c r="E252" s="46" t="str">
        <f>IF(INDEX('[3]Enrolled accounts Dom'!$A252:$M252,MATCH(E$2,'[3]Enrolled accounts Dom'!$A$2:$M$2,0))=0,"",INDEX('[3]Enrolled accounts Dom'!$A252:$M252,MATCH(E$2,'[3]Enrolled accounts Dom'!$A$2:$M$2,0)))</f>
        <v/>
      </c>
      <c r="F252" s="53" t="str">
        <f>IF(INDEX('[3]Enrolled accounts Dom'!$A252:$M252,MATCH(F$2,'[3]Enrolled accounts Dom'!$A$2:$M$2,0))=0,"",INDEX('[3]Enrolled accounts Dom'!$A252:$M252,MATCH(F$2,'[3]Enrolled accounts Dom'!$A$2:$M$2,0)))</f>
        <v/>
      </c>
    </row>
    <row r="253" spans="1:6" x14ac:dyDescent="0.2">
      <c r="A253" s="52">
        <f>INDEX('[3]Enrolled accounts Dom'!$A253:$M253,MATCH(A$2,'[3]Enrolled accounts Dom'!$A$2:$M$2,0))</f>
        <v>0</v>
      </c>
      <c r="B253" s="45">
        <f>INDEX('[3]Enrolled accounts Dom'!$A253:$M253,MATCH(B$2,'[3]Enrolled accounts Dom'!$A$2:$M$2,0))</f>
        <v>0</v>
      </c>
      <c r="C253" s="45">
        <f>INDEX('[3]Enrolled accounts Dom'!$A253:$M253,MATCH(C$2,'[3]Enrolled accounts Dom'!$A$2:$M$2,0))</f>
        <v>0</v>
      </c>
      <c r="D253" s="45">
        <f>INDEX('[3]Enrolled accounts Dom'!$A253:$M253,MATCH(D$2,'[3]Enrolled accounts Dom'!$A$2:$M$2,0))</f>
        <v>0</v>
      </c>
      <c r="E253" s="46" t="str">
        <f>IF(INDEX('[3]Enrolled accounts Dom'!$A253:$M253,MATCH(E$2,'[3]Enrolled accounts Dom'!$A$2:$M$2,0))=0,"",INDEX('[3]Enrolled accounts Dom'!$A253:$M253,MATCH(E$2,'[3]Enrolled accounts Dom'!$A$2:$M$2,0)))</f>
        <v/>
      </c>
      <c r="F253" s="53" t="str">
        <f>IF(INDEX('[3]Enrolled accounts Dom'!$A253:$M253,MATCH(F$2,'[3]Enrolled accounts Dom'!$A$2:$M$2,0))=0,"",INDEX('[3]Enrolled accounts Dom'!$A253:$M253,MATCH(F$2,'[3]Enrolled accounts Dom'!$A$2:$M$2,0)))</f>
        <v/>
      </c>
    </row>
    <row r="254" spans="1:6" x14ac:dyDescent="0.2">
      <c r="A254" s="52">
        <f>INDEX('[3]Enrolled accounts Dom'!$A254:$M254,MATCH(A$2,'[3]Enrolled accounts Dom'!$A$2:$M$2,0))</f>
        <v>0</v>
      </c>
      <c r="B254" s="45">
        <f>INDEX('[3]Enrolled accounts Dom'!$A254:$M254,MATCH(B$2,'[3]Enrolled accounts Dom'!$A$2:$M$2,0))</f>
        <v>0</v>
      </c>
      <c r="C254" s="45">
        <f>INDEX('[3]Enrolled accounts Dom'!$A254:$M254,MATCH(C$2,'[3]Enrolled accounts Dom'!$A$2:$M$2,0))</f>
        <v>0</v>
      </c>
      <c r="D254" s="45">
        <f>INDEX('[3]Enrolled accounts Dom'!$A254:$M254,MATCH(D$2,'[3]Enrolled accounts Dom'!$A$2:$M$2,0))</f>
        <v>0</v>
      </c>
      <c r="E254" s="46" t="str">
        <f>IF(INDEX('[3]Enrolled accounts Dom'!$A254:$M254,MATCH(E$2,'[3]Enrolled accounts Dom'!$A$2:$M$2,0))=0,"",INDEX('[3]Enrolled accounts Dom'!$A254:$M254,MATCH(E$2,'[3]Enrolled accounts Dom'!$A$2:$M$2,0)))</f>
        <v/>
      </c>
      <c r="F254" s="53" t="str">
        <f>IF(INDEX('[3]Enrolled accounts Dom'!$A254:$M254,MATCH(F$2,'[3]Enrolled accounts Dom'!$A$2:$M$2,0))=0,"",INDEX('[3]Enrolled accounts Dom'!$A254:$M254,MATCH(F$2,'[3]Enrolled accounts Dom'!$A$2:$M$2,0)))</f>
        <v/>
      </c>
    </row>
    <row r="255" spans="1:6" x14ac:dyDescent="0.2">
      <c r="A255" s="52">
        <f>INDEX('[3]Enrolled accounts Dom'!$A255:$M255,MATCH(A$2,'[3]Enrolled accounts Dom'!$A$2:$M$2,0))</f>
        <v>0</v>
      </c>
      <c r="B255" s="45">
        <f>INDEX('[3]Enrolled accounts Dom'!$A255:$M255,MATCH(B$2,'[3]Enrolled accounts Dom'!$A$2:$M$2,0))</f>
        <v>0</v>
      </c>
      <c r="C255" s="45">
        <f>INDEX('[3]Enrolled accounts Dom'!$A255:$M255,MATCH(C$2,'[3]Enrolled accounts Dom'!$A$2:$M$2,0))</f>
        <v>0</v>
      </c>
      <c r="D255" s="45">
        <f>INDEX('[3]Enrolled accounts Dom'!$A255:$M255,MATCH(D$2,'[3]Enrolled accounts Dom'!$A$2:$M$2,0))</f>
        <v>0</v>
      </c>
      <c r="E255" s="46" t="str">
        <f>IF(INDEX('[3]Enrolled accounts Dom'!$A255:$M255,MATCH(E$2,'[3]Enrolled accounts Dom'!$A$2:$M$2,0))=0,"",INDEX('[3]Enrolled accounts Dom'!$A255:$M255,MATCH(E$2,'[3]Enrolled accounts Dom'!$A$2:$M$2,0)))</f>
        <v/>
      </c>
      <c r="F255" s="53" t="str">
        <f>IF(INDEX('[3]Enrolled accounts Dom'!$A255:$M255,MATCH(F$2,'[3]Enrolled accounts Dom'!$A$2:$M$2,0))=0,"",INDEX('[3]Enrolled accounts Dom'!$A255:$M255,MATCH(F$2,'[3]Enrolled accounts Dom'!$A$2:$M$2,0)))</f>
        <v/>
      </c>
    </row>
    <row r="256" spans="1:6" x14ac:dyDescent="0.2">
      <c r="A256" s="52">
        <f>INDEX('[3]Enrolled accounts Dom'!$A256:$M256,MATCH(A$2,'[3]Enrolled accounts Dom'!$A$2:$M$2,0))</f>
        <v>0</v>
      </c>
      <c r="B256" s="45">
        <f>INDEX('[3]Enrolled accounts Dom'!$A256:$M256,MATCH(B$2,'[3]Enrolled accounts Dom'!$A$2:$M$2,0))</f>
        <v>0</v>
      </c>
      <c r="C256" s="45">
        <f>INDEX('[3]Enrolled accounts Dom'!$A256:$M256,MATCH(C$2,'[3]Enrolled accounts Dom'!$A$2:$M$2,0))</f>
        <v>0</v>
      </c>
      <c r="D256" s="45">
        <f>INDEX('[3]Enrolled accounts Dom'!$A256:$M256,MATCH(D$2,'[3]Enrolled accounts Dom'!$A$2:$M$2,0))</f>
        <v>0</v>
      </c>
      <c r="E256" s="46" t="str">
        <f>IF(INDEX('[3]Enrolled accounts Dom'!$A256:$M256,MATCH(E$2,'[3]Enrolled accounts Dom'!$A$2:$M$2,0))=0,"",INDEX('[3]Enrolled accounts Dom'!$A256:$M256,MATCH(E$2,'[3]Enrolled accounts Dom'!$A$2:$M$2,0)))</f>
        <v/>
      </c>
      <c r="F256" s="53" t="str">
        <f>IF(INDEX('[3]Enrolled accounts Dom'!$A256:$M256,MATCH(F$2,'[3]Enrolled accounts Dom'!$A$2:$M$2,0))=0,"",INDEX('[3]Enrolled accounts Dom'!$A256:$M256,MATCH(F$2,'[3]Enrolled accounts Dom'!$A$2:$M$2,0)))</f>
        <v/>
      </c>
    </row>
    <row r="257" spans="1:6" x14ac:dyDescent="0.2">
      <c r="A257" s="52">
        <f>INDEX('[3]Enrolled accounts Dom'!$A257:$M257,MATCH(A$2,'[3]Enrolled accounts Dom'!$A$2:$M$2,0))</f>
        <v>0</v>
      </c>
      <c r="B257" s="45">
        <f>INDEX('[3]Enrolled accounts Dom'!$A257:$M257,MATCH(B$2,'[3]Enrolled accounts Dom'!$A$2:$M$2,0))</f>
        <v>0</v>
      </c>
      <c r="C257" s="45">
        <f>INDEX('[3]Enrolled accounts Dom'!$A257:$M257,MATCH(C$2,'[3]Enrolled accounts Dom'!$A$2:$M$2,0))</f>
        <v>0</v>
      </c>
      <c r="D257" s="45">
        <f>INDEX('[3]Enrolled accounts Dom'!$A257:$M257,MATCH(D$2,'[3]Enrolled accounts Dom'!$A$2:$M$2,0))</f>
        <v>0</v>
      </c>
      <c r="E257" s="46" t="str">
        <f>IF(INDEX('[3]Enrolled accounts Dom'!$A257:$M257,MATCH(E$2,'[3]Enrolled accounts Dom'!$A$2:$M$2,0))=0,"",INDEX('[3]Enrolled accounts Dom'!$A257:$M257,MATCH(E$2,'[3]Enrolled accounts Dom'!$A$2:$M$2,0)))</f>
        <v/>
      </c>
      <c r="F257" s="53" t="str">
        <f>IF(INDEX('[3]Enrolled accounts Dom'!$A257:$M257,MATCH(F$2,'[3]Enrolled accounts Dom'!$A$2:$M$2,0))=0,"",INDEX('[3]Enrolled accounts Dom'!$A257:$M257,MATCH(F$2,'[3]Enrolled accounts Dom'!$A$2:$M$2,0)))</f>
        <v/>
      </c>
    </row>
    <row r="258" spans="1:6" x14ac:dyDescent="0.2">
      <c r="A258" s="52">
        <f>INDEX('[3]Enrolled accounts Dom'!$A258:$M258,MATCH(A$2,'[3]Enrolled accounts Dom'!$A$2:$M$2,0))</f>
        <v>0</v>
      </c>
      <c r="B258" s="45">
        <f>INDEX('[3]Enrolled accounts Dom'!$A258:$M258,MATCH(B$2,'[3]Enrolled accounts Dom'!$A$2:$M$2,0))</f>
        <v>0</v>
      </c>
      <c r="C258" s="45">
        <f>INDEX('[3]Enrolled accounts Dom'!$A258:$M258,MATCH(C$2,'[3]Enrolled accounts Dom'!$A$2:$M$2,0))</f>
        <v>0</v>
      </c>
      <c r="D258" s="45">
        <f>INDEX('[3]Enrolled accounts Dom'!$A258:$M258,MATCH(D$2,'[3]Enrolled accounts Dom'!$A$2:$M$2,0))</f>
        <v>0</v>
      </c>
      <c r="E258" s="46" t="str">
        <f>IF(INDEX('[3]Enrolled accounts Dom'!$A258:$M258,MATCH(E$2,'[3]Enrolled accounts Dom'!$A$2:$M$2,0))=0,"",INDEX('[3]Enrolled accounts Dom'!$A258:$M258,MATCH(E$2,'[3]Enrolled accounts Dom'!$A$2:$M$2,0)))</f>
        <v/>
      </c>
      <c r="F258" s="53" t="str">
        <f>IF(INDEX('[3]Enrolled accounts Dom'!$A258:$M258,MATCH(F$2,'[3]Enrolled accounts Dom'!$A$2:$M$2,0))=0,"",INDEX('[3]Enrolled accounts Dom'!$A258:$M258,MATCH(F$2,'[3]Enrolled accounts Dom'!$A$2:$M$2,0)))</f>
        <v/>
      </c>
    </row>
    <row r="259" spans="1:6" x14ac:dyDescent="0.2">
      <c r="A259" s="52">
        <f>INDEX('[3]Enrolled accounts Dom'!$A259:$M259,MATCH(A$2,'[3]Enrolled accounts Dom'!$A$2:$M$2,0))</f>
        <v>0</v>
      </c>
      <c r="B259" s="45">
        <f>INDEX('[3]Enrolled accounts Dom'!$A259:$M259,MATCH(B$2,'[3]Enrolled accounts Dom'!$A$2:$M$2,0))</f>
        <v>0</v>
      </c>
      <c r="C259" s="45">
        <f>INDEX('[3]Enrolled accounts Dom'!$A259:$M259,MATCH(C$2,'[3]Enrolled accounts Dom'!$A$2:$M$2,0))</f>
        <v>0</v>
      </c>
      <c r="D259" s="45">
        <f>INDEX('[3]Enrolled accounts Dom'!$A259:$M259,MATCH(D$2,'[3]Enrolled accounts Dom'!$A$2:$M$2,0))</f>
        <v>0</v>
      </c>
      <c r="E259" s="46" t="str">
        <f>IF(INDEX('[3]Enrolled accounts Dom'!$A259:$M259,MATCH(E$2,'[3]Enrolled accounts Dom'!$A$2:$M$2,0))=0,"",INDEX('[3]Enrolled accounts Dom'!$A259:$M259,MATCH(E$2,'[3]Enrolled accounts Dom'!$A$2:$M$2,0)))</f>
        <v/>
      </c>
      <c r="F259" s="53" t="str">
        <f>IF(INDEX('[3]Enrolled accounts Dom'!$A259:$M259,MATCH(F$2,'[3]Enrolled accounts Dom'!$A$2:$M$2,0))=0,"",INDEX('[3]Enrolled accounts Dom'!$A259:$M259,MATCH(F$2,'[3]Enrolled accounts Dom'!$A$2:$M$2,0)))</f>
        <v/>
      </c>
    </row>
    <row r="260" spans="1:6" x14ac:dyDescent="0.2">
      <c r="A260" s="52">
        <f>INDEX('[3]Enrolled accounts Dom'!$A260:$M260,MATCH(A$2,'[3]Enrolled accounts Dom'!$A$2:$M$2,0))</f>
        <v>0</v>
      </c>
      <c r="B260" s="45">
        <f>INDEX('[3]Enrolled accounts Dom'!$A260:$M260,MATCH(B$2,'[3]Enrolled accounts Dom'!$A$2:$M$2,0))</f>
        <v>0</v>
      </c>
      <c r="C260" s="45">
        <f>INDEX('[3]Enrolled accounts Dom'!$A260:$M260,MATCH(C$2,'[3]Enrolled accounts Dom'!$A$2:$M$2,0))</f>
        <v>0</v>
      </c>
      <c r="D260" s="45">
        <f>INDEX('[3]Enrolled accounts Dom'!$A260:$M260,MATCH(D$2,'[3]Enrolled accounts Dom'!$A$2:$M$2,0))</f>
        <v>0</v>
      </c>
      <c r="E260" s="46" t="str">
        <f>IF(INDEX('[3]Enrolled accounts Dom'!$A260:$M260,MATCH(E$2,'[3]Enrolled accounts Dom'!$A$2:$M$2,0))=0,"",INDEX('[3]Enrolled accounts Dom'!$A260:$M260,MATCH(E$2,'[3]Enrolled accounts Dom'!$A$2:$M$2,0)))</f>
        <v/>
      </c>
      <c r="F260" s="53" t="str">
        <f>IF(INDEX('[3]Enrolled accounts Dom'!$A260:$M260,MATCH(F$2,'[3]Enrolled accounts Dom'!$A$2:$M$2,0))=0,"",INDEX('[3]Enrolled accounts Dom'!$A260:$M260,MATCH(F$2,'[3]Enrolled accounts Dom'!$A$2:$M$2,0)))</f>
        <v/>
      </c>
    </row>
    <row r="261" spans="1:6" x14ac:dyDescent="0.2">
      <c r="A261" s="52">
        <f>INDEX('[3]Enrolled accounts Dom'!$A261:$M261,MATCH(A$2,'[3]Enrolled accounts Dom'!$A$2:$M$2,0))</f>
        <v>0</v>
      </c>
      <c r="B261" s="45">
        <f>INDEX('[3]Enrolled accounts Dom'!$A261:$M261,MATCH(B$2,'[3]Enrolled accounts Dom'!$A$2:$M$2,0))</f>
        <v>0</v>
      </c>
      <c r="C261" s="45">
        <f>INDEX('[3]Enrolled accounts Dom'!$A261:$M261,MATCH(C$2,'[3]Enrolled accounts Dom'!$A$2:$M$2,0))</f>
        <v>0</v>
      </c>
      <c r="D261" s="45">
        <f>INDEX('[3]Enrolled accounts Dom'!$A261:$M261,MATCH(D$2,'[3]Enrolled accounts Dom'!$A$2:$M$2,0))</f>
        <v>0</v>
      </c>
      <c r="E261" s="46" t="str">
        <f>IF(INDEX('[3]Enrolled accounts Dom'!$A261:$M261,MATCH(E$2,'[3]Enrolled accounts Dom'!$A$2:$M$2,0))=0,"",INDEX('[3]Enrolled accounts Dom'!$A261:$M261,MATCH(E$2,'[3]Enrolled accounts Dom'!$A$2:$M$2,0)))</f>
        <v/>
      </c>
      <c r="F261" s="53" t="str">
        <f>IF(INDEX('[3]Enrolled accounts Dom'!$A261:$M261,MATCH(F$2,'[3]Enrolled accounts Dom'!$A$2:$M$2,0))=0,"",INDEX('[3]Enrolled accounts Dom'!$A261:$M261,MATCH(F$2,'[3]Enrolled accounts Dom'!$A$2:$M$2,0)))</f>
        <v/>
      </c>
    </row>
    <row r="262" spans="1:6" x14ac:dyDescent="0.2">
      <c r="A262" s="52">
        <f>INDEX('[3]Enrolled accounts Dom'!$A262:$M262,MATCH(A$2,'[3]Enrolled accounts Dom'!$A$2:$M$2,0))</f>
        <v>0</v>
      </c>
      <c r="B262" s="45">
        <f>INDEX('[3]Enrolled accounts Dom'!$A262:$M262,MATCH(B$2,'[3]Enrolled accounts Dom'!$A$2:$M$2,0))</f>
        <v>0</v>
      </c>
      <c r="C262" s="45">
        <f>INDEX('[3]Enrolled accounts Dom'!$A262:$M262,MATCH(C$2,'[3]Enrolled accounts Dom'!$A$2:$M$2,0))</f>
        <v>0</v>
      </c>
      <c r="D262" s="45">
        <f>INDEX('[3]Enrolled accounts Dom'!$A262:$M262,MATCH(D$2,'[3]Enrolled accounts Dom'!$A$2:$M$2,0))</f>
        <v>0</v>
      </c>
      <c r="E262" s="46" t="str">
        <f>IF(INDEX('[3]Enrolled accounts Dom'!$A262:$M262,MATCH(E$2,'[3]Enrolled accounts Dom'!$A$2:$M$2,0))=0,"",INDEX('[3]Enrolled accounts Dom'!$A262:$M262,MATCH(E$2,'[3]Enrolled accounts Dom'!$A$2:$M$2,0)))</f>
        <v/>
      </c>
      <c r="F262" s="53" t="str">
        <f>IF(INDEX('[3]Enrolled accounts Dom'!$A262:$M262,MATCH(F$2,'[3]Enrolled accounts Dom'!$A$2:$M$2,0))=0,"",INDEX('[3]Enrolled accounts Dom'!$A262:$M262,MATCH(F$2,'[3]Enrolled accounts Dom'!$A$2:$M$2,0)))</f>
        <v/>
      </c>
    </row>
    <row r="263" spans="1:6" x14ac:dyDescent="0.2">
      <c r="A263" s="52">
        <f>INDEX('[3]Enrolled accounts Dom'!$A263:$M263,MATCH(A$2,'[3]Enrolled accounts Dom'!$A$2:$M$2,0))</f>
        <v>0</v>
      </c>
      <c r="B263" s="45">
        <f>INDEX('[3]Enrolled accounts Dom'!$A263:$M263,MATCH(B$2,'[3]Enrolled accounts Dom'!$A$2:$M$2,0))</f>
        <v>0</v>
      </c>
      <c r="C263" s="45">
        <f>INDEX('[3]Enrolled accounts Dom'!$A263:$M263,MATCH(C$2,'[3]Enrolled accounts Dom'!$A$2:$M$2,0))</f>
        <v>0</v>
      </c>
      <c r="D263" s="45">
        <f>INDEX('[3]Enrolled accounts Dom'!$A263:$M263,MATCH(D$2,'[3]Enrolled accounts Dom'!$A$2:$M$2,0))</f>
        <v>0</v>
      </c>
      <c r="E263" s="46" t="str">
        <f>IF(INDEX('[3]Enrolled accounts Dom'!$A263:$M263,MATCH(E$2,'[3]Enrolled accounts Dom'!$A$2:$M$2,0))=0,"",INDEX('[3]Enrolled accounts Dom'!$A263:$M263,MATCH(E$2,'[3]Enrolled accounts Dom'!$A$2:$M$2,0)))</f>
        <v/>
      </c>
      <c r="F263" s="53" t="str">
        <f>IF(INDEX('[3]Enrolled accounts Dom'!$A263:$M263,MATCH(F$2,'[3]Enrolled accounts Dom'!$A$2:$M$2,0))=0,"",INDEX('[3]Enrolled accounts Dom'!$A263:$M263,MATCH(F$2,'[3]Enrolled accounts Dom'!$A$2:$M$2,0)))</f>
        <v/>
      </c>
    </row>
    <row r="264" spans="1:6" x14ac:dyDescent="0.2">
      <c r="A264" s="52">
        <f>INDEX('[3]Enrolled accounts Dom'!$A264:$M264,MATCH(A$2,'[3]Enrolled accounts Dom'!$A$2:$M$2,0))</f>
        <v>0</v>
      </c>
      <c r="B264" s="45">
        <f>INDEX('[3]Enrolled accounts Dom'!$A264:$M264,MATCH(B$2,'[3]Enrolled accounts Dom'!$A$2:$M$2,0))</f>
        <v>0</v>
      </c>
      <c r="C264" s="45">
        <f>INDEX('[3]Enrolled accounts Dom'!$A264:$M264,MATCH(C$2,'[3]Enrolled accounts Dom'!$A$2:$M$2,0))</f>
        <v>0</v>
      </c>
      <c r="D264" s="45">
        <f>INDEX('[3]Enrolled accounts Dom'!$A264:$M264,MATCH(D$2,'[3]Enrolled accounts Dom'!$A$2:$M$2,0))</f>
        <v>0</v>
      </c>
      <c r="E264" s="46" t="str">
        <f>IF(INDEX('[3]Enrolled accounts Dom'!$A264:$M264,MATCH(E$2,'[3]Enrolled accounts Dom'!$A$2:$M$2,0))=0,"",INDEX('[3]Enrolled accounts Dom'!$A264:$M264,MATCH(E$2,'[3]Enrolled accounts Dom'!$A$2:$M$2,0)))</f>
        <v/>
      </c>
      <c r="F264" s="53" t="str">
        <f>IF(INDEX('[3]Enrolled accounts Dom'!$A264:$M264,MATCH(F$2,'[3]Enrolled accounts Dom'!$A$2:$M$2,0))=0,"",INDEX('[3]Enrolled accounts Dom'!$A264:$M264,MATCH(F$2,'[3]Enrolled accounts Dom'!$A$2:$M$2,0)))</f>
        <v/>
      </c>
    </row>
    <row r="265" spans="1:6" x14ac:dyDescent="0.2">
      <c r="A265" s="52">
        <f>INDEX('[3]Enrolled accounts Dom'!$A265:$M265,MATCH(A$2,'[3]Enrolled accounts Dom'!$A$2:$M$2,0))</f>
        <v>0</v>
      </c>
      <c r="B265" s="45">
        <f>INDEX('[3]Enrolled accounts Dom'!$A265:$M265,MATCH(B$2,'[3]Enrolled accounts Dom'!$A$2:$M$2,0))</f>
        <v>0</v>
      </c>
      <c r="C265" s="45">
        <f>INDEX('[3]Enrolled accounts Dom'!$A265:$M265,MATCH(C$2,'[3]Enrolled accounts Dom'!$A$2:$M$2,0))</f>
        <v>0</v>
      </c>
      <c r="D265" s="45">
        <f>INDEX('[3]Enrolled accounts Dom'!$A265:$M265,MATCH(D$2,'[3]Enrolled accounts Dom'!$A$2:$M$2,0))</f>
        <v>0</v>
      </c>
      <c r="E265" s="46" t="str">
        <f>IF(INDEX('[3]Enrolled accounts Dom'!$A265:$M265,MATCH(E$2,'[3]Enrolled accounts Dom'!$A$2:$M$2,0))=0,"",INDEX('[3]Enrolled accounts Dom'!$A265:$M265,MATCH(E$2,'[3]Enrolled accounts Dom'!$A$2:$M$2,0)))</f>
        <v/>
      </c>
      <c r="F265" s="53" t="str">
        <f>IF(INDEX('[3]Enrolled accounts Dom'!$A265:$M265,MATCH(F$2,'[3]Enrolled accounts Dom'!$A$2:$M$2,0))=0,"",INDEX('[3]Enrolled accounts Dom'!$A265:$M265,MATCH(F$2,'[3]Enrolled accounts Dom'!$A$2:$M$2,0)))</f>
        <v/>
      </c>
    </row>
    <row r="266" spans="1:6" x14ac:dyDescent="0.2">
      <c r="A266" s="52">
        <f>INDEX('[3]Enrolled accounts Dom'!$A266:$M266,MATCH(A$2,'[3]Enrolled accounts Dom'!$A$2:$M$2,0))</f>
        <v>0</v>
      </c>
      <c r="B266" s="45">
        <f>INDEX('[3]Enrolled accounts Dom'!$A266:$M266,MATCH(B$2,'[3]Enrolled accounts Dom'!$A$2:$M$2,0))</f>
        <v>0</v>
      </c>
      <c r="C266" s="45">
        <f>INDEX('[3]Enrolled accounts Dom'!$A266:$M266,MATCH(C$2,'[3]Enrolled accounts Dom'!$A$2:$M$2,0))</f>
        <v>0</v>
      </c>
      <c r="D266" s="45">
        <f>INDEX('[3]Enrolled accounts Dom'!$A266:$M266,MATCH(D$2,'[3]Enrolled accounts Dom'!$A$2:$M$2,0))</f>
        <v>0</v>
      </c>
      <c r="E266" s="46" t="str">
        <f>IF(INDEX('[3]Enrolled accounts Dom'!$A266:$M266,MATCH(E$2,'[3]Enrolled accounts Dom'!$A$2:$M$2,0))=0,"",INDEX('[3]Enrolled accounts Dom'!$A266:$M266,MATCH(E$2,'[3]Enrolled accounts Dom'!$A$2:$M$2,0)))</f>
        <v/>
      </c>
      <c r="F266" s="53" t="str">
        <f>IF(INDEX('[3]Enrolled accounts Dom'!$A266:$M266,MATCH(F$2,'[3]Enrolled accounts Dom'!$A$2:$M$2,0))=0,"",INDEX('[3]Enrolled accounts Dom'!$A266:$M266,MATCH(F$2,'[3]Enrolled accounts Dom'!$A$2:$M$2,0)))</f>
        <v/>
      </c>
    </row>
    <row r="267" spans="1:6" x14ac:dyDescent="0.2">
      <c r="A267" s="52">
        <f>INDEX('[3]Enrolled accounts Dom'!$A267:$M267,MATCH(A$2,'[3]Enrolled accounts Dom'!$A$2:$M$2,0))</f>
        <v>0</v>
      </c>
      <c r="B267" s="45">
        <f>INDEX('[3]Enrolled accounts Dom'!$A267:$M267,MATCH(B$2,'[3]Enrolled accounts Dom'!$A$2:$M$2,0))</f>
        <v>0</v>
      </c>
      <c r="C267" s="45">
        <f>INDEX('[3]Enrolled accounts Dom'!$A267:$M267,MATCH(C$2,'[3]Enrolled accounts Dom'!$A$2:$M$2,0))</f>
        <v>0</v>
      </c>
      <c r="D267" s="45">
        <f>INDEX('[3]Enrolled accounts Dom'!$A267:$M267,MATCH(D$2,'[3]Enrolled accounts Dom'!$A$2:$M$2,0))</f>
        <v>0</v>
      </c>
      <c r="E267" s="46" t="str">
        <f>IF(INDEX('[3]Enrolled accounts Dom'!$A267:$M267,MATCH(E$2,'[3]Enrolled accounts Dom'!$A$2:$M$2,0))=0,"",INDEX('[3]Enrolled accounts Dom'!$A267:$M267,MATCH(E$2,'[3]Enrolled accounts Dom'!$A$2:$M$2,0)))</f>
        <v/>
      </c>
      <c r="F267" s="53" t="str">
        <f>IF(INDEX('[3]Enrolled accounts Dom'!$A267:$M267,MATCH(F$2,'[3]Enrolled accounts Dom'!$A$2:$M$2,0))=0,"",INDEX('[3]Enrolled accounts Dom'!$A267:$M267,MATCH(F$2,'[3]Enrolled accounts Dom'!$A$2:$M$2,0)))</f>
        <v/>
      </c>
    </row>
    <row r="268" spans="1:6" x14ac:dyDescent="0.2">
      <c r="A268" s="52">
        <f>INDEX('[3]Enrolled accounts Dom'!$A268:$M268,MATCH(A$2,'[3]Enrolled accounts Dom'!$A$2:$M$2,0))</f>
        <v>0</v>
      </c>
      <c r="B268" s="45">
        <f>INDEX('[3]Enrolled accounts Dom'!$A268:$M268,MATCH(B$2,'[3]Enrolled accounts Dom'!$A$2:$M$2,0))</f>
        <v>0</v>
      </c>
      <c r="C268" s="45">
        <f>INDEX('[3]Enrolled accounts Dom'!$A268:$M268,MATCH(C$2,'[3]Enrolled accounts Dom'!$A$2:$M$2,0))</f>
        <v>0</v>
      </c>
      <c r="D268" s="45">
        <f>INDEX('[3]Enrolled accounts Dom'!$A268:$M268,MATCH(D$2,'[3]Enrolled accounts Dom'!$A$2:$M$2,0))</f>
        <v>0</v>
      </c>
      <c r="E268" s="46" t="str">
        <f>IF(INDEX('[3]Enrolled accounts Dom'!$A268:$M268,MATCH(E$2,'[3]Enrolled accounts Dom'!$A$2:$M$2,0))=0,"",INDEX('[3]Enrolled accounts Dom'!$A268:$M268,MATCH(E$2,'[3]Enrolled accounts Dom'!$A$2:$M$2,0)))</f>
        <v/>
      </c>
      <c r="F268" s="53" t="str">
        <f>IF(INDEX('[3]Enrolled accounts Dom'!$A268:$M268,MATCH(F$2,'[3]Enrolled accounts Dom'!$A$2:$M$2,0))=0,"",INDEX('[3]Enrolled accounts Dom'!$A268:$M268,MATCH(F$2,'[3]Enrolled accounts Dom'!$A$2:$M$2,0)))</f>
        <v/>
      </c>
    </row>
    <row r="269" spans="1:6" x14ac:dyDescent="0.2">
      <c r="A269" s="52">
        <f>INDEX('[3]Enrolled accounts Dom'!$A269:$M269,MATCH(A$2,'[3]Enrolled accounts Dom'!$A$2:$M$2,0))</f>
        <v>0</v>
      </c>
      <c r="B269" s="45">
        <f>INDEX('[3]Enrolled accounts Dom'!$A269:$M269,MATCH(B$2,'[3]Enrolled accounts Dom'!$A$2:$M$2,0))</f>
        <v>0</v>
      </c>
      <c r="C269" s="45">
        <f>INDEX('[3]Enrolled accounts Dom'!$A269:$M269,MATCH(C$2,'[3]Enrolled accounts Dom'!$A$2:$M$2,0))</f>
        <v>0</v>
      </c>
      <c r="D269" s="45">
        <f>INDEX('[3]Enrolled accounts Dom'!$A269:$M269,MATCH(D$2,'[3]Enrolled accounts Dom'!$A$2:$M$2,0))</f>
        <v>0</v>
      </c>
      <c r="E269" s="46" t="str">
        <f>IF(INDEX('[3]Enrolled accounts Dom'!$A269:$M269,MATCH(E$2,'[3]Enrolled accounts Dom'!$A$2:$M$2,0))=0,"",INDEX('[3]Enrolled accounts Dom'!$A269:$M269,MATCH(E$2,'[3]Enrolled accounts Dom'!$A$2:$M$2,0)))</f>
        <v/>
      </c>
      <c r="F269" s="53" t="str">
        <f>IF(INDEX('[3]Enrolled accounts Dom'!$A269:$M269,MATCH(F$2,'[3]Enrolled accounts Dom'!$A$2:$M$2,0))=0,"",INDEX('[3]Enrolled accounts Dom'!$A269:$M269,MATCH(F$2,'[3]Enrolled accounts Dom'!$A$2:$M$2,0)))</f>
        <v/>
      </c>
    </row>
    <row r="270" spans="1:6" x14ac:dyDescent="0.2">
      <c r="A270" s="52">
        <f>INDEX('[3]Enrolled accounts Dom'!$A270:$M270,MATCH(A$2,'[3]Enrolled accounts Dom'!$A$2:$M$2,0))</f>
        <v>0</v>
      </c>
      <c r="B270" s="45">
        <f>INDEX('[3]Enrolled accounts Dom'!$A270:$M270,MATCH(B$2,'[3]Enrolled accounts Dom'!$A$2:$M$2,0))</f>
        <v>0</v>
      </c>
      <c r="C270" s="45">
        <f>INDEX('[3]Enrolled accounts Dom'!$A270:$M270,MATCH(C$2,'[3]Enrolled accounts Dom'!$A$2:$M$2,0))</f>
        <v>0</v>
      </c>
      <c r="D270" s="45">
        <f>INDEX('[3]Enrolled accounts Dom'!$A270:$M270,MATCH(D$2,'[3]Enrolled accounts Dom'!$A$2:$M$2,0))</f>
        <v>0</v>
      </c>
      <c r="E270" s="46" t="str">
        <f>IF(INDEX('[3]Enrolled accounts Dom'!$A270:$M270,MATCH(E$2,'[3]Enrolled accounts Dom'!$A$2:$M$2,0))=0,"",INDEX('[3]Enrolled accounts Dom'!$A270:$M270,MATCH(E$2,'[3]Enrolled accounts Dom'!$A$2:$M$2,0)))</f>
        <v/>
      </c>
      <c r="F270" s="53" t="str">
        <f>IF(INDEX('[3]Enrolled accounts Dom'!$A270:$M270,MATCH(F$2,'[3]Enrolled accounts Dom'!$A$2:$M$2,0))=0,"",INDEX('[3]Enrolled accounts Dom'!$A270:$M270,MATCH(F$2,'[3]Enrolled accounts Dom'!$A$2:$M$2,0)))</f>
        <v/>
      </c>
    </row>
    <row r="271" spans="1:6" x14ac:dyDescent="0.2">
      <c r="A271" s="52">
        <f>INDEX('[3]Enrolled accounts Dom'!$A271:$M271,MATCH(A$2,'[3]Enrolled accounts Dom'!$A$2:$M$2,0))</f>
        <v>0</v>
      </c>
      <c r="B271" s="45">
        <f>INDEX('[3]Enrolled accounts Dom'!$A271:$M271,MATCH(B$2,'[3]Enrolled accounts Dom'!$A$2:$M$2,0))</f>
        <v>0</v>
      </c>
      <c r="C271" s="45">
        <f>INDEX('[3]Enrolled accounts Dom'!$A271:$M271,MATCH(C$2,'[3]Enrolled accounts Dom'!$A$2:$M$2,0))</f>
        <v>0</v>
      </c>
      <c r="D271" s="45">
        <f>INDEX('[3]Enrolled accounts Dom'!$A271:$M271,MATCH(D$2,'[3]Enrolled accounts Dom'!$A$2:$M$2,0))</f>
        <v>0</v>
      </c>
      <c r="E271" s="46" t="str">
        <f>IF(INDEX('[3]Enrolled accounts Dom'!$A271:$M271,MATCH(E$2,'[3]Enrolled accounts Dom'!$A$2:$M$2,0))=0,"",INDEX('[3]Enrolled accounts Dom'!$A271:$M271,MATCH(E$2,'[3]Enrolled accounts Dom'!$A$2:$M$2,0)))</f>
        <v/>
      </c>
      <c r="F271" s="53" t="str">
        <f>IF(INDEX('[3]Enrolled accounts Dom'!$A271:$M271,MATCH(F$2,'[3]Enrolled accounts Dom'!$A$2:$M$2,0))=0,"",INDEX('[3]Enrolled accounts Dom'!$A271:$M271,MATCH(F$2,'[3]Enrolled accounts Dom'!$A$2:$M$2,0)))</f>
        <v/>
      </c>
    </row>
    <row r="272" spans="1:6" x14ac:dyDescent="0.2">
      <c r="A272" s="52">
        <f>INDEX('[3]Enrolled accounts Dom'!$A272:$M272,MATCH(A$2,'[3]Enrolled accounts Dom'!$A$2:$M$2,0))</f>
        <v>0</v>
      </c>
      <c r="B272" s="45">
        <f>INDEX('[3]Enrolled accounts Dom'!$A272:$M272,MATCH(B$2,'[3]Enrolled accounts Dom'!$A$2:$M$2,0))</f>
        <v>0</v>
      </c>
      <c r="C272" s="45">
        <f>INDEX('[3]Enrolled accounts Dom'!$A272:$M272,MATCH(C$2,'[3]Enrolled accounts Dom'!$A$2:$M$2,0))</f>
        <v>0</v>
      </c>
      <c r="D272" s="45">
        <f>INDEX('[3]Enrolled accounts Dom'!$A272:$M272,MATCH(D$2,'[3]Enrolled accounts Dom'!$A$2:$M$2,0))</f>
        <v>0</v>
      </c>
      <c r="E272" s="46" t="str">
        <f>IF(INDEX('[3]Enrolled accounts Dom'!$A272:$M272,MATCH(E$2,'[3]Enrolled accounts Dom'!$A$2:$M$2,0))=0,"",INDEX('[3]Enrolled accounts Dom'!$A272:$M272,MATCH(E$2,'[3]Enrolled accounts Dom'!$A$2:$M$2,0)))</f>
        <v/>
      </c>
      <c r="F272" s="53" t="str">
        <f>IF(INDEX('[3]Enrolled accounts Dom'!$A272:$M272,MATCH(F$2,'[3]Enrolled accounts Dom'!$A$2:$M$2,0))=0,"",INDEX('[3]Enrolled accounts Dom'!$A272:$M272,MATCH(F$2,'[3]Enrolled accounts Dom'!$A$2:$M$2,0)))</f>
        <v/>
      </c>
    </row>
    <row r="273" spans="1:6" x14ac:dyDescent="0.2">
      <c r="A273" s="52">
        <f>INDEX('[3]Enrolled accounts Dom'!$A273:$M273,MATCH(A$2,'[3]Enrolled accounts Dom'!$A$2:$M$2,0))</f>
        <v>0</v>
      </c>
      <c r="B273" s="45">
        <f>INDEX('[3]Enrolled accounts Dom'!$A273:$M273,MATCH(B$2,'[3]Enrolled accounts Dom'!$A$2:$M$2,0))</f>
        <v>0</v>
      </c>
      <c r="C273" s="45">
        <f>INDEX('[3]Enrolled accounts Dom'!$A273:$M273,MATCH(C$2,'[3]Enrolled accounts Dom'!$A$2:$M$2,0))</f>
        <v>0</v>
      </c>
      <c r="D273" s="45">
        <f>INDEX('[3]Enrolled accounts Dom'!$A273:$M273,MATCH(D$2,'[3]Enrolled accounts Dom'!$A$2:$M$2,0))</f>
        <v>0</v>
      </c>
      <c r="E273" s="46" t="str">
        <f>IF(INDEX('[3]Enrolled accounts Dom'!$A273:$M273,MATCH(E$2,'[3]Enrolled accounts Dom'!$A$2:$M$2,0))=0,"",INDEX('[3]Enrolled accounts Dom'!$A273:$M273,MATCH(E$2,'[3]Enrolled accounts Dom'!$A$2:$M$2,0)))</f>
        <v/>
      </c>
      <c r="F273" s="53" t="str">
        <f>IF(INDEX('[3]Enrolled accounts Dom'!$A273:$M273,MATCH(F$2,'[3]Enrolled accounts Dom'!$A$2:$M$2,0))=0,"",INDEX('[3]Enrolled accounts Dom'!$A273:$M273,MATCH(F$2,'[3]Enrolled accounts Dom'!$A$2:$M$2,0)))</f>
        <v/>
      </c>
    </row>
    <row r="274" spans="1:6" x14ac:dyDescent="0.2">
      <c r="A274" s="52">
        <f>INDEX('[3]Enrolled accounts Dom'!$A274:$M274,MATCH(A$2,'[3]Enrolled accounts Dom'!$A$2:$M$2,0))</f>
        <v>0</v>
      </c>
      <c r="B274" s="45">
        <f>INDEX('[3]Enrolled accounts Dom'!$A274:$M274,MATCH(B$2,'[3]Enrolled accounts Dom'!$A$2:$M$2,0))</f>
        <v>0</v>
      </c>
      <c r="C274" s="45">
        <f>INDEX('[3]Enrolled accounts Dom'!$A274:$M274,MATCH(C$2,'[3]Enrolled accounts Dom'!$A$2:$M$2,0))</f>
        <v>0</v>
      </c>
      <c r="D274" s="45">
        <f>INDEX('[3]Enrolled accounts Dom'!$A274:$M274,MATCH(D$2,'[3]Enrolled accounts Dom'!$A$2:$M$2,0))</f>
        <v>0</v>
      </c>
      <c r="E274" s="46" t="str">
        <f>IF(INDEX('[3]Enrolled accounts Dom'!$A274:$M274,MATCH(E$2,'[3]Enrolled accounts Dom'!$A$2:$M$2,0))=0,"",INDEX('[3]Enrolled accounts Dom'!$A274:$M274,MATCH(E$2,'[3]Enrolled accounts Dom'!$A$2:$M$2,0)))</f>
        <v/>
      </c>
      <c r="F274" s="53" t="str">
        <f>IF(INDEX('[3]Enrolled accounts Dom'!$A274:$M274,MATCH(F$2,'[3]Enrolled accounts Dom'!$A$2:$M$2,0))=0,"",INDEX('[3]Enrolled accounts Dom'!$A274:$M274,MATCH(F$2,'[3]Enrolled accounts Dom'!$A$2:$M$2,0)))</f>
        <v/>
      </c>
    </row>
    <row r="275" spans="1:6" x14ac:dyDescent="0.2">
      <c r="A275" s="52">
        <f>INDEX('[3]Enrolled accounts Dom'!$A275:$M275,MATCH(A$2,'[3]Enrolled accounts Dom'!$A$2:$M$2,0))</f>
        <v>0</v>
      </c>
      <c r="B275" s="45">
        <f>INDEX('[3]Enrolled accounts Dom'!$A275:$M275,MATCH(B$2,'[3]Enrolled accounts Dom'!$A$2:$M$2,0))</f>
        <v>0</v>
      </c>
      <c r="C275" s="45">
        <f>INDEX('[3]Enrolled accounts Dom'!$A275:$M275,MATCH(C$2,'[3]Enrolled accounts Dom'!$A$2:$M$2,0))</f>
        <v>0</v>
      </c>
      <c r="D275" s="45">
        <f>INDEX('[3]Enrolled accounts Dom'!$A275:$M275,MATCH(D$2,'[3]Enrolled accounts Dom'!$A$2:$M$2,0))</f>
        <v>0</v>
      </c>
      <c r="E275" s="46" t="str">
        <f>IF(INDEX('[3]Enrolled accounts Dom'!$A275:$M275,MATCH(E$2,'[3]Enrolled accounts Dom'!$A$2:$M$2,0))=0,"",INDEX('[3]Enrolled accounts Dom'!$A275:$M275,MATCH(E$2,'[3]Enrolled accounts Dom'!$A$2:$M$2,0)))</f>
        <v/>
      </c>
      <c r="F275" s="53" t="str">
        <f>IF(INDEX('[3]Enrolled accounts Dom'!$A275:$M275,MATCH(F$2,'[3]Enrolled accounts Dom'!$A$2:$M$2,0))=0,"",INDEX('[3]Enrolled accounts Dom'!$A275:$M275,MATCH(F$2,'[3]Enrolled accounts Dom'!$A$2:$M$2,0)))</f>
        <v/>
      </c>
    </row>
    <row r="276" spans="1:6" x14ac:dyDescent="0.2">
      <c r="A276" s="52">
        <f>INDEX('[3]Enrolled accounts Dom'!$A276:$M276,MATCH(A$2,'[3]Enrolled accounts Dom'!$A$2:$M$2,0))</f>
        <v>0</v>
      </c>
      <c r="B276" s="45">
        <f>INDEX('[3]Enrolled accounts Dom'!$A276:$M276,MATCH(B$2,'[3]Enrolled accounts Dom'!$A$2:$M$2,0))</f>
        <v>0</v>
      </c>
      <c r="C276" s="45">
        <f>INDEX('[3]Enrolled accounts Dom'!$A276:$M276,MATCH(C$2,'[3]Enrolled accounts Dom'!$A$2:$M$2,0))</f>
        <v>0</v>
      </c>
      <c r="D276" s="45">
        <f>INDEX('[3]Enrolled accounts Dom'!$A276:$M276,MATCH(D$2,'[3]Enrolled accounts Dom'!$A$2:$M$2,0))</f>
        <v>0</v>
      </c>
      <c r="E276" s="46" t="str">
        <f>IF(INDEX('[3]Enrolled accounts Dom'!$A276:$M276,MATCH(E$2,'[3]Enrolled accounts Dom'!$A$2:$M$2,0))=0,"",INDEX('[3]Enrolled accounts Dom'!$A276:$M276,MATCH(E$2,'[3]Enrolled accounts Dom'!$A$2:$M$2,0)))</f>
        <v/>
      </c>
      <c r="F276" s="53" t="str">
        <f>IF(INDEX('[3]Enrolled accounts Dom'!$A276:$M276,MATCH(F$2,'[3]Enrolled accounts Dom'!$A$2:$M$2,0))=0,"",INDEX('[3]Enrolled accounts Dom'!$A276:$M276,MATCH(F$2,'[3]Enrolled accounts Dom'!$A$2:$M$2,0)))</f>
        <v/>
      </c>
    </row>
    <row r="277" spans="1:6" x14ac:dyDescent="0.2">
      <c r="A277" s="52">
        <f>INDEX('[3]Enrolled accounts Dom'!$A277:$M277,MATCH(A$2,'[3]Enrolled accounts Dom'!$A$2:$M$2,0))</f>
        <v>0</v>
      </c>
      <c r="B277" s="45">
        <f>INDEX('[3]Enrolled accounts Dom'!$A277:$M277,MATCH(B$2,'[3]Enrolled accounts Dom'!$A$2:$M$2,0))</f>
        <v>0</v>
      </c>
      <c r="C277" s="45">
        <f>INDEX('[3]Enrolled accounts Dom'!$A277:$M277,MATCH(C$2,'[3]Enrolled accounts Dom'!$A$2:$M$2,0))</f>
        <v>0</v>
      </c>
      <c r="D277" s="45">
        <f>INDEX('[3]Enrolled accounts Dom'!$A277:$M277,MATCH(D$2,'[3]Enrolled accounts Dom'!$A$2:$M$2,0))</f>
        <v>0</v>
      </c>
      <c r="E277" s="46" t="str">
        <f>IF(INDEX('[3]Enrolled accounts Dom'!$A277:$M277,MATCH(E$2,'[3]Enrolled accounts Dom'!$A$2:$M$2,0))=0,"",INDEX('[3]Enrolled accounts Dom'!$A277:$M277,MATCH(E$2,'[3]Enrolled accounts Dom'!$A$2:$M$2,0)))</f>
        <v/>
      </c>
      <c r="F277" s="53" t="str">
        <f>IF(INDEX('[3]Enrolled accounts Dom'!$A277:$M277,MATCH(F$2,'[3]Enrolled accounts Dom'!$A$2:$M$2,0))=0,"",INDEX('[3]Enrolled accounts Dom'!$A277:$M277,MATCH(F$2,'[3]Enrolled accounts Dom'!$A$2:$M$2,0)))</f>
        <v/>
      </c>
    </row>
    <row r="278" spans="1:6" x14ac:dyDescent="0.2">
      <c r="A278" s="52">
        <f>INDEX('[3]Enrolled accounts Dom'!$A278:$M278,MATCH(A$2,'[3]Enrolled accounts Dom'!$A$2:$M$2,0))</f>
        <v>0</v>
      </c>
      <c r="B278" s="45">
        <f>INDEX('[3]Enrolled accounts Dom'!$A278:$M278,MATCH(B$2,'[3]Enrolled accounts Dom'!$A$2:$M$2,0))</f>
        <v>0</v>
      </c>
      <c r="C278" s="45">
        <f>INDEX('[3]Enrolled accounts Dom'!$A278:$M278,MATCH(C$2,'[3]Enrolled accounts Dom'!$A$2:$M$2,0))</f>
        <v>0</v>
      </c>
      <c r="D278" s="45">
        <f>INDEX('[3]Enrolled accounts Dom'!$A278:$M278,MATCH(D$2,'[3]Enrolled accounts Dom'!$A$2:$M$2,0))</f>
        <v>0</v>
      </c>
      <c r="E278" s="46" t="str">
        <f>IF(INDEX('[3]Enrolled accounts Dom'!$A278:$M278,MATCH(E$2,'[3]Enrolled accounts Dom'!$A$2:$M$2,0))=0,"",INDEX('[3]Enrolled accounts Dom'!$A278:$M278,MATCH(E$2,'[3]Enrolled accounts Dom'!$A$2:$M$2,0)))</f>
        <v/>
      </c>
      <c r="F278" s="53" t="str">
        <f>IF(INDEX('[3]Enrolled accounts Dom'!$A278:$M278,MATCH(F$2,'[3]Enrolled accounts Dom'!$A$2:$M$2,0))=0,"",INDEX('[3]Enrolled accounts Dom'!$A278:$M278,MATCH(F$2,'[3]Enrolled accounts Dom'!$A$2:$M$2,0)))</f>
        <v/>
      </c>
    </row>
    <row r="279" spans="1:6" x14ac:dyDescent="0.2">
      <c r="A279" s="52">
        <f>INDEX('[3]Enrolled accounts Dom'!$A279:$M279,MATCH(A$2,'[3]Enrolled accounts Dom'!$A$2:$M$2,0))</f>
        <v>0</v>
      </c>
      <c r="B279" s="45">
        <f>INDEX('[3]Enrolled accounts Dom'!$A279:$M279,MATCH(B$2,'[3]Enrolled accounts Dom'!$A$2:$M$2,0))</f>
        <v>0</v>
      </c>
      <c r="C279" s="45">
        <f>INDEX('[3]Enrolled accounts Dom'!$A279:$M279,MATCH(C$2,'[3]Enrolled accounts Dom'!$A$2:$M$2,0))</f>
        <v>0</v>
      </c>
      <c r="D279" s="45">
        <f>INDEX('[3]Enrolled accounts Dom'!$A279:$M279,MATCH(D$2,'[3]Enrolled accounts Dom'!$A$2:$M$2,0))</f>
        <v>0</v>
      </c>
      <c r="E279" s="46" t="str">
        <f>IF(INDEX('[3]Enrolled accounts Dom'!$A279:$M279,MATCH(E$2,'[3]Enrolled accounts Dom'!$A$2:$M$2,0))=0,"",INDEX('[3]Enrolled accounts Dom'!$A279:$M279,MATCH(E$2,'[3]Enrolled accounts Dom'!$A$2:$M$2,0)))</f>
        <v/>
      </c>
      <c r="F279" s="53" t="str">
        <f>IF(INDEX('[3]Enrolled accounts Dom'!$A279:$M279,MATCH(F$2,'[3]Enrolled accounts Dom'!$A$2:$M$2,0))=0,"",INDEX('[3]Enrolled accounts Dom'!$A279:$M279,MATCH(F$2,'[3]Enrolled accounts Dom'!$A$2:$M$2,0)))</f>
        <v/>
      </c>
    </row>
    <row r="280" spans="1:6" x14ac:dyDescent="0.2">
      <c r="A280" s="52">
        <f>INDEX('[3]Enrolled accounts Dom'!$A280:$M280,MATCH(A$2,'[3]Enrolled accounts Dom'!$A$2:$M$2,0))</f>
        <v>0</v>
      </c>
      <c r="B280" s="45">
        <f>INDEX('[3]Enrolled accounts Dom'!$A280:$M280,MATCH(B$2,'[3]Enrolled accounts Dom'!$A$2:$M$2,0))</f>
        <v>0</v>
      </c>
      <c r="C280" s="45">
        <f>INDEX('[3]Enrolled accounts Dom'!$A280:$M280,MATCH(C$2,'[3]Enrolled accounts Dom'!$A$2:$M$2,0))</f>
        <v>0</v>
      </c>
      <c r="D280" s="45">
        <f>INDEX('[3]Enrolled accounts Dom'!$A280:$M280,MATCH(D$2,'[3]Enrolled accounts Dom'!$A$2:$M$2,0))</f>
        <v>0</v>
      </c>
      <c r="E280" s="46" t="str">
        <f>IF(INDEX('[3]Enrolled accounts Dom'!$A280:$M280,MATCH(E$2,'[3]Enrolled accounts Dom'!$A$2:$M$2,0))=0,"",INDEX('[3]Enrolled accounts Dom'!$A280:$M280,MATCH(E$2,'[3]Enrolled accounts Dom'!$A$2:$M$2,0)))</f>
        <v/>
      </c>
      <c r="F280" s="53" t="str">
        <f>IF(INDEX('[3]Enrolled accounts Dom'!$A280:$M280,MATCH(F$2,'[3]Enrolled accounts Dom'!$A$2:$M$2,0))=0,"",INDEX('[3]Enrolled accounts Dom'!$A280:$M280,MATCH(F$2,'[3]Enrolled accounts Dom'!$A$2:$M$2,0)))</f>
        <v/>
      </c>
    </row>
    <row r="281" spans="1:6" x14ac:dyDescent="0.2">
      <c r="A281" s="52">
        <f>INDEX('[3]Enrolled accounts Dom'!$A281:$M281,MATCH(A$2,'[3]Enrolled accounts Dom'!$A$2:$M$2,0))</f>
        <v>0</v>
      </c>
      <c r="B281" s="45">
        <f>INDEX('[3]Enrolled accounts Dom'!$A281:$M281,MATCH(B$2,'[3]Enrolled accounts Dom'!$A$2:$M$2,0))</f>
        <v>0</v>
      </c>
      <c r="C281" s="45">
        <f>INDEX('[3]Enrolled accounts Dom'!$A281:$M281,MATCH(C$2,'[3]Enrolled accounts Dom'!$A$2:$M$2,0))</f>
        <v>0</v>
      </c>
      <c r="D281" s="45">
        <f>INDEX('[3]Enrolled accounts Dom'!$A281:$M281,MATCH(D$2,'[3]Enrolled accounts Dom'!$A$2:$M$2,0))</f>
        <v>0</v>
      </c>
      <c r="E281" s="46" t="str">
        <f>IF(INDEX('[3]Enrolled accounts Dom'!$A281:$M281,MATCH(E$2,'[3]Enrolled accounts Dom'!$A$2:$M$2,0))=0,"",INDEX('[3]Enrolled accounts Dom'!$A281:$M281,MATCH(E$2,'[3]Enrolled accounts Dom'!$A$2:$M$2,0)))</f>
        <v/>
      </c>
      <c r="F281" s="53" t="str">
        <f>IF(INDEX('[3]Enrolled accounts Dom'!$A281:$M281,MATCH(F$2,'[3]Enrolled accounts Dom'!$A$2:$M$2,0))=0,"",INDEX('[3]Enrolled accounts Dom'!$A281:$M281,MATCH(F$2,'[3]Enrolled accounts Dom'!$A$2:$M$2,0)))</f>
        <v/>
      </c>
    </row>
    <row r="282" spans="1:6" x14ac:dyDescent="0.2">
      <c r="A282" s="52">
        <f>INDEX('[3]Enrolled accounts Dom'!$A282:$M282,MATCH(A$2,'[3]Enrolled accounts Dom'!$A$2:$M$2,0))</f>
        <v>0</v>
      </c>
      <c r="B282" s="45">
        <f>INDEX('[3]Enrolled accounts Dom'!$A282:$M282,MATCH(B$2,'[3]Enrolled accounts Dom'!$A$2:$M$2,0))</f>
        <v>0</v>
      </c>
      <c r="C282" s="45">
        <f>INDEX('[3]Enrolled accounts Dom'!$A282:$M282,MATCH(C$2,'[3]Enrolled accounts Dom'!$A$2:$M$2,0))</f>
        <v>0</v>
      </c>
      <c r="D282" s="45">
        <f>INDEX('[3]Enrolled accounts Dom'!$A282:$M282,MATCH(D$2,'[3]Enrolled accounts Dom'!$A$2:$M$2,0))</f>
        <v>0</v>
      </c>
      <c r="E282" s="46" t="str">
        <f>IF(INDEX('[3]Enrolled accounts Dom'!$A282:$M282,MATCH(E$2,'[3]Enrolled accounts Dom'!$A$2:$M$2,0))=0,"",INDEX('[3]Enrolled accounts Dom'!$A282:$M282,MATCH(E$2,'[3]Enrolled accounts Dom'!$A$2:$M$2,0)))</f>
        <v/>
      </c>
      <c r="F282" s="53" t="str">
        <f>IF(INDEX('[3]Enrolled accounts Dom'!$A282:$M282,MATCH(F$2,'[3]Enrolled accounts Dom'!$A$2:$M$2,0))=0,"",INDEX('[3]Enrolled accounts Dom'!$A282:$M282,MATCH(F$2,'[3]Enrolled accounts Dom'!$A$2:$M$2,0)))</f>
        <v/>
      </c>
    </row>
    <row r="283" spans="1:6" x14ac:dyDescent="0.2">
      <c r="A283" s="52">
        <f>INDEX('[3]Enrolled accounts Dom'!$A283:$M283,MATCH(A$2,'[3]Enrolled accounts Dom'!$A$2:$M$2,0))</f>
        <v>0</v>
      </c>
      <c r="B283" s="45">
        <f>INDEX('[3]Enrolled accounts Dom'!$A283:$M283,MATCH(B$2,'[3]Enrolled accounts Dom'!$A$2:$M$2,0))</f>
        <v>0</v>
      </c>
      <c r="C283" s="45">
        <f>INDEX('[3]Enrolled accounts Dom'!$A283:$M283,MATCH(C$2,'[3]Enrolled accounts Dom'!$A$2:$M$2,0))</f>
        <v>0</v>
      </c>
      <c r="D283" s="45">
        <f>INDEX('[3]Enrolled accounts Dom'!$A283:$M283,MATCH(D$2,'[3]Enrolled accounts Dom'!$A$2:$M$2,0))</f>
        <v>0</v>
      </c>
      <c r="E283" s="46" t="str">
        <f>IF(INDEX('[3]Enrolled accounts Dom'!$A283:$M283,MATCH(E$2,'[3]Enrolled accounts Dom'!$A$2:$M$2,0))=0,"",INDEX('[3]Enrolled accounts Dom'!$A283:$M283,MATCH(E$2,'[3]Enrolled accounts Dom'!$A$2:$M$2,0)))</f>
        <v/>
      </c>
      <c r="F283" s="53" t="str">
        <f>IF(INDEX('[3]Enrolled accounts Dom'!$A283:$M283,MATCH(F$2,'[3]Enrolled accounts Dom'!$A$2:$M$2,0))=0,"",INDEX('[3]Enrolled accounts Dom'!$A283:$M283,MATCH(F$2,'[3]Enrolled accounts Dom'!$A$2:$M$2,0)))</f>
        <v/>
      </c>
    </row>
    <row r="284" spans="1:6" x14ac:dyDescent="0.2">
      <c r="A284" s="52">
        <f>INDEX('[3]Enrolled accounts Dom'!$A284:$M284,MATCH(A$2,'[3]Enrolled accounts Dom'!$A$2:$M$2,0))</f>
        <v>0</v>
      </c>
      <c r="B284" s="45">
        <f>INDEX('[3]Enrolled accounts Dom'!$A284:$M284,MATCH(B$2,'[3]Enrolled accounts Dom'!$A$2:$M$2,0))</f>
        <v>0</v>
      </c>
      <c r="C284" s="45">
        <f>INDEX('[3]Enrolled accounts Dom'!$A284:$M284,MATCH(C$2,'[3]Enrolled accounts Dom'!$A$2:$M$2,0))</f>
        <v>0</v>
      </c>
      <c r="D284" s="45">
        <f>INDEX('[3]Enrolled accounts Dom'!$A284:$M284,MATCH(D$2,'[3]Enrolled accounts Dom'!$A$2:$M$2,0))</f>
        <v>0</v>
      </c>
      <c r="E284" s="46" t="str">
        <f>IF(INDEX('[3]Enrolled accounts Dom'!$A284:$M284,MATCH(E$2,'[3]Enrolled accounts Dom'!$A$2:$M$2,0))=0,"",INDEX('[3]Enrolled accounts Dom'!$A284:$M284,MATCH(E$2,'[3]Enrolled accounts Dom'!$A$2:$M$2,0)))</f>
        <v/>
      </c>
      <c r="F284" s="53" t="str">
        <f>IF(INDEX('[3]Enrolled accounts Dom'!$A284:$M284,MATCH(F$2,'[3]Enrolled accounts Dom'!$A$2:$M$2,0))=0,"",INDEX('[3]Enrolled accounts Dom'!$A284:$M284,MATCH(F$2,'[3]Enrolled accounts Dom'!$A$2:$M$2,0)))</f>
        <v/>
      </c>
    </row>
    <row r="285" spans="1:6" x14ac:dyDescent="0.2">
      <c r="A285" s="52">
        <f>INDEX('[3]Enrolled accounts Dom'!$A285:$M285,MATCH(A$2,'[3]Enrolled accounts Dom'!$A$2:$M$2,0))</f>
        <v>0</v>
      </c>
      <c r="B285" s="45">
        <f>INDEX('[3]Enrolled accounts Dom'!$A285:$M285,MATCH(B$2,'[3]Enrolled accounts Dom'!$A$2:$M$2,0))</f>
        <v>0</v>
      </c>
      <c r="C285" s="45">
        <f>INDEX('[3]Enrolled accounts Dom'!$A285:$M285,MATCH(C$2,'[3]Enrolled accounts Dom'!$A$2:$M$2,0))</f>
        <v>0</v>
      </c>
      <c r="D285" s="45">
        <f>INDEX('[3]Enrolled accounts Dom'!$A285:$M285,MATCH(D$2,'[3]Enrolled accounts Dom'!$A$2:$M$2,0))</f>
        <v>0</v>
      </c>
      <c r="E285" s="46" t="str">
        <f>IF(INDEX('[3]Enrolled accounts Dom'!$A285:$M285,MATCH(E$2,'[3]Enrolled accounts Dom'!$A$2:$M$2,0))=0,"",INDEX('[3]Enrolled accounts Dom'!$A285:$M285,MATCH(E$2,'[3]Enrolled accounts Dom'!$A$2:$M$2,0)))</f>
        <v/>
      </c>
      <c r="F285" s="53" t="str">
        <f>IF(INDEX('[3]Enrolled accounts Dom'!$A285:$M285,MATCH(F$2,'[3]Enrolled accounts Dom'!$A$2:$M$2,0))=0,"",INDEX('[3]Enrolled accounts Dom'!$A285:$M285,MATCH(F$2,'[3]Enrolled accounts Dom'!$A$2:$M$2,0)))</f>
        <v/>
      </c>
    </row>
    <row r="286" spans="1:6" x14ac:dyDescent="0.2">
      <c r="A286" s="52">
        <f>INDEX('[3]Enrolled accounts Dom'!$A286:$M286,MATCH(A$2,'[3]Enrolled accounts Dom'!$A$2:$M$2,0))</f>
        <v>0</v>
      </c>
      <c r="B286" s="45">
        <f>INDEX('[3]Enrolled accounts Dom'!$A286:$M286,MATCH(B$2,'[3]Enrolled accounts Dom'!$A$2:$M$2,0))</f>
        <v>0</v>
      </c>
      <c r="C286" s="45">
        <f>INDEX('[3]Enrolled accounts Dom'!$A286:$M286,MATCH(C$2,'[3]Enrolled accounts Dom'!$A$2:$M$2,0))</f>
        <v>0</v>
      </c>
      <c r="D286" s="45">
        <f>INDEX('[3]Enrolled accounts Dom'!$A286:$M286,MATCH(D$2,'[3]Enrolled accounts Dom'!$A$2:$M$2,0))</f>
        <v>0</v>
      </c>
      <c r="E286" s="46" t="str">
        <f>IF(INDEX('[3]Enrolled accounts Dom'!$A286:$M286,MATCH(E$2,'[3]Enrolled accounts Dom'!$A$2:$M$2,0))=0,"",INDEX('[3]Enrolled accounts Dom'!$A286:$M286,MATCH(E$2,'[3]Enrolled accounts Dom'!$A$2:$M$2,0)))</f>
        <v/>
      </c>
      <c r="F286" s="53" t="str">
        <f>IF(INDEX('[3]Enrolled accounts Dom'!$A286:$M286,MATCH(F$2,'[3]Enrolled accounts Dom'!$A$2:$M$2,0))=0,"",INDEX('[3]Enrolled accounts Dom'!$A286:$M286,MATCH(F$2,'[3]Enrolled accounts Dom'!$A$2:$M$2,0)))</f>
        <v/>
      </c>
    </row>
    <row r="287" spans="1:6" x14ac:dyDescent="0.2">
      <c r="A287" s="52">
        <f>INDEX('[3]Enrolled accounts Dom'!$A287:$M287,MATCH(A$2,'[3]Enrolled accounts Dom'!$A$2:$M$2,0))</f>
        <v>0</v>
      </c>
      <c r="B287" s="45">
        <f>INDEX('[3]Enrolled accounts Dom'!$A287:$M287,MATCH(B$2,'[3]Enrolled accounts Dom'!$A$2:$M$2,0))</f>
        <v>0</v>
      </c>
      <c r="C287" s="45">
        <f>INDEX('[3]Enrolled accounts Dom'!$A287:$M287,MATCH(C$2,'[3]Enrolled accounts Dom'!$A$2:$M$2,0))</f>
        <v>0</v>
      </c>
      <c r="D287" s="45">
        <f>INDEX('[3]Enrolled accounts Dom'!$A287:$M287,MATCH(D$2,'[3]Enrolled accounts Dom'!$A$2:$M$2,0))</f>
        <v>0</v>
      </c>
      <c r="E287" s="46" t="str">
        <f>IF(INDEX('[3]Enrolled accounts Dom'!$A287:$M287,MATCH(E$2,'[3]Enrolled accounts Dom'!$A$2:$M$2,0))=0,"",INDEX('[3]Enrolled accounts Dom'!$A287:$M287,MATCH(E$2,'[3]Enrolled accounts Dom'!$A$2:$M$2,0)))</f>
        <v/>
      </c>
      <c r="F287" s="53" t="str">
        <f>IF(INDEX('[3]Enrolled accounts Dom'!$A287:$M287,MATCH(F$2,'[3]Enrolled accounts Dom'!$A$2:$M$2,0))=0,"",INDEX('[3]Enrolled accounts Dom'!$A287:$M287,MATCH(F$2,'[3]Enrolled accounts Dom'!$A$2:$M$2,0)))</f>
        <v/>
      </c>
    </row>
    <row r="288" spans="1:6" x14ac:dyDescent="0.2">
      <c r="A288" s="52">
        <f>INDEX('[3]Enrolled accounts Dom'!$A288:$M288,MATCH(A$2,'[3]Enrolled accounts Dom'!$A$2:$M$2,0))</f>
        <v>0</v>
      </c>
      <c r="B288" s="45">
        <f>INDEX('[3]Enrolled accounts Dom'!$A288:$M288,MATCH(B$2,'[3]Enrolled accounts Dom'!$A$2:$M$2,0))</f>
        <v>0</v>
      </c>
      <c r="C288" s="45">
        <f>INDEX('[3]Enrolled accounts Dom'!$A288:$M288,MATCH(C$2,'[3]Enrolled accounts Dom'!$A$2:$M$2,0))</f>
        <v>0</v>
      </c>
      <c r="D288" s="45">
        <f>INDEX('[3]Enrolled accounts Dom'!$A288:$M288,MATCH(D$2,'[3]Enrolled accounts Dom'!$A$2:$M$2,0))</f>
        <v>0</v>
      </c>
      <c r="E288" s="46" t="str">
        <f>IF(INDEX('[3]Enrolled accounts Dom'!$A288:$M288,MATCH(E$2,'[3]Enrolled accounts Dom'!$A$2:$M$2,0))=0,"",INDEX('[3]Enrolled accounts Dom'!$A288:$M288,MATCH(E$2,'[3]Enrolled accounts Dom'!$A$2:$M$2,0)))</f>
        <v/>
      </c>
      <c r="F288" s="53" t="str">
        <f>IF(INDEX('[3]Enrolled accounts Dom'!$A288:$M288,MATCH(F$2,'[3]Enrolled accounts Dom'!$A$2:$M$2,0))=0,"",INDEX('[3]Enrolled accounts Dom'!$A288:$M288,MATCH(F$2,'[3]Enrolled accounts Dom'!$A$2:$M$2,0)))</f>
        <v/>
      </c>
    </row>
    <row r="289" spans="1:6" x14ac:dyDescent="0.2">
      <c r="A289" s="52">
        <f>INDEX('[3]Enrolled accounts Dom'!$A289:$M289,MATCH(A$2,'[3]Enrolled accounts Dom'!$A$2:$M$2,0))</f>
        <v>0</v>
      </c>
      <c r="B289" s="45">
        <f>INDEX('[3]Enrolled accounts Dom'!$A289:$M289,MATCH(B$2,'[3]Enrolled accounts Dom'!$A$2:$M$2,0))</f>
        <v>0</v>
      </c>
      <c r="C289" s="45">
        <f>INDEX('[3]Enrolled accounts Dom'!$A289:$M289,MATCH(C$2,'[3]Enrolled accounts Dom'!$A$2:$M$2,0))</f>
        <v>0</v>
      </c>
      <c r="D289" s="45">
        <f>INDEX('[3]Enrolled accounts Dom'!$A289:$M289,MATCH(D$2,'[3]Enrolled accounts Dom'!$A$2:$M$2,0))</f>
        <v>0</v>
      </c>
      <c r="E289" s="46" t="str">
        <f>IF(INDEX('[3]Enrolled accounts Dom'!$A289:$M289,MATCH(E$2,'[3]Enrolled accounts Dom'!$A$2:$M$2,0))=0,"",INDEX('[3]Enrolled accounts Dom'!$A289:$M289,MATCH(E$2,'[3]Enrolled accounts Dom'!$A$2:$M$2,0)))</f>
        <v/>
      </c>
      <c r="F289" s="53" t="str">
        <f>IF(INDEX('[3]Enrolled accounts Dom'!$A289:$M289,MATCH(F$2,'[3]Enrolled accounts Dom'!$A$2:$M$2,0))=0,"",INDEX('[3]Enrolled accounts Dom'!$A289:$M289,MATCH(F$2,'[3]Enrolled accounts Dom'!$A$2:$M$2,0)))</f>
        <v/>
      </c>
    </row>
    <row r="290" spans="1:6" x14ac:dyDescent="0.2">
      <c r="A290" s="52">
        <f>INDEX('[3]Enrolled accounts Dom'!$A290:$M290,MATCH(A$2,'[3]Enrolled accounts Dom'!$A$2:$M$2,0))</f>
        <v>0</v>
      </c>
      <c r="B290" s="45">
        <f>INDEX('[3]Enrolled accounts Dom'!$A290:$M290,MATCH(B$2,'[3]Enrolled accounts Dom'!$A$2:$M$2,0))</f>
        <v>0</v>
      </c>
      <c r="C290" s="45">
        <f>INDEX('[3]Enrolled accounts Dom'!$A290:$M290,MATCH(C$2,'[3]Enrolled accounts Dom'!$A$2:$M$2,0))</f>
        <v>0</v>
      </c>
      <c r="D290" s="45">
        <f>INDEX('[3]Enrolled accounts Dom'!$A290:$M290,MATCH(D$2,'[3]Enrolled accounts Dom'!$A$2:$M$2,0))</f>
        <v>0</v>
      </c>
      <c r="E290" s="46" t="str">
        <f>IF(INDEX('[3]Enrolled accounts Dom'!$A290:$M290,MATCH(E$2,'[3]Enrolled accounts Dom'!$A$2:$M$2,0))=0,"",INDEX('[3]Enrolled accounts Dom'!$A290:$M290,MATCH(E$2,'[3]Enrolled accounts Dom'!$A$2:$M$2,0)))</f>
        <v/>
      </c>
      <c r="F290" s="53" t="str">
        <f>IF(INDEX('[3]Enrolled accounts Dom'!$A290:$M290,MATCH(F$2,'[3]Enrolled accounts Dom'!$A$2:$M$2,0))=0,"",INDEX('[3]Enrolled accounts Dom'!$A290:$M290,MATCH(F$2,'[3]Enrolled accounts Dom'!$A$2:$M$2,0)))</f>
        <v/>
      </c>
    </row>
    <row r="291" spans="1:6" x14ac:dyDescent="0.2">
      <c r="A291" s="52">
        <f>INDEX('[3]Enrolled accounts Dom'!$A291:$M291,MATCH(A$2,'[3]Enrolled accounts Dom'!$A$2:$M$2,0))</f>
        <v>0</v>
      </c>
      <c r="B291" s="45">
        <f>INDEX('[3]Enrolled accounts Dom'!$A291:$M291,MATCH(B$2,'[3]Enrolled accounts Dom'!$A$2:$M$2,0))</f>
        <v>0</v>
      </c>
      <c r="C291" s="45">
        <f>INDEX('[3]Enrolled accounts Dom'!$A291:$M291,MATCH(C$2,'[3]Enrolled accounts Dom'!$A$2:$M$2,0))</f>
        <v>0</v>
      </c>
      <c r="D291" s="45">
        <f>INDEX('[3]Enrolled accounts Dom'!$A291:$M291,MATCH(D$2,'[3]Enrolled accounts Dom'!$A$2:$M$2,0))</f>
        <v>0</v>
      </c>
      <c r="E291" s="46" t="str">
        <f>IF(INDEX('[3]Enrolled accounts Dom'!$A291:$M291,MATCH(E$2,'[3]Enrolled accounts Dom'!$A$2:$M$2,0))=0,"",INDEX('[3]Enrolled accounts Dom'!$A291:$M291,MATCH(E$2,'[3]Enrolled accounts Dom'!$A$2:$M$2,0)))</f>
        <v/>
      </c>
      <c r="F291" s="53" t="str">
        <f>IF(INDEX('[3]Enrolled accounts Dom'!$A291:$M291,MATCH(F$2,'[3]Enrolled accounts Dom'!$A$2:$M$2,0))=0,"",INDEX('[3]Enrolled accounts Dom'!$A291:$M291,MATCH(F$2,'[3]Enrolled accounts Dom'!$A$2:$M$2,0)))</f>
        <v/>
      </c>
    </row>
    <row r="292" spans="1:6" x14ac:dyDescent="0.2">
      <c r="A292" s="52">
        <f>INDEX('[3]Enrolled accounts Dom'!$A292:$M292,MATCH(A$2,'[3]Enrolled accounts Dom'!$A$2:$M$2,0))</f>
        <v>0</v>
      </c>
      <c r="B292" s="45">
        <f>INDEX('[3]Enrolled accounts Dom'!$A292:$M292,MATCH(B$2,'[3]Enrolled accounts Dom'!$A$2:$M$2,0))</f>
        <v>0</v>
      </c>
      <c r="C292" s="45">
        <f>INDEX('[3]Enrolled accounts Dom'!$A292:$M292,MATCH(C$2,'[3]Enrolled accounts Dom'!$A$2:$M$2,0))</f>
        <v>0</v>
      </c>
      <c r="D292" s="45">
        <f>INDEX('[3]Enrolled accounts Dom'!$A292:$M292,MATCH(D$2,'[3]Enrolled accounts Dom'!$A$2:$M$2,0))</f>
        <v>0</v>
      </c>
      <c r="E292" s="46" t="str">
        <f>IF(INDEX('[3]Enrolled accounts Dom'!$A292:$M292,MATCH(E$2,'[3]Enrolled accounts Dom'!$A$2:$M$2,0))=0,"",INDEX('[3]Enrolled accounts Dom'!$A292:$M292,MATCH(E$2,'[3]Enrolled accounts Dom'!$A$2:$M$2,0)))</f>
        <v/>
      </c>
      <c r="F292" s="53" t="str">
        <f>IF(INDEX('[3]Enrolled accounts Dom'!$A292:$M292,MATCH(F$2,'[3]Enrolled accounts Dom'!$A$2:$M$2,0))=0,"",INDEX('[3]Enrolled accounts Dom'!$A292:$M292,MATCH(F$2,'[3]Enrolled accounts Dom'!$A$2:$M$2,0)))</f>
        <v/>
      </c>
    </row>
    <row r="293" spans="1:6" x14ac:dyDescent="0.2">
      <c r="A293" s="52">
        <f>INDEX('[3]Enrolled accounts Dom'!$A293:$M293,MATCH(A$2,'[3]Enrolled accounts Dom'!$A$2:$M$2,0))</f>
        <v>0</v>
      </c>
      <c r="B293" s="45">
        <f>INDEX('[3]Enrolled accounts Dom'!$A293:$M293,MATCH(B$2,'[3]Enrolled accounts Dom'!$A$2:$M$2,0))</f>
        <v>0</v>
      </c>
      <c r="C293" s="45">
        <f>INDEX('[3]Enrolled accounts Dom'!$A293:$M293,MATCH(C$2,'[3]Enrolled accounts Dom'!$A$2:$M$2,0))</f>
        <v>0</v>
      </c>
      <c r="D293" s="45">
        <f>INDEX('[3]Enrolled accounts Dom'!$A293:$M293,MATCH(D$2,'[3]Enrolled accounts Dom'!$A$2:$M$2,0))</f>
        <v>0</v>
      </c>
      <c r="E293" s="46" t="str">
        <f>IF(INDEX('[3]Enrolled accounts Dom'!$A293:$M293,MATCH(E$2,'[3]Enrolled accounts Dom'!$A$2:$M$2,0))=0,"",INDEX('[3]Enrolled accounts Dom'!$A293:$M293,MATCH(E$2,'[3]Enrolled accounts Dom'!$A$2:$M$2,0)))</f>
        <v/>
      </c>
      <c r="F293" s="53" t="str">
        <f>IF(INDEX('[3]Enrolled accounts Dom'!$A293:$M293,MATCH(F$2,'[3]Enrolled accounts Dom'!$A$2:$M$2,0))=0,"",INDEX('[3]Enrolled accounts Dom'!$A293:$M293,MATCH(F$2,'[3]Enrolled accounts Dom'!$A$2:$M$2,0)))</f>
        <v/>
      </c>
    </row>
    <row r="294" spans="1:6" x14ac:dyDescent="0.2">
      <c r="A294" s="52">
        <f>INDEX('[3]Enrolled accounts Dom'!$A294:$M294,MATCH(A$2,'[3]Enrolled accounts Dom'!$A$2:$M$2,0))</f>
        <v>0</v>
      </c>
      <c r="B294" s="45">
        <f>INDEX('[3]Enrolled accounts Dom'!$A294:$M294,MATCH(B$2,'[3]Enrolled accounts Dom'!$A$2:$M$2,0))</f>
        <v>0</v>
      </c>
      <c r="C294" s="45">
        <f>INDEX('[3]Enrolled accounts Dom'!$A294:$M294,MATCH(C$2,'[3]Enrolled accounts Dom'!$A$2:$M$2,0))</f>
        <v>0</v>
      </c>
      <c r="D294" s="45">
        <f>INDEX('[3]Enrolled accounts Dom'!$A294:$M294,MATCH(D$2,'[3]Enrolled accounts Dom'!$A$2:$M$2,0))</f>
        <v>0</v>
      </c>
      <c r="E294" s="46" t="str">
        <f>IF(INDEX('[3]Enrolled accounts Dom'!$A294:$M294,MATCH(E$2,'[3]Enrolled accounts Dom'!$A$2:$M$2,0))=0,"",INDEX('[3]Enrolled accounts Dom'!$A294:$M294,MATCH(E$2,'[3]Enrolled accounts Dom'!$A$2:$M$2,0)))</f>
        <v/>
      </c>
      <c r="F294" s="53" t="str">
        <f>IF(INDEX('[3]Enrolled accounts Dom'!$A294:$M294,MATCH(F$2,'[3]Enrolled accounts Dom'!$A$2:$M$2,0))=0,"",INDEX('[3]Enrolled accounts Dom'!$A294:$M294,MATCH(F$2,'[3]Enrolled accounts Dom'!$A$2:$M$2,0)))</f>
        <v/>
      </c>
    </row>
    <row r="295" spans="1:6" x14ac:dyDescent="0.2">
      <c r="A295" s="52">
        <f>INDEX('[3]Enrolled accounts Dom'!$A295:$M295,MATCH(A$2,'[3]Enrolled accounts Dom'!$A$2:$M$2,0))</f>
        <v>0</v>
      </c>
      <c r="B295" s="45">
        <f>INDEX('[3]Enrolled accounts Dom'!$A295:$M295,MATCH(B$2,'[3]Enrolled accounts Dom'!$A$2:$M$2,0))</f>
        <v>0</v>
      </c>
      <c r="C295" s="45">
        <f>INDEX('[3]Enrolled accounts Dom'!$A295:$M295,MATCH(C$2,'[3]Enrolled accounts Dom'!$A$2:$M$2,0))</f>
        <v>0</v>
      </c>
      <c r="D295" s="45">
        <f>INDEX('[3]Enrolled accounts Dom'!$A295:$M295,MATCH(D$2,'[3]Enrolled accounts Dom'!$A$2:$M$2,0))</f>
        <v>0</v>
      </c>
      <c r="E295" s="46" t="str">
        <f>IF(INDEX('[3]Enrolled accounts Dom'!$A295:$M295,MATCH(E$2,'[3]Enrolled accounts Dom'!$A$2:$M$2,0))=0,"",INDEX('[3]Enrolled accounts Dom'!$A295:$M295,MATCH(E$2,'[3]Enrolled accounts Dom'!$A$2:$M$2,0)))</f>
        <v/>
      </c>
      <c r="F295" s="53" t="str">
        <f>IF(INDEX('[3]Enrolled accounts Dom'!$A295:$M295,MATCH(F$2,'[3]Enrolled accounts Dom'!$A$2:$M$2,0))=0,"",INDEX('[3]Enrolled accounts Dom'!$A295:$M295,MATCH(F$2,'[3]Enrolled accounts Dom'!$A$2:$M$2,0)))</f>
        <v/>
      </c>
    </row>
    <row r="296" spans="1:6" x14ac:dyDescent="0.2">
      <c r="A296" s="52">
        <f>INDEX('[3]Enrolled accounts Dom'!$A296:$M296,MATCH(A$2,'[3]Enrolled accounts Dom'!$A$2:$M$2,0))</f>
        <v>0</v>
      </c>
      <c r="B296" s="45">
        <f>INDEX('[3]Enrolled accounts Dom'!$A296:$M296,MATCH(B$2,'[3]Enrolled accounts Dom'!$A$2:$M$2,0))</f>
        <v>0</v>
      </c>
      <c r="C296" s="45">
        <f>INDEX('[3]Enrolled accounts Dom'!$A296:$M296,MATCH(C$2,'[3]Enrolled accounts Dom'!$A$2:$M$2,0))</f>
        <v>0</v>
      </c>
      <c r="D296" s="45">
        <f>INDEX('[3]Enrolled accounts Dom'!$A296:$M296,MATCH(D$2,'[3]Enrolled accounts Dom'!$A$2:$M$2,0))</f>
        <v>0</v>
      </c>
      <c r="E296" s="46" t="str">
        <f>IF(INDEX('[3]Enrolled accounts Dom'!$A296:$M296,MATCH(E$2,'[3]Enrolled accounts Dom'!$A$2:$M$2,0))=0,"",INDEX('[3]Enrolled accounts Dom'!$A296:$M296,MATCH(E$2,'[3]Enrolled accounts Dom'!$A$2:$M$2,0)))</f>
        <v/>
      </c>
      <c r="F296" s="53" t="str">
        <f>IF(INDEX('[3]Enrolled accounts Dom'!$A296:$M296,MATCH(F$2,'[3]Enrolled accounts Dom'!$A$2:$M$2,0))=0,"",INDEX('[3]Enrolled accounts Dom'!$A296:$M296,MATCH(F$2,'[3]Enrolled accounts Dom'!$A$2:$M$2,0)))</f>
        <v/>
      </c>
    </row>
    <row r="297" spans="1:6" x14ac:dyDescent="0.2">
      <c r="A297" s="52">
        <f>INDEX('[3]Enrolled accounts Dom'!$A297:$M297,MATCH(A$2,'[3]Enrolled accounts Dom'!$A$2:$M$2,0))</f>
        <v>0</v>
      </c>
      <c r="B297" s="45">
        <f>INDEX('[3]Enrolled accounts Dom'!$A297:$M297,MATCH(B$2,'[3]Enrolled accounts Dom'!$A$2:$M$2,0))</f>
        <v>0</v>
      </c>
      <c r="C297" s="45">
        <f>INDEX('[3]Enrolled accounts Dom'!$A297:$M297,MATCH(C$2,'[3]Enrolled accounts Dom'!$A$2:$M$2,0))</f>
        <v>0</v>
      </c>
      <c r="D297" s="45">
        <f>INDEX('[3]Enrolled accounts Dom'!$A297:$M297,MATCH(D$2,'[3]Enrolled accounts Dom'!$A$2:$M$2,0))</f>
        <v>0</v>
      </c>
      <c r="E297" s="46" t="str">
        <f>IF(INDEX('[3]Enrolled accounts Dom'!$A297:$M297,MATCH(E$2,'[3]Enrolled accounts Dom'!$A$2:$M$2,0))=0,"",INDEX('[3]Enrolled accounts Dom'!$A297:$M297,MATCH(E$2,'[3]Enrolled accounts Dom'!$A$2:$M$2,0)))</f>
        <v/>
      </c>
      <c r="F297" s="53" t="str">
        <f>IF(INDEX('[3]Enrolled accounts Dom'!$A297:$M297,MATCH(F$2,'[3]Enrolled accounts Dom'!$A$2:$M$2,0))=0,"",INDEX('[3]Enrolled accounts Dom'!$A297:$M297,MATCH(F$2,'[3]Enrolled accounts Dom'!$A$2:$M$2,0)))</f>
        <v/>
      </c>
    </row>
    <row r="298" spans="1:6" x14ac:dyDescent="0.2">
      <c r="A298" s="52">
        <f>INDEX('[3]Enrolled accounts Dom'!$A298:$M298,MATCH(A$2,'[3]Enrolled accounts Dom'!$A$2:$M$2,0))</f>
        <v>0</v>
      </c>
      <c r="B298" s="45">
        <f>INDEX('[3]Enrolled accounts Dom'!$A298:$M298,MATCH(B$2,'[3]Enrolled accounts Dom'!$A$2:$M$2,0))</f>
        <v>0</v>
      </c>
      <c r="C298" s="45">
        <f>INDEX('[3]Enrolled accounts Dom'!$A298:$M298,MATCH(C$2,'[3]Enrolled accounts Dom'!$A$2:$M$2,0))</f>
        <v>0</v>
      </c>
      <c r="D298" s="45">
        <f>INDEX('[3]Enrolled accounts Dom'!$A298:$M298,MATCH(D$2,'[3]Enrolled accounts Dom'!$A$2:$M$2,0))</f>
        <v>0</v>
      </c>
      <c r="E298" s="46" t="str">
        <f>IF(INDEX('[3]Enrolled accounts Dom'!$A298:$M298,MATCH(E$2,'[3]Enrolled accounts Dom'!$A$2:$M$2,0))=0,"",INDEX('[3]Enrolled accounts Dom'!$A298:$M298,MATCH(E$2,'[3]Enrolled accounts Dom'!$A$2:$M$2,0)))</f>
        <v/>
      </c>
      <c r="F298" s="53" t="str">
        <f>IF(INDEX('[3]Enrolled accounts Dom'!$A298:$M298,MATCH(F$2,'[3]Enrolled accounts Dom'!$A$2:$M$2,0))=0,"",INDEX('[3]Enrolled accounts Dom'!$A298:$M298,MATCH(F$2,'[3]Enrolled accounts Dom'!$A$2:$M$2,0)))</f>
        <v/>
      </c>
    </row>
    <row r="299" spans="1:6" x14ac:dyDescent="0.2">
      <c r="A299" s="52">
        <f>INDEX('[3]Enrolled accounts Dom'!$A299:$M299,MATCH(A$2,'[3]Enrolled accounts Dom'!$A$2:$M$2,0))</f>
        <v>0</v>
      </c>
      <c r="B299" s="45">
        <f>INDEX('[3]Enrolled accounts Dom'!$A299:$M299,MATCH(B$2,'[3]Enrolled accounts Dom'!$A$2:$M$2,0))</f>
        <v>0</v>
      </c>
      <c r="C299" s="45">
        <f>INDEX('[3]Enrolled accounts Dom'!$A299:$M299,MATCH(C$2,'[3]Enrolled accounts Dom'!$A$2:$M$2,0))</f>
        <v>0</v>
      </c>
      <c r="D299" s="45">
        <f>INDEX('[3]Enrolled accounts Dom'!$A299:$M299,MATCH(D$2,'[3]Enrolled accounts Dom'!$A$2:$M$2,0))</f>
        <v>0</v>
      </c>
      <c r="E299" s="46" t="str">
        <f>IF(INDEX('[3]Enrolled accounts Dom'!$A299:$M299,MATCH(E$2,'[3]Enrolled accounts Dom'!$A$2:$M$2,0))=0,"",INDEX('[3]Enrolled accounts Dom'!$A299:$M299,MATCH(E$2,'[3]Enrolled accounts Dom'!$A$2:$M$2,0)))</f>
        <v/>
      </c>
      <c r="F299" s="53" t="str">
        <f>IF(INDEX('[3]Enrolled accounts Dom'!$A299:$M299,MATCH(F$2,'[3]Enrolled accounts Dom'!$A$2:$M$2,0))=0,"",INDEX('[3]Enrolled accounts Dom'!$A299:$M299,MATCH(F$2,'[3]Enrolled accounts Dom'!$A$2:$M$2,0)))</f>
        <v/>
      </c>
    </row>
    <row r="300" spans="1:6" x14ac:dyDescent="0.2">
      <c r="A300" s="52">
        <f>INDEX('[3]Enrolled accounts Dom'!$A300:$M300,MATCH(A$2,'[3]Enrolled accounts Dom'!$A$2:$M$2,0))</f>
        <v>0</v>
      </c>
      <c r="B300" s="45">
        <f>INDEX('[3]Enrolled accounts Dom'!$A300:$M300,MATCH(B$2,'[3]Enrolled accounts Dom'!$A$2:$M$2,0))</f>
        <v>0</v>
      </c>
      <c r="C300" s="45">
        <f>INDEX('[3]Enrolled accounts Dom'!$A300:$M300,MATCH(C$2,'[3]Enrolled accounts Dom'!$A$2:$M$2,0))</f>
        <v>0</v>
      </c>
      <c r="D300" s="45">
        <f>INDEX('[3]Enrolled accounts Dom'!$A300:$M300,MATCH(D$2,'[3]Enrolled accounts Dom'!$A$2:$M$2,0))</f>
        <v>0</v>
      </c>
      <c r="E300" s="46" t="str">
        <f>IF(INDEX('[3]Enrolled accounts Dom'!$A300:$M300,MATCH(E$2,'[3]Enrolled accounts Dom'!$A$2:$M$2,0))=0,"",INDEX('[3]Enrolled accounts Dom'!$A300:$M300,MATCH(E$2,'[3]Enrolled accounts Dom'!$A$2:$M$2,0)))</f>
        <v/>
      </c>
      <c r="F300" s="53" t="str">
        <f>IF(INDEX('[3]Enrolled accounts Dom'!$A300:$M300,MATCH(F$2,'[3]Enrolled accounts Dom'!$A$2:$M$2,0))=0,"",INDEX('[3]Enrolled accounts Dom'!$A300:$M300,MATCH(F$2,'[3]Enrolled accounts Dom'!$A$2:$M$2,0)))</f>
        <v/>
      </c>
    </row>
    <row r="301" spans="1:6" x14ac:dyDescent="0.2">
      <c r="A301" s="52">
        <f>INDEX('[3]Enrolled accounts Dom'!$A301:$M301,MATCH(A$2,'[3]Enrolled accounts Dom'!$A$2:$M$2,0))</f>
        <v>0</v>
      </c>
      <c r="B301" s="45">
        <f>INDEX('[3]Enrolled accounts Dom'!$A301:$M301,MATCH(B$2,'[3]Enrolled accounts Dom'!$A$2:$M$2,0))</f>
        <v>0</v>
      </c>
      <c r="C301" s="45">
        <f>INDEX('[3]Enrolled accounts Dom'!$A301:$M301,MATCH(C$2,'[3]Enrolled accounts Dom'!$A$2:$M$2,0))</f>
        <v>0</v>
      </c>
      <c r="D301" s="45">
        <f>INDEX('[3]Enrolled accounts Dom'!$A301:$M301,MATCH(D$2,'[3]Enrolled accounts Dom'!$A$2:$M$2,0))</f>
        <v>0</v>
      </c>
      <c r="E301" s="46" t="str">
        <f>IF(INDEX('[3]Enrolled accounts Dom'!$A301:$M301,MATCH(E$2,'[3]Enrolled accounts Dom'!$A$2:$M$2,0))=0,"",INDEX('[3]Enrolled accounts Dom'!$A301:$M301,MATCH(E$2,'[3]Enrolled accounts Dom'!$A$2:$M$2,0)))</f>
        <v/>
      </c>
      <c r="F301" s="53" t="str">
        <f>IF(INDEX('[3]Enrolled accounts Dom'!$A301:$M301,MATCH(F$2,'[3]Enrolled accounts Dom'!$A$2:$M$2,0))=0,"",INDEX('[3]Enrolled accounts Dom'!$A301:$M301,MATCH(F$2,'[3]Enrolled accounts Dom'!$A$2:$M$2,0)))</f>
        <v/>
      </c>
    </row>
    <row r="302" spans="1:6" x14ac:dyDescent="0.2">
      <c r="A302" s="52">
        <f>INDEX('[3]Enrolled accounts Dom'!$A302:$M302,MATCH(A$2,'[3]Enrolled accounts Dom'!$A$2:$M$2,0))</f>
        <v>0</v>
      </c>
      <c r="B302" s="45">
        <f>INDEX('[3]Enrolled accounts Dom'!$A302:$M302,MATCH(B$2,'[3]Enrolled accounts Dom'!$A$2:$M$2,0))</f>
        <v>0</v>
      </c>
      <c r="C302" s="45">
        <f>INDEX('[3]Enrolled accounts Dom'!$A302:$M302,MATCH(C$2,'[3]Enrolled accounts Dom'!$A$2:$M$2,0))</f>
        <v>0</v>
      </c>
      <c r="D302" s="45">
        <f>INDEX('[3]Enrolled accounts Dom'!$A302:$M302,MATCH(D$2,'[3]Enrolled accounts Dom'!$A$2:$M$2,0))</f>
        <v>0</v>
      </c>
      <c r="E302" s="46" t="str">
        <f>IF(INDEX('[3]Enrolled accounts Dom'!$A302:$M302,MATCH(E$2,'[3]Enrolled accounts Dom'!$A$2:$M$2,0))=0,"",INDEX('[3]Enrolled accounts Dom'!$A302:$M302,MATCH(E$2,'[3]Enrolled accounts Dom'!$A$2:$M$2,0)))</f>
        <v/>
      </c>
      <c r="F302" s="53" t="str">
        <f>IF(INDEX('[3]Enrolled accounts Dom'!$A302:$M302,MATCH(F$2,'[3]Enrolled accounts Dom'!$A$2:$M$2,0))=0,"",INDEX('[3]Enrolled accounts Dom'!$A302:$M302,MATCH(F$2,'[3]Enrolled accounts Dom'!$A$2:$M$2,0)))</f>
        <v/>
      </c>
    </row>
    <row r="303" spans="1:6" x14ac:dyDescent="0.2">
      <c r="A303" s="52">
        <f>INDEX('[3]Enrolled accounts Dom'!$A303:$M303,MATCH(A$2,'[3]Enrolled accounts Dom'!$A$2:$M$2,0))</f>
        <v>0</v>
      </c>
      <c r="B303" s="45">
        <f>INDEX('[3]Enrolled accounts Dom'!$A303:$M303,MATCH(B$2,'[3]Enrolled accounts Dom'!$A$2:$M$2,0))</f>
        <v>0</v>
      </c>
      <c r="C303" s="45">
        <f>INDEX('[3]Enrolled accounts Dom'!$A303:$M303,MATCH(C$2,'[3]Enrolled accounts Dom'!$A$2:$M$2,0))</f>
        <v>0</v>
      </c>
      <c r="D303" s="45">
        <f>INDEX('[3]Enrolled accounts Dom'!$A303:$M303,MATCH(D$2,'[3]Enrolled accounts Dom'!$A$2:$M$2,0))</f>
        <v>0</v>
      </c>
      <c r="E303" s="46" t="str">
        <f>IF(INDEX('[3]Enrolled accounts Dom'!$A303:$M303,MATCH(E$2,'[3]Enrolled accounts Dom'!$A$2:$M$2,0))=0,"",INDEX('[3]Enrolled accounts Dom'!$A303:$M303,MATCH(E$2,'[3]Enrolled accounts Dom'!$A$2:$M$2,0)))</f>
        <v/>
      </c>
      <c r="F303" s="53" t="str">
        <f>IF(INDEX('[3]Enrolled accounts Dom'!$A303:$M303,MATCH(F$2,'[3]Enrolled accounts Dom'!$A$2:$M$2,0))=0,"",INDEX('[3]Enrolled accounts Dom'!$A303:$M303,MATCH(F$2,'[3]Enrolled accounts Dom'!$A$2:$M$2,0)))</f>
        <v/>
      </c>
    </row>
    <row r="304" spans="1:6" x14ac:dyDescent="0.2">
      <c r="A304" s="52">
        <f>INDEX('[3]Enrolled accounts Dom'!$A304:$M304,MATCH(A$2,'[3]Enrolled accounts Dom'!$A$2:$M$2,0))</f>
        <v>0</v>
      </c>
      <c r="B304" s="45">
        <f>INDEX('[3]Enrolled accounts Dom'!$A304:$M304,MATCH(B$2,'[3]Enrolled accounts Dom'!$A$2:$M$2,0))</f>
        <v>0</v>
      </c>
      <c r="C304" s="45">
        <f>INDEX('[3]Enrolled accounts Dom'!$A304:$M304,MATCH(C$2,'[3]Enrolled accounts Dom'!$A$2:$M$2,0))</f>
        <v>0</v>
      </c>
      <c r="D304" s="45">
        <f>INDEX('[3]Enrolled accounts Dom'!$A304:$M304,MATCH(D$2,'[3]Enrolled accounts Dom'!$A$2:$M$2,0))</f>
        <v>0</v>
      </c>
      <c r="E304" s="46" t="str">
        <f>IF(INDEX('[3]Enrolled accounts Dom'!$A304:$M304,MATCH(E$2,'[3]Enrolled accounts Dom'!$A$2:$M$2,0))=0,"",INDEX('[3]Enrolled accounts Dom'!$A304:$M304,MATCH(E$2,'[3]Enrolled accounts Dom'!$A$2:$M$2,0)))</f>
        <v/>
      </c>
      <c r="F304" s="53" t="str">
        <f>IF(INDEX('[3]Enrolled accounts Dom'!$A304:$M304,MATCH(F$2,'[3]Enrolled accounts Dom'!$A$2:$M$2,0))=0,"",INDEX('[3]Enrolled accounts Dom'!$A304:$M304,MATCH(F$2,'[3]Enrolled accounts Dom'!$A$2:$M$2,0)))</f>
        <v/>
      </c>
    </row>
    <row r="305" spans="1:6" x14ac:dyDescent="0.2">
      <c r="A305" s="52">
        <f>INDEX('[3]Enrolled accounts Dom'!$A305:$M305,MATCH(A$2,'[3]Enrolled accounts Dom'!$A$2:$M$2,0))</f>
        <v>0</v>
      </c>
      <c r="B305" s="45">
        <f>INDEX('[3]Enrolled accounts Dom'!$A305:$M305,MATCH(B$2,'[3]Enrolled accounts Dom'!$A$2:$M$2,0))</f>
        <v>0</v>
      </c>
      <c r="C305" s="45">
        <f>INDEX('[3]Enrolled accounts Dom'!$A305:$M305,MATCH(C$2,'[3]Enrolled accounts Dom'!$A$2:$M$2,0))</f>
        <v>0</v>
      </c>
      <c r="D305" s="45">
        <f>INDEX('[3]Enrolled accounts Dom'!$A305:$M305,MATCH(D$2,'[3]Enrolled accounts Dom'!$A$2:$M$2,0))</f>
        <v>0</v>
      </c>
      <c r="E305" s="46" t="str">
        <f>IF(INDEX('[3]Enrolled accounts Dom'!$A305:$M305,MATCH(E$2,'[3]Enrolled accounts Dom'!$A$2:$M$2,0))=0,"",INDEX('[3]Enrolled accounts Dom'!$A305:$M305,MATCH(E$2,'[3]Enrolled accounts Dom'!$A$2:$M$2,0)))</f>
        <v/>
      </c>
      <c r="F305" s="53" t="str">
        <f>IF(INDEX('[3]Enrolled accounts Dom'!$A305:$M305,MATCH(F$2,'[3]Enrolled accounts Dom'!$A$2:$M$2,0))=0,"",INDEX('[3]Enrolled accounts Dom'!$A305:$M305,MATCH(F$2,'[3]Enrolled accounts Dom'!$A$2:$M$2,0)))</f>
        <v/>
      </c>
    </row>
    <row r="306" spans="1:6" x14ac:dyDescent="0.2">
      <c r="A306" s="52">
        <f>INDEX('[3]Enrolled accounts Dom'!$A306:$M306,MATCH(A$2,'[3]Enrolled accounts Dom'!$A$2:$M$2,0))</f>
        <v>0</v>
      </c>
      <c r="B306" s="45">
        <f>INDEX('[3]Enrolled accounts Dom'!$A306:$M306,MATCH(B$2,'[3]Enrolled accounts Dom'!$A$2:$M$2,0))</f>
        <v>0</v>
      </c>
      <c r="C306" s="45">
        <f>INDEX('[3]Enrolled accounts Dom'!$A306:$M306,MATCH(C$2,'[3]Enrolled accounts Dom'!$A$2:$M$2,0))</f>
        <v>0</v>
      </c>
      <c r="D306" s="45">
        <f>INDEX('[3]Enrolled accounts Dom'!$A306:$M306,MATCH(D$2,'[3]Enrolled accounts Dom'!$A$2:$M$2,0))</f>
        <v>0</v>
      </c>
      <c r="E306" s="46" t="str">
        <f>IF(INDEX('[3]Enrolled accounts Dom'!$A306:$M306,MATCH(E$2,'[3]Enrolled accounts Dom'!$A$2:$M$2,0))=0,"",INDEX('[3]Enrolled accounts Dom'!$A306:$M306,MATCH(E$2,'[3]Enrolled accounts Dom'!$A$2:$M$2,0)))</f>
        <v/>
      </c>
      <c r="F306" s="53" t="str">
        <f>IF(INDEX('[3]Enrolled accounts Dom'!$A306:$M306,MATCH(F$2,'[3]Enrolled accounts Dom'!$A$2:$M$2,0))=0,"",INDEX('[3]Enrolled accounts Dom'!$A306:$M306,MATCH(F$2,'[3]Enrolled accounts Dom'!$A$2:$M$2,0)))</f>
        <v/>
      </c>
    </row>
    <row r="307" spans="1:6" x14ac:dyDescent="0.2">
      <c r="A307" s="52">
        <f>INDEX('[3]Enrolled accounts Dom'!$A307:$M307,MATCH(A$2,'[3]Enrolled accounts Dom'!$A$2:$M$2,0))</f>
        <v>0</v>
      </c>
      <c r="B307" s="45">
        <f>INDEX('[3]Enrolled accounts Dom'!$A307:$M307,MATCH(B$2,'[3]Enrolled accounts Dom'!$A$2:$M$2,0))</f>
        <v>0</v>
      </c>
      <c r="C307" s="45">
        <f>INDEX('[3]Enrolled accounts Dom'!$A307:$M307,MATCH(C$2,'[3]Enrolled accounts Dom'!$A$2:$M$2,0))</f>
        <v>0</v>
      </c>
      <c r="D307" s="45">
        <f>INDEX('[3]Enrolled accounts Dom'!$A307:$M307,MATCH(D$2,'[3]Enrolled accounts Dom'!$A$2:$M$2,0))</f>
        <v>0</v>
      </c>
      <c r="E307" s="46" t="str">
        <f>IF(INDEX('[3]Enrolled accounts Dom'!$A307:$M307,MATCH(E$2,'[3]Enrolled accounts Dom'!$A$2:$M$2,0))=0,"",INDEX('[3]Enrolled accounts Dom'!$A307:$M307,MATCH(E$2,'[3]Enrolled accounts Dom'!$A$2:$M$2,0)))</f>
        <v/>
      </c>
      <c r="F307" s="53" t="str">
        <f>IF(INDEX('[3]Enrolled accounts Dom'!$A307:$M307,MATCH(F$2,'[3]Enrolled accounts Dom'!$A$2:$M$2,0))=0,"",INDEX('[3]Enrolled accounts Dom'!$A307:$M307,MATCH(F$2,'[3]Enrolled accounts Dom'!$A$2:$M$2,0)))</f>
        <v/>
      </c>
    </row>
    <row r="308" spans="1:6" x14ac:dyDescent="0.2">
      <c r="A308" s="52">
        <f>INDEX('[3]Enrolled accounts Dom'!$A308:$M308,MATCH(A$2,'[3]Enrolled accounts Dom'!$A$2:$M$2,0))</f>
        <v>0</v>
      </c>
      <c r="B308" s="45">
        <f>INDEX('[3]Enrolled accounts Dom'!$A308:$M308,MATCH(B$2,'[3]Enrolled accounts Dom'!$A$2:$M$2,0))</f>
        <v>0</v>
      </c>
      <c r="C308" s="45">
        <f>INDEX('[3]Enrolled accounts Dom'!$A308:$M308,MATCH(C$2,'[3]Enrolled accounts Dom'!$A$2:$M$2,0))</f>
        <v>0</v>
      </c>
      <c r="D308" s="45">
        <f>INDEX('[3]Enrolled accounts Dom'!$A308:$M308,MATCH(D$2,'[3]Enrolled accounts Dom'!$A$2:$M$2,0))</f>
        <v>0</v>
      </c>
      <c r="E308" s="46" t="str">
        <f>IF(INDEX('[3]Enrolled accounts Dom'!$A308:$M308,MATCH(E$2,'[3]Enrolled accounts Dom'!$A$2:$M$2,0))=0,"",INDEX('[3]Enrolled accounts Dom'!$A308:$M308,MATCH(E$2,'[3]Enrolled accounts Dom'!$A$2:$M$2,0)))</f>
        <v/>
      </c>
      <c r="F308" s="53" t="str">
        <f>IF(INDEX('[3]Enrolled accounts Dom'!$A308:$M308,MATCH(F$2,'[3]Enrolled accounts Dom'!$A$2:$M$2,0))=0,"",INDEX('[3]Enrolled accounts Dom'!$A308:$M308,MATCH(F$2,'[3]Enrolled accounts Dom'!$A$2:$M$2,0)))</f>
        <v/>
      </c>
    </row>
    <row r="309" spans="1:6" x14ac:dyDescent="0.2">
      <c r="A309" s="52">
        <f>INDEX('[3]Enrolled accounts Dom'!$A309:$M309,MATCH(A$2,'[3]Enrolled accounts Dom'!$A$2:$M$2,0))</f>
        <v>0</v>
      </c>
      <c r="B309" s="45">
        <f>INDEX('[3]Enrolled accounts Dom'!$A309:$M309,MATCH(B$2,'[3]Enrolled accounts Dom'!$A$2:$M$2,0))</f>
        <v>0</v>
      </c>
      <c r="C309" s="45">
        <f>INDEX('[3]Enrolled accounts Dom'!$A309:$M309,MATCH(C$2,'[3]Enrolled accounts Dom'!$A$2:$M$2,0))</f>
        <v>0</v>
      </c>
      <c r="D309" s="45">
        <f>INDEX('[3]Enrolled accounts Dom'!$A309:$M309,MATCH(D$2,'[3]Enrolled accounts Dom'!$A$2:$M$2,0))</f>
        <v>0</v>
      </c>
      <c r="E309" s="46" t="str">
        <f>IF(INDEX('[3]Enrolled accounts Dom'!$A309:$M309,MATCH(E$2,'[3]Enrolled accounts Dom'!$A$2:$M$2,0))=0,"",INDEX('[3]Enrolled accounts Dom'!$A309:$M309,MATCH(E$2,'[3]Enrolled accounts Dom'!$A$2:$M$2,0)))</f>
        <v/>
      </c>
      <c r="F309" s="53" t="str">
        <f>IF(INDEX('[3]Enrolled accounts Dom'!$A309:$M309,MATCH(F$2,'[3]Enrolled accounts Dom'!$A$2:$M$2,0))=0,"",INDEX('[3]Enrolled accounts Dom'!$A309:$M309,MATCH(F$2,'[3]Enrolled accounts Dom'!$A$2:$M$2,0)))</f>
        <v/>
      </c>
    </row>
    <row r="310" spans="1:6" x14ac:dyDescent="0.2">
      <c r="A310" s="52">
        <f>INDEX('[3]Enrolled accounts Dom'!$A310:$M310,MATCH(A$2,'[3]Enrolled accounts Dom'!$A$2:$M$2,0))</f>
        <v>0</v>
      </c>
      <c r="B310" s="45">
        <f>INDEX('[3]Enrolled accounts Dom'!$A310:$M310,MATCH(B$2,'[3]Enrolled accounts Dom'!$A$2:$M$2,0))</f>
        <v>0</v>
      </c>
      <c r="C310" s="45">
        <f>INDEX('[3]Enrolled accounts Dom'!$A310:$M310,MATCH(C$2,'[3]Enrolled accounts Dom'!$A$2:$M$2,0))</f>
        <v>0</v>
      </c>
      <c r="D310" s="45">
        <f>INDEX('[3]Enrolled accounts Dom'!$A310:$M310,MATCH(D$2,'[3]Enrolled accounts Dom'!$A$2:$M$2,0))</f>
        <v>0</v>
      </c>
      <c r="E310" s="46" t="str">
        <f>IF(INDEX('[3]Enrolled accounts Dom'!$A310:$M310,MATCH(E$2,'[3]Enrolled accounts Dom'!$A$2:$M$2,0))=0,"",INDEX('[3]Enrolled accounts Dom'!$A310:$M310,MATCH(E$2,'[3]Enrolled accounts Dom'!$A$2:$M$2,0)))</f>
        <v/>
      </c>
      <c r="F310" s="53" t="str">
        <f>IF(INDEX('[3]Enrolled accounts Dom'!$A310:$M310,MATCH(F$2,'[3]Enrolled accounts Dom'!$A$2:$M$2,0))=0,"",INDEX('[3]Enrolled accounts Dom'!$A310:$M310,MATCH(F$2,'[3]Enrolled accounts Dom'!$A$2:$M$2,0)))</f>
        <v/>
      </c>
    </row>
    <row r="311" spans="1:6" x14ac:dyDescent="0.2">
      <c r="A311" s="52">
        <f>INDEX('[3]Enrolled accounts Dom'!$A311:$M311,MATCH(A$2,'[3]Enrolled accounts Dom'!$A$2:$M$2,0))</f>
        <v>0</v>
      </c>
      <c r="B311" s="45">
        <f>INDEX('[3]Enrolled accounts Dom'!$A311:$M311,MATCH(B$2,'[3]Enrolled accounts Dom'!$A$2:$M$2,0))</f>
        <v>0</v>
      </c>
      <c r="C311" s="45">
        <f>INDEX('[3]Enrolled accounts Dom'!$A311:$M311,MATCH(C$2,'[3]Enrolled accounts Dom'!$A$2:$M$2,0))</f>
        <v>0</v>
      </c>
      <c r="D311" s="45">
        <f>INDEX('[3]Enrolled accounts Dom'!$A311:$M311,MATCH(D$2,'[3]Enrolled accounts Dom'!$A$2:$M$2,0))</f>
        <v>0</v>
      </c>
      <c r="E311" s="46" t="str">
        <f>IF(INDEX('[3]Enrolled accounts Dom'!$A311:$M311,MATCH(E$2,'[3]Enrolled accounts Dom'!$A$2:$M$2,0))=0,"",INDEX('[3]Enrolled accounts Dom'!$A311:$M311,MATCH(E$2,'[3]Enrolled accounts Dom'!$A$2:$M$2,0)))</f>
        <v/>
      </c>
      <c r="F311" s="53" t="str">
        <f>IF(INDEX('[3]Enrolled accounts Dom'!$A311:$M311,MATCH(F$2,'[3]Enrolled accounts Dom'!$A$2:$M$2,0))=0,"",INDEX('[3]Enrolled accounts Dom'!$A311:$M311,MATCH(F$2,'[3]Enrolled accounts Dom'!$A$2:$M$2,0)))</f>
        <v/>
      </c>
    </row>
    <row r="312" spans="1:6" x14ac:dyDescent="0.2">
      <c r="A312" s="52">
        <f>INDEX('[3]Enrolled accounts Dom'!$A312:$M312,MATCH(A$2,'[3]Enrolled accounts Dom'!$A$2:$M$2,0))</f>
        <v>0</v>
      </c>
      <c r="B312" s="45">
        <f>INDEX('[3]Enrolled accounts Dom'!$A312:$M312,MATCH(B$2,'[3]Enrolled accounts Dom'!$A$2:$M$2,0))</f>
        <v>0</v>
      </c>
      <c r="C312" s="45">
        <f>INDEX('[3]Enrolled accounts Dom'!$A312:$M312,MATCH(C$2,'[3]Enrolled accounts Dom'!$A$2:$M$2,0))</f>
        <v>0</v>
      </c>
      <c r="D312" s="45">
        <f>INDEX('[3]Enrolled accounts Dom'!$A312:$M312,MATCH(D$2,'[3]Enrolled accounts Dom'!$A$2:$M$2,0))</f>
        <v>0</v>
      </c>
      <c r="E312" s="46" t="str">
        <f>IF(INDEX('[3]Enrolled accounts Dom'!$A312:$M312,MATCH(E$2,'[3]Enrolled accounts Dom'!$A$2:$M$2,0))=0,"",INDEX('[3]Enrolled accounts Dom'!$A312:$M312,MATCH(E$2,'[3]Enrolled accounts Dom'!$A$2:$M$2,0)))</f>
        <v/>
      </c>
      <c r="F312" s="53" t="str">
        <f>IF(INDEX('[3]Enrolled accounts Dom'!$A312:$M312,MATCH(F$2,'[3]Enrolled accounts Dom'!$A$2:$M$2,0))=0,"",INDEX('[3]Enrolled accounts Dom'!$A312:$M312,MATCH(F$2,'[3]Enrolled accounts Dom'!$A$2:$M$2,0)))</f>
        <v/>
      </c>
    </row>
    <row r="313" spans="1:6" x14ac:dyDescent="0.2">
      <c r="A313" s="52">
        <f>INDEX('[3]Enrolled accounts Dom'!$A313:$M313,MATCH(A$2,'[3]Enrolled accounts Dom'!$A$2:$M$2,0))</f>
        <v>0</v>
      </c>
      <c r="B313" s="45">
        <f>INDEX('[3]Enrolled accounts Dom'!$A313:$M313,MATCH(B$2,'[3]Enrolled accounts Dom'!$A$2:$M$2,0))</f>
        <v>0</v>
      </c>
      <c r="C313" s="45">
        <f>INDEX('[3]Enrolled accounts Dom'!$A313:$M313,MATCH(C$2,'[3]Enrolled accounts Dom'!$A$2:$M$2,0))</f>
        <v>0</v>
      </c>
      <c r="D313" s="45">
        <f>INDEX('[3]Enrolled accounts Dom'!$A313:$M313,MATCH(D$2,'[3]Enrolled accounts Dom'!$A$2:$M$2,0))</f>
        <v>0</v>
      </c>
      <c r="E313" s="46" t="str">
        <f>IF(INDEX('[3]Enrolled accounts Dom'!$A313:$M313,MATCH(E$2,'[3]Enrolled accounts Dom'!$A$2:$M$2,0))=0,"",INDEX('[3]Enrolled accounts Dom'!$A313:$M313,MATCH(E$2,'[3]Enrolled accounts Dom'!$A$2:$M$2,0)))</f>
        <v/>
      </c>
      <c r="F313" s="53" t="str">
        <f>IF(INDEX('[3]Enrolled accounts Dom'!$A313:$M313,MATCH(F$2,'[3]Enrolled accounts Dom'!$A$2:$M$2,0))=0,"",INDEX('[3]Enrolled accounts Dom'!$A313:$M313,MATCH(F$2,'[3]Enrolled accounts Dom'!$A$2:$M$2,0)))</f>
        <v/>
      </c>
    </row>
    <row r="314" spans="1:6" x14ac:dyDescent="0.2">
      <c r="A314" s="52">
        <f>INDEX('[3]Enrolled accounts Dom'!$A314:$M314,MATCH(A$2,'[3]Enrolled accounts Dom'!$A$2:$M$2,0))</f>
        <v>0</v>
      </c>
      <c r="B314" s="45">
        <f>INDEX('[3]Enrolled accounts Dom'!$A314:$M314,MATCH(B$2,'[3]Enrolled accounts Dom'!$A$2:$M$2,0))</f>
        <v>0</v>
      </c>
      <c r="C314" s="45">
        <f>INDEX('[3]Enrolled accounts Dom'!$A314:$M314,MATCH(C$2,'[3]Enrolled accounts Dom'!$A$2:$M$2,0))</f>
        <v>0</v>
      </c>
      <c r="D314" s="45">
        <f>INDEX('[3]Enrolled accounts Dom'!$A314:$M314,MATCH(D$2,'[3]Enrolled accounts Dom'!$A$2:$M$2,0))</f>
        <v>0</v>
      </c>
      <c r="E314" s="46" t="str">
        <f>IF(INDEX('[3]Enrolled accounts Dom'!$A314:$M314,MATCH(E$2,'[3]Enrolled accounts Dom'!$A$2:$M$2,0))=0,"",INDEX('[3]Enrolled accounts Dom'!$A314:$M314,MATCH(E$2,'[3]Enrolled accounts Dom'!$A$2:$M$2,0)))</f>
        <v/>
      </c>
      <c r="F314" s="53" t="str">
        <f>IF(INDEX('[3]Enrolled accounts Dom'!$A314:$M314,MATCH(F$2,'[3]Enrolled accounts Dom'!$A$2:$M$2,0))=0,"",INDEX('[3]Enrolled accounts Dom'!$A314:$M314,MATCH(F$2,'[3]Enrolled accounts Dom'!$A$2:$M$2,0)))</f>
        <v/>
      </c>
    </row>
    <row r="315" spans="1:6" x14ac:dyDescent="0.2">
      <c r="A315" s="52">
        <f>INDEX('[3]Enrolled accounts Dom'!$A315:$M315,MATCH(A$2,'[3]Enrolled accounts Dom'!$A$2:$M$2,0))</f>
        <v>0</v>
      </c>
      <c r="B315" s="45">
        <f>INDEX('[3]Enrolled accounts Dom'!$A315:$M315,MATCH(B$2,'[3]Enrolled accounts Dom'!$A$2:$M$2,0))</f>
        <v>0</v>
      </c>
      <c r="C315" s="45">
        <f>INDEX('[3]Enrolled accounts Dom'!$A315:$M315,MATCH(C$2,'[3]Enrolled accounts Dom'!$A$2:$M$2,0))</f>
        <v>0</v>
      </c>
      <c r="D315" s="45">
        <f>INDEX('[3]Enrolled accounts Dom'!$A315:$M315,MATCH(D$2,'[3]Enrolled accounts Dom'!$A$2:$M$2,0))</f>
        <v>0</v>
      </c>
      <c r="E315" s="46" t="str">
        <f>IF(INDEX('[3]Enrolled accounts Dom'!$A315:$M315,MATCH(E$2,'[3]Enrolled accounts Dom'!$A$2:$M$2,0))=0,"",INDEX('[3]Enrolled accounts Dom'!$A315:$M315,MATCH(E$2,'[3]Enrolled accounts Dom'!$A$2:$M$2,0)))</f>
        <v/>
      </c>
      <c r="F315" s="53" t="str">
        <f>IF(INDEX('[3]Enrolled accounts Dom'!$A315:$M315,MATCH(F$2,'[3]Enrolled accounts Dom'!$A$2:$M$2,0))=0,"",INDEX('[3]Enrolled accounts Dom'!$A315:$M315,MATCH(F$2,'[3]Enrolled accounts Dom'!$A$2:$M$2,0)))</f>
        <v/>
      </c>
    </row>
    <row r="316" spans="1:6" x14ac:dyDescent="0.2">
      <c r="A316" s="52">
        <f>INDEX('[3]Enrolled accounts Dom'!$A316:$M316,MATCH(A$2,'[3]Enrolled accounts Dom'!$A$2:$M$2,0))</f>
        <v>0</v>
      </c>
      <c r="B316" s="45">
        <f>INDEX('[3]Enrolled accounts Dom'!$A316:$M316,MATCH(B$2,'[3]Enrolled accounts Dom'!$A$2:$M$2,0))</f>
        <v>0</v>
      </c>
      <c r="C316" s="45">
        <f>INDEX('[3]Enrolled accounts Dom'!$A316:$M316,MATCH(C$2,'[3]Enrolled accounts Dom'!$A$2:$M$2,0))</f>
        <v>0</v>
      </c>
      <c r="D316" s="45">
        <f>INDEX('[3]Enrolled accounts Dom'!$A316:$M316,MATCH(D$2,'[3]Enrolled accounts Dom'!$A$2:$M$2,0))</f>
        <v>0</v>
      </c>
      <c r="E316" s="46" t="str">
        <f>IF(INDEX('[3]Enrolled accounts Dom'!$A316:$M316,MATCH(E$2,'[3]Enrolled accounts Dom'!$A$2:$M$2,0))=0,"",INDEX('[3]Enrolled accounts Dom'!$A316:$M316,MATCH(E$2,'[3]Enrolled accounts Dom'!$A$2:$M$2,0)))</f>
        <v/>
      </c>
      <c r="F316" s="53" t="str">
        <f>IF(INDEX('[3]Enrolled accounts Dom'!$A316:$M316,MATCH(F$2,'[3]Enrolled accounts Dom'!$A$2:$M$2,0))=0,"",INDEX('[3]Enrolled accounts Dom'!$A316:$M316,MATCH(F$2,'[3]Enrolled accounts Dom'!$A$2:$M$2,0)))</f>
        <v/>
      </c>
    </row>
    <row r="317" spans="1:6" x14ac:dyDescent="0.2">
      <c r="A317" s="52">
        <f>INDEX('[3]Enrolled accounts Dom'!$A317:$M317,MATCH(A$2,'[3]Enrolled accounts Dom'!$A$2:$M$2,0))</f>
        <v>0</v>
      </c>
      <c r="B317" s="45">
        <f>INDEX('[3]Enrolled accounts Dom'!$A317:$M317,MATCH(B$2,'[3]Enrolled accounts Dom'!$A$2:$M$2,0))</f>
        <v>0</v>
      </c>
      <c r="C317" s="45">
        <f>INDEX('[3]Enrolled accounts Dom'!$A317:$M317,MATCH(C$2,'[3]Enrolled accounts Dom'!$A$2:$M$2,0))</f>
        <v>0</v>
      </c>
      <c r="D317" s="45">
        <f>INDEX('[3]Enrolled accounts Dom'!$A317:$M317,MATCH(D$2,'[3]Enrolled accounts Dom'!$A$2:$M$2,0))</f>
        <v>0</v>
      </c>
      <c r="E317" s="46" t="str">
        <f>IF(INDEX('[3]Enrolled accounts Dom'!$A317:$M317,MATCH(E$2,'[3]Enrolled accounts Dom'!$A$2:$M$2,0))=0,"",INDEX('[3]Enrolled accounts Dom'!$A317:$M317,MATCH(E$2,'[3]Enrolled accounts Dom'!$A$2:$M$2,0)))</f>
        <v/>
      </c>
      <c r="F317" s="53" t="str">
        <f>IF(INDEX('[3]Enrolled accounts Dom'!$A317:$M317,MATCH(F$2,'[3]Enrolled accounts Dom'!$A$2:$M$2,0))=0,"",INDEX('[3]Enrolled accounts Dom'!$A317:$M317,MATCH(F$2,'[3]Enrolled accounts Dom'!$A$2:$M$2,0)))</f>
        <v/>
      </c>
    </row>
    <row r="318" spans="1:6" x14ac:dyDescent="0.2">
      <c r="A318" s="52">
        <f>INDEX('[3]Enrolled accounts Dom'!$A318:$M318,MATCH(A$2,'[3]Enrolled accounts Dom'!$A$2:$M$2,0))</f>
        <v>0</v>
      </c>
      <c r="B318" s="45">
        <f>INDEX('[3]Enrolled accounts Dom'!$A318:$M318,MATCH(B$2,'[3]Enrolled accounts Dom'!$A$2:$M$2,0))</f>
        <v>0</v>
      </c>
      <c r="C318" s="45">
        <f>INDEX('[3]Enrolled accounts Dom'!$A318:$M318,MATCH(C$2,'[3]Enrolled accounts Dom'!$A$2:$M$2,0))</f>
        <v>0</v>
      </c>
      <c r="D318" s="45">
        <f>INDEX('[3]Enrolled accounts Dom'!$A318:$M318,MATCH(D$2,'[3]Enrolled accounts Dom'!$A$2:$M$2,0))</f>
        <v>0</v>
      </c>
      <c r="E318" s="46" t="str">
        <f>IF(INDEX('[3]Enrolled accounts Dom'!$A318:$M318,MATCH(E$2,'[3]Enrolled accounts Dom'!$A$2:$M$2,0))=0,"",INDEX('[3]Enrolled accounts Dom'!$A318:$M318,MATCH(E$2,'[3]Enrolled accounts Dom'!$A$2:$M$2,0)))</f>
        <v/>
      </c>
      <c r="F318" s="53" t="str">
        <f>IF(INDEX('[3]Enrolled accounts Dom'!$A318:$M318,MATCH(F$2,'[3]Enrolled accounts Dom'!$A$2:$M$2,0))=0,"",INDEX('[3]Enrolled accounts Dom'!$A318:$M318,MATCH(F$2,'[3]Enrolled accounts Dom'!$A$2:$M$2,0)))</f>
        <v/>
      </c>
    </row>
    <row r="319" spans="1:6" x14ac:dyDescent="0.2">
      <c r="A319" s="52">
        <f>INDEX('[3]Enrolled accounts Dom'!$A319:$M319,MATCH(A$2,'[3]Enrolled accounts Dom'!$A$2:$M$2,0))</f>
        <v>0</v>
      </c>
      <c r="B319" s="45">
        <f>INDEX('[3]Enrolled accounts Dom'!$A319:$M319,MATCH(B$2,'[3]Enrolled accounts Dom'!$A$2:$M$2,0))</f>
        <v>0</v>
      </c>
      <c r="C319" s="45">
        <f>INDEX('[3]Enrolled accounts Dom'!$A319:$M319,MATCH(C$2,'[3]Enrolled accounts Dom'!$A$2:$M$2,0))</f>
        <v>0</v>
      </c>
      <c r="D319" s="45">
        <f>INDEX('[3]Enrolled accounts Dom'!$A319:$M319,MATCH(D$2,'[3]Enrolled accounts Dom'!$A$2:$M$2,0))</f>
        <v>0</v>
      </c>
      <c r="E319" s="46" t="str">
        <f>IF(INDEX('[3]Enrolled accounts Dom'!$A319:$M319,MATCH(E$2,'[3]Enrolled accounts Dom'!$A$2:$M$2,0))=0,"",INDEX('[3]Enrolled accounts Dom'!$A319:$M319,MATCH(E$2,'[3]Enrolled accounts Dom'!$A$2:$M$2,0)))</f>
        <v/>
      </c>
      <c r="F319" s="53" t="str">
        <f>IF(INDEX('[3]Enrolled accounts Dom'!$A319:$M319,MATCH(F$2,'[3]Enrolled accounts Dom'!$A$2:$M$2,0))=0,"",INDEX('[3]Enrolled accounts Dom'!$A319:$M319,MATCH(F$2,'[3]Enrolled accounts Dom'!$A$2:$M$2,0)))</f>
        <v/>
      </c>
    </row>
    <row r="320" spans="1:6" x14ac:dyDescent="0.2">
      <c r="A320" s="52">
        <f>INDEX('[3]Enrolled accounts Dom'!$A320:$M320,MATCH(A$2,'[3]Enrolled accounts Dom'!$A$2:$M$2,0))</f>
        <v>0</v>
      </c>
      <c r="B320" s="45">
        <f>INDEX('[3]Enrolled accounts Dom'!$A320:$M320,MATCH(B$2,'[3]Enrolled accounts Dom'!$A$2:$M$2,0))</f>
        <v>0</v>
      </c>
      <c r="C320" s="45">
        <f>INDEX('[3]Enrolled accounts Dom'!$A320:$M320,MATCH(C$2,'[3]Enrolled accounts Dom'!$A$2:$M$2,0))</f>
        <v>0</v>
      </c>
      <c r="D320" s="45">
        <f>INDEX('[3]Enrolled accounts Dom'!$A320:$M320,MATCH(D$2,'[3]Enrolled accounts Dom'!$A$2:$M$2,0))</f>
        <v>0</v>
      </c>
      <c r="E320" s="46" t="str">
        <f>IF(INDEX('[3]Enrolled accounts Dom'!$A320:$M320,MATCH(E$2,'[3]Enrolled accounts Dom'!$A$2:$M$2,0))=0,"",INDEX('[3]Enrolled accounts Dom'!$A320:$M320,MATCH(E$2,'[3]Enrolled accounts Dom'!$A$2:$M$2,0)))</f>
        <v/>
      </c>
      <c r="F320" s="53" t="str">
        <f>IF(INDEX('[3]Enrolled accounts Dom'!$A320:$M320,MATCH(F$2,'[3]Enrolled accounts Dom'!$A$2:$M$2,0))=0,"",INDEX('[3]Enrolled accounts Dom'!$A320:$M320,MATCH(F$2,'[3]Enrolled accounts Dom'!$A$2:$M$2,0)))</f>
        <v/>
      </c>
    </row>
    <row r="321" spans="1:6" x14ac:dyDescent="0.2">
      <c r="A321" s="52">
        <f>INDEX('[3]Enrolled accounts Dom'!$A321:$M321,MATCH(A$2,'[3]Enrolled accounts Dom'!$A$2:$M$2,0))</f>
        <v>0</v>
      </c>
      <c r="B321" s="45">
        <f>INDEX('[3]Enrolled accounts Dom'!$A321:$M321,MATCH(B$2,'[3]Enrolled accounts Dom'!$A$2:$M$2,0))</f>
        <v>0</v>
      </c>
      <c r="C321" s="45">
        <f>INDEX('[3]Enrolled accounts Dom'!$A321:$M321,MATCH(C$2,'[3]Enrolled accounts Dom'!$A$2:$M$2,0))</f>
        <v>0</v>
      </c>
      <c r="D321" s="45">
        <f>INDEX('[3]Enrolled accounts Dom'!$A321:$M321,MATCH(D$2,'[3]Enrolled accounts Dom'!$A$2:$M$2,0))</f>
        <v>0</v>
      </c>
      <c r="E321" s="46" t="str">
        <f>IF(INDEX('[3]Enrolled accounts Dom'!$A321:$M321,MATCH(E$2,'[3]Enrolled accounts Dom'!$A$2:$M$2,0))=0,"",INDEX('[3]Enrolled accounts Dom'!$A321:$M321,MATCH(E$2,'[3]Enrolled accounts Dom'!$A$2:$M$2,0)))</f>
        <v/>
      </c>
      <c r="F321" s="53" t="str">
        <f>IF(INDEX('[3]Enrolled accounts Dom'!$A321:$M321,MATCH(F$2,'[3]Enrolled accounts Dom'!$A$2:$M$2,0))=0,"",INDEX('[3]Enrolled accounts Dom'!$A321:$M321,MATCH(F$2,'[3]Enrolled accounts Dom'!$A$2:$M$2,0)))</f>
        <v/>
      </c>
    </row>
    <row r="322" spans="1:6" x14ac:dyDescent="0.2">
      <c r="A322" s="52">
        <f>INDEX('[3]Enrolled accounts Dom'!$A322:$M322,MATCH(A$2,'[3]Enrolled accounts Dom'!$A$2:$M$2,0))</f>
        <v>0</v>
      </c>
      <c r="B322" s="45">
        <f>INDEX('[3]Enrolled accounts Dom'!$A322:$M322,MATCH(B$2,'[3]Enrolled accounts Dom'!$A$2:$M$2,0))</f>
        <v>0</v>
      </c>
      <c r="C322" s="45">
        <f>INDEX('[3]Enrolled accounts Dom'!$A322:$M322,MATCH(C$2,'[3]Enrolled accounts Dom'!$A$2:$M$2,0))</f>
        <v>0</v>
      </c>
      <c r="D322" s="45">
        <f>INDEX('[3]Enrolled accounts Dom'!$A322:$M322,MATCH(D$2,'[3]Enrolled accounts Dom'!$A$2:$M$2,0))</f>
        <v>0</v>
      </c>
      <c r="E322" s="46" t="str">
        <f>IF(INDEX('[3]Enrolled accounts Dom'!$A322:$M322,MATCH(E$2,'[3]Enrolled accounts Dom'!$A$2:$M$2,0))=0,"",INDEX('[3]Enrolled accounts Dom'!$A322:$M322,MATCH(E$2,'[3]Enrolled accounts Dom'!$A$2:$M$2,0)))</f>
        <v/>
      </c>
      <c r="F322" s="53" t="str">
        <f>IF(INDEX('[3]Enrolled accounts Dom'!$A322:$M322,MATCH(F$2,'[3]Enrolled accounts Dom'!$A$2:$M$2,0))=0,"",INDEX('[3]Enrolled accounts Dom'!$A322:$M322,MATCH(F$2,'[3]Enrolled accounts Dom'!$A$2:$M$2,0)))</f>
        <v/>
      </c>
    </row>
    <row r="323" spans="1:6" x14ac:dyDescent="0.2">
      <c r="A323" s="52">
        <f>INDEX('[3]Enrolled accounts Dom'!$A323:$M323,MATCH(A$2,'[3]Enrolled accounts Dom'!$A$2:$M$2,0))</f>
        <v>0</v>
      </c>
      <c r="B323" s="45">
        <f>INDEX('[3]Enrolled accounts Dom'!$A323:$M323,MATCH(B$2,'[3]Enrolled accounts Dom'!$A$2:$M$2,0))</f>
        <v>0</v>
      </c>
      <c r="C323" s="45">
        <f>INDEX('[3]Enrolled accounts Dom'!$A323:$M323,MATCH(C$2,'[3]Enrolled accounts Dom'!$A$2:$M$2,0))</f>
        <v>0</v>
      </c>
      <c r="D323" s="45">
        <f>INDEX('[3]Enrolled accounts Dom'!$A323:$M323,MATCH(D$2,'[3]Enrolled accounts Dom'!$A$2:$M$2,0))</f>
        <v>0</v>
      </c>
      <c r="E323" s="46" t="str">
        <f>IF(INDEX('[3]Enrolled accounts Dom'!$A323:$M323,MATCH(E$2,'[3]Enrolled accounts Dom'!$A$2:$M$2,0))=0,"",INDEX('[3]Enrolled accounts Dom'!$A323:$M323,MATCH(E$2,'[3]Enrolled accounts Dom'!$A$2:$M$2,0)))</f>
        <v/>
      </c>
      <c r="F323" s="53" t="str">
        <f>IF(INDEX('[3]Enrolled accounts Dom'!$A323:$M323,MATCH(F$2,'[3]Enrolled accounts Dom'!$A$2:$M$2,0))=0,"",INDEX('[3]Enrolled accounts Dom'!$A323:$M323,MATCH(F$2,'[3]Enrolled accounts Dom'!$A$2:$M$2,0)))</f>
        <v/>
      </c>
    </row>
    <row r="324" spans="1:6" x14ac:dyDescent="0.2">
      <c r="A324" s="52">
        <f>INDEX('[3]Enrolled accounts Dom'!$A324:$M324,MATCH(A$2,'[3]Enrolled accounts Dom'!$A$2:$M$2,0))</f>
        <v>0</v>
      </c>
      <c r="B324" s="45">
        <f>INDEX('[3]Enrolled accounts Dom'!$A324:$M324,MATCH(B$2,'[3]Enrolled accounts Dom'!$A$2:$M$2,0))</f>
        <v>0</v>
      </c>
      <c r="C324" s="45">
        <f>INDEX('[3]Enrolled accounts Dom'!$A324:$M324,MATCH(C$2,'[3]Enrolled accounts Dom'!$A$2:$M$2,0))</f>
        <v>0</v>
      </c>
      <c r="D324" s="45">
        <f>INDEX('[3]Enrolled accounts Dom'!$A324:$M324,MATCH(D$2,'[3]Enrolled accounts Dom'!$A$2:$M$2,0))</f>
        <v>0</v>
      </c>
      <c r="E324" s="46" t="str">
        <f>IF(INDEX('[3]Enrolled accounts Dom'!$A324:$M324,MATCH(E$2,'[3]Enrolled accounts Dom'!$A$2:$M$2,0))=0,"",INDEX('[3]Enrolled accounts Dom'!$A324:$M324,MATCH(E$2,'[3]Enrolled accounts Dom'!$A$2:$M$2,0)))</f>
        <v/>
      </c>
      <c r="F324" s="53" t="str">
        <f>IF(INDEX('[3]Enrolled accounts Dom'!$A324:$M324,MATCH(F$2,'[3]Enrolled accounts Dom'!$A$2:$M$2,0))=0,"",INDEX('[3]Enrolled accounts Dom'!$A324:$M324,MATCH(F$2,'[3]Enrolled accounts Dom'!$A$2:$M$2,0)))</f>
        <v/>
      </c>
    </row>
    <row r="325" spans="1:6" x14ac:dyDescent="0.2">
      <c r="A325" s="52">
        <f>INDEX('[3]Enrolled accounts Dom'!$A325:$M325,MATCH(A$2,'[3]Enrolled accounts Dom'!$A$2:$M$2,0))</f>
        <v>0</v>
      </c>
      <c r="B325" s="45">
        <f>INDEX('[3]Enrolled accounts Dom'!$A325:$M325,MATCH(B$2,'[3]Enrolled accounts Dom'!$A$2:$M$2,0))</f>
        <v>0</v>
      </c>
      <c r="C325" s="45">
        <f>INDEX('[3]Enrolled accounts Dom'!$A325:$M325,MATCH(C$2,'[3]Enrolled accounts Dom'!$A$2:$M$2,0))</f>
        <v>0</v>
      </c>
      <c r="D325" s="45">
        <f>INDEX('[3]Enrolled accounts Dom'!$A325:$M325,MATCH(D$2,'[3]Enrolled accounts Dom'!$A$2:$M$2,0))</f>
        <v>0</v>
      </c>
      <c r="E325" s="46" t="str">
        <f>IF(INDEX('[3]Enrolled accounts Dom'!$A325:$M325,MATCH(E$2,'[3]Enrolled accounts Dom'!$A$2:$M$2,0))=0,"",INDEX('[3]Enrolled accounts Dom'!$A325:$M325,MATCH(E$2,'[3]Enrolled accounts Dom'!$A$2:$M$2,0)))</f>
        <v/>
      </c>
      <c r="F325" s="53" t="str">
        <f>IF(INDEX('[3]Enrolled accounts Dom'!$A325:$M325,MATCH(F$2,'[3]Enrolled accounts Dom'!$A$2:$M$2,0))=0,"",INDEX('[3]Enrolled accounts Dom'!$A325:$M325,MATCH(F$2,'[3]Enrolled accounts Dom'!$A$2:$M$2,0)))</f>
        <v/>
      </c>
    </row>
    <row r="326" spans="1:6" x14ac:dyDescent="0.2">
      <c r="A326" s="52">
        <f>INDEX('[3]Enrolled accounts Dom'!$A326:$M326,MATCH(A$2,'[3]Enrolled accounts Dom'!$A$2:$M$2,0))</f>
        <v>0</v>
      </c>
      <c r="B326" s="45">
        <f>INDEX('[3]Enrolled accounts Dom'!$A326:$M326,MATCH(B$2,'[3]Enrolled accounts Dom'!$A$2:$M$2,0))</f>
        <v>0</v>
      </c>
      <c r="C326" s="45">
        <f>INDEX('[3]Enrolled accounts Dom'!$A326:$M326,MATCH(C$2,'[3]Enrolled accounts Dom'!$A$2:$M$2,0))</f>
        <v>0</v>
      </c>
      <c r="D326" s="45">
        <f>INDEX('[3]Enrolled accounts Dom'!$A326:$M326,MATCH(D$2,'[3]Enrolled accounts Dom'!$A$2:$M$2,0))</f>
        <v>0</v>
      </c>
      <c r="E326" s="46" t="str">
        <f>IF(INDEX('[3]Enrolled accounts Dom'!$A326:$M326,MATCH(E$2,'[3]Enrolled accounts Dom'!$A$2:$M$2,0))=0,"",INDEX('[3]Enrolled accounts Dom'!$A326:$M326,MATCH(E$2,'[3]Enrolled accounts Dom'!$A$2:$M$2,0)))</f>
        <v/>
      </c>
      <c r="F326" s="53" t="str">
        <f>IF(INDEX('[3]Enrolled accounts Dom'!$A326:$M326,MATCH(F$2,'[3]Enrolled accounts Dom'!$A$2:$M$2,0))=0,"",INDEX('[3]Enrolled accounts Dom'!$A326:$M326,MATCH(F$2,'[3]Enrolled accounts Dom'!$A$2:$M$2,0)))</f>
        <v/>
      </c>
    </row>
    <row r="327" spans="1:6" x14ac:dyDescent="0.2">
      <c r="A327" s="52">
        <f>INDEX('[3]Enrolled accounts Dom'!$A327:$M327,MATCH(A$2,'[3]Enrolled accounts Dom'!$A$2:$M$2,0))</f>
        <v>0</v>
      </c>
      <c r="B327" s="45">
        <f>INDEX('[3]Enrolled accounts Dom'!$A327:$M327,MATCH(B$2,'[3]Enrolled accounts Dom'!$A$2:$M$2,0))</f>
        <v>0</v>
      </c>
      <c r="C327" s="45">
        <f>INDEX('[3]Enrolled accounts Dom'!$A327:$M327,MATCH(C$2,'[3]Enrolled accounts Dom'!$A$2:$M$2,0))</f>
        <v>0</v>
      </c>
      <c r="D327" s="45">
        <f>INDEX('[3]Enrolled accounts Dom'!$A327:$M327,MATCH(D$2,'[3]Enrolled accounts Dom'!$A$2:$M$2,0))</f>
        <v>0</v>
      </c>
      <c r="E327" s="46" t="str">
        <f>IF(INDEX('[3]Enrolled accounts Dom'!$A327:$M327,MATCH(E$2,'[3]Enrolled accounts Dom'!$A$2:$M$2,0))=0,"",INDEX('[3]Enrolled accounts Dom'!$A327:$M327,MATCH(E$2,'[3]Enrolled accounts Dom'!$A$2:$M$2,0)))</f>
        <v/>
      </c>
      <c r="F327" s="53" t="str">
        <f>IF(INDEX('[3]Enrolled accounts Dom'!$A327:$M327,MATCH(F$2,'[3]Enrolled accounts Dom'!$A$2:$M$2,0))=0,"",INDEX('[3]Enrolled accounts Dom'!$A327:$M327,MATCH(F$2,'[3]Enrolled accounts Dom'!$A$2:$M$2,0)))</f>
        <v/>
      </c>
    </row>
    <row r="328" spans="1:6" x14ac:dyDescent="0.2">
      <c r="A328" s="52">
        <f>INDEX('[3]Enrolled accounts Dom'!$A328:$M328,MATCH(A$2,'[3]Enrolled accounts Dom'!$A$2:$M$2,0))</f>
        <v>0</v>
      </c>
      <c r="B328" s="45">
        <f>INDEX('[3]Enrolled accounts Dom'!$A328:$M328,MATCH(B$2,'[3]Enrolled accounts Dom'!$A$2:$M$2,0))</f>
        <v>0</v>
      </c>
      <c r="C328" s="45">
        <f>INDEX('[3]Enrolled accounts Dom'!$A328:$M328,MATCH(C$2,'[3]Enrolled accounts Dom'!$A$2:$M$2,0))</f>
        <v>0</v>
      </c>
      <c r="D328" s="45">
        <f>INDEX('[3]Enrolled accounts Dom'!$A328:$M328,MATCH(D$2,'[3]Enrolled accounts Dom'!$A$2:$M$2,0))</f>
        <v>0</v>
      </c>
      <c r="E328" s="46" t="str">
        <f>IF(INDEX('[3]Enrolled accounts Dom'!$A328:$M328,MATCH(E$2,'[3]Enrolled accounts Dom'!$A$2:$M$2,0))=0,"",INDEX('[3]Enrolled accounts Dom'!$A328:$M328,MATCH(E$2,'[3]Enrolled accounts Dom'!$A$2:$M$2,0)))</f>
        <v/>
      </c>
      <c r="F328" s="53" t="str">
        <f>IF(INDEX('[3]Enrolled accounts Dom'!$A328:$M328,MATCH(F$2,'[3]Enrolled accounts Dom'!$A$2:$M$2,0))=0,"",INDEX('[3]Enrolled accounts Dom'!$A328:$M328,MATCH(F$2,'[3]Enrolled accounts Dom'!$A$2:$M$2,0)))</f>
        <v/>
      </c>
    </row>
    <row r="329" spans="1:6" x14ac:dyDescent="0.2">
      <c r="A329" s="52">
        <f>INDEX('[3]Enrolled accounts Dom'!$A329:$M329,MATCH(A$2,'[3]Enrolled accounts Dom'!$A$2:$M$2,0))</f>
        <v>0</v>
      </c>
      <c r="B329" s="45">
        <f>INDEX('[3]Enrolled accounts Dom'!$A329:$M329,MATCH(B$2,'[3]Enrolled accounts Dom'!$A$2:$M$2,0))</f>
        <v>0</v>
      </c>
      <c r="C329" s="45">
        <f>INDEX('[3]Enrolled accounts Dom'!$A329:$M329,MATCH(C$2,'[3]Enrolled accounts Dom'!$A$2:$M$2,0))</f>
        <v>0</v>
      </c>
      <c r="D329" s="45">
        <f>INDEX('[3]Enrolled accounts Dom'!$A329:$M329,MATCH(D$2,'[3]Enrolled accounts Dom'!$A$2:$M$2,0))</f>
        <v>0</v>
      </c>
      <c r="E329" s="46" t="str">
        <f>IF(INDEX('[3]Enrolled accounts Dom'!$A329:$M329,MATCH(E$2,'[3]Enrolled accounts Dom'!$A$2:$M$2,0))=0,"",INDEX('[3]Enrolled accounts Dom'!$A329:$M329,MATCH(E$2,'[3]Enrolled accounts Dom'!$A$2:$M$2,0)))</f>
        <v/>
      </c>
      <c r="F329" s="53" t="str">
        <f>IF(INDEX('[3]Enrolled accounts Dom'!$A329:$M329,MATCH(F$2,'[3]Enrolled accounts Dom'!$A$2:$M$2,0))=0,"",INDEX('[3]Enrolled accounts Dom'!$A329:$M329,MATCH(F$2,'[3]Enrolled accounts Dom'!$A$2:$M$2,0)))</f>
        <v/>
      </c>
    </row>
    <row r="330" spans="1:6" x14ac:dyDescent="0.2">
      <c r="A330" s="52">
        <f>INDEX('[3]Enrolled accounts Dom'!$A330:$M330,MATCH(A$2,'[3]Enrolled accounts Dom'!$A$2:$M$2,0))</f>
        <v>0</v>
      </c>
      <c r="B330" s="45">
        <f>INDEX('[3]Enrolled accounts Dom'!$A330:$M330,MATCH(B$2,'[3]Enrolled accounts Dom'!$A$2:$M$2,0))</f>
        <v>0</v>
      </c>
      <c r="C330" s="45">
        <f>INDEX('[3]Enrolled accounts Dom'!$A330:$M330,MATCH(C$2,'[3]Enrolled accounts Dom'!$A$2:$M$2,0))</f>
        <v>0</v>
      </c>
      <c r="D330" s="45">
        <f>INDEX('[3]Enrolled accounts Dom'!$A330:$M330,MATCH(D$2,'[3]Enrolled accounts Dom'!$A$2:$M$2,0))</f>
        <v>0</v>
      </c>
      <c r="E330" s="46" t="str">
        <f>IF(INDEX('[3]Enrolled accounts Dom'!$A330:$M330,MATCH(E$2,'[3]Enrolled accounts Dom'!$A$2:$M$2,0))=0,"",INDEX('[3]Enrolled accounts Dom'!$A330:$M330,MATCH(E$2,'[3]Enrolled accounts Dom'!$A$2:$M$2,0)))</f>
        <v/>
      </c>
      <c r="F330" s="53" t="str">
        <f>IF(INDEX('[3]Enrolled accounts Dom'!$A330:$M330,MATCH(F$2,'[3]Enrolled accounts Dom'!$A$2:$M$2,0))=0,"",INDEX('[3]Enrolled accounts Dom'!$A330:$M330,MATCH(F$2,'[3]Enrolled accounts Dom'!$A$2:$M$2,0)))</f>
        <v/>
      </c>
    </row>
    <row r="331" spans="1:6" x14ac:dyDescent="0.2">
      <c r="A331" s="52">
        <f>INDEX('[3]Enrolled accounts Dom'!$A331:$M331,MATCH(A$2,'[3]Enrolled accounts Dom'!$A$2:$M$2,0))</f>
        <v>0</v>
      </c>
      <c r="B331" s="45">
        <f>INDEX('[3]Enrolled accounts Dom'!$A331:$M331,MATCH(B$2,'[3]Enrolled accounts Dom'!$A$2:$M$2,0))</f>
        <v>0</v>
      </c>
      <c r="C331" s="45">
        <f>INDEX('[3]Enrolled accounts Dom'!$A331:$M331,MATCH(C$2,'[3]Enrolled accounts Dom'!$A$2:$M$2,0))</f>
        <v>0</v>
      </c>
      <c r="D331" s="45">
        <f>INDEX('[3]Enrolled accounts Dom'!$A331:$M331,MATCH(D$2,'[3]Enrolled accounts Dom'!$A$2:$M$2,0))</f>
        <v>0</v>
      </c>
      <c r="E331" s="46" t="str">
        <f>IF(INDEX('[3]Enrolled accounts Dom'!$A331:$M331,MATCH(E$2,'[3]Enrolled accounts Dom'!$A$2:$M$2,0))=0,"",INDEX('[3]Enrolled accounts Dom'!$A331:$M331,MATCH(E$2,'[3]Enrolled accounts Dom'!$A$2:$M$2,0)))</f>
        <v/>
      </c>
      <c r="F331" s="53" t="str">
        <f>IF(INDEX('[3]Enrolled accounts Dom'!$A331:$M331,MATCH(F$2,'[3]Enrolled accounts Dom'!$A$2:$M$2,0))=0,"",INDEX('[3]Enrolled accounts Dom'!$A331:$M331,MATCH(F$2,'[3]Enrolled accounts Dom'!$A$2:$M$2,0)))</f>
        <v/>
      </c>
    </row>
    <row r="332" spans="1:6" x14ac:dyDescent="0.2">
      <c r="A332" s="52">
        <f>INDEX('[3]Enrolled accounts Dom'!$A332:$M332,MATCH(A$2,'[3]Enrolled accounts Dom'!$A$2:$M$2,0))</f>
        <v>0</v>
      </c>
      <c r="B332" s="45">
        <f>INDEX('[3]Enrolled accounts Dom'!$A332:$M332,MATCH(B$2,'[3]Enrolled accounts Dom'!$A$2:$M$2,0))</f>
        <v>0</v>
      </c>
      <c r="C332" s="45">
        <f>INDEX('[3]Enrolled accounts Dom'!$A332:$M332,MATCH(C$2,'[3]Enrolled accounts Dom'!$A$2:$M$2,0))</f>
        <v>0</v>
      </c>
      <c r="D332" s="45">
        <f>INDEX('[3]Enrolled accounts Dom'!$A332:$M332,MATCH(D$2,'[3]Enrolled accounts Dom'!$A$2:$M$2,0))</f>
        <v>0</v>
      </c>
      <c r="E332" s="46" t="str">
        <f>IF(INDEX('[3]Enrolled accounts Dom'!$A332:$M332,MATCH(E$2,'[3]Enrolled accounts Dom'!$A$2:$M$2,0))=0,"",INDEX('[3]Enrolled accounts Dom'!$A332:$M332,MATCH(E$2,'[3]Enrolled accounts Dom'!$A$2:$M$2,0)))</f>
        <v/>
      </c>
      <c r="F332" s="53" t="str">
        <f>IF(INDEX('[3]Enrolled accounts Dom'!$A332:$M332,MATCH(F$2,'[3]Enrolled accounts Dom'!$A$2:$M$2,0))=0,"",INDEX('[3]Enrolled accounts Dom'!$A332:$M332,MATCH(F$2,'[3]Enrolled accounts Dom'!$A$2:$M$2,0)))</f>
        <v/>
      </c>
    </row>
    <row r="333" spans="1:6" x14ac:dyDescent="0.2">
      <c r="A333" s="52">
        <f>INDEX('[3]Enrolled accounts Dom'!$A333:$M333,MATCH(A$2,'[3]Enrolled accounts Dom'!$A$2:$M$2,0))</f>
        <v>0</v>
      </c>
      <c r="B333" s="45">
        <f>INDEX('[3]Enrolled accounts Dom'!$A333:$M333,MATCH(B$2,'[3]Enrolled accounts Dom'!$A$2:$M$2,0))</f>
        <v>0</v>
      </c>
      <c r="C333" s="45">
        <f>INDEX('[3]Enrolled accounts Dom'!$A333:$M333,MATCH(C$2,'[3]Enrolled accounts Dom'!$A$2:$M$2,0))</f>
        <v>0</v>
      </c>
      <c r="D333" s="45">
        <f>INDEX('[3]Enrolled accounts Dom'!$A333:$M333,MATCH(D$2,'[3]Enrolled accounts Dom'!$A$2:$M$2,0))</f>
        <v>0</v>
      </c>
      <c r="E333" s="46" t="str">
        <f>IF(INDEX('[3]Enrolled accounts Dom'!$A333:$M333,MATCH(E$2,'[3]Enrolled accounts Dom'!$A$2:$M$2,0))=0,"",INDEX('[3]Enrolled accounts Dom'!$A333:$M333,MATCH(E$2,'[3]Enrolled accounts Dom'!$A$2:$M$2,0)))</f>
        <v/>
      </c>
      <c r="F333" s="53" t="str">
        <f>IF(INDEX('[3]Enrolled accounts Dom'!$A333:$M333,MATCH(F$2,'[3]Enrolled accounts Dom'!$A$2:$M$2,0))=0,"",INDEX('[3]Enrolled accounts Dom'!$A333:$M333,MATCH(F$2,'[3]Enrolled accounts Dom'!$A$2:$M$2,0)))</f>
        <v/>
      </c>
    </row>
    <row r="334" spans="1:6" x14ac:dyDescent="0.2">
      <c r="A334" s="52">
        <f>INDEX('[3]Enrolled accounts Dom'!$A334:$M334,MATCH(A$2,'[3]Enrolled accounts Dom'!$A$2:$M$2,0))</f>
        <v>0</v>
      </c>
      <c r="B334" s="45">
        <f>INDEX('[3]Enrolled accounts Dom'!$A334:$M334,MATCH(B$2,'[3]Enrolled accounts Dom'!$A$2:$M$2,0))</f>
        <v>0</v>
      </c>
      <c r="C334" s="45">
        <f>INDEX('[3]Enrolled accounts Dom'!$A334:$M334,MATCH(C$2,'[3]Enrolled accounts Dom'!$A$2:$M$2,0))</f>
        <v>0</v>
      </c>
      <c r="D334" s="45">
        <f>INDEX('[3]Enrolled accounts Dom'!$A334:$M334,MATCH(D$2,'[3]Enrolled accounts Dom'!$A$2:$M$2,0))</f>
        <v>0</v>
      </c>
      <c r="E334" s="46" t="str">
        <f>IF(INDEX('[3]Enrolled accounts Dom'!$A334:$M334,MATCH(E$2,'[3]Enrolled accounts Dom'!$A$2:$M$2,0))=0,"",INDEX('[3]Enrolled accounts Dom'!$A334:$M334,MATCH(E$2,'[3]Enrolled accounts Dom'!$A$2:$M$2,0)))</f>
        <v/>
      </c>
      <c r="F334" s="53" t="str">
        <f>IF(INDEX('[3]Enrolled accounts Dom'!$A334:$M334,MATCH(F$2,'[3]Enrolled accounts Dom'!$A$2:$M$2,0))=0,"",INDEX('[3]Enrolled accounts Dom'!$A334:$M334,MATCH(F$2,'[3]Enrolled accounts Dom'!$A$2:$M$2,0)))</f>
        <v/>
      </c>
    </row>
    <row r="335" spans="1:6" x14ac:dyDescent="0.2">
      <c r="A335" s="52">
        <f>INDEX('[3]Enrolled accounts Dom'!$A335:$M335,MATCH(A$2,'[3]Enrolled accounts Dom'!$A$2:$M$2,0))</f>
        <v>0</v>
      </c>
      <c r="B335" s="45">
        <f>INDEX('[3]Enrolled accounts Dom'!$A335:$M335,MATCH(B$2,'[3]Enrolled accounts Dom'!$A$2:$M$2,0))</f>
        <v>0</v>
      </c>
      <c r="C335" s="45">
        <f>INDEX('[3]Enrolled accounts Dom'!$A335:$M335,MATCH(C$2,'[3]Enrolled accounts Dom'!$A$2:$M$2,0))</f>
        <v>0</v>
      </c>
      <c r="D335" s="45">
        <f>INDEX('[3]Enrolled accounts Dom'!$A335:$M335,MATCH(D$2,'[3]Enrolled accounts Dom'!$A$2:$M$2,0))</f>
        <v>0</v>
      </c>
      <c r="E335" s="46" t="str">
        <f>IF(INDEX('[3]Enrolled accounts Dom'!$A335:$M335,MATCH(E$2,'[3]Enrolled accounts Dom'!$A$2:$M$2,0))=0,"",INDEX('[3]Enrolled accounts Dom'!$A335:$M335,MATCH(E$2,'[3]Enrolled accounts Dom'!$A$2:$M$2,0)))</f>
        <v/>
      </c>
      <c r="F335" s="53" t="str">
        <f>IF(INDEX('[3]Enrolled accounts Dom'!$A335:$M335,MATCH(F$2,'[3]Enrolled accounts Dom'!$A$2:$M$2,0))=0,"",INDEX('[3]Enrolled accounts Dom'!$A335:$M335,MATCH(F$2,'[3]Enrolled accounts Dom'!$A$2:$M$2,0)))</f>
        <v/>
      </c>
    </row>
    <row r="336" spans="1:6" x14ac:dyDescent="0.2">
      <c r="A336" s="52">
        <f>INDEX('[3]Enrolled accounts Dom'!$A336:$M336,MATCH(A$2,'[3]Enrolled accounts Dom'!$A$2:$M$2,0))</f>
        <v>0</v>
      </c>
      <c r="B336" s="45">
        <f>INDEX('[3]Enrolled accounts Dom'!$A336:$M336,MATCH(B$2,'[3]Enrolled accounts Dom'!$A$2:$M$2,0))</f>
        <v>0</v>
      </c>
      <c r="C336" s="45">
        <f>INDEX('[3]Enrolled accounts Dom'!$A336:$M336,MATCH(C$2,'[3]Enrolled accounts Dom'!$A$2:$M$2,0))</f>
        <v>0</v>
      </c>
      <c r="D336" s="45">
        <f>INDEX('[3]Enrolled accounts Dom'!$A336:$M336,MATCH(D$2,'[3]Enrolled accounts Dom'!$A$2:$M$2,0))</f>
        <v>0</v>
      </c>
      <c r="E336" s="46" t="str">
        <f>IF(INDEX('[3]Enrolled accounts Dom'!$A336:$M336,MATCH(E$2,'[3]Enrolled accounts Dom'!$A$2:$M$2,0))=0,"",INDEX('[3]Enrolled accounts Dom'!$A336:$M336,MATCH(E$2,'[3]Enrolled accounts Dom'!$A$2:$M$2,0)))</f>
        <v/>
      </c>
      <c r="F336" s="53" t="str">
        <f>IF(INDEX('[3]Enrolled accounts Dom'!$A336:$M336,MATCH(F$2,'[3]Enrolled accounts Dom'!$A$2:$M$2,0))=0,"",INDEX('[3]Enrolled accounts Dom'!$A336:$M336,MATCH(F$2,'[3]Enrolled accounts Dom'!$A$2:$M$2,0)))</f>
        <v/>
      </c>
    </row>
    <row r="337" spans="1:6" x14ac:dyDescent="0.2">
      <c r="A337" s="52">
        <f>INDEX('[3]Enrolled accounts Dom'!$A337:$M337,MATCH(A$2,'[3]Enrolled accounts Dom'!$A$2:$M$2,0))</f>
        <v>0</v>
      </c>
      <c r="B337" s="45">
        <f>INDEX('[3]Enrolled accounts Dom'!$A337:$M337,MATCH(B$2,'[3]Enrolled accounts Dom'!$A$2:$M$2,0))</f>
        <v>0</v>
      </c>
      <c r="C337" s="45">
        <f>INDEX('[3]Enrolled accounts Dom'!$A337:$M337,MATCH(C$2,'[3]Enrolled accounts Dom'!$A$2:$M$2,0))</f>
        <v>0</v>
      </c>
      <c r="D337" s="45">
        <f>INDEX('[3]Enrolled accounts Dom'!$A337:$M337,MATCH(D$2,'[3]Enrolled accounts Dom'!$A$2:$M$2,0))</f>
        <v>0</v>
      </c>
      <c r="E337" s="46" t="str">
        <f>IF(INDEX('[3]Enrolled accounts Dom'!$A337:$M337,MATCH(E$2,'[3]Enrolled accounts Dom'!$A$2:$M$2,0))=0,"",INDEX('[3]Enrolled accounts Dom'!$A337:$M337,MATCH(E$2,'[3]Enrolled accounts Dom'!$A$2:$M$2,0)))</f>
        <v/>
      </c>
      <c r="F337" s="53" t="str">
        <f>IF(INDEX('[3]Enrolled accounts Dom'!$A337:$M337,MATCH(F$2,'[3]Enrolled accounts Dom'!$A$2:$M$2,0))=0,"",INDEX('[3]Enrolled accounts Dom'!$A337:$M337,MATCH(F$2,'[3]Enrolled accounts Dom'!$A$2:$M$2,0)))</f>
        <v/>
      </c>
    </row>
    <row r="338" spans="1:6" x14ac:dyDescent="0.2">
      <c r="A338" s="52">
        <f>INDEX('[3]Enrolled accounts Dom'!$A338:$M338,MATCH(A$2,'[3]Enrolled accounts Dom'!$A$2:$M$2,0))</f>
        <v>0</v>
      </c>
      <c r="B338" s="45">
        <f>INDEX('[3]Enrolled accounts Dom'!$A338:$M338,MATCH(B$2,'[3]Enrolled accounts Dom'!$A$2:$M$2,0))</f>
        <v>0</v>
      </c>
      <c r="C338" s="45">
        <f>INDEX('[3]Enrolled accounts Dom'!$A338:$M338,MATCH(C$2,'[3]Enrolled accounts Dom'!$A$2:$M$2,0))</f>
        <v>0</v>
      </c>
      <c r="D338" s="45">
        <f>INDEX('[3]Enrolled accounts Dom'!$A338:$M338,MATCH(D$2,'[3]Enrolled accounts Dom'!$A$2:$M$2,0))</f>
        <v>0</v>
      </c>
      <c r="E338" s="46" t="str">
        <f>IF(INDEX('[3]Enrolled accounts Dom'!$A338:$M338,MATCH(E$2,'[3]Enrolled accounts Dom'!$A$2:$M$2,0))=0,"",INDEX('[3]Enrolled accounts Dom'!$A338:$M338,MATCH(E$2,'[3]Enrolled accounts Dom'!$A$2:$M$2,0)))</f>
        <v/>
      </c>
      <c r="F338" s="53" t="str">
        <f>IF(INDEX('[3]Enrolled accounts Dom'!$A338:$M338,MATCH(F$2,'[3]Enrolled accounts Dom'!$A$2:$M$2,0))=0,"",INDEX('[3]Enrolled accounts Dom'!$A338:$M338,MATCH(F$2,'[3]Enrolled accounts Dom'!$A$2:$M$2,0)))</f>
        <v/>
      </c>
    </row>
    <row r="339" spans="1:6" x14ac:dyDescent="0.2">
      <c r="A339" s="52">
        <f>INDEX('[3]Enrolled accounts Dom'!$A339:$M339,MATCH(A$2,'[3]Enrolled accounts Dom'!$A$2:$M$2,0))</f>
        <v>0</v>
      </c>
      <c r="B339" s="45">
        <f>INDEX('[3]Enrolled accounts Dom'!$A339:$M339,MATCH(B$2,'[3]Enrolled accounts Dom'!$A$2:$M$2,0))</f>
        <v>0</v>
      </c>
      <c r="C339" s="45">
        <f>INDEX('[3]Enrolled accounts Dom'!$A339:$M339,MATCH(C$2,'[3]Enrolled accounts Dom'!$A$2:$M$2,0))</f>
        <v>0</v>
      </c>
      <c r="D339" s="45">
        <f>INDEX('[3]Enrolled accounts Dom'!$A339:$M339,MATCH(D$2,'[3]Enrolled accounts Dom'!$A$2:$M$2,0))</f>
        <v>0</v>
      </c>
      <c r="E339" s="46" t="str">
        <f>IF(INDEX('[3]Enrolled accounts Dom'!$A339:$M339,MATCH(E$2,'[3]Enrolled accounts Dom'!$A$2:$M$2,0))=0,"",INDEX('[3]Enrolled accounts Dom'!$A339:$M339,MATCH(E$2,'[3]Enrolled accounts Dom'!$A$2:$M$2,0)))</f>
        <v/>
      </c>
      <c r="F339" s="53" t="str">
        <f>IF(INDEX('[3]Enrolled accounts Dom'!$A339:$M339,MATCH(F$2,'[3]Enrolled accounts Dom'!$A$2:$M$2,0))=0,"",INDEX('[3]Enrolled accounts Dom'!$A339:$M339,MATCH(F$2,'[3]Enrolled accounts Dom'!$A$2:$M$2,0)))</f>
        <v/>
      </c>
    </row>
    <row r="340" spans="1:6" x14ac:dyDescent="0.2">
      <c r="A340" s="52">
        <f>INDEX('[3]Enrolled accounts Dom'!$A340:$M340,MATCH(A$2,'[3]Enrolled accounts Dom'!$A$2:$M$2,0))</f>
        <v>0</v>
      </c>
      <c r="B340" s="45">
        <f>INDEX('[3]Enrolled accounts Dom'!$A340:$M340,MATCH(B$2,'[3]Enrolled accounts Dom'!$A$2:$M$2,0))</f>
        <v>0</v>
      </c>
      <c r="C340" s="45">
        <f>INDEX('[3]Enrolled accounts Dom'!$A340:$M340,MATCH(C$2,'[3]Enrolled accounts Dom'!$A$2:$M$2,0))</f>
        <v>0</v>
      </c>
      <c r="D340" s="45">
        <f>INDEX('[3]Enrolled accounts Dom'!$A340:$M340,MATCH(D$2,'[3]Enrolled accounts Dom'!$A$2:$M$2,0))</f>
        <v>0</v>
      </c>
      <c r="E340" s="46" t="str">
        <f>IF(INDEX('[3]Enrolled accounts Dom'!$A340:$M340,MATCH(E$2,'[3]Enrolled accounts Dom'!$A$2:$M$2,0))=0,"",INDEX('[3]Enrolled accounts Dom'!$A340:$M340,MATCH(E$2,'[3]Enrolled accounts Dom'!$A$2:$M$2,0)))</f>
        <v/>
      </c>
      <c r="F340" s="53" t="str">
        <f>IF(INDEX('[3]Enrolled accounts Dom'!$A340:$M340,MATCH(F$2,'[3]Enrolled accounts Dom'!$A$2:$M$2,0))=0,"",INDEX('[3]Enrolled accounts Dom'!$A340:$M340,MATCH(F$2,'[3]Enrolled accounts Dom'!$A$2:$M$2,0)))</f>
        <v/>
      </c>
    </row>
    <row r="341" spans="1:6" x14ac:dyDescent="0.2">
      <c r="A341" s="52">
        <f>INDEX('[3]Enrolled accounts Dom'!$A341:$M341,MATCH(A$2,'[3]Enrolled accounts Dom'!$A$2:$M$2,0))</f>
        <v>0</v>
      </c>
      <c r="B341" s="45">
        <f>INDEX('[3]Enrolled accounts Dom'!$A341:$M341,MATCH(B$2,'[3]Enrolled accounts Dom'!$A$2:$M$2,0))</f>
        <v>0</v>
      </c>
      <c r="C341" s="45">
        <f>INDEX('[3]Enrolled accounts Dom'!$A341:$M341,MATCH(C$2,'[3]Enrolled accounts Dom'!$A$2:$M$2,0))</f>
        <v>0</v>
      </c>
      <c r="D341" s="45">
        <f>INDEX('[3]Enrolled accounts Dom'!$A341:$M341,MATCH(D$2,'[3]Enrolled accounts Dom'!$A$2:$M$2,0))</f>
        <v>0</v>
      </c>
      <c r="E341" s="46" t="str">
        <f>IF(INDEX('[3]Enrolled accounts Dom'!$A341:$M341,MATCH(E$2,'[3]Enrolled accounts Dom'!$A$2:$M$2,0))=0,"",INDEX('[3]Enrolled accounts Dom'!$A341:$M341,MATCH(E$2,'[3]Enrolled accounts Dom'!$A$2:$M$2,0)))</f>
        <v/>
      </c>
      <c r="F341" s="53" t="str">
        <f>IF(INDEX('[3]Enrolled accounts Dom'!$A341:$M341,MATCH(F$2,'[3]Enrolled accounts Dom'!$A$2:$M$2,0))=0,"",INDEX('[3]Enrolled accounts Dom'!$A341:$M341,MATCH(F$2,'[3]Enrolled accounts Dom'!$A$2:$M$2,0)))</f>
        <v/>
      </c>
    </row>
    <row r="342" spans="1:6" x14ac:dyDescent="0.2">
      <c r="A342" s="52">
        <f>INDEX('[3]Enrolled accounts Dom'!$A342:$M342,MATCH(A$2,'[3]Enrolled accounts Dom'!$A$2:$M$2,0))</f>
        <v>0</v>
      </c>
      <c r="B342" s="45">
        <f>INDEX('[3]Enrolled accounts Dom'!$A342:$M342,MATCH(B$2,'[3]Enrolled accounts Dom'!$A$2:$M$2,0))</f>
        <v>0</v>
      </c>
      <c r="C342" s="45">
        <f>INDEX('[3]Enrolled accounts Dom'!$A342:$M342,MATCH(C$2,'[3]Enrolled accounts Dom'!$A$2:$M$2,0))</f>
        <v>0</v>
      </c>
      <c r="D342" s="45">
        <f>INDEX('[3]Enrolled accounts Dom'!$A342:$M342,MATCH(D$2,'[3]Enrolled accounts Dom'!$A$2:$M$2,0))</f>
        <v>0</v>
      </c>
      <c r="E342" s="46" t="str">
        <f>IF(INDEX('[3]Enrolled accounts Dom'!$A342:$M342,MATCH(E$2,'[3]Enrolled accounts Dom'!$A$2:$M$2,0))=0,"",INDEX('[3]Enrolled accounts Dom'!$A342:$M342,MATCH(E$2,'[3]Enrolled accounts Dom'!$A$2:$M$2,0)))</f>
        <v/>
      </c>
      <c r="F342" s="53" t="str">
        <f>IF(INDEX('[3]Enrolled accounts Dom'!$A342:$M342,MATCH(F$2,'[3]Enrolled accounts Dom'!$A$2:$M$2,0))=0,"",INDEX('[3]Enrolled accounts Dom'!$A342:$M342,MATCH(F$2,'[3]Enrolled accounts Dom'!$A$2:$M$2,0)))</f>
        <v/>
      </c>
    </row>
    <row r="343" spans="1:6" x14ac:dyDescent="0.2">
      <c r="A343" s="52">
        <f>INDEX('[3]Enrolled accounts Dom'!$A343:$M343,MATCH(A$2,'[3]Enrolled accounts Dom'!$A$2:$M$2,0))</f>
        <v>0</v>
      </c>
      <c r="B343" s="45">
        <f>INDEX('[3]Enrolled accounts Dom'!$A343:$M343,MATCH(B$2,'[3]Enrolled accounts Dom'!$A$2:$M$2,0))</f>
        <v>0</v>
      </c>
      <c r="C343" s="45">
        <f>INDEX('[3]Enrolled accounts Dom'!$A343:$M343,MATCH(C$2,'[3]Enrolled accounts Dom'!$A$2:$M$2,0))</f>
        <v>0</v>
      </c>
      <c r="D343" s="45">
        <f>INDEX('[3]Enrolled accounts Dom'!$A343:$M343,MATCH(D$2,'[3]Enrolled accounts Dom'!$A$2:$M$2,0))</f>
        <v>0</v>
      </c>
      <c r="E343" s="46" t="str">
        <f>IF(INDEX('[3]Enrolled accounts Dom'!$A343:$M343,MATCH(E$2,'[3]Enrolled accounts Dom'!$A$2:$M$2,0))=0,"",INDEX('[3]Enrolled accounts Dom'!$A343:$M343,MATCH(E$2,'[3]Enrolled accounts Dom'!$A$2:$M$2,0)))</f>
        <v/>
      </c>
      <c r="F343" s="53" t="str">
        <f>IF(INDEX('[3]Enrolled accounts Dom'!$A343:$M343,MATCH(F$2,'[3]Enrolled accounts Dom'!$A$2:$M$2,0))=0,"",INDEX('[3]Enrolled accounts Dom'!$A343:$M343,MATCH(F$2,'[3]Enrolled accounts Dom'!$A$2:$M$2,0)))</f>
        <v/>
      </c>
    </row>
    <row r="344" spans="1:6" x14ac:dyDescent="0.2">
      <c r="A344" s="52">
        <f>INDEX('[3]Enrolled accounts Dom'!$A344:$M344,MATCH(A$2,'[3]Enrolled accounts Dom'!$A$2:$M$2,0))</f>
        <v>0</v>
      </c>
      <c r="B344" s="45">
        <f>INDEX('[3]Enrolled accounts Dom'!$A344:$M344,MATCH(B$2,'[3]Enrolled accounts Dom'!$A$2:$M$2,0))</f>
        <v>0</v>
      </c>
      <c r="C344" s="45">
        <f>INDEX('[3]Enrolled accounts Dom'!$A344:$M344,MATCH(C$2,'[3]Enrolled accounts Dom'!$A$2:$M$2,0))</f>
        <v>0</v>
      </c>
      <c r="D344" s="45">
        <f>INDEX('[3]Enrolled accounts Dom'!$A344:$M344,MATCH(D$2,'[3]Enrolled accounts Dom'!$A$2:$M$2,0))</f>
        <v>0</v>
      </c>
      <c r="E344" s="46" t="str">
        <f>IF(INDEX('[3]Enrolled accounts Dom'!$A344:$M344,MATCH(E$2,'[3]Enrolled accounts Dom'!$A$2:$M$2,0))=0,"",INDEX('[3]Enrolled accounts Dom'!$A344:$M344,MATCH(E$2,'[3]Enrolled accounts Dom'!$A$2:$M$2,0)))</f>
        <v/>
      </c>
      <c r="F344" s="53" t="str">
        <f>IF(INDEX('[3]Enrolled accounts Dom'!$A344:$M344,MATCH(F$2,'[3]Enrolled accounts Dom'!$A$2:$M$2,0))=0,"",INDEX('[3]Enrolled accounts Dom'!$A344:$M344,MATCH(F$2,'[3]Enrolled accounts Dom'!$A$2:$M$2,0)))</f>
        <v/>
      </c>
    </row>
    <row r="345" spans="1:6" x14ac:dyDescent="0.2">
      <c r="A345" s="52">
        <f>INDEX('[3]Enrolled accounts Dom'!$A345:$M345,MATCH(A$2,'[3]Enrolled accounts Dom'!$A$2:$M$2,0))</f>
        <v>0</v>
      </c>
      <c r="B345" s="45">
        <f>INDEX('[3]Enrolled accounts Dom'!$A345:$M345,MATCH(B$2,'[3]Enrolled accounts Dom'!$A$2:$M$2,0))</f>
        <v>0</v>
      </c>
      <c r="C345" s="45">
        <f>INDEX('[3]Enrolled accounts Dom'!$A345:$M345,MATCH(C$2,'[3]Enrolled accounts Dom'!$A$2:$M$2,0))</f>
        <v>0</v>
      </c>
      <c r="D345" s="45">
        <f>INDEX('[3]Enrolled accounts Dom'!$A345:$M345,MATCH(D$2,'[3]Enrolled accounts Dom'!$A$2:$M$2,0))</f>
        <v>0</v>
      </c>
      <c r="E345" s="46" t="str">
        <f>IF(INDEX('[3]Enrolled accounts Dom'!$A345:$M345,MATCH(E$2,'[3]Enrolled accounts Dom'!$A$2:$M$2,0))=0,"",INDEX('[3]Enrolled accounts Dom'!$A345:$M345,MATCH(E$2,'[3]Enrolled accounts Dom'!$A$2:$M$2,0)))</f>
        <v/>
      </c>
      <c r="F345" s="53" t="str">
        <f>IF(INDEX('[3]Enrolled accounts Dom'!$A345:$M345,MATCH(F$2,'[3]Enrolled accounts Dom'!$A$2:$M$2,0))=0,"",INDEX('[3]Enrolled accounts Dom'!$A345:$M345,MATCH(F$2,'[3]Enrolled accounts Dom'!$A$2:$M$2,0)))</f>
        <v/>
      </c>
    </row>
    <row r="346" spans="1:6" x14ac:dyDescent="0.2">
      <c r="A346" s="52">
        <f>INDEX('[3]Enrolled accounts Dom'!$A346:$M346,MATCH(A$2,'[3]Enrolled accounts Dom'!$A$2:$M$2,0))</f>
        <v>0</v>
      </c>
      <c r="B346" s="45">
        <f>INDEX('[3]Enrolled accounts Dom'!$A346:$M346,MATCH(B$2,'[3]Enrolled accounts Dom'!$A$2:$M$2,0))</f>
        <v>0</v>
      </c>
      <c r="C346" s="45">
        <f>INDEX('[3]Enrolled accounts Dom'!$A346:$M346,MATCH(C$2,'[3]Enrolled accounts Dom'!$A$2:$M$2,0))</f>
        <v>0</v>
      </c>
      <c r="D346" s="45">
        <f>INDEX('[3]Enrolled accounts Dom'!$A346:$M346,MATCH(D$2,'[3]Enrolled accounts Dom'!$A$2:$M$2,0))</f>
        <v>0</v>
      </c>
      <c r="E346" s="46" t="str">
        <f>IF(INDEX('[3]Enrolled accounts Dom'!$A346:$M346,MATCH(E$2,'[3]Enrolled accounts Dom'!$A$2:$M$2,0))=0,"",INDEX('[3]Enrolled accounts Dom'!$A346:$M346,MATCH(E$2,'[3]Enrolled accounts Dom'!$A$2:$M$2,0)))</f>
        <v/>
      </c>
      <c r="F346" s="53" t="str">
        <f>IF(INDEX('[3]Enrolled accounts Dom'!$A346:$M346,MATCH(F$2,'[3]Enrolled accounts Dom'!$A$2:$M$2,0))=0,"",INDEX('[3]Enrolled accounts Dom'!$A346:$M346,MATCH(F$2,'[3]Enrolled accounts Dom'!$A$2:$M$2,0)))</f>
        <v/>
      </c>
    </row>
    <row r="347" spans="1:6" x14ac:dyDescent="0.2">
      <c r="A347" s="52">
        <f>INDEX('[3]Enrolled accounts Dom'!$A347:$M347,MATCH(A$2,'[3]Enrolled accounts Dom'!$A$2:$M$2,0))</f>
        <v>0</v>
      </c>
      <c r="B347" s="45">
        <f>INDEX('[3]Enrolled accounts Dom'!$A347:$M347,MATCH(B$2,'[3]Enrolled accounts Dom'!$A$2:$M$2,0))</f>
        <v>0</v>
      </c>
      <c r="C347" s="45">
        <f>INDEX('[3]Enrolled accounts Dom'!$A347:$M347,MATCH(C$2,'[3]Enrolled accounts Dom'!$A$2:$M$2,0))</f>
        <v>0</v>
      </c>
      <c r="D347" s="45">
        <f>INDEX('[3]Enrolled accounts Dom'!$A347:$M347,MATCH(D$2,'[3]Enrolled accounts Dom'!$A$2:$M$2,0))</f>
        <v>0</v>
      </c>
      <c r="E347" s="46" t="str">
        <f>IF(INDEX('[3]Enrolled accounts Dom'!$A347:$M347,MATCH(E$2,'[3]Enrolled accounts Dom'!$A$2:$M$2,0))=0,"",INDEX('[3]Enrolled accounts Dom'!$A347:$M347,MATCH(E$2,'[3]Enrolled accounts Dom'!$A$2:$M$2,0)))</f>
        <v/>
      </c>
      <c r="F347" s="53" t="str">
        <f>IF(INDEX('[3]Enrolled accounts Dom'!$A347:$M347,MATCH(F$2,'[3]Enrolled accounts Dom'!$A$2:$M$2,0))=0,"",INDEX('[3]Enrolled accounts Dom'!$A347:$M347,MATCH(F$2,'[3]Enrolled accounts Dom'!$A$2:$M$2,0)))</f>
        <v/>
      </c>
    </row>
    <row r="348" spans="1:6" x14ac:dyDescent="0.2">
      <c r="A348" s="52">
        <f>INDEX('[3]Enrolled accounts Dom'!$A348:$M348,MATCH(A$2,'[3]Enrolled accounts Dom'!$A$2:$M$2,0))</f>
        <v>0</v>
      </c>
      <c r="B348" s="45">
        <f>INDEX('[3]Enrolled accounts Dom'!$A348:$M348,MATCH(B$2,'[3]Enrolled accounts Dom'!$A$2:$M$2,0))</f>
        <v>0</v>
      </c>
      <c r="C348" s="45">
        <f>INDEX('[3]Enrolled accounts Dom'!$A348:$M348,MATCH(C$2,'[3]Enrolled accounts Dom'!$A$2:$M$2,0))</f>
        <v>0</v>
      </c>
      <c r="D348" s="45">
        <f>INDEX('[3]Enrolled accounts Dom'!$A348:$M348,MATCH(D$2,'[3]Enrolled accounts Dom'!$A$2:$M$2,0))</f>
        <v>0</v>
      </c>
      <c r="E348" s="46" t="str">
        <f>IF(INDEX('[3]Enrolled accounts Dom'!$A348:$M348,MATCH(E$2,'[3]Enrolled accounts Dom'!$A$2:$M$2,0))=0,"",INDEX('[3]Enrolled accounts Dom'!$A348:$M348,MATCH(E$2,'[3]Enrolled accounts Dom'!$A$2:$M$2,0)))</f>
        <v/>
      </c>
      <c r="F348" s="53" t="str">
        <f>IF(INDEX('[3]Enrolled accounts Dom'!$A348:$M348,MATCH(F$2,'[3]Enrolled accounts Dom'!$A$2:$M$2,0))=0,"",INDEX('[3]Enrolled accounts Dom'!$A348:$M348,MATCH(F$2,'[3]Enrolled accounts Dom'!$A$2:$M$2,0)))</f>
        <v/>
      </c>
    </row>
    <row r="349" spans="1:6" x14ac:dyDescent="0.2">
      <c r="A349" s="52">
        <f>INDEX('[3]Enrolled accounts Dom'!$A349:$M349,MATCH(A$2,'[3]Enrolled accounts Dom'!$A$2:$M$2,0))</f>
        <v>0</v>
      </c>
      <c r="B349" s="45">
        <f>INDEX('[3]Enrolled accounts Dom'!$A349:$M349,MATCH(B$2,'[3]Enrolled accounts Dom'!$A$2:$M$2,0))</f>
        <v>0</v>
      </c>
      <c r="C349" s="45">
        <f>INDEX('[3]Enrolled accounts Dom'!$A349:$M349,MATCH(C$2,'[3]Enrolled accounts Dom'!$A$2:$M$2,0))</f>
        <v>0</v>
      </c>
      <c r="D349" s="45">
        <f>INDEX('[3]Enrolled accounts Dom'!$A349:$M349,MATCH(D$2,'[3]Enrolled accounts Dom'!$A$2:$M$2,0))</f>
        <v>0</v>
      </c>
      <c r="E349" s="46" t="str">
        <f>IF(INDEX('[3]Enrolled accounts Dom'!$A349:$M349,MATCH(E$2,'[3]Enrolled accounts Dom'!$A$2:$M$2,0))=0,"",INDEX('[3]Enrolled accounts Dom'!$A349:$M349,MATCH(E$2,'[3]Enrolled accounts Dom'!$A$2:$M$2,0)))</f>
        <v/>
      </c>
      <c r="F349" s="53" t="str">
        <f>IF(INDEX('[3]Enrolled accounts Dom'!$A349:$M349,MATCH(F$2,'[3]Enrolled accounts Dom'!$A$2:$M$2,0))=0,"",INDEX('[3]Enrolled accounts Dom'!$A349:$M349,MATCH(F$2,'[3]Enrolled accounts Dom'!$A$2:$M$2,0)))</f>
        <v/>
      </c>
    </row>
    <row r="350" spans="1:6" x14ac:dyDescent="0.2">
      <c r="A350" s="52">
        <f>INDEX('[3]Enrolled accounts Dom'!$A350:$M350,MATCH(A$2,'[3]Enrolled accounts Dom'!$A$2:$M$2,0))</f>
        <v>0</v>
      </c>
      <c r="B350" s="45">
        <f>INDEX('[3]Enrolled accounts Dom'!$A350:$M350,MATCH(B$2,'[3]Enrolled accounts Dom'!$A$2:$M$2,0))</f>
        <v>0</v>
      </c>
      <c r="C350" s="45">
        <f>INDEX('[3]Enrolled accounts Dom'!$A350:$M350,MATCH(C$2,'[3]Enrolled accounts Dom'!$A$2:$M$2,0))</f>
        <v>0</v>
      </c>
      <c r="D350" s="45">
        <f>INDEX('[3]Enrolled accounts Dom'!$A350:$M350,MATCH(D$2,'[3]Enrolled accounts Dom'!$A$2:$M$2,0))</f>
        <v>0</v>
      </c>
      <c r="E350" s="46" t="str">
        <f>IF(INDEX('[3]Enrolled accounts Dom'!$A350:$M350,MATCH(E$2,'[3]Enrolled accounts Dom'!$A$2:$M$2,0))=0,"",INDEX('[3]Enrolled accounts Dom'!$A350:$M350,MATCH(E$2,'[3]Enrolled accounts Dom'!$A$2:$M$2,0)))</f>
        <v/>
      </c>
      <c r="F350" s="53" t="str">
        <f>IF(INDEX('[3]Enrolled accounts Dom'!$A350:$M350,MATCH(F$2,'[3]Enrolled accounts Dom'!$A$2:$M$2,0))=0,"",INDEX('[3]Enrolled accounts Dom'!$A350:$M350,MATCH(F$2,'[3]Enrolled accounts Dom'!$A$2:$M$2,0)))</f>
        <v/>
      </c>
    </row>
    <row r="351" spans="1:6" x14ac:dyDescent="0.2">
      <c r="A351" s="52">
        <f>INDEX('[3]Enrolled accounts Dom'!$A351:$M351,MATCH(A$2,'[3]Enrolled accounts Dom'!$A$2:$M$2,0))</f>
        <v>0</v>
      </c>
      <c r="B351" s="45">
        <f>INDEX('[3]Enrolled accounts Dom'!$A351:$M351,MATCH(B$2,'[3]Enrolled accounts Dom'!$A$2:$M$2,0))</f>
        <v>0</v>
      </c>
      <c r="C351" s="45">
        <f>INDEX('[3]Enrolled accounts Dom'!$A351:$M351,MATCH(C$2,'[3]Enrolled accounts Dom'!$A$2:$M$2,0))</f>
        <v>0</v>
      </c>
      <c r="D351" s="45">
        <f>INDEX('[3]Enrolled accounts Dom'!$A351:$M351,MATCH(D$2,'[3]Enrolled accounts Dom'!$A$2:$M$2,0))</f>
        <v>0</v>
      </c>
      <c r="E351" s="46" t="str">
        <f>IF(INDEX('[3]Enrolled accounts Dom'!$A351:$M351,MATCH(E$2,'[3]Enrolled accounts Dom'!$A$2:$M$2,0))=0,"",INDEX('[3]Enrolled accounts Dom'!$A351:$M351,MATCH(E$2,'[3]Enrolled accounts Dom'!$A$2:$M$2,0)))</f>
        <v/>
      </c>
      <c r="F351" s="53" t="str">
        <f>IF(INDEX('[3]Enrolled accounts Dom'!$A351:$M351,MATCH(F$2,'[3]Enrolled accounts Dom'!$A$2:$M$2,0))=0,"",INDEX('[3]Enrolled accounts Dom'!$A351:$M351,MATCH(F$2,'[3]Enrolled accounts Dom'!$A$2:$M$2,0)))</f>
        <v/>
      </c>
    </row>
    <row r="352" spans="1:6" x14ac:dyDescent="0.2">
      <c r="A352" s="52">
        <f>INDEX('[3]Enrolled accounts Dom'!$A352:$M352,MATCH(A$2,'[3]Enrolled accounts Dom'!$A$2:$M$2,0))</f>
        <v>0</v>
      </c>
      <c r="B352" s="45">
        <f>INDEX('[3]Enrolled accounts Dom'!$A352:$M352,MATCH(B$2,'[3]Enrolled accounts Dom'!$A$2:$M$2,0))</f>
        <v>0</v>
      </c>
      <c r="C352" s="45">
        <f>INDEX('[3]Enrolled accounts Dom'!$A352:$M352,MATCH(C$2,'[3]Enrolled accounts Dom'!$A$2:$M$2,0))</f>
        <v>0</v>
      </c>
      <c r="D352" s="45">
        <f>INDEX('[3]Enrolled accounts Dom'!$A352:$M352,MATCH(D$2,'[3]Enrolled accounts Dom'!$A$2:$M$2,0))</f>
        <v>0</v>
      </c>
      <c r="E352" s="46" t="str">
        <f>IF(INDEX('[3]Enrolled accounts Dom'!$A352:$M352,MATCH(E$2,'[3]Enrolled accounts Dom'!$A$2:$M$2,0))=0,"",INDEX('[3]Enrolled accounts Dom'!$A352:$M352,MATCH(E$2,'[3]Enrolled accounts Dom'!$A$2:$M$2,0)))</f>
        <v/>
      </c>
      <c r="F352" s="53" t="str">
        <f>IF(INDEX('[3]Enrolled accounts Dom'!$A352:$M352,MATCH(F$2,'[3]Enrolled accounts Dom'!$A$2:$M$2,0))=0,"",INDEX('[3]Enrolled accounts Dom'!$A352:$M352,MATCH(F$2,'[3]Enrolled accounts Dom'!$A$2:$M$2,0)))</f>
        <v/>
      </c>
    </row>
    <row r="353" spans="1:6" x14ac:dyDescent="0.2">
      <c r="A353" s="52">
        <f>INDEX('[3]Enrolled accounts Dom'!$A353:$M353,MATCH(A$2,'[3]Enrolled accounts Dom'!$A$2:$M$2,0))</f>
        <v>0</v>
      </c>
      <c r="B353" s="45">
        <f>INDEX('[3]Enrolled accounts Dom'!$A353:$M353,MATCH(B$2,'[3]Enrolled accounts Dom'!$A$2:$M$2,0))</f>
        <v>0</v>
      </c>
      <c r="C353" s="45">
        <f>INDEX('[3]Enrolled accounts Dom'!$A353:$M353,MATCH(C$2,'[3]Enrolled accounts Dom'!$A$2:$M$2,0))</f>
        <v>0</v>
      </c>
      <c r="D353" s="45">
        <f>INDEX('[3]Enrolled accounts Dom'!$A353:$M353,MATCH(D$2,'[3]Enrolled accounts Dom'!$A$2:$M$2,0))</f>
        <v>0</v>
      </c>
      <c r="E353" s="46" t="str">
        <f>IF(INDEX('[3]Enrolled accounts Dom'!$A353:$M353,MATCH(E$2,'[3]Enrolled accounts Dom'!$A$2:$M$2,0))=0,"",INDEX('[3]Enrolled accounts Dom'!$A353:$M353,MATCH(E$2,'[3]Enrolled accounts Dom'!$A$2:$M$2,0)))</f>
        <v/>
      </c>
      <c r="F353" s="53" t="str">
        <f>IF(INDEX('[3]Enrolled accounts Dom'!$A353:$M353,MATCH(F$2,'[3]Enrolled accounts Dom'!$A$2:$M$2,0))=0,"",INDEX('[3]Enrolled accounts Dom'!$A353:$M353,MATCH(F$2,'[3]Enrolled accounts Dom'!$A$2:$M$2,0)))</f>
        <v/>
      </c>
    </row>
    <row r="354" spans="1:6" x14ac:dyDescent="0.2">
      <c r="A354" s="52">
        <f>INDEX('[3]Enrolled accounts Dom'!$A354:$M354,MATCH(A$2,'[3]Enrolled accounts Dom'!$A$2:$M$2,0))</f>
        <v>0</v>
      </c>
      <c r="B354" s="45">
        <f>INDEX('[3]Enrolled accounts Dom'!$A354:$M354,MATCH(B$2,'[3]Enrolled accounts Dom'!$A$2:$M$2,0))</f>
        <v>0</v>
      </c>
      <c r="C354" s="45">
        <f>INDEX('[3]Enrolled accounts Dom'!$A354:$M354,MATCH(C$2,'[3]Enrolled accounts Dom'!$A$2:$M$2,0))</f>
        <v>0</v>
      </c>
      <c r="D354" s="45">
        <f>INDEX('[3]Enrolled accounts Dom'!$A354:$M354,MATCH(D$2,'[3]Enrolled accounts Dom'!$A$2:$M$2,0))</f>
        <v>0</v>
      </c>
      <c r="E354" s="46" t="str">
        <f>IF(INDEX('[3]Enrolled accounts Dom'!$A354:$M354,MATCH(E$2,'[3]Enrolled accounts Dom'!$A$2:$M$2,0))=0,"",INDEX('[3]Enrolled accounts Dom'!$A354:$M354,MATCH(E$2,'[3]Enrolled accounts Dom'!$A$2:$M$2,0)))</f>
        <v/>
      </c>
      <c r="F354" s="53" t="str">
        <f>IF(INDEX('[3]Enrolled accounts Dom'!$A354:$M354,MATCH(F$2,'[3]Enrolled accounts Dom'!$A$2:$M$2,0))=0,"",INDEX('[3]Enrolled accounts Dom'!$A354:$M354,MATCH(F$2,'[3]Enrolled accounts Dom'!$A$2:$M$2,0)))</f>
        <v/>
      </c>
    </row>
    <row r="355" spans="1:6" x14ac:dyDescent="0.2">
      <c r="A355" s="52">
        <f>INDEX('[3]Enrolled accounts Dom'!$A355:$M355,MATCH(A$2,'[3]Enrolled accounts Dom'!$A$2:$M$2,0))</f>
        <v>0</v>
      </c>
      <c r="B355" s="45">
        <f>INDEX('[3]Enrolled accounts Dom'!$A355:$M355,MATCH(B$2,'[3]Enrolled accounts Dom'!$A$2:$M$2,0))</f>
        <v>0</v>
      </c>
      <c r="C355" s="45">
        <f>INDEX('[3]Enrolled accounts Dom'!$A355:$M355,MATCH(C$2,'[3]Enrolled accounts Dom'!$A$2:$M$2,0))</f>
        <v>0</v>
      </c>
      <c r="D355" s="45">
        <f>INDEX('[3]Enrolled accounts Dom'!$A355:$M355,MATCH(D$2,'[3]Enrolled accounts Dom'!$A$2:$M$2,0))</f>
        <v>0</v>
      </c>
      <c r="E355" s="46" t="str">
        <f>IF(INDEX('[3]Enrolled accounts Dom'!$A355:$M355,MATCH(E$2,'[3]Enrolled accounts Dom'!$A$2:$M$2,0))=0,"",INDEX('[3]Enrolled accounts Dom'!$A355:$M355,MATCH(E$2,'[3]Enrolled accounts Dom'!$A$2:$M$2,0)))</f>
        <v/>
      </c>
      <c r="F355" s="53" t="str">
        <f>IF(INDEX('[3]Enrolled accounts Dom'!$A355:$M355,MATCH(F$2,'[3]Enrolled accounts Dom'!$A$2:$M$2,0))=0,"",INDEX('[3]Enrolled accounts Dom'!$A355:$M355,MATCH(F$2,'[3]Enrolled accounts Dom'!$A$2:$M$2,0)))</f>
        <v/>
      </c>
    </row>
    <row r="356" spans="1:6" x14ac:dyDescent="0.2">
      <c r="A356" s="52">
        <f>INDEX('[3]Enrolled accounts Dom'!$A356:$M356,MATCH(A$2,'[3]Enrolled accounts Dom'!$A$2:$M$2,0))</f>
        <v>0</v>
      </c>
      <c r="B356" s="45">
        <f>INDEX('[3]Enrolled accounts Dom'!$A356:$M356,MATCH(B$2,'[3]Enrolled accounts Dom'!$A$2:$M$2,0))</f>
        <v>0</v>
      </c>
      <c r="C356" s="45">
        <f>INDEX('[3]Enrolled accounts Dom'!$A356:$M356,MATCH(C$2,'[3]Enrolled accounts Dom'!$A$2:$M$2,0))</f>
        <v>0</v>
      </c>
      <c r="D356" s="45">
        <f>INDEX('[3]Enrolled accounts Dom'!$A356:$M356,MATCH(D$2,'[3]Enrolled accounts Dom'!$A$2:$M$2,0))</f>
        <v>0</v>
      </c>
      <c r="E356" s="46" t="str">
        <f>IF(INDEX('[3]Enrolled accounts Dom'!$A356:$M356,MATCH(E$2,'[3]Enrolled accounts Dom'!$A$2:$M$2,0))=0,"",INDEX('[3]Enrolled accounts Dom'!$A356:$M356,MATCH(E$2,'[3]Enrolled accounts Dom'!$A$2:$M$2,0)))</f>
        <v/>
      </c>
      <c r="F356" s="53" t="str">
        <f>IF(INDEX('[3]Enrolled accounts Dom'!$A356:$M356,MATCH(F$2,'[3]Enrolled accounts Dom'!$A$2:$M$2,0))=0,"",INDEX('[3]Enrolled accounts Dom'!$A356:$M356,MATCH(F$2,'[3]Enrolled accounts Dom'!$A$2:$M$2,0)))</f>
        <v/>
      </c>
    </row>
    <row r="357" spans="1:6" x14ac:dyDescent="0.2">
      <c r="A357" s="52">
        <f>INDEX('[3]Enrolled accounts Dom'!$A357:$M357,MATCH(A$2,'[3]Enrolled accounts Dom'!$A$2:$M$2,0))</f>
        <v>0</v>
      </c>
      <c r="B357" s="45">
        <f>INDEX('[3]Enrolled accounts Dom'!$A357:$M357,MATCH(B$2,'[3]Enrolled accounts Dom'!$A$2:$M$2,0))</f>
        <v>0</v>
      </c>
      <c r="C357" s="45">
        <f>INDEX('[3]Enrolled accounts Dom'!$A357:$M357,MATCH(C$2,'[3]Enrolled accounts Dom'!$A$2:$M$2,0))</f>
        <v>0</v>
      </c>
      <c r="D357" s="45">
        <f>INDEX('[3]Enrolled accounts Dom'!$A357:$M357,MATCH(D$2,'[3]Enrolled accounts Dom'!$A$2:$M$2,0))</f>
        <v>0</v>
      </c>
      <c r="E357" s="46" t="str">
        <f>IF(INDEX('[3]Enrolled accounts Dom'!$A357:$M357,MATCH(E$2,'[3]Enrolled accounts Dom'!$A$2:$M$2,0))=0,"",INDEX('[3]Enrolled accounts Dom'!$A357:$M357,MATCH(E$2,'[3]Enrolled accounts Dom'!$A$2:$M$2,0)))</f>
        <v/>
      </c>
      <c r="F357" s="53" t="str">
        <f>IF(INDEX('[3]Enrolled accounts Dom'!$A357:$M357,MATCH(F$2,'[3]Enrolled accounts Dom'!$A$2:$M$2,0))=0,"",INDEX('[3]Enrolled accounts Dom'!$A357:$M357,MATCH(F$2,'[3]Enrolled accounts Dom'!$A$2:$M$2,0)))</f>
        <v/>
      </c>
    </row>
    <row r="358" spans="1:6" x14ac:dyDescent="0.2">
      <c r="A358" s="52">
        <f>INDEX('[3]Enrolled accounts Dom'!$A358:$M358,MATCH(A$2,'[3]Enrolled accounts Dom'!$A$2:$M$2,0))</f>
        <v>0</v>
      </c>
      <c r="B358" s="45">
        <f>INDEX('[3]Enrolled accounts Dom'!$A358:$M358,MATCH(B$2,'[3]Enrolled accounts Dom'!$A$2:$M$2,0))</f>
        <v>0</v>
      </c>
      <c r="C358" s="45">
        <f>INDEX('[3]Enrolled accounts Dom'!$A358:$M358,MATCH(C$2,'[3]Enrolled accounts Dom'!$A$2:$M$2,0))</f>
        <v>0</v>
      </c>
      <c r="D358" s="45">
        <f>INDEX('[3]Enrolled accounts Dom'!$A358:$M358,MATCH(D$2,'[3]Enrolled accounts Dom'!$A$2:$M$2,0))</f>
        <v>0</v>
      </c>
      <c r="E358" s="46" t="str">
        <f>IF(INDEX('[3]Enrolled accounts Dom'!$A358:$M358,MATCH(E$2,'[3]Enrolled accounts Dom'!$A$2:$M$2,0))=0,"",INDEX('[3]Enrolled accounts Dom'!$A358:$M358,MATCH(E$2,'[3]Enrolled accounts Dom'!$A$2:$M$2,0)))</f>
        <v/>
      </c>
      <c r="F358" s="53" t="str">
        <f>IF(INDEX('[3]Enrolled accounts Dom'!$A358:$M358,MATCH(F$2,'[3]Enrolled accounts Dom'!$A$2:$M$2,0))=0,"",INDEX('[3]Enrolled accounts Dom'!$A358:$M358,MATCH(F$2,'[3]Enrolled accounts Dom'!$A$2:$M$2,0)))</f>
        <v/>
      </c>
    </row>
    <row r="359" spans="1:6" x14ac:dyDescent="0.2">
      <c r="A359" s="52">
        <f>INDEX('[3]Enrolled accounts Dom'!$A359:$M359,MATCH(A$2,'[3]Enrolled accounts Dom'!$A$2:$M$2,0))</f>
        <v>0</v>
      </c>
      <c r="B359" s="45">
        <f>INDEX('[3]Enrolled accounts Dom'!$A359:$M359,MATCH(B$2,'[3]Enrolled accounts Dom'!$A$2:$M$2,0))</f>
        <v>0</v>
      </c>
      <c r="C359" s="45">
        <f>INDEX('[3]Enrolled accounts Dom'!$A359:$M359,MATCH(C$2,'[3]Enrolled accounts Dom'!$A$2:$M$2,0))</f>
        <v>0</v>
      </c>
      <c r="D359" s="45">
        <f>INDEX('[3]Enrolled accounts Dom'!$A359:$M359,MATCH(D$2,'[3]Enrolled accounts Dom'!$A$2:$M$2,0))</f>
        <v>0</v>
      </c>
      <c r="E359" s="46" t="str">
        <f>IF(INDEX('[3]Enrolled accounts Dom'!$A359:$M359,MATCH(E$2,'[3]Enrolled accounts Dom'!$A$2:$M$2,0))=0,"",INDEX('[3]Enrolled accounts Dom'!$A359:$M359,MATCH(E$2,'[3]Enrolled accounts Dom'!$A$2:$M$2,0)))</f>
        <v/>
      </c>
      <c r="F359" s="53" t="str">
        <f>IF(INDEX('[3]Enrolled accounts Dom'!$A359:$M359,MATCH(F$2,'[3]Enrolled accounts Dom'!$A$2:$M$2,0))=0,"",INDEX('[3]Enrolled accounts Dom'!$A359:$M359,MATCH(F$2,'[3]Enrolled accounts Dom'!$A$2:$M$2,0)))</f>
        <v/>
      </c>
    </row>
    <row r="360" spans="1:6" x14ac:dyDescent="0.2">
      <c r="A360" s="52">
        <f>INDEX('[3]Enrolled accounts Dom'!$A360:$M360,MATCH(A$2,'[3]Enrolled accounts Dom'!$A$2:$M$2,0))</f>
        <v>0</v>
      </c>
      <c r="B360" s="45">
        <f>INDEX('[3]Enrolled accounts Dom'!$A360:$M360,MATCH(B$2,'[3]Enrolled accounts Dom'!$A$2:$M$2,0))</f>
        <v>0</v>
      </c>
      <c r="C360" s="45">
        <f>INDEX('[3]Enrolled accounts Dom'!$A360:$M360,MATCH(C$2,'[3]Enrolled accounts Dom'!$A$2:$M$2,0))</f>
        <v>0</v>
      </c>
      <c r="D360" s="45">
        <f>INDEX('[3]Enrolled accounts Dom'!$A360:$M360,MATCH(D$2,'[3]Enrolled accounts Dom'!$A$2:$M$2,0))</f>
        <v>0</v>
      </c>
      <c r="E360" s="46" t="str">
        <f>IF(INDEX('[3]Enrolled accounts Dom'!$A360:$M360,MATCH(E$2,'[3]Enrolled accounts Dom'!$A$2:$M$2,0))=0,"",INDEX('[3]Enrolled accounts Dom'!$A360:$M360,MATCH(E$2,'[3]Enrolled accounts Dom'!$A$2:$M$2,0)))</f>
        <v/>
      </c>
      <c r="F360" s="53" t="str">
        <f>IF(INDEX('[3]Enrolled accounts Dom'!$A360:$M360,MATCH(F$2,'[3]Enrolled accounts Dom'!$A$2:$M$2,0))=0,"",INDEX('[3]Enrolled accounts Dom'!$A360:$M360,MATCH(F$2,'[3]Enrolled accounts Dom'!$A$2:$M$2,0)))</f>
        <v/>
      </c>
    </row>
    <row r="361" spans="1:6" x14ac:dyDescent="0.2">
      <c r="A361" s="52">
        <f>INDEX('[3]Enrolled accounts Dom'!$A361:$M361,MATCH(A$2,'[3]Enrolled accounts Dom'!$A$2:$M$2,0))</f>
        <v>0</v>
      </c>
      <c r="B361" s="45">
        <f>INDEX('[3]Enrolled accounts Dom'!$A361:$M361,MATCH(B$2,'[3]Enrolled accounts Dom'!$A$2:$M$2,0))</f>
        <v>0</v>
      </c>
      <c r="C361" s="45">
        <f>INDEX('[3]Enrolled accounts Dom'!$A361:$M361,MATCH(C$2,'[3]Enrolled accounts Dom'!$A$2:$M$2,0))</f>
        <v>0</v>
      </c>
      <c r="D361" s="45">
        <f>INDEX('[3]Enrolled accounts Dom'!$A361:$M361,MATCH(D$2,'[3]Enrolled accounts Dom'!$A$2:$M$2,0))</f>
        <v>0</v>
      </c>
      <c r="E361" s="46" t="str">
        <f>IF(INDEX('[3]Enrolled accounts Dom'!$A361:$M361,MATCH(E$2,'[3]Enrolled accounts Dom'!$A$2:$M$2,0))=0,"",INDEX('[3]Enrolled accounts Dom'!$A361:$M361,MATCH(E$2,'[3]Enrolled accounts Dom'!$A$2:$M$2,0)))</f>
        <v/>
      </c>
      <c r="F361" s="53" t="str">
        <f>IF(INDEX('[3]Enrolled accounts Dom'!$A361:$M361,MATCH(F$2,'[3]Enrolled accounts Dom'!$A$2:$M$2,0))=0,"",INDEX('[3]Enrolled accounts Dom'!$A361:$M361,MATCH(F$2,'[3]Enrolled accounts Dom'!$A$2:$M$2,0)))</f>
        <v/>
      </c>
    </row>
    <row r="362" spans="1:6" x14ac:dyDescent="0.2">
      <c r="A362" s="52">
        <f>INDEX('[3]Enrolled accounts Dom'!$A362:$M362,MATCH(A$2,'[3]Enrolled accounts Dom'!$A$2:$M$2,0))</f>
        <v>0</v>
      </c>
      <c r="B362" s="45">
        <f>INDEX('[3]Enrolled accounts Dom'!$A362:$M362,MATCH(B$2,'[3]Enrolled accounts Dom'!$A$2:$M$2,0))</f>
        <v>0</v>
      </c>
      <c r="C362" s="45">
        <f>INDEX('[3]Enrolled accounts Dom'!$A362:$M362,MATCH(C$2,'[3]Enrolled accounts Dom'!$A$2:$M$2,0))</f>
        <v>0</v>
      </c>
      <c r="D362" s="45">
        <f>INDEX('[3]Enrolled accounts Dom'!$A362:$M362,MATCH(D$2,'[3]Enrolled accounts Dom'!$A$2:$M$2,0))</f>
        <v>0</v>
      </c>
      <c r="E362" s="46" t="str">
        <f>IF(INDEX('[3]Enrolled accounts Dom'!$A362:$M362,MATCH(E$2,'[3]Enrolled accounts Dom'!$A$2:$M$2,0))=0,"",INDEX('[3]Enrolled accounts Dom'!$A362:$M362,MATCH(E$2,'[3]Enrolled accounts Dom'!$A$2:$M$2,0)))</f>
        <v/>
      </c>
      <c r="F362" s="53" t="str">
        <f>IF(INDEX('[3]Enrolled accounts Dom'!$A362:$M362,MATCH(F$2,'[3]Enrolled accounts Dom'!$A$2:$M$2,0))=0,"",INDEX('[3]Enrolled accounts Dom'!$A362:$M362,MATCH(F$2,'[3]Enrolled accounts Dom'!$A$2:$M$2,0)))</f>
        <v/>
      </c>
    </row>
    <row r="363" spans="1:6" x14ac:dyDescent="0.2">
      <c r="A363" s="52">
        <f>INDEX('[3]Enrolled accounts Dom'!$A363:$M363,MATCH(A$2,'[3]Enrolled accounts Dom'!$A$2:$M$2,0))</f>
        <v>0</v>
      </c>
      <c r="B363" s="45">
        <f>INDEX('[3]Enrolled accounts Dom'!$A363:$M363,MATCH(B$2,'[3]Enrolled accounts Dom'!$A$2:$M$2,0))</f>
        <v>0</v>
      </c>
      <c r="C363" s="45">
        <f>INDEX('[3]Enrolled accounts Dom'!$A363:$M363,MATCH(C$2,'[3]Enrolled accounts Dom'!$A$2:$M$2,0))</f>
        <v>0</v>
      </c>
      <c r="D363" s="45">
        <f>INDEX('[3]Enrolled accounts Dom'!$A363:$M363,MATCH(D$2,'[3]Enrolled accounts Dom'!$A$2:$M$2,0))</f>
        <v>0</v>
      </c>
      <c r="E363" s="46" t="str">
        <f>IF(INDEX('[3]Enrolled accounts Dom'!$A363:$M363,MATCH(E$2,'[3]Enrolled accounts Dom'!$A$2:$M$2,0))=0,"",INDEX('[3]Enrolled accounts Dom'!$A363:$M363,MATCH(E$2,'[3]Enrolled accounts Dom'!$A$2:$M$2,0)))</f>
        <v/>
      </c>
      <c r="F363" s="53" t="str">
        <f>IF(INDEX('[3]Enrolled accounts Dom'!$A363:$M363,MATCH(F$2,'[3]Enrolled accounts Dom'!$A$2:$M$2,0))=0,"",INDEX('[3]Enrolled accounts Dom'!$A363:$M363,MATCH(F$2,'[3]Enrolled accounts Dom'!$A$2:$M$2,0)))</f>
        <v/>
      </c>
    </row>
    <row r="364" spans="1:6" x14ac:dyDescent="0.2">
      <c r="A364" s="52">
        <f>INDEX('[3]Enrolled accounts Dom'!$A364:$M364,MATCH(A$2,'[3]Enrolled accounts Dom'!$A$2:$M$2,0))</f>
        <v>0</v>
      </c>
      <c r="B364" s="45">
        <f>INDEX('[3]Enrolled accounts Dom'!$A364:$M364,MATCH(B$2,'[3]Enrolled accounts Dom'!$A$2:$M$2,0))</f>
        <v>0</v>
      </c>
      <c r="C364" s="45">
        <f>INDEX('[3]Enrolled accounts Dom'!$A364:$M364,MATCH(C$2,'[3]Enrolled accounts Dom'!$A$2:$M$2,0))</f>
        <v>0</v>
      </c>
      <c r="D364" s="45">
        <f>INDEX('[3]Enrolled accounts Dom'!$A364:$M364,MATCH(D$2,'[3]Enrolled accounts Dom'!$A$2:$M$2,0))</f>
        <v>0</v>
      </c>
      <c r="E364" s="46" t="str">
        <f>IF(INDEX('[3]Enrolled accounts Dom'!$A364:$M364,MATCH(E$2,'[3]Enrolled accounts Dom'!$A$2:$M$2,0))=0,"",INDEX('[3]Enrolled accounts Dom'!$A364:$M364,MATCH(E$2,'[3]Enrolled accounts Dom'!$A$2:$M$2,0)))</f>
        <v/>
      </c>
      <c r="F364" s="53" t="str">
        <f>IF(INDEX('[3]Enrolled accounts Dom'!$A364:$M364,MATCH(F$2,'[3]Enrolled accounts Dom'!$A$2:$M$2,0))=0,"",INDEX('[3]Enrolled accounts Dom'!$A364:$M364,MATCH(F$2,'[3]Enrolled accounts Dom'!$A$2:$M$2,0)))</f>
        <v/>
      </c>
    </row>
    <row r="365" spans="1:6" x14ac:dyDescent="0.2">
      <c r="A365" s="52">
        <f>INDEX('[3]Enrolled accounts Dom'!$A365:$M365,MATCH(A$2,'[3]Enrolled accounts Dom'!$A$2:$M$2,0))</f>
        <v>0</v>
      </c>
      <c r="B365" s="45">
        <f>INDEX('[3]Enrolled accounts Dom'!$A365:$M365,MATCH(B$2,'[3]Enrolled accounts Dom'!$A$2:$M$2,0))</f>
        <v>0</v>
      </c>
      <c r="C365" s="45">
        <f>INDEX('[3]Enrolled accounts Dom'!$A365:$M365,MATCH(C$2,'[3]Enrolled accounts Dom'!$A$2:$M$2,0))</f>
        <v>0</v>
      </c>
      <c r="D365" s="45">
        <f>INDEX('[3]Enrolled accounts Dom'!$A365:$M365,MATCH(D$2,'[3]Enrolled accounts Dom'!$A$2:$M$2,0))</f>
        <v>0</v>
      </c>
      <c r="E365" s="46" t="str">
        <f>IF(INDEX('[3]Enrolled accounts Dom'!$A365:$M365,MATCH(E$2,'[3]Enrolled accounts Dom'!$A$2:$M$2,0))=0,"",INDEX('[3]Enrolled accounts Dom'!$A365:$M365,MATCH(E$2,'[3]Enrolled accounts Dom'!$A$2:$M$2,0)))</f>
        <v/>
      </c>
      <c r="F365" s="53" t="str">
        <f>IF(INDEX('[3]Enrolled accounts Dom'!$A365:$M365,MATCH(F$2,'[3]Enrolled accounts Dom'!$A$2:$M$2,0))=0,"",INDEX('[3]Enrolled accounts Dom'!$A365:$M365,MATCH(F$2,'[3]Enrolled accounts Dom'!$A$2:$M$2,0)))</f>
        <v/>
      </c>
    </row>
    <row r="366" spans="1:6" x14ac:dyDescent="0.2">
      <c r="A366" s="52">
        <f>INDEX('[3]Enrolled accounts Dom'!$A366:$M366,MATCH(A$2,'[3]Enrolled accounts Dom'!$A$2:$M$2,0))</f>
        <v>0</v>
      </c>
      <c r="B366" s="45">
        <f>INDEX('[3]Enrolled accounts Dom'!$A366:$M366,MATCH(B$2,'[3]Enrolled accounts Dom'!$A$2:$M$2,0))</f>
        <v>0</v>
      </c>
      <c r="C366" s="45">
        <f>INDEX('[3]Enrolled accounts Dom'!$A366:$M366,MATCH(C$2,'[3]Enrolled accounts Dom'!$A$2:$M$2,0))</f>
        <v>0</v>
      </c>
      <c r="D366" s="45">
        <f>INDEX('[3]Enrolled accounts Dom'!$A366:$M366,MATCH(D$2,'[3]Enrolled accounts Dom'!$A$2:$M$2,0))</f>
        <v>0</v>
      </c>
      <c r="E366" s="46" t="str">
        <f>IF(INDEX('[3]Enrolled accounts Dom'!$A366:$M366,MATCH(E$2,'[3]Enrolled accounts Dom'!$A$2:$M$2,0))=0,"",INDEX('[3]Enrolled accounts Dom'!$A366:$M366,MATCH(E$2,'[3]Enrolled accounts Dom'!$A$2:$M$2,0)))</f>
        <v/>
      </c>
      <c r="F366" s="53" t="str">
        <f>IF(INDEX('[3]Enrolled accounts Dom'!$A366:$M366,MATCH(F$2,'[3]Enrolled accounts Dom'!$A$2:$M$2,0))=0,"",INDEX('[3]Enrolled accounts Dom'!$A366:$M366,MATCH(F$2,'[3]Enrolled accounts Dom'!$A$2:$M$2,0)))</f>
        <v/>
      </c>
    </row>
    <row r="367" spans="1:6" x14ac:dyDescent="0.2">
      <c r="A367" s="52">
        <f>INDEX('[3]Enrolled accounts Dom'!$A367:$M367,MATCH(A$2,'[3]Enrolled accounts Dom'!$A$2:$M$2,0))</f>
        <v>0</v>
      </c>
      <c r="B367" s="45">
        <f>INDEX('[3]Enrolled accounts Dom'!$A367:$M367,MATCH(B$2,'[3]Enrolled accounts Dom'!$A$2:$M$2,0))</f>
        <v>0</v>
      </c>
      <c r="C367" s="45">
        <f>INDEX('[3]Enrolled accounts Dom'!$A367:$M367,MATCH(C$2,'[3]Enrolled accounts Dom'!$A$2:$M$2,0))</f>
        <v>0</v>
      </c>
      <c r="D367" s="45">
        <f>INDEX('[3]Enrolled accounts Dom'!$A367:$M367,MATCH(D$2,'[3]Enrolled accounts Dom'!$A$2:$M$2,0))</f>
        <v>0</v>
      </c>
      <c r="E367" s="46" t="str">
        <f>IF(INDEX('[3]Enrolled accounts Dom'!$A367:$M367,MATCH(E$2,'[3]Enrolled accounts Dom'!$A$2:$M$2,0))=0,"",INDEX('[3]Enrolled accounts Dom'!$A367:$M367,MATCH(E$2,'[3]Enrolled accounts Dom'!$A$2:$M$2,0)))</f>
        <v/>
      </c>
      <c r="F367" s="53" t="str">
        <f>IF(INDEX('[3]Enrolled accounts Dom'!$A367:$M367,MATCH(F$2,'[3]Enrolled accounts Dom'!$A$2:$M$2,0))=0,"",INDEX('[3]Enrolled accounts Dom'!$A367:$M367,MATCH(F$2,'[3]Enrolled accounts Dom'!$A$2:$M$2,0)))</f>
        <v/>
      </c>
    </row>
    <row r="368" spans="1:6" x14ac:dyDescent="0.2">
      <c r="A368" s="52">
        <f>INDEX('[3]Enrolled accounts Dom'!$A368:$M368,MATCH(A$2,'[3]Enrolled accounts Dom'!$A$2:$M$2,0))</f>
        <v>0</v>
      </c>
      <c r="B368" s="45">
        <f>INDEX('[3]Enrolled accounts Dom'!$A368:$M368,MATCH(B$2,'[3]Enrolled accounts Dom'!$A$2:$M$2,0))</f>
        <v>0</v>
      </c>
      <c r="C368" s="45">
        <f>INDEX('[3]Enrolled accounts Dom'!$A368:$M368,MATCH(C$2,'[3]Enrolled accounts Dom'!$A$2:$M$2,0))</f>
        <v>0</v>
      </c>
      <c r="D368" s="45">
        <f>INDEX('[3]Enrolled accounts Dom'!$A368:$M368,MATCH(D$2,'[3]Enrolled accounts Dom'!$A$2:$M$2,0))</f>
        <v>0</v>
      </c>
      <c r="E368" s="46" t="str">
        <f>IF(INDEX('[3]Enrolled accounts Dom'!$A368:$M368,MATCH(E$2,'[3]Enrolled accounts Dom'!$A$2:$M$2,0))=0,"",INDEX('[3]Enrolled accounts Dom'!$A368:$M368,MATCH(E$2,'[3]Enrolled accounts Dom'!$A$2:$M$2,0)))</f>
        <v/>
      </c>
      <c r="F368" s="53" t="str">
        <f>IF(INDEX('[3]Enrolled accounts Dom'!$A368:$M368,MATCH(F$2,'[3]Enrolled accounts Dom'!$A$2:$M$2,0))=0,"",INDEX('[3]Enrolled accounts Dom'!$A368:$M368,MATCH(F$2,'[3]Enrolled accounts Dom'!$A$2:$M$2,0)))</f>
        <v/>
      </c>
    </row>
    <row r="369" spans="1:6" x14ac:dyDescent="0.2">
      <c r="A369" s="52">
        <f>INDEX('[3]Enrolled accounts Dom'!$A369:$M369,MATCH(A$2,'[3]Enrolled accounts Dom'!$A$2:$M$2,0))</f>
        <v>0</v>
      </c>
      <c r="B369" s="45">
        <f>INDEX('[3]Enrolled accounts Dom'!$A369:$M369,MATCH(B$2,'[3]Enrolled accounts Dom'!$A$2:$M$2,0))</f>
        <v>0</v>
      </c>
      <c r="C369" s="45">
        <f>INDEX('[3]Enrolled accounts Dom'!$A369:$M369,MATCH(C$2,'[3]Enrolled accounts Dom'!$A$2:$M$2,0))</f>
        <v>0</v>
      </c>
      <c r="D369" s="45">
        <f>INDEX('[3]Enrolled accounts Dom'!$A369:$M369,MATCH(D$2,'[3]Enrolled accounts Dom'!$A$2:$M$2,0))</f>
        <v>0</v>
      </c>
      <c r="E369" s="46" t="str">
        <f>IF(INDEX('[3]Enrolled accounts Dom'!$A369:$M369,MATCH(E$2,'[3]Enrolled accounts Dom'!$A$2:$M$2,0))=0,"",INDEX('[3]Enrolled accounts Dom'!$A369:$M369,MATCH(E$2,'[3]Enrolled accounts Dom'!$A$2:$M$2,0)))</f>
        <v/>
      </c>
      <c r="F369" s="53" t="str">
        <f>IF(INDEX('[3]Enrolled accounts Dom'!$A369:$M369,MATCH(F$2,'[3]Enrolled accounts Dom'!$A$2:$M$2,0))=0,"",INDEX('[3]Enrolled accounts Dom'!$A369:$M369,MATCH(F$2,'[3]Enrolled accounts Dom'!$A$2:$M$2,0)))</f>
        <v/>
      </c>
    </row>
    <row r="370" spans="1:6" x14ac:dyDescent="0.2">
      <c r="A370" s="52">
        <f>INDEX('[3]Enrolled accounts Dom'!$A370:$M370,MATCH(A$2,'[3]Enrolled accounts Dom'!$A$2:$M$2,0))</f>
        <v>0</v>
      </c>
      <c r="B370" s="45">
        <f>INDEX('[3]Enrolled accounts Dom'!$A370:$M370,MATCH(B$2,'[3]Enrolled accounts Dom'!$A$2:$M$2,0))</f>
        <v>0</v>
      </c>
      <c r="C370" s="45">
        <f>INDEX('[3]Enrolled accounts Dom'!$A370:$M370,MATCH(C$2,'[3]Enrolled accounts Dom'!$A$2:$M$2,0))</f>
        <v>0</v>
      </c>
      <c r="D370" s="45">
        <f>INDEX('[3]Enrolled accounts Dom'!$A370:$M370,MATCH(D$2,'[3]Enrolled accounts Dom'!$A$2:$M$2,0))</f>
        <v>0</v>
      </c>
      <c r="E370" s="46" t="str">
        <f>IF(INDEX('[3]Enrolled accounts Dom'!$A370:$M370,MATCH(E$2,'[3]Enrolled accounts Dom'!$A$2:$M$2,0))=0,"",INDEX('[3]Enrolled accounts Dom'!$A370:$M370,MATCH(E$2,'[3]Enrolled accounts Dom'!$A$2:$M$2,0)))</f>
        <v/>
      </c>
      <c r="F370" s="53" t="str">
        <f>IF(INDEX('[3]Enrolled accounts Dom'!$A370:$M370,MATCH(F$2,'[3]Enrolled accounts Dom'!$A$2:$M$2,0))=0,"",INDEX('[3]Enrolled accounts Dom'!$A370:$M370,MATCH(F$2,'[3]Enrolled accounts Dom'!$A$2:$M$2,0)))</f>
        <v/>
      </c>
    </row>
    <row r="371" spans="1:6" x14ac:dyDescent="0.2">
      <c r="A371" s="52">
        <f>INDEX('[3]Enrolled accounts Dom'!$A371:$M371,MATCH(A$2,'[3]Enrolled accounts Dom'!$A$2:$M$2,0))</f>
        <v>0</v>
      </c>
      <c r="B371" s="45">
        <f>INDEX('[3]Enrolled accounts Dom'!$A371:$M371,MATCH(B$2,'[3]Enrolled accounts Dom'!$A$2:$M$2,0))</f>
        <v>0</v>
      </c>
      <c r="C371" s="45">
        <f>INDEX('[3]Enrolled accounts Dom'!$A371:$M371,MATCH(C$2,'[3]Enrolled accounts Dom'!$A$2:$M$2,0))</f>
        <v>0</v>
      </c>
      <c r="D371" s="45">
        <f>INDEX('[3]Enrolled accounts Dom'!$A371:$M371,MATCH(D$2,'[3]Enrolled accounts Dom'!$A$2:$M$2,0))</f>
        <v>0</v>
      </c>
      <c r="E371" s="46" t="str">
        <f>IF(INDEX('[3]Enrolled accounts Dom'!$A371:$M371,MATCH(E$2,'[3]Enrolled accounts Dom'!$A$2:$M$2,0))=0,"",INDEX('[3]Enrolled accounts Dom'!$A371:$M371,MATCH(E$2,'[3]Enrolled accounts Dom'!$A$2:$M$2,0)))</f>
        <v/>
      </c>
      <c r="F371" s="53" t="str">
        <f>IF(INDEX('[3]Enrolled accounts Dom'!$A371:$M371,MATCH(F$2,'[3]Enrolled accounts Dom'!$A$2:$M$2,0))=0,"",INDEX('[3]Enrolled accounts Dom'!$A371:$M371,MATCH(F$2,'[3]Enrolled accounts Dom'!$A$2:$M$2,0)))</f>
        <v/>
      </c>
    </row>
    <row r="372" spans="1:6" x14ac:dyDescent="0.2">
      <c r="A372" s="52">
        <f>INDEX('[3]Enrolled accounts Dom'!$A372:$M372,MATCH(A$2,'[3]Enrolled accounts Dom'!$A$2:$M$2,0))</f>
        <v>0</v>
      </c>
      <c r="B372" s="45">
        <f>INDEX('[3]Enrolled accounts Dom'!$A372:$M372,MATCH(B$2,'[3]Enrolled accounts Dom'!$A$2:$M$2,0))</f>
        <v>0</v>
      </c>
      <c r="C372" s="45">
        <f>INDEX('[3]Enrolled accounts Dom'!$A372:$M372,MATCH(C$2,'[3]Enrolled accounts Dom'!$A$2:$M$2,0))</f>
        <v>0</v>
      </c>
      <c r="D372" s="45">
        <f>INDEX('[3]Enrolled accounts Dom'!$A372:$M372,MATCH(D$2,'[3]Enrolled accounts Dom'!$A$2:$M$2,0))</f>
        <v>0</v>
      </c>
      <c r="E372" s="46" t="str">
        <f>IF(INDEX('[3]Enrolled accounts Dom'!$A372:$M372,MATCH(E$2,'[3]Enrolled accounts Dom'!$A$2:$M$2,0))=0,"",INDEX('[3]Enrolled accounts Dom'!$A372:$M372,MATCH(E$2,'[3]Enrolled accounts Dom'!$A$2:$M$2,0)))</f>
        <v/>
      </c>
      <c r="F372" s="53" t="str">
        <f>IF(INDEX('[3]Enrolled accounts Dom'!$A372:$M372,MATCH(F$2,'[3]Enrolled accounts Dom'!$A$2:$M$2,0))=0,"",INDEX('[3]Enrolled accounts Dom'!$A372:$M372,MATCH(F$2,'[3]Enrolled accounts Dom'!$A$2:$M$2,0)))</f>
        <v/>
      </c>
    </row>
    <row r="373" spans="1:6" x14ac:dyDescent="0.2">
      <c r="A373" s="52">
        <f>INDEX('[3]Enrolled accounts Dom'!$A373:$M373,MATCH(A$2,'[3]Enrolled accounts Dom'!$A$2:$M$2,0))</f>
        <v>0</v>
      </c>
      <c r="B373" s="45">
        <f>INDEX('[3]Enrolled accounts Dom'!$A373:$M373,MATCH(B$2,'[3]Enrolled accounts Dom'!$A$2:$M$2,0))</f>
        <v>0</v>
      </c>
      <c r="C373" s="45">
        <f>INDEX('[3]Enrolled accounts Dom'!$A373:$M373,MATCH(C$2,'[3]Enrolled accounts Dom'!$A$2:$M$2,0))</f>
        <v>0</v>
      </c>
      <c r="D373" s="45">
        <f>INDEX('[3]Enrolled accounts Dom'!$A373:$M373,MATCH(D$2,'[3]Enrolled accounts Dom'!$A$2:$M$2,0))</f>
        <v>0</v>
      </c>
      <c r="E373" s="46" t="str">
        <f>IF(INDEX('[3]Enrolled accounts Dom'!$A373:$M373,MATCH(E$2,'[3]Enrolled accounts Dom'!$A$2:$M$2,0))=0,"",INDEX('[3]Enrolled accounts Dom'!$A373:$M373,MATCH(E$2,'[3]Enrolled accounts Dom'!$A$2:$M$2,0)))</f>
        <v/>
      </c>
      <c r="F373" s="53" t="str">
        <f>IF(INDEX('[3]Enrolled accounts Dom'!$A373:$M373,MATCH(F$2,'[3]Enrolled accounts Dom'!$A$2:$M$2,0))=0,"",INDEX('[3]Enrolled accounts Dom'!$A373:$M373,MATCH(F$2,'[3]Enrolled accounts Dom'!$A$2:$M$2,0)))</f>
        <v/>
      </c>
    </row>
    <row r="374" spans="1:6" x14ac:dyDescent="0.2">
      <c r="A374" s="52">
        <f>INDEX('[3]Enrolled accounts Dom'!$A374:$M374,MATCH(A$2,'[3]Enrolled accounts Dom'!$A$2:$M$2,0))</f>
        <v>0</v>
      </c>
      <c r="B374" s="45">
        <f>INDEX('[3]Enrolled accounts Dom'!$A374:$M374,MATCH(B$2,'[3]Enrolled accounts Dom'!$A$2:$M$2,0))</f>
        <v>0</v>
      </c>
      <c r="C374" s="45">
        <f>INDEX('[3]Enrolled accounts Dom'!$A374:$M374,MATCH(C$2,'[3]Enrolled accounts Dom'!$A$2:$M$2,0))</f>
        <v>0</v>
      </c>
      <c r="D374" s="45">
        <f>INDEX('[3]Enrolled accounts Dom'!$A374:$M374,MATCH(D$2,'[3]Enrolled accounts Dom'!$A$2:$M$2,0))</f>
        <v>0</v>
      </c>
      <c r="E374" s="46" t="str">
        <f>IF(INDEX('[3]Enrolled accounts Dom'!$A374:$M374,MATCH(E$2,'[3]Enrolled accounts Dom'!$A$2:$M$2,0))=0,"",INDEX('[3]Enrolled accounts Dom'!$A374:$M374,MATCH(E$2,'[3]Enrolled accounts Dom'!$A$2:$M$2,0)))</f>
        <v/>
      </c>
      <c r="F374" s="53" t="str">
        <f>IF(INDEX('[3]Enrolled accounts Dom'!$A374:$M374,MATCH(F$2,'[3]Enrolled accounts Dom'!$A$2:$M$2,0))=0,"",INDEX('[3]Enrolled accounts Dom'!$A374:$M374,MATCH(F$2,'[3]Enrolled accounts Dom'!$A$2:$M$2,0)))</f>
        <v/>
      </c>
    </row>
    <row r="375" spans="1:6" x14ac:dyDescent="0.2">
      <c r="A375" s="52">
        <f>INDEX('[3]Enrolled accounts Dom'!$A375:$M375,MATCH(A$2,'[3]Enrolled accounts Dom'!$A$2:$M$2,0))</f>
        <v>0</v>
      </c>
      <c r="B375" s="45">
        <f>INDEX('[3]Enrolled accounts Dom'!$A375:$M375,MATCH(B$2,'[3]Enrolled accounts Dom'!$A$2:$M$2,0))</f>
        <v>0</v>
      </c>
      <c r="C375" s="45">
        <f>INDEX('[3]Enrolled accounts Dom'!$A375:$M375,MATCH(C$2,'[3]Enrolled accounts Dom'!$A$2:$M$2,0))</f>
        <v>0</v>
      </c>
      <c r="D375" s="45">
        <f>INDEX('[3]Enrolled accounts Dom'!$A375:$M375,MATCH(D$2,'[3]Enrolled accounts Dom'!$A$2:$M$2,0))</f>
        <v>0</v>
      </c>
      <c r="E375" s="46" t="str">
        <f>IF(INDEX('[3]Enrolled accounts Dom'!$A375:$M375,MATCH(E$2,'[3]Enrolled accounts Dom'!$A$2:$M$2,0))=0,"",INDEX('[3]Enrolled accounts Dom'!$A375:$M375,MATCH(E$2,'[3]Enrolled accounts Dom'!$A$2:$M$2,0)))</f>
        <v/>
      </c>
      <c r="F375" s="53" t="str">
        <f>IF(INDEX('[3]Enrolled accounts Dom'!$A375:$M375,MATCH(F$2,'[3]Enrolled accounts Dom'!$A$2:$M$2,0))=0,"",INDEX('[3]Enrolled accounts Dom'!$A375:$M375,MATCH(F$2,'[3]Enrolled accounts Dom'!$A$2:$M$2,0)))</f>
        <v/>
      </c>
    </row>
    <row r="376" spans="1:6" x14ac:dyDescent="0.2">
      <c r="A376" s="52">
        <f>INDEX('[3]Enrolled accounts Dom'!$A376:$M376,MATCH(A$2,'[3]Enrolled accounts Dom'!$A$2:$M$2,0))</f>
        <v>0</v>
      </c>
      <c r="B376" s="45">
        <f>INDEX('[3]Enrolled accounts Dom'!$A376:$M376,MATCH(B$2,'[3]Enrolled accounts Dom'!$A$2:$M$2,0))</f>
        <v>0</v>
      </c>
      <c r="C376" s="45">
        <f>INDEX('[3]Enrolled accounts Dom'!$A376:$M376,MATCH(C$2,'[3]Enrolled accounts Dom'!$A$2:$M$2,0))</f>
        <v>0</v>
      </c>
      <c r="D376" s="45">
        <f>INDEX('[3]Enrolled accounts Dom'!$A376:$M376,MATCH(D$2,'[3]Enrolled accounts Dom'!$A$2:$M$2,0))</f>
        <v>0</v>
      </c>
      <c r="E376" s="46" t="str">
        <f>IF(INDEX('[3]Enrolled accounts Dom'!$A376:$M376,MATCH(E$2,'[3]Enrolled accounts Dom'!$A$2:$M$2,0))=0,"",INDEX('[3]Enrolled accounts Dom'!$A376:$M376,MATCH(E$2,'[3]Enrolled accounts Dom'!$A$2:$M$2,0)))</f>
        <v/>
      </c>
      <c r="F376" s="53" t="str">
        <f>IF(INDEX('[3]Enrolled accounts Dom'!$A376:$M376,MATCH(F$2,'[3]Enrolled accounts Dom'!$A$2:$M$2,0))=0,"",INDEX('[3]Enrolled accounts Dom'!$A376:$M376,MATCH(F$2,'[3]Enrolled accounts Dom'!$A$2:$M$2,0)))</f>
        <v/>
      </c>
    </row>
    <row r="377" spans="1:6" x14ac:dyDescent="0.2">
      <c r="A377" s="52">
        <f>INDEX('[3]Enrolled accounts Dom'!$A377:$M377,MATCH(A$2,'[3]Enrolled accounts Dom'!$A$2:$M$2,0))</f>
        <v>0</v>
      </c>
      <c r="B377" s="45">
        <f>INDEX('[3]Enrolled accounts Dom'!$A377:$M377,MATCH(B$2,'[3]Enrolled accounts Dom'!$A$2:$M$2,0))</f>
        <v>0</v>
      </c>
      <c r="C377" s="45">
        <f>INDEX('[3]Enrolled accounts Dom'!$A377:$M377,MATCH(C$2,'[3]Enrolled accounts Dom'!$A$2:$M$2,0))</f>
        <v>0</v>
      </c>
      <c r="D377" s="45">
        <f>INDEX('[3]Enrolled accounts Dom'!$A377:$M377,MATCH(D$2,'[3]Enrolled accounts Dom'!$A$2:$M$2,0))</f>
        <v>0</v>
      </c>
      <c r="E377" s="46" t="str">
        <f>IF(INDEX('[3]Enrolled accounts Dom'!$A377:$M377,MATCH(E$2,'[3]Enrolled accounts Dom'!$A$2:$M$2,0))=0,"",INDEX('[3]Enrolled accounts Dom'!$A377:$M377,MATCH(E$2,'[3]Enrolled accounts Dom'!$A$2:$M$2,0)))</f>
        <v/>
      </c>
      <c r="F377" s="53" t="str">
        <f>IF(INDEX('[3]Enrolled accounts Dom'!$A377:$M377,MATCH(F$2,'[3]Enrolled accounts Dom'!$A$2:$M$2,0))=0,"",INDEX('[3]Enrolled accounts Dom'!$A377:$M377,MATCH(F$2,'[3]Enrolled accounts Dom'!$A$2:$M$2,0)))</f>
        <v/>
      </c>
    </row>
    <row r="378" spans="1:6" x14ac:dyDescent="0.2">
      <c r="A378" s="52">
        <f>INDEX('[3]Enrolled accounts Dom'!$A378:$M378,MATCH(A$2,'[3]Enrolled accounts Dom'!$A$2:$M$2,0))</f>
        <v>0</v>
      </c>
      <c r="B378" s="45">
        <f>INDEX('[3]Enrolled accounts Dom'!$A378:$M378,MATCH(B$2,'[3]Enrolled accounts Dom'!$A$2:$M$2,0))</f>
        <v>0</v>
      </c>
      <c r="C378" s="45">
        <f>INDEX('[3]Enrolled accounts Dom'!$A378:$M378,MATCH(C$2,'[3]Enrolled accounts Dom'!$A$2:$M$2,0))</f>
        <v>0</v>
      </c>
      <c r="D378" s="45">
        <f>INDEX('[3]Enrolled accounts Dom'!$A378:$M378,MATCH(D$2,'[3]Enrolled accounts Dom'!$A$2:$M$2,0))</f>
        <v>0</v>
      </c>
      <c r="E378" s="46" t="str">
        <f>IF(INDEX('[3]Enrolled accounts Dom'!$A378:$M378,MATCH(E$2,'[3]Enrolled accounts Dom'!$A$2:$M$2,0))=0,"",INDEX('[3]Enrolled accounts Dom'!$A378:$M378,MATCH(E$2,'[3]Enrolled accounts Dom'!$A$2:$M$2,0)))</f>
        <v/>
      </c>
      <c r="F378" s="53" t="str">
        <f>IF(INDEX('[3]Enrolled accounts Dom'!$A378:$M378,MATCH(F$2,'[3]Enrolled accounts Dom'!$A$2:$M$2,0))=0,"",INDEX('[3]Enrolled accounts Dom'!$A378:$M378,MATCH(F$2,'[3]Enrolled accounts Dom'!$A$2:$M$2,0)))</f>
        <v/>
      </c>
    </row>
    <row r="379" spans="1:6" x14ac:dyDescent="0.2">
      <c r="A379" s="52">
        <f>INDEX('[3]Enrolled accounts Dom'!$A379:$M379,MATCH(A$2,'[3]Enrolled accounts Dom'!$A$2:$M$2,0))</f>
        <v>0</v>
      </c>
      <c r="B379" s="45">
        <f>INDEX('[3]Enrolled accounts Dom'!$A379:$M379,MATCH(B$2,'[3]Enrolled accounts Dom'!$A$2:$M$2,0))</f>
        <v>0</v>
      </c>
      <c r="C379" s="45">
        <f>INDEX('[3]Enrolled accounts Dom'!$A379:$M379,MATCH(C$2,'[3]Enrolled accounts Dom'!$A$2:$M$2,0))</f>
        <v>0</v>
      </c>
      <c r="D379" s="45">
        <f>INDEX('[3]Enrolled accounts Dom'!$A379:$M379,MATCH(D$2,'[3]Enrolled accounts Dom'!$A$2:$M$2,0))</f>
        <v>0</v>
      </c>
      <c r="E379" s="46" t="str">
        <f>IF(INDEX('[3]Enrolled accounts Dom'!$A379:$M379,MATCH(E$2,'[3]Enrolled accounts Dom'!$A$2:$M$2,0))=0,"",INDEX('[3]Enrolled accounts Dom'!$A379:$M379,MATCH(E$2,'[3]Enrolled accounts Dom'!$A$2:$M$2,0)))</f>
        <v/>
      </c>
      <c r="F379" s="53" t="str">
        <f>IF(INDEX('[3]Enrolled accounts Dom'!$A379:$M379,MATCH(F$2,'[3]Enrolled accounts Dom'!$A$2:$M$2,0))=0,"",INDEX('[3]Enrolled accounts Dom'!$A379:$M379,MATCH(F$2,'[3]Enrolled accounts Dom'!$A$2:$M$2,0)))</f>
        <v/>
      </c>
    </row>
    <row r="380" spans="1:6" x14ac:dyDescent="0.2">
      <c r="A380" s="52">
        <f>INDEX('[3]Enrolled accounts Dom'!$A380:$M380,MATCH(A$2,'[3]Enrolled accounts Dom'!$A$2:$M$2,0))</f>
        <v>0</v>
      </c>
      <c r="B380" s="45">
        <f>INDEX('[3]Enrolled accounts Dom'!$A380:$M380,MATCH(B$2,'[3]Enrolled accounts Dom'!$A$2:$M$2,0))</f>
        <v>0</v>
      </c>
      <c r="C380" s="45">
        <f>INDEX('[3]Enrolled accounts Dom'!$A380:$M380,MATCH(C$2,'[3]Enrolled accounts Dom'!$A$2:$M$2,0))</f>
        <v>0</v>
      </c>
      <c r="D380" s="45">
        <f>INDEX('[3]Enrolled accounts Dom'!$A380:$M380,MATCH(D$2,'[3]Enrolled accounts Dom'!$A$2:$M$2,0))</f>
        <v>0</v>
      </c>
      <c r="E380" s="46" t="str">
        <f>IF(INDEX('[3]Enrolled accounts Dom'!$A380:$M380,MATCH(E$2,'[3]Enrolled accounts Dom'!$A$2:$M$2,0))=0,"",INDEX('[3]Enrolled accounts Dom'!$A380:$M380,MATCH(E$2,'[3]Enrolled accounts Dom'!$A$2:$M$2,0)))</f>
        <v/>
      </c>
      <c r="F380" s="53" t="str">
        <f>IF(INDEX('[3]Enrolled accounts Dom'!$A380:$M380,MATCH(F$2,'[3]Enrolled accounts Dom'!$A$2:$M$2,0))=0,"",INDEX('[3]Enrolled accounts Dom'!$A380:$M380,MATCH(F$2,'[3]Enrolled accounts Dom'!$A$2:$M$2,0)))</f>
        <v/>
      </c>
    </row>
    <row r="381" spans="1:6" x14ac:dyDescent="0.2">
      <c r="A381" s="52">
        <f>INDEX('[3]Enrolled accounts Dom'!$A381:$M381,MATCH(A$2,'[3]Enrolled accounts Dom'!$A$2:$M$2,0))</f>
        <v>0</v>
      </c>
      <c r="B381" s="45">
        <f>INDEX('[3]Enrolled accounts Dom'!$A381:$M381,MATCH(B$2,'[3]Enrolled accounts Dom'!$A$2:$M$2,0))</f>
        <v>0</v>
      </c>
      <c r="C381" s="45">
        <f>INDEX('[3]Enrolled accounts Dom'!$A381:$M381,MATCH(C$2,'[3]Enrolled accounts Dom'!$A$2:$M$2,0))</f>
        <v>0</v>
      </c>
      <c r="D381" s="45">
        <f>INDEX('[3]Enrolled accounts Dom'!$A381:$M381,MATCH(D$2,'[3]Enrolled accounts Dom'!$A$2:$M$2,0))</f>
        <v>0</v>
      </c>
      <c r="E381" s="46" t="str">
        <f>IF(INDEX('[3]Enrolled accounts Dom'!$A381:$M381,MATCH(E$2,'[3]Enrolled accounts Dom'!$A$2:$M$2,0))=0,"",INDEX('[3]Enrolled accounts Dom'!$A381:$M381,MATCH(E$2,'[3]Enrolled accounts Dom'!$A$2:$M$2,0)))</f>
        <v/>
      </c>
      <c r="F381" s="53" t="str">
        <f>IF(INDEX('[3]Enrolled accounts Dom'!$A381:$M381,MATCH(F$2,'[3]Enrolled accounts Dom'!$A$2:$M$2,0))=0,"",INDEX('[3]Enrolled accounts Dom'!$A381:$M381,MATCH(F$2,'[3]Enrolled accounts Dom'!$A$2:$M$2,0)))</f>
        <v/>
      </c>
    </row>
    <row r="382" spans="1:6" x14ac:dyDescent="0.2">
      <c r="A382" s="52">
        <f>INDEX('[3]Enrolled accounts Dom'!$A382:$M382,MATCH(A$2,'[3]Enrolled accounts Dom'!$A$2:$M$2,0))</f>
        <v>0</v>
      </c>
      <c r="B382" s="45">
        <f>INDEX('[3]Enrolled accounts Dom'!$A382:$M382,MATCH(B$2,'[3]Enrolled accounts Dom'!$A$2:$M$2,0))</f>
        <v>0</v>
      </c>
      <c r="C382" s="45">
        <f>INDEX('[3]Enrolled accounts Dom'!$A382:$M382,MATCH(C$2,'[3]Enrolled accounts Dom'!$A$2:$M$2,0))</f>
        <v>0</v>
      </c>
      <c r="D382" s="45">
        <f>INDEX('[3]Enrolled accounts Dom'!$A382:$M382,MATCH(D$2,'[3]Enrolled accounts Dom'!$A$2:$M$2,0))</f>
        <v>0</v>
      </c>
      <c r="E382" s="46" t="str">
        <f>IF(INDEX('[3]Enrolled accounts Dom'!$A382:$M382,MATCH(E$2,'[3]Enrolled accounts Dom'!$A$2:$M$2,0))=0,"",INDEX('[3]Enrolled accounts Dom'!$A382:$M382,MATCH(E$2,'[3]Enrolled accounts Dom'!$A$2:$M$2,0)))</f>
        <v/>
      </c>
      <c r="F382" s="53" t="str">
        <f>IF(INDEX('[3]Enrolled accounts Dom'!$A382:$M382,MATCH(F$2,'[3]Enrolled accounts Dom'!$A$2:$M$2,0))=0,"",INDEX('[3]Enrolled accounts Dom'!$A382:$M382,MATCH(F$2,'[3]Enrolled accounts Dom'!$A$2:$M$2,0)))</f>
        <v/>
      </c>
    </row>
    <row r="383" spans="1:6" x14ac:dyDescent="0.2">
      <c r="A383" s="52">
        <f>INDEX('[3]Enrolled accounts Dom'!$A383:$M383,MATCH(A$2,'[3]Enrolled accounts Dom'!$A$2:$M$2,0))</f>
        <v>0</v>
      </c>
      <c r="B383" s="45">
        <f>INDEX('[3]Enrolled accounts Dom'!$A383:$M383,MATCH(B$2,'[3]Enrolled accounts Dom'!$A$2:$M$2,0))</f>
        <v>0</v>
      </c>
      <c r="C383" s="45">
        <f>INDEX('[3]Enrolled accounts Dom'!$A383:$M383,MATCH(C$2,'[3]Enrolled accounts Dom'!$A$2:$M$2,0))</f>
        <v>0</v>
      </c>
      <c r="D383" s="45">
        <f>INDEX('[3]Enrolled accounts Dom'!$A383:$M383,MATCH(D$2,'[3]Enrolled accounts Dom'!$A$2:$M$2,0))</f>
        <v>0</v>
      </c>
      <c r="E383" s="46" t="str">
        <f>IF(INDEX('[3]Enrolled accounts Dom'!$A383:$M383,MATCH(E$2,'[3]Enrolled accounts Dom'!$A$2:$M$2,0))=0,"",INDEX('[3]Enrolled accounts Dom'!$A383:$M383,MATCH(E$2,'[3]Enrolled accounts Dom'!$A$2:$M$2,0)))</f>
        <v/>
      </c>
      <c r="F383" s="53" t="str">
        <f>IF(INDEX('[3]Enrolled accounts Dom'!$A383:$M383,MATCH(F$2,'[3]Enrolled accounts Dom'!$A$2:$M$2,0))=0,"",INDEX('[3]Enrolled accounts Dom'!$A383:$M383,MATCH(F$2,'[3]Enrolled accounts Dom'!$A$2:$M$2,0)))</f>
        <v/>
      </c>
    </row>
    <row r="384" spans="1:6" x14ac:dyDescent="0.2">
      <c r="A384" s="52">
        <f>INDEX('[3]Enrolled accounts Dom'!$A384:$M384,MATCH(A$2,'[3]Enrolled accounts Dom'!$A$2:$M$2,0))</f>
        <v>0</v>
      </c>
      <c r="B384" s="45">
        <f>INDEX('[3]Enrolled accounts Dom'!$A384:$M384,MATCH(B$2,'[3]Enrolled accounts Dom'!$A$2:$M$2,0))</f>
        <v>0</v>
      </c>
      <c r="C384" s="45">
        <f>INDEX('[3]Enrolled accounts Dom'!$A384:$M384,MATCH(C$2,'[3]Enrolled accounts Dom'!$A$2:$M$2,0))</f>
        <v>0</v>
      </c>
      <c r="D384" s="45">
        <f>INDEX('[3]Enrolled accounts Dom'!$A384:$M384,MATCH(D$2,'[3]Enrolled accounts Dom'!$A$2:$M$2,0))</f>
        <v>0</v>
      </c>
      <c r="E384" s="46" t="str">
        <f>IF(INDEX('[3]Enrolled accounts Dom'!$A384:$M384,MATCH(E$2,'[3]Enrolled accounts Dom'!$A$2:$M$2,0))=0,"",INDEX('[3]Enrolled accounts Dom'!$A384:$M384,MATCH(E$2,'[3]Enrolled accounts Dom'!$A$2:$M$2,0)))</f>
        <v/>
      </c>
      <c r="F384" s="53" t="str">
        <f>IF(INDEX('[3]Enrolled accounts Dom'!$A384:$M384,MATCH(F$2,'[3]Enrolled accounts Dom'!$A$2:$M$2,0))=0,"",INDEX('[3]Enrolled accounts Dom'!$A384:$M384,MATCH(F$2,'[3]Enrolled accounts Dom'!$A$2:$M$2,0)))</f>
        <v/>
      </c>
    </row>
    <row r="385" spans="1:6" x14ac:dyDescent="0.2">
      <c r="A385" s="52">
        <f>INDEX('[3]Enrolled accounts Dom'!$A385:$M385,MATCH(A$2,'[3]Enrolled accounts Dom'!$A$2:$M$2,0))</f>
        <v>0</v>
      </c>
      <c r="B385" s="45">
        <f>INDEX('[3]Enrolled accounts Dom'!$A385:$M385,MATCH(B$2,'[3]Enrolled accounts Dom'!$A$2:$M$2,0))</f>
        <v>0</v>
      </c>
      <c r="C385" s="45">
        <f>INDEX('[3]Enrolled accounts Dom'!$A385:$M385,MATCH(C$2,'[3]Enrolled accounts Dom'!$A$2:$M$2,0))</f>
        <v>0</v>
      </c>
      <c r="D385" s="45">
        <f>INDEX('[3]Enrolled accounts Dom'!$A385:$M385,MATCH(D$2,'[3]Enrolled accounts Dom'!$A$2:$M$2,0))</f>
        <v>0</v>
      </c>
      <c r="E385" s="46" t="str">
        <f>IF(INDEX('[3]Enrolled accounts Dom'!$A385:$M385,MATCH(E$2,'[3]Enrolled accounts Dom'!$A$2:$M$2,0))=0,"",INDEX('[3]Enrolled accounts Dom'!$A385:$M385,MATCH(E$2,'[3]Enrolled accounts Dom'!$A$2:$M$2,0)))</f>
        <v/>
      </c>
      <c r="F385" s="53" t="str">
        <f>IF(INDEX('[3]Enrolled accounts Dom'!$A385:$M385,MATCH(F$2,'[3]Enrolled accounts Dom'!$A$2:$M$2,0))=0,"",INDEX('[3]Enrolled accounts Dom'!$A385:$M385,MATCH(F$2,'[3]Enrolled accounts Dom'!$A$2:$M$2,0)))</f>
        <v/>
      </c>
    </row>
    <row r="386" spans="1:6" x14ac:dyDescent="0.2">
      <c r="A386" s="52">
        <f>INDEX('[3]Enrolled accounts Dom'!$A386:$M386,MATCH(A$2,'[3]Enrolled accounts Dom'!$A$2:$M$2,0))</f>
        <v>0</v>
      </c>
      <c r="B386" s="45">
        <f>INDEX('[3]Enrolled accounts Dom'!$A386:$M386,MATCH(B$2,'[3]Enrolled accounts Dom'!$A$2:$M$2,0))</f>
        <v>0</v>
      </c>
      <c r="C386" s="45">
        <f>INDEX('[3]Enrolled accounts Dom'!$A386:$M386,MATCH(C$2,'[3]Enrolled accounts Dom'!$A$2:$M$2,0))</f>
        <v>0</v>
      </c>
      <c r="D386" s="45">
        <f>INDEX('[3]Enrolled accounts Dom'!$A386:$M386,MATCH(D$2,'[3]Enrolled accounts Dom'!$A$2:$M$2,0))</f>
        <v>0</v>
      </c>
      <c r="E386" s="46" t="str">
        <f>IF(INDEX('[3]Enrolled accounts Dom'!$A386:$M386,MATCH(E$2,'[3]Enrolled accounts Dom'!$A$2:$M$2,0))=0,"",INDEX('[3]Enrolled accounts Dom'!$A386:$M386,MATCH(E$2,'[3]Enrolled accounts Dom'!$A$2:$M$2,0)))</f>
        <v/>
      </c>
      <c r="F386" s="53" t="str">
        <f>IF(INDEX('[3]Enrolled accounts Dom'!$A386:$M386,MATCH(F$2,'[3]Enrolled accounts Dom'!$A$2:$M$2,0))=0,"",INDEX('[3]Enrolled accounts Dom'!$A386:$M386,MATCH(F$2,'[3]Enrolled accounts Dom'!$A$2:$M$2,0)))</f>
        <v/>
      </c>
    </row>
    <row r="387" spans="1:6" x14ac:dyDescent="0.2">
      <c r="A387" s="52">
        <f>INDEX('[3]Enrolled accounts Dom'!$A387:$M387,MATCH(A$2,'[3]Enrolled accounts Dom'!$A$2:$M$2,0))</f>
        <v>0</v>
      </c>
      <c r="B387" s="45">
        <f>INDEX('[3]Enrolled accounts Dom'!$A387:$M387,MATCH(B$2,'[3]Enrolled accounts Dom'!$A$2:$M$2,0))</f>
        <v>0</v>
      </c>
      <c r="C387" s="45">
        <f>INDEX('[3]Enrolled accounts Dom'!$A387:$M387,MATCH(C$2,'[3]Enrolled accounts Dom'!$A$2:$M$2,0))</f>
        <v>0</v>
      </c>
      <c r="D387" s="45">
        <f>INDEX('[3]Enrolled accounts Dom'!$A387:$M387,MATCH(D$2,'[3]Enrolled accounts Dom'!$A$2:$M$2,0))</f>
        <v>0</v>
      </c>
      <c r="E387" s="46" t="str">
        <f>IF(INDEX('[3]Enrolled accounts Dom'!$A387:$M387,MATCH(E$2,'[3]Enrolled accounts Dom'!$A$2:$M$2,0))=0,"",INDEX('[3]Enrolled accounts Dom'!$A387:$M387,MATCH(E$2,'[3]Enrolled accounts Dom'!$A$2:$M$2,0)))</f>
        <v/>
      </c>
      <c r="F387" s="53" t="str">
        <f>IF(INDEX('[3]Enrolled accounts Dom'!$A387:$M387,MATCH(F$2,'[3]Enrolled accounts Dom'!$A$2:$M$2,0))=0,"",INDEX('[3]Enrolled accounts Dom'!$A387:$M387,MATCH(F$2,'[3]Enrolled accounts Dom'!$A$2:$M$2,0)))</f>
        <v/>
      </c>
    </row>
    <row r="388" spans="1:6" x14ac:dyDescent="0.2">
      <c r="A388" s="52">
        <f>INDEX('[3]Enrolled accounts Dom'!$A388:$M388,MATCH(A$2,'[3]Enrolled accounts Dom'!$A$2:$M$2,0))</f>
        <v>0</v>
      </c>
      <c r="B388" s="45">
        <f>INDEX('[3]Enrolled accounts Dom'!$A388:$M388,MATCH(B$2,'[3]Enrolled accounts Dom'!$A$2:$M$2,0))</f>
        <v>0</v>
      </c>
      <c r="C388" s="45">
        <f>INDEX('[3]Enrolled accounts Dom'!$A388:$M388,MATCH(C$2,'[3]Enrolled accounts Dom'!$A$2:$M$2,0))</f>
        <v>0</v>
      </c>
      <c r="D388" s="45">
        <f>INDEX('[3]Enrolled accounts Dom'!$A388:$M388,MATCH(D$2,'[3]Enrolled accounts Dom'!$A$2:$M$2,0))</f>
        <v>0</v>
      </c>
      <c r="E388" s="46" t="str">
        <f>IF(INDEX('[3]Enrolled accounts Dom'!$A388:$M388,MATCH(E$2,'[3]Enrolled accounts Dom'!$A$2:$M$2,0))=0,"",INDEX('[3]Enrolled accounts Dom'!$A388:$M388,MATCH(E$2,'[3]Enrolled accounts Dom'!$A$2:$M$2,0)))</f>
        <v/>
      </c>
      <c r="F388" s="53" t="str">
        <f>IF(INDEX('[3]Enrolled accounts Dom'!$A388:$M388,MATCH(F$2,'[3]Enrolled accounts Dom'!$A$2:$M$2,0))=0,"",INDEX('[3]Enrolled accounts Dom'!$A388:$M388,MATCH(F$2,'[3]Enrolled accounts Dom'!$A$2:$M$2,0)))</f>
        <v/>
      </c>
    </row>
    <row r="389" spans="1:6" x14ac:dyDescent="0.2">
      <c r="A389" s="52">
        <f>INDEX('[3]Enrolled accounts Dom'!$A389:$M389,MATCH(A$2,'[3]Enrolled accounts Dom'!$A$2:$M$2,0))</f>
        <v>0</v>
      </c>
      <c r="B389" s="45">
        <f>INDEX('[3]Enrolled accounts Dom'!$A389:$M389,MATCH(B$2,'[3]Enrolled accounts Dom'!$A$2:$M$2,0))</f>
        <v>0</v>
      </c>
      <c r="C389" s="45">
        <f>INDEX('[3]Enrolled accounts Dom'!$A389:$M389,MATCH(C$2,'[3]Enrolled accounts Dom'!$A$2:$M$2,0))</f>
        <v>0</v>
      </c>
      <c r="D389" s="45">
        <f>INDEX('[3]Enrolled accounts Dom'!$A389:$M389,MATCH(D$2,'[3]Enrolled accounts Dom'!$A$2:$M$2,0))</f>
        <v>0</v>
      </c>
      <c r="E389" s="46" t="str">
        <f>IF(INDEX('[3]Enrolled accounts Dom'!$A389:$M389,MATCH(E$2,'[3]Enrolled accounts Dom'!$A$2:$M$2,0))=0,"",INDEX('[3]Enrolled accounts Dom'!$A389:$M389,MATCH(E$2,'[3]Enrolled accounts Dom'!$A$2:$M$2,0)))</f>
        <v/>
      </c>
      <c r="F389" s="53" t="str">
        <f>IF(INDEX('[3]Enrolled accounts Dom'!$A389:$M389,MATCH(F$2,'[3]Enrolled accounts Dom'!$A$2:$M$2,0))=0,"",INDEX('[3]Enrolled accounts Dom'!$A389:$M389,MATCH(F$2,'[3]Enrolled accounts Dom'!$A$2:$M$2,0)))</f>
        <v/>
      </c>
    </row>
    <row r="390" spans="1:6" x14ac:dyDescent="0.2">
      <c r="A390" s="52">
        <f>INDEX('[3]Enrolled accounts Dom'!$A390:$M390,MATCH(A$2,'[3]Enrolled accounts Dom'!$A$2:$M$2,0))</f>
        <v>0</v>
      </c>
      <c r="B390" s="45">
        <f>INDEX('[3]Enrolled accounts Dom'!$A390:$M390,MATCH(B$2,'[3]Enrolled accounts Dom'!$A$2:$M$2,0))</f>
        <v>0</v>
      </c>
      <c r="C390" s="45">
        <f>INDEX('[3]Enrolled accounts Dom'!$A390:$M390,MATCH(C$2,'[3]Enrolled accounts Dom'!$A$2:$M$2,0))</f>
        <v>0</v>
      </c>
      <c r="D390" s="45">
        <f>INDEX('[3]Enrolled accounts Dom'!$A390:$M390,MATCH(D$2,'[3]Enrolled accounts Dom'!$A$2:$M$2,0))</f>
        <v>0</v>
      </c>
      <c r="E390" s="46" t="str">
        <f>IF(INDEX('[3]Enrolled accounts Dom'!$A390:$M390,MATCH(E$2,'[3]Enrolled accounts Dom'!$A$2:$M$2,0))=0,"",INDEX('[3]Enrolled accounts Dom'!$A390:$M390,MATCH(E$2,'[3]Enrolled accounts Dom'!$A$2:$M$2,0)))</f>
        <v/>
      </c>
      <c r="F390" s="53" t="str">
        <f>IF(INDEX('[3]Enrolled accounts Dom'!$A390:$M390,MATCH(F$2,'[3]Enrolled accounts Dom'!$A$2:$M$2,0))=0,"",INDEX('[3]Enrolled accounts Dom'!$A390:$M390,MATCH(F$2,'[3]Enrolled accounts Dom'!$A$2:$M$2,0)))</f>
        <v/>
      </c>
    </row>
    <row r="391" spans="1:6" x14ac:dyDescent="0.2">
      <c r="A391" s="52">
        <f>INDEX('[3]Enrolled accounts Dom'!$A391:$M391,MATCH(A$2,'[3]Enrolled accounts Dom'!$A$2:$M$2,0))</f>
        <v>0</v>
      </c>
      <c r="B391" s="45">
        <f>INDEX('[3]Enrolled accounts Dom'!$A391:$M391,MATCH(B$2,'[3]Enrolled accounts Dom'!$A$2:$M$2,0))</f>
        <v>0</v>
      </c>
      <c r="C391" s="45">
        <f>INDEX('[3]Enrolled accounts Dom'!$A391:$M391,MATCH(C$2,'[3]Enrolled accounts Dom'!$A$2:$M$2,0))</f>
        <v>0</v>
      </c>
      <c r="D391" s="45">
        <f>INDEX('[3]Enrolled accounts Dom'!$A391:$M391,MATCH(D$2,'[3]Enrolled accounts Dom'!$A$2:$M$2,0))</f>
        <v>0</v>
      </c>
      <c r="E391" s="46" t="str">
        <f>IF(INDEX('[3]Enrolled accounts Dom'!$A391:$M391,MATCH(E$2,'[3]Enrolled accounts Dom'!$A$2:$M$2,0))=0,"",INDEX('[3]Enrolled accounts Dom'!$A391:$M391,MATCH(E$2,'[3]Enrolled accounts Dom'!$A$2:$M$2,0)))</f>
        <v/>
      </c>
      <c r="F391" s="53" t="str">
        <f>IF(INDEX('[3]Enrolled accounts Dom'!$A391:$M391,MATCH(F$2,'[3]Enrolled accounts Dom'!$A$2:$M$2,0))=0,"",INDEX('[3]Enrolled accounts Dom'!$A391:$M391,MATCH(F$2,'[3]Enrolled accounts Dom'!$A$2:$M$2,0)))</f>
        <v/>
      </c>
    </row>
    <row r="392" spans="1:6" x14ac:dyDescent="0.2">
      <c r="A392" s="52">
        <f>INDEX('[3]Enrolled accounts Dom'!$A392:$M392,MATCH(A$2,'[3]Enrolled accounts Dom'!$A$2:$M$2,0))</f>
        <v>0</v>
      </c>
      <c r="B392" s="45">
        <f>INDEX('[3]Enrolled accounts Dom'!$A392:$M392,MATCH(B$2,'[3]Enrolled accounts Dom'!$A$2:$M$2,0))</f>
        <v>0</v>
      </c>
      <c r="C392" s="45">
        <f>INDEX('[3]Enrolled accounts Dom'!$A392:$M392,MATCH(C$2,'[3]Enrolled accounts Dom'!$A$2:$M$2,0))</f>
        <v>0</v>
      </c>
      <c r="D392" s="45">
        <f>INDEX('[3]Enrolled accounts Dom'!$A392:$M392,MATCH(D$2,'[3]Enrolled accounts Dom'!$A$2:$M$2,0))</f>
        <v>0</v>
      </c>
      <c r="E392" s="46" t="str">
        <f>IF(INDEX('[3]Enrolled accounts Dom'!$A392:$M392,MATCH(E$2,'[3]Enrolled accounts Dom'!$A$2:$M$2,0))=0,"",INDEX('[3]Enrolled accounts Dom'!$A392:$M392,MATCH(E$2,'[3]Enrolled accounts Dom'!$A$2:$M$2,0)))</f>
        <v/>
      </c>
      <c r="F392" s="53" t="str">
        <f>IF(INDEX('[3]Enrolled accounts Dom'!$A392:$M392,MATCH(F$2,'[3]Enrolled accounts Dom'!$A$2:$M$2,0))=0,"",INDEX('[3]Enrolled accounts Dom'!$A392:$M392,MATCH(F$2,'[3]Enrolled accounts Dom'!$A$2:$M$2,0)))</f>
        <v/>
      </c>
    </row>
    <row r="393" spans="1:6" x14ac:dyDescent="0.2">
      <c r="A393" s="52">
        <f>INDEX('[3]Enrolled accounts Dom'!$A393:$M393,MATCH(A$2,'[3]Enrolled accounts Dom'!$A$2:$M$2,0))</f>
        <v>0</v>
      </c>
      <c r="B393" s="45">
        <f>INDEX('[3]Enrolled accounts Dom'!$A393:$M393,MATCH(B$2,'[3]Enrolled accounts Dom'!$A$2:$M$2,0))</f>
        <v>0</v>
      </c>
      <c r="C393" s="45">
        <f>INDEX('[3]Enrolled accounts Dom'!$A393:$M393,MATCH(C$2,'[3]Enrolled accounts Dom'!$A$2:$M$2,0))</f>
        <v>0</v>
      </c>
      <c r="D393" s="45">
        <f>INDEX('[3]Enrolled accounts Dom'!$A393:$M393,MATCH(D$2,'[3]Enrolled accounts Dom'!$A$2:$M$2,0))</f>
        <v>0</v>
      </c>
      <c r="E393" s="46" t="str">
        <f>IF(INDEX('[3]Enrolled accounts Dom'!$A393:$M393,MATCH(E$2,'[3]Enrolled accounts Dom'!$A$2:$M$2,0))=0,"",INDEX('[3]Enrolled accounts Dom'!$A393:$M393,MATCH(E$2,'[3]Enrolled accounts Dom'!$A$2:$M$2,0)))</f>
        <v/>
      </c>
      <c r="F393" s="53" t="str">
        <f>IF(INDEX('[3]Enrolled accounts Dom'!$A393:$M393,MATCH(F$2,'[3]Enrolled accounts Dom'!$A$2:$M$2,0))=0,"",INDEX('[3]Enrolled accounts Dom'!$A393:$M393,MATCH(F$2,'[3]Enrolled accounts Dom'!$A$2:$M$2,0)))</f>
        <v/>
      </c>
    </row>
    <row r="394" spans="1:6" x14ac:dyDescent="0.2">
      <c r="A394" s="52">
        <f>INDEX('[3]Enrolled accounts Dom'!$A394:$M394,MATCH(A$2,'[3]Enrolled accounts Dom'!$A$2:$M$2,0))</f>
        <v>0</v>
      </c>
      <c r="B394" s="45">
        <f>INDEX('[3]Enrolled accounts Dom'!$A394:$M394,MATCH(B$2,'[3]Enrolled accounts Dom'!$A$2:$M$2,0))</f>
        <v>0</v>
      </c>
      <c r="C394" s="45">
        <f>INDEX('[3]Enrolled accounts Dom'!$A394:$M394,MATCH(C$2,'[3]Enrolled accounts Dom'!$A$2:$M$2,0))</f>
        <v>0</v>
      </c>
      <c r="D394" s="45">
        <f>INDEX('[3]Enrolled accounts Dom'!$A394:$M394,MATCH(D$2,'[3]Enrolled accounts Dom'!$A$2:$M$2,0))</f>
        <v>0</v>
      </c>
      <c r="E394" s="46" t="str">
        <f>IF(INDEX('[3]Enrolled accounts Dom'!$A394:$M394,MATCH(E$2,'[3]Enrolled accounts Dom'!$A$2:$M$2,0))=0,"",INDEX('[3]Enrolled accounts Dom'!$A394:$M394,MATCH(E$2,'[3]Enrolled accounts Dom'!$A$2:$M$2,0)))</f>
        <v/>
      </c>
      <c r="F394" s="53" t="str">
        <f>IF(INDEX('[3]Enrolled accounts Dom'!$A394:$M394,MATCH(F$2,'[3]Enrolled accounts Dom'!$A$2:$M$2,0))=0,"",INDEX('[3]Enrolled accounts Dom'!$A394:$M394,MATCH(F$2,'[3]Enrolled accounts Dom'!$A$2:$M$2,0)))</f>
        <v/>
      </c>
    </row>
    <row r="395" spans="1:6" x14ac:dyDescent="0.2">
      <c r="A395" s="52">
        <f>INDEX('[3]Enrolled accounts Dom'!$A395:$M395,MATCH(A$2,'[3]Enrolled accounts Dom'!$A$2:$M$2,0))</f>
        <v>0</v>
      </c>
      <c r="B395" s="45">
        <f>INDEX('[3]Enrolled accounts Dom'!$A395:$M395,MATCH(B$2,'[3]Enrolled accounts Dom'!$A$2:$M$2,0))</f>
        <v>0</v>
      </c>
      <c r="C395" s="45">
        <f>INDEX('[3]Enrolled accounts Dom'!$A395:$M395,MATCH(C$2,'[3]Enrolled accounts Dom'!$A$2:$M$2,0))</f>
        <v>0</v>
      </c>
      <c r="D395" s="45">
        <f>INDEX('[3]Enrolled accounts Dom'!$A395:$M395,MATCH(D$2,'[3]Enrolled accounts Dom'!$A$2:$M$2,0))</f>
        <v>0</v>
      </c>
      <c r="E395" s="46" t="str">
        <f>IF(INDEX('[3]Enrolled accounts Dom'!$A395:$M395,MATCH(E$2,'[3]Enrolled accounts Dom'!$A$2:$M$2,0))=0,"",INDEX('[3]Enrolled accounts Dom'!$A395:$M395,MATCH(E$2,'[3]Enrolled accounts Dom'!$A$2:$M$2,0)))</f>
        <v/>
      </c>
      <c r="F395" s="53" t="str">
        <f>IF(INDEX('[3]Enrolled accounts Dom'!$A395:$M395,MATCH(F$2,'[3]Enrolled accounts Dom'!$A$2:$M$2,0))=0,"",INDEX('[3]Enrolled accounts Dom'!$A395:$M395,MATCH(F$2,'[3]Enrolled accounts Dom'!$A$2:$M$2,0)))</f>
        <v/>
      </c>
    </row>
    <row r="396" spans="1:6" x14ac:dyDescent="0.2">
      <c r="A396" s="52">
        <f>INDEX('[3]Enrolled accounts Dom'!$A396:$M396,MATCH(A$2,'[3]Enrolled accounts Dom'!$A$2:$M$2,0))</f>
        <v>0</v>
      </c>
      <c r="B396" s="45">
        <f>INDEX('[3]Enrolled accounts Dom'!$A396:$M396,MATCH(B$2,'[3]Enrolled accounts Dom'!$A$2:$M$2,0))</f>
        <v>0</v>
      </c>
      <c r="C396" s="45">
        <f>INDEX('[3]Enrolled accounts Dom'!$A396:$M396,MATCH(C$2,'[3]Enrolled accounts Dom'!$A$2:$M$2,0))</f>
        <v>0</v>
      </c>
      <c r="D396" s="45">
        <f>INDEX('[3]Enrolled accounts Dom'!$A396:$M396,MATCH(D$2,'[3]Enrolled accounts Dom'!$A$2:$M$2,0))</f>
        <v>0</v>
      </c>
      <c r="E396" s="46" t="str">
        <f>IF(INDEX('[3]Enrolled accounts Dom'!$A396:$M396,MATCH(E$2,'[3]Enrolled accounts Dom'!$A$2:$M$2,0))=0,"",INDEX('[3]Enrolled accounts Dom'!$A396:$M396,MATCH(E$2,'[3]Enrolled accounts Dom'!$A$2:$M$2,0)))</f>
        <v/>
      </c>
      <c r="F396" s="53" t="str">
        <f>IF(INDEX('[3]Enrolled accounts Dom'!$A396:$M396,MATCH(F$2,'[3]Enrolled accounts Dom'!$A$2:$M$2,0))=0,"",INDEX('[3]Enrolled accounts Dom'!$A396:$M396,MATCH(F$2,'[3]Enrolled accounts Dom'!$A$2:$M$2,0)))</f>
        <v/>
      </c>
    </row>
    <row r="397" spans="1:6" x14ac:dyDescent="0.2">
      <c r="A397" s="52">
        <f>INDEX('[3]Enrolled accounts Dom'!$A397:$M397,MATCH(A$2,'[3]Enrolled accounts Dom'!$A$2:$M$2,0))</f>
        <v>0</v>
      </c>
      <c r="B397" s="45">
        <f>INDEX('[3]Enrolled accounts Dom'!$A397:$M397,MATCH(B$2,'[3]Enrolled accounts Dom'!$A$2:$M$2,0))</f>
        <v>0</v>
      </c>
      <c r="C397" s="45">
        <f>INDEX('[3]Enrolled accounts Dom'!$A397:$M397,MATCH(C$2,'[3]Enrolled accounts Dom'!$A$2:$M$2,0))</f>
        <v>0</v>
      </c>
      <c r="D397" s="45">
        <f>INDEX('[3]Enrolled accounts Dom'!$A397:$M397,MATCH(D$2,'[3]Enrolled accounts Dom'!$A$2:$M$2,0))</f>
        <v>0</v>
      </c>
      <c r="E397" s="46" t="str">
        <f>IF(INDEX('[3]Enrolled accounts Dom'!$A397:$M397,MATCH(E$2,'[3]Enrolled accounts Dom'!$A$2:$M$2,0))=0,"",INDEX('[3]Enrolled accounts Dom'!$A397:$M397,MATCH(E$2,'[3]Enrolled accounts Dom'!$A$2:$M$2,0)))</f>
        <v/>
      </c>
      <c r="F397" s="53" t="str">
        <f>IF(INDEX('[3]Enrolled accounts Dom'!$A397:$M397,MATCH(F$2,'[3]Enrolled accounts Dom'!$A$2:$M$2,0))=0,"",INDEX('[3]Enrolled accounts Dom'!$A397:$M397,MATCH(F$2,'[3]Enrolled accounts Dom'!$A$2:$M$2,0)))</f>
        <v/>
      </c>
    </row>
    <row r="398" spans="1:6" x14ac:dyDescent="0.2">
      <c r="A398" s="52">
        <f>INDEX('[3]Enrolled accounts Dom'!$A398:$M398,MATCH(A$2,'[3]Enrolled accounts Dom'!$A$2:$M$2,0))</f>
        <v>0</v>
      </c>
      <c r="B398" s="45">
        <f>INDEX('[3]Enrolled accounts Dom'!$A398:$M398,MATCH(B$2,'[3]Enrolled accounts Dom'!$A$2:$M$2,0))</f>
        <v>0</v>
      </c>
      <c r="C398" s="45">
        <f>INDEX('[3]Enrolled accounts Dom'!$A398:$M398,MATCH(C$2,'[3]Enrolled accounts Dom'!$A$2:$M$2,0))</f>
        <v>0</v>
      </c>
      <c r="D398" s="45">
        <f>INDEX('[3]Enrolled accounts Dom'!$A398:$M398,MATCH(D$2,'[3]Enrolled accounts Dom'!$A$2:$M$2,0))</f>
        <v>0</v>
      </c>
      <c r="E398" s="46" t="str">
        <f>IF(INDEX('[3]Enrolled accounts Dom'!$A398:$M398,MATCH(E$2,'[3]Enrolled accounts Dom'!$A$2:$M$2,0))=0,"",INDEX('[3]Enrolled accounts Dom'!$A398:$M398,MATCH(E$2,'[3]Enrolled accounts Dom'!$A$2:$M$2,0)))</f>
        <v/>
      </c>
      <c r="F398" s="53" t="str">
        <f>IF(INDEX('[3]Enrolled accounts Dom'!$A398:$M398,MATCH(F$2,'[3]Enrolled accounts Dom'!$A$2:$M$2,0))=0,"",INDEX('[3]Enrolled accounts Dom'!$A398:$M398,MATCH(F$2,'[3]Enrolled accounts Dom'!$A$2:$M$2,0)))</f>
        <v/>
      </c>
    </row>
    <row r="399" spans="1:6" x14ac:dyDescent="0.2">
      <c r="A399" s="52">
        <f>INDEX('[3]Enrolled accounts Dom'!$A399:$M399,MATCH(A$2,'[3]Enrolled accounts Dom'!$A$2:$M$2,0))</f>
        <v>0</v>
      </c>
      <c r="B399" s="45">
        <f>INDEX('[3]Enrolled accounts Dom'!$A399:$M399,MATCH(B$2,'[3]Enrolled accounts Dom'!$A$2:$M$2,0))</f>
        <v>0</v>
      </c>
      <c r="C399" s="45">
        <f>INDEX('[3]Enrolled accounts Dom'!$A399:$M399,MATCH(C$2,'[3]Enrolled accounts Dom'!$A$2:$M$2,0))</f>
        <v>0</v>
      </c>
      <c r="D399" s="45">
        <f>INDEX('[3]Enrolled accounts Dom'!$A399:$M399,MATCH(D$2,'[3]Enrolled accounts Dom'!$A$2:$M$2,0))</f>
        <v>0</v>
      </c>
      <c r="E399" s="46" t="str">
        <f>IF(INDEX('[3]Enrolled accounts Dom'!$A399:$M399,MATCH(E$2,'[3]Enrolled accounts Dom'!$A$2:$M$2,0))=0,"",INDEX('[3]Enrolled accounts Dom'!$A399:$M399,MATCH(E$2,'[3]Enrolled accounts Dom'!$A$2:$M$2,0)))</f>
        <v/>
      </c>
      <c r="F399" s="53" t="str">
        <f>IF(INDEX('[3]Enrolled accounts Dom'!$A399:$M399,MATCH(F$2,'[3]Enrolled accounts Dom'!$A$2:$M$2,0))=0,"",INDEX('[3]Enrolled accounts Dom'!$A399:$M399,MATCH(F$2,'[3]Enrolled accounts Dom'!$A$2:$M$2,0)))</f>
        <v/>
      </c>
    </row>
    <row r="400" spans="1:6" x14ac:dyDescent="0.2">
      <c r="A400" s="52">
        <f>INDEX('[3]Enrolled accounts Dom'!$A400:$M400,MATCH(A$2,'[3]Enrolled accounts Dom'!$A$2:$M$2,0))</f>
        <v>0</v>
      </c>
      <c r="B400" s="45">
        <f>INDEX('[3]Enrolled accounts Dom'!$A400:$M400,MATCH(B$2,'[3]Enrolled accounts Dom'!$A$2:$M$2,0))</f>
        <v>0</v>
      </c>
      <c r="C400" s="45">
        <f>INDEX('[3]Enrolled accounts Dom'!$A400:$M400,MATCH(C$2,'[3]Enrolled accounts Dom'!$A$2:$M$2,0))</f>
        <v>0</v>
      </c>
      <c r="D400" s="45">
        <f>INDEX('[3]Enrolled accounts Dom'!$A400:$M400,MATCH(D$2,'[3]Enrolled accounts Dom'!$A$2:$M$2,0))</f>
        <v>0</v>
      </c>
      <c r="E400" s="46" t="str">
        <f>IF(INDEX('[3]Enrolled accounts Dom'!$A400:$M400,MATCH(E$2,'[3]Enrolled accounts Dom'!$A$2:$M$2,0))=0,"",INDEX('[3]Enrolled accounts Dom'!$A400:$M400,MATCH(E$2,'[3]Enrolled accounts Dom'!$A$2:$M$2,0)))</f>
        <v/>
      </c>
      <c r="F400" s="53" t="str">
        <f>IF(INDEX('[3]Enrolled accounts Dom'!$A400:$M400,MATCH(F$2,'[3]Enrolled accounts Dom'!$A$2:$M$2,0))=0,"",INDEX('[3]Enrolled accounts Dom'!$A400:$M400,MATCH(F$2,'[3]Enrolled accounts Dom'!$A$2:$M$2,0)))</f>
        <v/>
      </c>
    </row>
    <row r="401" spans="1:6" x14ac:dyDescent="0.2">
      <c r="A401" s="52">
        <f>INDEX('[3]Enrolled accounts Dom'!$A401:$M401,MATCH(A$2,'[3]Enrolled accounts Dom'!$A$2:$M$2,0))</f>
        <v>0</v>
      </c>
      <c r="B401" s="45">
        <f>INDEX('[3]Enrolled accounts Dom'!$A401:$M401,MATCH(B$2,'[3]Enrolled accounts Dom'!$A$2:$M$2,0))</f>
        <v>0</v>
      </c>
      <c r="C401" s="45">
        <f>INDEX('[3]Enrolled accounts Dom'!$A401:$M401,MATCH(C$2,'[3]Enrolled accounts Dom'!$A$2:$M$2,0))</f>
        <v>0</v>
      </c>
      <c r="D401" s="45">
        <f>INDEX('[3]Enrolled accounts Dom'!$A401:$M401,MATCH(D$2,'[3]Enrolled accounts Dom'!$A$2:$M$2,0))</f>
        <v>0</v>
      </c>
      <c r="E401" s="46" t="str">
        <f>IF(INDEX('[3]Enrolled accounts Dom'!$A401:$M401,MATCH(E$2,'[3]Enrolled accounts Dom'!$A$2:$M$2,0))=0,"",INDEX('[3]Enrolled accounts Dom'!$A401:$M401,MATCH(E$2,'[3]Enrolled accounts Dom'!$A$2:$M$2,0)))</f>
        <v/>
      </c>
      <c r="F401" s="53" t="str">
        <f>IF(INDEX('[3]Enrolled accounts Dom'!$A401:$M401,MATCH(F$2,'[3]Enrolled accounts Dom'!$A$2:$M$2,0))=0,"",INDEX('[3]Enrolled accounts Dom'!$A401:$M401,MATCH(F$2,'[3]Enrolled accounts Dom'!$A$2:$M$2,0)))</f>
        <v/>
      </c>
    </row>
    <row r="402" spans="1:6" x14ac:dyDescent="0.2">
      <c r="A402" s="52">
        <f>INDEX('[3]Enrolled accounts Dom'!$A402:$M402,MATCH(A$2,'[3]Enrolled accounts Dom'!$A$2:$M$2,0))</f>
        <v>0</v>
      </c>
      <c r="B402" s="45">
        <f>INDEX('[3]Enrolled accounts Dom'!$A402:$M402,MATCH(B$2,'[3]Enrolled accounts Dom'!$A$2:$M$2,0))</f>
        <v>0</v>
      </c>
      <c r="C402" s="45">
        <f>INDEX('[3]Enrolled accounts Dom'!$A402:$M402,MATCH(C$2,'[3]Enrolled accounts Dom'!$A$2:$M$2,0))</f>
        <v>0</v>
      </c>
      <c r="D402" s="45">
        <f>INDEX('[3]Enrolled accounts Dom'!$A402:$M402,MATCH(D$2,'[3]Enrolled accounts Dom'!$A$2:$M$2,0))</f>
        <v>0</v>
      </c>
      <c r="E402" s="46" t="str">
        <f>IF(INDEX('[3]Enrolled accounts Dom'!$A402:$M402,MATCH(E$2,'[3]Enrolled accounts Dom'!$A$2:$M$2,0))=0,"",INDEX('[3]Enrolled accounts Dom'!$A402:$M402,MATCH(E$2,'[3]Enrolled accounts Dom'!$A$2:$M$2,0)))</f>
        <v/>
      </c>
      <c r="F402" s="53" t="str">
        <f>IF(INDEX('[3]Enrolled accounts Dom'!$A402:$M402,MATCH(F$2,'[3]Enrolled accounts Dom'!$A$2:$M$2,0))=0,"",INDEX('[3]Enrolled accounts Dom'!$A402:$M402,MATCH(F$2,'[3]Enrolled accounts Dom'!$A$2:$M$2,0)))</f>
        <v/>
      </c>
    </row>
    <row r="403" spans="1:6" x14ac:dyDescent="0.2">
      <c r="A403" s="52">
        <f>INDEX('[3]Enrolled accounts Dom'!$A403:$M403,MATCH(A$2,'[3]Enrolled accounts Dom'!$A$2:$M$2,0))</f>
        <v>0</v>
      </c>
      <c r="B403" s="45">
        <f>INDEX('[3]Enrolled accounts Dom'!$A403:$M403,MATCH(B$2,'[3]Enrolled accounts Dom'!$A$2:$M$2,0))</f>
        <v>0</v>
      </c>
      <c r="C403" s="45">
        <f>INDEX('[3]Enrolled accounts Dom'!$A403:$M403,MATCH(C$2,'[3]Enrolled accounts Dom'!$A$2:$M$2,0))</f>
        <v>0</v>
      </c>
      <c r="D403" s="45">
        <f>INDEX('[3]Enrolled accounts Dom'!$A403:$M403,MATCH(D$2,'[3]Enrolled accounts Dom'!$A$2:$M$2,0))</f>
        <v>0</v>
      </c>
      <c r="E403" s="46" t="str">
        <f>IF(INDEX('[3]Enrolled accounts Dom'!$A403:$M403,MATCH(E$2,'[3]Enrolled accounts Dom'!$A$2:$M$2,0))=0,"",INDEX('[3]Enrolled accounts Dom'!$A403:$M403,MATCH(E$2,'[3]Enrolled accounts Dom'!$A$2:$M$2,0)))</f>
        <v/>
      </c>
      <c r="F403" s="53" t="str">
        <f>IF(INDEX('[3]Enrolled accounts Dom'!$A403:$M403,MATCH(F$2,'[3]Enrolled accounts Dom'!$A$2:$M$2,0))=0,"",INDEX('[3]Enrolled accounts Dom'!$A403:$M403,MATCH(F$2,'[3]Enrolled accounts Dom'!$A$2:$M$2,0)))</f>
        <v/>
      </c>
    </row>
    <row r="404" spans="1:6" x14ac:dyDescent="0.2">
      <c r="A404" s="52">
        <f>INDEX('[3]Enrolled accounts Dom'!$A404:$M404,MATCH(A$2,'[3]Enrolled accounts Dom'!$A$2:$M$2,0))</f>
        <v>0</v>
      </c>
      <c r="B404" s="45">
        <f>INDEX('[3]Enrolled accounts Dom'!$A404:$M404,MATCH(B$2,'[3]Enrolled accounts Dom'!$A$2:$M$2,0))</f>
        <v>0</v>
      </c>
      <c r="C404" s="45">
        <f>INDEX('[3]Enrolled accounts Dom'!$A404:$M404,MATCH(C$2,'[3]Enrolled accounts Dom'!$A$2:$M$2,0))</f>
        <v>0</v>
      </c>
      <c r="D404" s="45">
        <f>INDEX('[3]Enrolled accounts Dom'!$A404:$M404,MATCH(D$2,'[3]Enrolled accounts Dom'!$A$2:$M$2,0))</f>
        <v>0</v>
      </c>
      <c r="E404" s="46" t="str">
        <f>IF(INDEX('[3]Enrolled accounts Dom'!$A404:$M404,MATCH(E$2,'[3]Enrolled accounts Dom'!$A$2:$M$2,0))=0,"",INDEX('[3]Enrolled accounts Dom'!$A404:$M404,MATCH(E$2,'[3]Enrolled accounts Dom'!$A$2:$M$2,0)))</f>
        <v/>
      </c>
      <c r="F404" s="53" t="str">
        <f>IF(INDEX('[3]Enrolled accounts Dom'!$A404:$M404,MATCH(F$2,'[3]Enrolled accounts Dom'!$A$2:$M$2,0))=0,"",INDEX('[3]Enrolled accounts Dom'!$A404:$M404,MATCH(F$2,'[3]Enrolled accounts Dom'!$A$2:$M$2,0)))</f>
        <v/>
      </c>
    </row>
    <row r="405" spans="1:6" x14ac:dyDescent="0.2">
      <c r="A405" s="52">
        <f>INDEX('[3]Enrolled accounts Dom'!$A405:$M405,MATCH(A$2,'[3]Enrolled accounts Dom'!$A$2:$M$2,0))</f>
        <v>0</v>
      </c>
      <c r="B405" s="45">
        <f>INDEX('[3]Enrolled accounts Dom'!$A405:$M405,MATCH(B$2,'[3]Enrolled accounts Dom'!$A$2:$M$2,0))</f>
        <v>0</v>
      </c>
      <c r="C405" s="45">
        <f>INDEX('[3]Enrolled accounts Dom'!$A405:$M405,MATCH(C$2,'[3]Enrolled accounts Dom'!$A$2:$M$2,0))</f>
        <v>0</v>
      </c>
      <c r="D405" s="45">
        <f>INDEX('[3]Enrolled accounts Dom'!$A405:$M405,MATCH(D$2,'[3]Enrolled accounts Dom'!$A$2:$M$2,0))</f>
        <v>0</v>
      </c>
      <c r="E405" s="46" t="str">
        <f>IF(INDEX('[3]Enrolled accounts Dom'!$A405:$M405,MATCH(E$2,'[3]Enrolled accounts Dom'!$A$2:$M$2,0))=0,"",INDEX('[3]Enrolled accounts Dom'!$A405:$M405,MATCH(E$2,'[3]Enrolled accounts Dom'!$A$2:$M$2,0)))</f>
        <v/>
      </c>
      <c r="F405" s="53" t="str">
        <f>IF(INDEX('[3]Enrolled accounts Dom'!$A405:$M405,MATCH(F$2,'[3]Enrolled accounts Dom'!$A$2:$M$2,0))=0,"",INDEX('[3]Enrolled accounts Dom'!$A405:$M405,MATCH(F$2,'[3]Enrolled accounts Dom'!$A$2:$M$2,0)))</f>
        <v/>
      </c>
    </row>
    <row r="406" spans="1:6" x14ac:dyDescent="0.2">
      <c r="A406" s="52">
        <f>INDEX('[3]Enrolled accounts Dom'!$A406:$M406,MATCH(A$2,'[3]Enrolled accounts Dom'!$A$2:$M$2,0))</f>
        <v>0</v>
      </c>
      <c r="B406" s="45">
        <f>INDEX('[3]Enrolled accounts Dom'!$A406:$M406,MATCH(B$2,'[3]Enrolled accounts Dom'!$A$2:$M$2,0))</f>
        <v>0</v>
      </c>
      <c r="C406" s="45">
        <f>INDEX('[3]Enrolled accounts Dom'!$A406:$M406,MATCH(C$2,'[3]Enrolled accounts Dom'!$A$2:$M$2,0))</f>
        <v>0</v>
      </c>
      <c r="D406" s="45">
        <f>INDEX('[3]Enrolled accounts Dom'!$A406:$M406,MATCH(D$2,'[3]Enrolled accounts Dom'!$A$2:$M$2,0))</f>
        <v>0</v>
      </c>
      <c r="E406" s="46" t="str">
        <f>IF(INDEX('[3]Enrolled accounts Dom'!$A406:$M406,MATCH(E$2,'[3]Enrolled accounts Dom'!$A$2:$M$2,0))=0,"",INDEX('[3]Enrolled accounts Dom'!$A406:$M406,MATCH(E$2,'[3]Enrolled accounts Dom'!$A$2:$M$2,0)))</f>
        <v/>
      </c>
      <c r="F406" s="53" t="str">
        <f>IF(INDEX('[3]Enrolled accounts Dom'!$A406:$M406,MATCH(F$2,'[3]Enrolled accounts Dom'!$A$2:$M$2,0))=0,"",INDEX('[3]Enrolled accounts Dom'!$A406:$M406,MATCH(F$2,'[3]Enrolled accounts Dom'!$A$2:$M$2,0)))</f>
        <v/>
      </c>
    </row>
    <row r="407" spans="1:6" x14ac:dyDescent="0.2">
      <c r="A407" s="52">
        <f>INDEX('[3]Enrolled accounts Dom'!$A407:$M407,MATCH(A$2,'[3]Enrolled accounts Dom'!$A$2:$M$2,0))</f>
        <v>0</v>
      </c>
      <c r="B407" s="45">
        <f>INDEX('[3]Enrolled accounts Dom'!$A407:$M407,MATCH(B$2,'[3]Enrolled accounts Dom'!$A$2:$M$2,0))</f>
        <v>0</v>
      </c>
      <c r="C407" s="45">
        <f>INDEX('[3]Enrolled accounts Dom'!$A407:$M407,MATCH(C$2,'[3]Enrolled accounts Dom'!$A$2:$M$2,0))</f>
        <v>0</v>
      </c>
      <c r="D407" s="45">
        <f>INDEX('[3]Enrolled accounts Dom'!$A407:$M407,MATCH(D$2,'[3]Enrolled accounts Dom'!$A$2:$M$2,0))</f>
        <v>0</v>
      </c>
      <c r="E407" s="46" t="str">
        <f>IF(INDEX('[3]Enrolled accounts Dom'!$A407:$M407,MATCH(E$2,'[3]Enrolled accounts Dom'!$A$2:$M$2,0))=0,"",INDEX('[3]Enrolled accounts Dom'!$A407:$M407,MATCH(E$2,'[3]Enrolled accounts Dom'!$A$2:$M$2,0)))</f>
        <v/>
      </c>
      <c r="F407" s="53" t="str">
        <f>IF(INDEX('[3]Enrolled accounts Dom'!$A407:$M407,MATCH(F$2,'[3]Enrolled accounts Dom'!$A$2:$M$2,0))=0,"",INDEX('[3]Enrolled accounts Dom'!$A407:$M407,MATCH(F$2,'[3]Enrolled accounts Dom'!$A$2:$M$2,0)))</f>
        <v/>
      </c>
    </row>
    <row r="408" spans="1:6" x14ac:dyDescent="0.2">
      <c r="A408" s="52">
        <f>INDEX('[3]Enrolled accounts Dom'!$A408:$M408,MATCH(A$2,'[3]Enrolled accounts Dom'!$A$2:$M$2,0))</f>
        <v>0</v>
      </c>
      <c r="B408" s="45">
        <f>INDEX('[3]Enrolled accounts Dom'!$A408:$M408,MATCH(B$2,'[3]Enrolled accounts Dom'!$A$2:$M$2,0))</f>
        <v>0</v>
      </c>
      <c r="C408" s="45">
        <f>INDEX('[3]Enrolled accounts Dom'!$A408:$M408,MATCH(C$2,'[3]Enrolled accounts Dom'!$A$2:$M$2,0))</f>
        <v>0</v>
      </c>
      <c r="D408" s="45">
        <f>INDEX('[3]Enrolled accounts Dom'!$A408:$M408,MATCH(D$2,'[3]Enrolled accounts Dom'!$A$2:$M$2,0))</f>
        <v>0</v>
      </c>
      <c r="E408" s="46" t="str">
        <f>IF(INDEX('[3]Enrolled accounts Dom'!$A408:$M408,MATCH(E$2,'[3]Enrolled accounts Dom'!$A$2:$M$2,0))=0,"",INDEX('[3]Enrolled accounts Dom'!$A408:$M408,MATCH(E$2,'[3]Enrolled accounts Dom'!$A$2:$M$2,0)))</f>
        <v/>
      </c>
      <c r="F408" s="53" t="str">
        <f>IF(INDEX('[3]Enrolled accounts Dom'!$A408:$M408,MATCH(F$2,'[3]Enrolled accounts Dom'!$A$2:$M$2,0))=0,"",INDEX('[3]Enrolled accounts Dom'!$A408:$M408,MATCH(F$2,'[3]Enrolled accounts Dom'!$A$2:$M$2,0)))</f>
        <v/>
      </c>
    </row>
    <row r="409" spans="1:6" x14ac:dyDescent="0.2">
      <c r="A409" s="52">
        <f>INDEX('[3]Enrolled accounts Dom'!$A409:$M409,MATCH(A$2,'[3]Enrolled accounts Dom'!$A$2:$M$2,0))</f>
        <v>0</v>
      </c>
      <c r="B409" s="45">
        <f>INDEX('[3]Enrolled accounts Dom'!$A409:$M409,MATCH(B$2,'[3]Enrolled accounts Dom'!$A$2:$M$2,0))</f>
        <v>0</v>
      </c>
      <c r="C409" s="45">
        <f>INDEX('[3]Enrolled accounts Dom'!$A409:$M409,MATCH(C$2,'[3]Enrolled accounts Dom'!$A$2:$M$2,0))</f>
        <v>0</v>
      </c>
      <c r="D409" s="45">
        <f>INDEX('[3]Enrolled accounts Dom'!$A409:$M409,MATCH(D$2,'[3]Enrolled accounts Dom'!$A$2:$M$2,0))</f>
        <v>0</v>
      </c>
      <c r="E409" s="46" t="str">
        <f>IF(INDEX('[3]Enrolled accounts Dom'!$A409:$M409,MATCH(E$2,'[3]Enrolled accounts Dom'!$A$2:$M$2,0))=0,"",INDEX('[3]Enrolled accounts Dom'!$A409:$M409,MATCH(E$2,'[3]Enrolled accounts Dom'!$A$2:$M$2,0)))</f>
        <v/>
      </c>
      <c r="F409" s="53" t="str">
        <f>IF(INDEX('[3]Enrolled accounts Dom'!$A409:$M409,MATCH(F$2,'[3]Enrolled accounts Dom'!$A$2:$M$2,0))=0,"",INDEX('[3]Enrolled accounts Dom'!$A409:$M409,MATCH(F$2,'[3]Enrolled accounts Dom'!$A$2:$M$2,0)))</f>
        <v/>
      </c>
    </row>
    <row r="410" spans="1:6" x14ac:dyDescent="0.2">
      <c r="A410" s="52">
        <f>INDEX('[3]Enrolled accounts Dom'!$A410:$M410,MATCH(A$2,'[3]Enrolled accounts Dom'!$A$2:$M$2,0))</f>
        <v>0</v>
      </c>
      <c r="B410" s="45">
        <f>INDEX('[3]Enrolled accounts Dom'!$A410:$M410,MATCH(B$2,'[3]Enrolled accounts Dom'!$A$2:$M$2,0))</f>
        <v>0</v>
      </c>
      <c r="C410" s="45">
        <f>INDEX('[3]Enrolled accounts Dom'!$A410:$M410,MATCH(C$2,'[3]Enrolled accounts Dom'!$A$2:$M$2,0))</f>
        <v>0</v>
      </c>
      <c r="D410" s="45">
        <f>INDEX('[3]Enrolled accounts Dom'!$A410:$M410,MATCH(D$2,'[3]Enrolled accounts Dom'!$A$2:$M$2,0))</f>
        <v>0</v>
      </c>
      <c r="E410" s="46" t="str">
        <f>IF(INDEX('[3]Enrolled accounts Dom'!$A410:$M410,MATCH(E$2,'[3]Enrolled accounts Dom'!$A$2:$M$2,0))=0,"",INDEX('[3]Enrolled accounts Dom'!$A410:$M410,MATCH(E$2,'[3]Enrolled accounts Dom'!$A$2:$M$2,0)))</f>
        <v/>
      </c>
      <c r="F410" s="53" t="str">
        <f>IF(INDEX('[3]Enrolled accounts Dom'!$A410:$M410,MATCH(F$2,'[3]Enrolled accounts Dom'!$A$2:$M$2,0))=0,"",INDEX('[3]Enrolled accounts Dom'!$A410:$M410,MATCH(F$2,'[3]Enrolled accounts Dom'!$A$2:$M$2,0)))</f>
        <v/>
      </c>
    </row>
    <row r="411" spans="1:6" x14ac:dyDescent="0.2">
      <c r="A411" s="52">
        <f>INDEX('[3]Enrolled accounts Dom'!$A411:$M411,MATCH(A$2,'[3]Enrolled accounts Dom'!$A$2:$M$2,0))</f>
        <v>0</v>
      </c>
      <c r="B411" s="45">
        <f>INDEX('[3]Enrolled accounts Dom'!$A411:$M411,MATCH(B$2,'[3]Enrolled accounts Dom'!$A$2:$M$2,0))</f>
        <v>0</v>
      </c>
      <c r="C411" s="45">
        <f>INDEX('[3]Enrolled accounts Dom'!$A411:$M411,MATCH(C$2,'[3]Enrolled accounts Dom'!$A$2:$M$2,0))</f>
        <v>0</v>
      </c>
      <c r="D411" s="45">
        <f>INDEX('[3]Enrolled accounts Dom'!$A411:$M411,MATCH(D$2,'[3]Enrolled accounts Dom'!$A$2:$M$2,0))</f>
        <v>0</v>
      </c>
      <c r="E411" s="46" t="str">
        <f>IF(INDEX('[3]Enrolled accounts Dom'!$A411:$M411,MATCH(E$2,'[3]Enrolled accounts Dom'!$A$2:$M$2,0))=0,"",INDEX('[3]Enrolled accounts Dom'!$A411:$M411,MATCH(E$2,'[3]Enrolled accounts Dom'!$A$2:$M$2,0)))</f>
        <v/>
      </c>
      <c r="F411" s="53" t="str">
        <f>IF(INDEX('[3]Enrolled accounts Dom'!$A411:$M411,MATCH(F$2,'[3]Enrolled accounts Dom'!$A$2:$M$2,0))=0,"",INDEX('[3]Enrolled accounts Dom'!$A411:$M411,MATCH(F$2,'[3]Enrolled accounts Dom'!$A$2:$M$2,0)))</f>
        <v/>
      </c>
    </row>
    <row r="412" spans="1:6" x14ac:dyDescent="0.2">
      <c r="A412" s="52">
        <f>INDEX('[3]Enrolled accounts Dom'!$A412:$M412,MATCH(A$2,'[3]Enrolled accounts Dom'!$A$2:$M$2,0))</f>
        <v>0</v>
      </c>
      <c r="B412" s="45">
        <f>INDEX('[3]Enrolled accounts Dom'!$A412:$M412,MATCH(B$2,'[3]Enrolled accounts Dom'!$A$2:$M$2,0))</f>
        <v>0</v>
      </c>
      <c r="C412" s="45">
        <f>INDEX('[3]Enrolled accounts Dom'!$A412:$M412,MATCH(C$2,'[3]Enrolled accounts Dom'!$A$2:$M$2,0))</f>
        <v>0</v>
      </c>
      <c r="D412" s="45">
        <f>INDEX('[3]Enrolled accounts Dom'!$A412:$M412,MATCH(D$2,'[3]Enrolled accounts Dom'!$A$2:$M$2,0))</f>
        <v>0</v>
      </c>
      <c r="E412" s="46" t="str">
        <f>IF(INDEX('[3]Enrolled accounts Dom'!$A412:$M412,MATCH(E$2,'[3]Enrolled accounts Dom'!$A$2:$M$2,0))=0,"",INDEX('[3]Enrolled accounts Dom'!$A412:$M412,MATCH(E$2,'[3]Enrolled accounts Dom'!$A$2:$M$2,0)))</f>
        <v/>
      </c>
      <c r="F412" s="53" t="str">
        <f>IF(INDEX('[3]Enrolled accounts Dom'!$A412:$M412,MATCH(F$2,'[3]Enrolled accounts Dom'!$A$2:$M$2,0))=0,"",INDEX('[3]Enrolled accounts Dom'!$A412:$M412,MATCH(F$2,'[3]Enrolled accounts Dom'!$A$2:$M$2,0)))</f>
        <v/>
      </c>
    </row>
    <row r="413" spans="1:6" x14ac:dyDescent="0.2">
      <c r="A413" s="52">
        <f>INDEX('[3]Enrolled accounts Dom'!$A413:$M413,MATCH(A$2,'[3]Enrolled accounts Dom'!$A$2:$M$2,0))</f>
        <v>0</v>
      </c>
      <c r="B413" s="45">
        <f>INDEX('[3]Enrolled accounts Dom'!$A413:$M413,MATCH(B$2,'[3]Enrolled accounts Dom'!$A$2:$M$2,0))</f>
        <v>0</v>
      </c>
      <c r="C413" s="45">
        <f>INDEX('[3]Enrolled accounts Dom'!$A413:$M413,MATCH(C$2,'[3]Enrolled accounts Dom'!$A$2:$M$2,0))</f>
        <v>0</v>
      </c>
      <c r="D413" s="45">
        <f>INDEX('[3]Enrolled accounts Dom'!$A413:$M413,MATCH(D$2,'[3]Enrolled accounts Dom'!$A$2:$M$2,0))</f>
        <v>0</v>
      </c>
      <c r="E413" s="46" t="str">
        <f>IF(INDEX('[3]Enrolled accounts Dom'!$A413:$M413,MATCH(E$2,'[3]Enrolled accounts Dom'!$A$2:$M$2,0))=0,"",INDEX('[3]Enrolled accounts Dom'!$A413:$M413,MATCH(E$2,'[3]Enrolled accounts Dom'!$A$2:$M$2,0)))</f>
        <v/>
      </c>
      <c r="F413" s="53" t="str">
        <f>IF(INDEX('[3]Enrolled accounts Dom'!$A413:$M413,MATCH(F$2,'[3]Enrolled accounts Dom'!$A$2:$M$2,0))=0,"",INDEX('[3]Enrolled accounts Dom'!$A413:$M413,MATCH(F$2,'[3]Enrolled accounts Dom'!$A$2:$M$2,0)))</f>
        <v/>
      </c>
    </row>
    <row r="414" spans="1:6" x14ac:dyDescent="0.2">
      <c r="A414" s="52">
        <f>INDEX('[3]Enrolled accounts Dom'!$A414:$M414,MATCH(A$2,'[3]Enrolled accounts Dom'!$A$2:$M$2,0))</f>
        <v>0</v>
      </c>
      <c r="B414" s="45">
        <f>INDEX('[3]Enrolled accounts Dom'!$A414:$M414,MATCH(B$2,'[3]Enrolled accounts Dom'!$A$2:$M$2,0))</f>
        <v>0</v>
      </c>
      <c r="C414" s="45">
        <f>INDEX('[3]Enrolled accounts Dom'!$A414:$M414,MATCH(C$2,'[3]Enrolled accounts Dom'!$A$2:$M$2,0))</f>
        <v>0</v>
      </c>
      <c r="D414" s="45">
        <f>INDEX('[3]Enrolled accounts Dom'!$A414:$M414,MATCH(D$2,'[3]Enrolled accounts Dom'!$A$2:$M$2,0))</f>
        <v>0</v>
      </c>
      <c r="E414" s="46" t="str">
        <f>IF(INDEX('[3]Enrolled accounts Dom'!$A414:$M414,MATCH(E$2,'[3]Enrolled accounts Dom'!$A$2:$M$2,0))=0,"",INDEX('[3]Enrolled accounts Dom'!$A414:$M414,MATCH(E$2,'[3]Enrolled accounts Dom'!$A$2:$M$2,0)))</f>
        <v/>
      </c>
      <c r="F414" s="53" t="str">
        <f>IF(INDEX('[3]Enrolled accounts Dom'!$A414:$M414,MATCH(F$2,'[3]Enrolled accounts Dom'!$A$2:$M$2,0))=0,"",INDEX('[3]Enrolled accounts Dom'!$A414:$M414,MATCH(F$2,'[3]Enrolled accounts Dom'!$A$2:$M$2,0)))</f>
        <v/>
      </c>
    </row>
    <row r="415" spans="1:6" x14ac:dyDescent="0.2">
      <c r="A415" s="52">
        <f>INDEX('[3]Enrolled accounts Dom'!$A415:$M415,MATCH(A$2,'[3]Enrolled accounts Dom'!$A$2:$M$2,0))</f>
        <v>0</v>
      </c>
      <c r="B415" s="45">
        <f>INDEX('[3]Enrolled accounts Dom'!$A415:$M415,MATCH(B$2,'[3]Enrolled accounts Dom'!$A$2:$M$2,0))</f>
        <v>0</v>
      </c>
      <c r="C415" s="45">
        <f>INDEX('[3]Enrolled accounts Dom'!$A415:$M415,MATCH(C$2,'[3]Enrolled accounts Dom'!$A$2:$M$2,0))</f>
        <v>0</v>
      </c>
      <c r="D415" s="45">
        <f>INDEX('[3]Enrolled accounts Dom'!$A415:$M415,MATCH(D$2,'[3]Enrolled accounts Dom'!$A$2:$M$2,0))</f>
        <v>0</v>
      </c>
      <c r="E415" s="46" t="str">
        <f>IF(INDEX('[3]Enrolled accounts Dom'!$A415:$M415,MATCH(E$2,'[3]Enrolled accounts Dom'!$A$2:$M$2,0))=0,"",INDEX('[3]Enrolled accounts Dom'!$A415:$M415,MATCH(E$2,'[3]Enrolled accounts Dom'!$A$2:$M$2,0)))</f>
        <v/>
      </c>
      <c r="F415" s="53" t="str">
        <f>IF(INDEX('[3]Enrolled accounts Dom'!$A415:$M415,MATCH(F$2,'[3]Enrolled accounts Dom'!$A$2:$M$2,0))=0,"",INDEX('[3]Enrolled accounts Dom'!$A415:$M415,MATCH(F$2,'[3]Enrolled accounts Dom'!$A$2:$M$2,0)))</f>
        <v/>
      </c>
    </row>
    <row r="416" spans="1:6" x14ac:dyDescent="0.2">
      <c r="A416" s="52">
        <f>INDEX('[3]Enrolled accounts Dom'!$A416:$M416,MATCH(A$2,'[3]Enrolled accounts Dom'!$A$2:$M$2,0))</f>
        <v>0</v>
      </c>
      <c r="B416" s="45">
        <f>INDEX('[3]Enrolled accounts Dom'!$A416:$M416,MATCH(B$2,'[3]Enrolled accounts Dom'!$A$2:$M$2,0))</f>
        <v>0</v>
      </c>
      <c r="C416" s="45">
        <f>INDEX('[3]Enrolled accounts Dom'!$A416:$M416,MATCH(C$2,'[3]Enrolled accounts Dom'!$A$2:$M$2,0))</f>
        <v>0</v>
      </c>
      <c r="D416" s="45">
        <f>INDEX('[3]Enrolled accounts Dom'!$A416:$M416,MATCH(D$2,'[3]Enrolled accounts Dom'!$A$2:$M$2,0))</f>
        <v>0</v>
      </c>
      <c r="E416" s="46" t="str">
        <f>IF(INDEX('[3]Enrolled accounts Dom'!$A416:$M416,MATCH(E$2,'[3]Enrolled accounts Dom'!$A$2:$M$2,0))=0,"",INDEX('[3]Enrolled accounts Dom'!$A416:$M416,MATCH(E$2,'[3]Enrolled accounts Dom'!$A$2:$M$2,0)))</f>
        <v/>
      </c>
      <c r="F416" s="53" t="str">
        <f>IF(INDEX('[3]Enrolled accounts Dom'!$A416:$M416,MATCH(F$2,'[3]Enrolled accounts Dom'!$A$2:$M$2,0))=0,"",INDEX('[3]Enrolled accounts Dom'!$A416:$M416,MATCH(F$2,'[3]Enrolled accounts Dom'!$A$2:$M$2,0)))</f>
        <v/>
      </c>
    </row>
    <row r="417" spans="1:6" x14ac:dyDescent="0.2">
      <c r="A417" s="52">
        <f>INDEX('[3]Enrolled accounts Dom'!$A417:$M417,MATCH(A$2,'[3]Enrolled accounts Dom'!$A$2:$M$2,0))</f>
        <v>0</v>
      </c>
      <c r="B417" s="45">
        <f>INDEX('[3]Enrolled accounts Dom'!$A417:$M417,MATCH(B$2,'[3]Enrolled accounts Dom'!$A$2:$M$2,0))</f>
        <v>0</v>
      </c>
      <c r="C417" s="45">
        <f>INDEX('[3]Enrolled accounts Dom'!$A417:$M417,MATCH(C$2,'[3]Enrolled accounts Dom'!$A$2:$M$2,0))</f>
        <v>0</v>
      </c>
      <c r="D417" s="45">
        <f>INDEX('[3]Enrolled accounts Dom'!$A417:$M417,MATCH(D$2,'[3]Enrolled accounts Dom'!$A$2:$M$2,0))</f>
        <v>0</v>
      </c>
      <c r="E417" s="46" t="str">
        <f>IF(INDEX('[3]Enrolled accounts Dom'!$A417:$M417,MATCH(E$2,'[3]Enrolled accounts Dom'!$A$2:$M$2,0))=0,"",INDEX('[3]Enrolled accounts Dom'!$A417:$M417,MATCH(E$2,'[3]Enrolled accounts Dom'!$A$2:$M$2,0)))</f>
        <v/>
      </c>
      <c r="F417" s="53" t="str">
        <f>IF(INDEX('[3]Enrolled accounts Dom'!$A417:$M417,MATCH(F$2,'[3]Enrolled accounts Dom'!$A$2:$M$2,0))=0,"",INDEX('[3]Enrolled accounts Dom'!$A417:$M417,MATCH(F$2,'[3]Enrolled accounts Dom'!$A$2:$M$2,0)))</f>
        <v/>
      </c>
    </row>
    <row r="418" spans="1:6" x14ac:dyDescent="0.2">
      <c r="A418" s="52">
        <f>INDEX('[3]Enrolled accounts Dom'!$A418:$M418,MATCH(A$2,'[3]Enrolled accounts Dom'!$A$2:$M$2,0))</f>
        <v>0</v>
      </c>
      <c r="B418" s="45">
        <f>INDEX('[3]Enrolled accounts Dom'!$A418:$M418,MATCH(B$2,'[3]Enrolled accounts Dom'!$A$2:$M$2,0))</f>
        <v>0</v>
      </c>
      <c r="C418" s="45">
        <f>INDEX('[3]Enrolled accounts Dom'!$A418:$M418,MATCH(C$2,'[3]Enrolled accounts Dom'!$A$2:$M$2,0))</f>
        <v>0</v>
      </c>
      <c r="D418" s="45">
        <f>INDEX('[3]Enrolled accounts Dom'!$A418:$M418,MATCH(D$2,'[3]Enrolled accounts Dom'!$A$2:$M$2,0))</f>
        <v>0</v>
      </c>
      <c r="E418" s="46" t="str">
        <f>IF(INDEX('[3]Enrolled accounts Dom'!$A418:$M418,MATCH(E$2,'[3]Enrolled accounts Dom'!$A$2:$M$2,0))=0,"",INDEX('[3]Enrolled accounts Dom'!$A418:$M418,MATCH(E$2,'[3]Enrolled accounts Dom'!$A$2:$M$2,0)))</f>
        <v/>
      </c>
      <c r="F418" s="53" t="str">
        <f>IF(INDEX('[3]Enrolled accounts Dom'!$A418:$M418,MATCH(F$2,'[3]Enrolled accounts Dom'!$A$2:$M$2,0))=0,"",INDEX('[3]Enrolled accounts Dom'!$A418:$M418,MATCH(F$2,'[3]Enrolled accounts Dom'!$A$2:$M$2,0)))</f>
        <v/>
      </c>
    </row>
    <row r="419" spans="1:6" x14ac:dyDescent="0.2">
      <c r="A419" s="52">
        <f>INDEX('[3]Enrolled accounts Dom'!$A419:$M419,MATCH(A$2,'[3]Enrolled accounts Dom'!$A$2:$M$2,0))</f>
        <v>0</v>
      </c>
      <c r="B419" s="45">
        <f>INDEX('[3]Enrolled accounts Dom'!$A419:$M419,MATCH(B$2,'[3]Enrolled accounts Dom'!$A$2:$M$2,0))</f>
        <v>0</v>
      </c>
      <c r="C419" s="45">
        <f>INDEX('[3]Enrolled accounts Dom'!$A419:$M419,MATCH(C$2,'[3]Enrolled accounts Dom'!$A$2:$M$2,0))</f>
        <v>0</v>
      </c>
      <c r="D419" s="45">
        <f>INDEX('[3]Enrolled accounts Dom'!$A419:$M419,MATCH(D$2,'[3]Enrolled accounts Dom'!$A$2:$M$2,0))</f>
        <v>0</v>
      </c>
      <c r="E419" s="46" t="str">
        <f>IF(INDEX('[3]Enrolled accounts Dom'!$A419:$M419,MATCH(E$2,'[3]Enrolled accounts Dom'!$A$2:$M$2,0))=0,"",INDEX('[3]Enrolled accounts Dom'!$A419:$M419,MATCH(E$2,'[3]Enrolled accounts Dom'!$A$2:$M$2,0)))</f>
        <v/>
      </c>
      <c r="F419" s="53" t="str">
        <f>IF(INDEX('[3]Enrolled accounts Dom'!$A419:$M419,MATCH(F$2,'[3]Enrolled accounts Dom'!$A$2:$M$2,0))=0,"",INDEX('[3]Enrolled accounts Dom'!$A419:$M419,MATCH(F$2,'[3]Enrolled accounts Dom'!$A$2:$M$2,0)))</f>
        <v/>
      </c>
    </row>
    <row r="420" spans="1:6" x14ac:dyDescent="0.2">
      <c r="A420" s="52">
        <f>INDEX('[3]Enrolled accounts Dom'!$A420:$M420,MATCH(A$2,'[3]Enrolled accounts Dom'!$A$2:$M$2,0))</f>
        <v>0</v>
      </c>
      <c r="B420" s="45">
        <f>INDEX('[3]Enrolled accounts Dom'!$A420:$M420,MATCH(B$2,'[3]Enrolled accounts Dom'!$A$2:$M$2,0))</f>
        <v>0</v>
      </c>
      <c r="C420" s="45">
        <f>INDEX('[3]Enrolled accounts Dom'!$A420:$M420,MATCH(C$2,'[3]Enrolled accounts Dom'!$A$2:$M$2,0))</f>
        <v>0</v>
      </c>
      <c r="D420" s="45">
        <f>INDEX('[3]Enrolled accounts Dom'!$A420:$M420,MATCH(D$2,'[3]Enrolled accounts Dom'!$A$2:$M$2,0))</f>
        <v>0</v>
      </c>
      <c r="E420" s="46" t="str">
        <f>IF(INDEX('[3]Enrolled accounts Dom'!$A420:$M420,MATCH(E$2,'[3]Enrolled accounts Dom'!$A$2:$M$2,0))=0,"",INDEX('[3]Enrolled accounts Dom'!$A420:$M420,MATCH(E$2,'[3]Enrolled accounts Dom'!$A$2:$M$2,0)))</f>
        <v/>
      </c>
      <c r="F420" s="53" t="str">
        <f>IF(INDEX('[3]Enrolled accounts Dom'!$A420:$M420,MATCH(F$2,'[3]Enrolled accounts Dom'!$A$2:$M$2,0))=0,"",INDEX('[3]Enrolled accounts Dom'!$A420:$M420,MATCH(F$2,'[3]Enrolled accounts Dom'!$A$2:$M$2,0)))</f>
        <v/>
      </c>
    </row>
    <row r="421" spans="1:6" x14ac:dyDescent="0.2">
      <c r="A421" s="52">
        <f>INDEX('[3]Enrolled accounts Dom'!$A421:$M421,MATCH(A$2,'[3]Enrolled accounts Dom'!$A$2:$M$2,0))</f>
        <v>0</v>
      </c>
      <c r="B421" s="45">
        <f>INDEX('[3]Enrolled accounts Dom'!$A421:$M421,MATCH(B$2,'[3]Enrolled accounts Dom'!$A$2:$M$2,0))</f>
        <v>0</v>
      </c>
      <c r="C421" s="45">
        <f>INDEX('[3]Enrolled accounts Dom'!$A421:$M421,MATCH(C$2,'[3]Enrolled accounts Dom'!$A$2:$M$2,0))</f>
        <v>0</v>
      </c>
      <c r="D421" s="45">
        <f>INDEX('[3]Enrolled accounts Dom'!$A421:$M421,MATCH(D$2,'[3]Enrolled accounts Dom'!$A$2:$M$2,0))</f>
        <v>0</v>
      </c>
      <c r="E421" s="46" t="str">
        <f>IF(INDEX('[3]Enrolled accounts Dom'!$A421:$M421,MATCH(E$2,'[3]Enrolled accounts Dom'!$A$2:$M$2,0))=0,"",INDEX('[3]Enrolled accounts Dom'!$A421:$M421,MATCH(E$2,'[3]Enrolled accounts Dom'!$A$2:$M$2,0)))</f>
        <v/>
      </c>
      <c r="F421" s="53" t="str">
        <f>IF(INDEX('[3]Enrolled accounts Dom'!$A421:$M421,MATCH(F$2,'[3]Enrolled accounts Dom'!$A$2:$M$2,0))=0,"",INDEX('[3]Enrolled accounts Dom'!$A421:$M421,MATCH(F$2,'[3]Enrolled accounts Dom'!$A$2:$M$2,0)))</f>
        <v/>
      </c>
    </row>
    <row r="422" spans="1:6" x14ac:dyDescent="0.2">
      <c r="A422" s="52">
        <f>INDEX('[3]Enrolled accounts Dom'!$A422:$M422,MATCH(A$2,'[3]Enrolled accounts Dom'!$A$2:$M$2,0))</f>
        <v>0</v>
      </c>
      <c r="B422" s="45">
        <f>INDEX('[3]Enrolled accounts Dom'!$A422:$M422,MATCH(B$2,'[3]Enrolled accounts Dom'!$A$2:$M$2,0))</f>
        <v>0</v>
      </c>
      <c r="C422" s="45">
        <f>INDEX('[3]Enrolled accounts Dom'!$A422:$M422,MATCH(C$2,'[3]Enrolled accounts Dom'!$A$2:$M$2,0))</f>
        <v>0</v>
      </c>
      <c r="D422" s="45">
        <f>INDEX('[3]Enrolled accounts Dom'!$A422:$M422,MATCH(D$2,'[3]Enrolled accounts Dom'!$A$2:$M$2,0))</f>
        <v>0</v>
      </c>
      <c r="E422" s="46" t="str">
        <f>IF(INDEX('[3]Enrolled accounts Dom'!$A422:$M422,MATCH(E$2,'[3]Enrolled accounts Dom'!$A$2:$M$2,0))=0,"",INDEX('[3]Enrolled accounts Dom'!$A422:$M422,MATCH(E$2,'[3]Enrolled accounts Dom'!$A$2:$M$2,0)))</f>
        <v/>
      </c>
      <c r="F422" s="53" t="str">
        <f>IF(INDEX('[3]Enrolled accounts Dom'!$A422:$M422,MATCH(F$2,'[3]Enrolled accounts Dom'!$A$2:$M$2,0))=0,"",INDEX('[3]Enrolled accounts Dom'!$A422:$M422,MATCH(F$2,'[3]Enrolled accounts Dom'!$A$2:$M$2,0)))</f>
        <v/>
      </c>
    </row>
    <row r="423" spans="1:6" x14ac:dyDescent="0.2">
      <c r="A423" s="52">
        <f>INDEX('[3]Enrolled accounts Dom'!$A423:$M423,MATCH(A$2,'[3]Enrolled accounts Dom'!$A$2:$M$2,0))</f>
        <v>0</v>
      </c>
      <c r="B423" s="45">
        <f>INDEX('[3]Enrolled accounts Dom'!$A423:$M423,MATCH(B$2,'[3]Enrolled accounts Dom'!$A$2:$M$2,0))</f>
        <v>0</v>
      </c>
      <c r="C423" s="45">
        <f>INDEX('[3]Enrolled accounts Dom'!$A423:$M423,MATCH(C$2,'[3]Enrolled accounts Dom'!$A$2:$M$2,0))</f>
        <v>0</v>
      </c>
      <c r="D423" s="45">
        <f>INDEX('[3]Enrolled accounts Dom'!$A423:$M423,MATCH(D$2,'[3]Enrolled accounts Dom'!$A$2:$M$2,0))</f>
        <v>0</v>
      </c>
      <c r="E423" s="46" t="str">
        <f>IF(INDEX('[3]Enrolled accounts Dom'!$A423:$M423,MATCH(E$2,'[3]Enrolled accounts Dom'!$A$2:$M$2,0))=0,"",INDEX('[3]Enrolled accounts Dom'!$A423:$M423,MATCH(E$2,'[3]Enrolled accounts Dom'!$A$2:$M$2,0)))</f>
        <v/>
      </c>
      <c r="F423" s="53" t="str">
        <f>IF(INDEX('[3]Enrolled accounts Dom'!$A423:$M423,MATCH(F$2,'[3]Enrolled accounts Dom'!$A$2:$M$2,0))=0,"",INDEX('[3]Enrolled accounts Dom'!$A423:$M423,MATCH(F$2,'[3]Enrolled accounts Dom'!$A$2:$M$2,0)))</f>
        <v/>
      </c>
    </row>
    <row r="424" spans="1:6" x14ac:dyDescent="0.2">
      <c r="A424" s="52">
        <f>INDEX('[3]Enrolled accounts Dom'!$A424:$M424,MATCH(A$2,'[3]Enrolled accounts Dom'!$A$2:$M$2,0))</f>
        <v>0</v>
      </c>
      <c r="B424" s="45">
        <f>INDEX('[3]Enrolled accounts Dom'!$A424:$M424,MATCH(B$2,'[3]Enrolled accounts Dom'!$A$2:$M$2,0))</f>
        <v>0</v>
      </c>
      <c r="C424" s="45">
        <f>INDEX('[3]Enrolled accounts Dom'!$A424:$M424,MATCH(C$2,'[3]Enrolled accounts Dom'!$A$2:$M$2,0))</f>
        <v>0</v>
      </c>
      <c r="D424" s="45">
        <f>INDEX('[3]Enrolled accounts Dom'!$A424:$M424,MATCH(D$2,'[3]Enrolled accounts Dom'!$A$2:$M$2,0))</f>
        <v>0</v>
      </c>
      <c r="E424" s="46" t="str">
        <f>IF(INDEX('[3]Enrolled accounts Dom'!$A424:$M424,MATCH(E$2,'[3]Enrolled accounts Dom'!$A$2:$M$2,0))=0,"",INDEX('[3]Enrolled accounts Dom'!$A424:$M424,MATCH(E$2,'[3]Enrolled accounts Dom'!$A$2:$M$2,0)))</f>
        <v/>
      </c>
      <c r="F424" s="53" t="str">
        <f>IF(INDEX('[3]Enrolled accounts Dom'!$A424:$M424,MATCH(F$2,'[3]Enrolled accounts Dom'!$A$2:$M$2,0))=0,"",INDEX('[3]Enrolled accounts Dom'!$A424:$M424,MATCH(F$2,'[3]Enrolled accounts Dom'!$A$2:$M$2,0)))</f>
        <v/>
      </c>
    </row>
    <row r="425" spans="1:6" x14ac:dyDescent="0.2">
      <c r="A425" s="52">
        <f>INDEX('[3]Enrolled accounts Dom'!$A425:$M425,MATCH(A$2,'[3]Enrolled accounts Dom'!$A$2:$M$2,0))</f>
        <v>0</v>
      </c>
      <c r="B425" s="45">
        <f>INDEX('[3]Enrolled accounts Dom'!$A425:$M425,MATCH(B$2,'[3]Enrolled accounts Dom'!$A$2:$M$2,0))</f>
        <v>0</v>
      </c>
      <c r="C425" s="45">
        <f>INDEX('[3]Enrolled accounts Dom'!$A425:$M425,MATCH(C$2,'[3]Enrolled accounts Dom'!$A$2:$M$2,0))</f>
        <v>0</v>
      </c>
      <c r="D425" s="45">
        <f>INDEX('[3]Enrolled accounts Dom'!$A425:$M425,MATCH(D$2,'[3]Enrolled accounts Dom'!$A$2:$M$2,0))</f>
        <v>0</v>
      </c>
      <c r="E425" s="46" t="str">
        <f>IF(INDEX('[3]Enrolled accounts Dom'!$A425:$M425,MATCH(E$2,'[3]Enrolled accounts Dom'!$A$2:$M$2,0))=0,"",INDEX('[3]Enrolled accounts Dom'!$A425:$M425,MATCH(E$2,'[3]Enrolled accounts Dom'!$A$2:$M$2,0)))</f>
        <v/>
      </c>
      <c r="F425" s="53" t="str">
        <f>IF(INDEX('[3]Enrolled accounts Dom'!$A425:$M425,MATCH(F$2,'[3]Enrolled accounts Dom'!$A$2:$M$2,0))=0,"",INDEX('[3]Enrolled accounts Dom'!$A425:$M425,MATCH(F$2,'[3]Enrolled accounts Dom'!$A$2:$M$2,0)))</f>
        <v/>
      </c>
    </row>
    <row r="426" spans="1:6" x14ac:dyDescent="0.2">
      <c r="A426" s="52">
        <f>INDEX('[3]Enrolled accounts Dom'!$A426:$M426,MATCH(A$2,'[3]Enrolled accounts Dom'!$A$2:$M$2,0))</f>
        <v>0</v>
      </c>
      <c r="B426" s="45">
        <f>INDEX('[3]Enrolled accounts Dom'!$A426:$M426,MATCH(B$2,'[3]Enrolled accounts Dom'!$A$2:$M$2,0))</f>
        <v>0</v>
      </c>
      <c r="C426" s="45">
        <f>INDEX('[3]Enrolled accounts Dom'!$A426:$M426,MATCH(C$2,'[3]Enrolled accounts Dom'!$A$2:$M$2,0))</f>
        <v>0</v>
      </c>
      <c r="D426" s="45">
        <f>INDEX('[3]Enrolled accounts Dom'!$A426:$M426,MATCH(D$2,'[3]Enrolled accounts Dom'!$A$2:$M$2,0))</f>
        <v>0</v>
      </c>
      <c r="E426" s="46" t="str">
        <f>IF(INDEX('[3]Enrolled accounts Dom'!$A426:$M426,MATCH(E$2,'[3]Enrolled accounts Dom'!$A$2:$M$2,0))=0,"",INDEX('[3]Enrolled accounts Dom'!$A426:$M426,MATCH(E$2,'[3]Enrolled accounts Dom'!$A$2:$M$2,0)))</f>
        <v/>
      </c>
      <c r="F426" s="53" t="str">
        <f>IF(INDEX('[3]Enrolled accounts Dom'!$A426:$M426,MATCH(F$2,'[3]Enrolled accounts Dom'!$A$2:$M$2,0))=0,"",INDEX('[3]Enrolled accounts Dom'!$A426:$M426,MATCH(F$2,'[3]Enrolled accounts Dom'!$A$2:$M$2,0)))</f>
        <v/>
      </c>
    </row>
    <row r="427" spans="1:6" x14ac:dyDescent="0.2">
      <c r="A427" s="52">
        <f>INDEX('[3]Enrolled accounts Dom'!$A427:$M427,MATCH(A$2,'[3]Enrolled accounts Dom'!$A$2:$M$2,0))</f>
        <v>0</v>
      </c>
      <c r="B427" s="45">
        <f>INDEX('[3]Enrolled accounts Dom'!$A427:$M427,MATCH(B$2,'[3]Enrolled accounts Dom'!$A$2:$M$2,0))</f>
        <v>0</v>
      </c>
      <c r="C427" s="45">
        <f>INDEX('[3]Enrolled accounts Dom'!$A427:$M427,MATCH(C$2,'[3]Enrolled accounts Dom'!$A$2:$M$2,0))</f>
        <v>0</v>
      </c>
      <c r="D427" s="45">
        <f>INDEX('[3]Enrolled accounts Dom'!$A427:$M427,MATCH(D$2,'[3]Enrolled accounts Dom'!$A$2:$M$2,0))</f>
        <v>0</v>
      </c>
      <c r="E427" s="46" t="str">
        <f>IF(INDEX('[3]Enrolled accounts Dom'!$A427:$M427,MATCH(E$2,'[3]Enrolled accounts Dom'!$A$2:$M$2,0))=0,"",INDEX('[3]Enrolled accounts Dom'!$A427:$M427,MATCH(E$2,'[3]Enrolled accounts Dom'!$A$2:$M$2,0)))</f>
        <v/>
      </c>
      <c r="F427" s="53" t="str">
        <f>IF(INDEX('[3]Enrolled accounts Dom'!$A427:$M427,MATCH(F$2,'[3]Enrolled accounts Dom'!$A$2:$M$2,0))=0,"",INDEX('[3]Enrolled accounts Dom'!$A427:$M427,MATCH(F$2,'[3]Enrolled accounts Dom'!$A$2:$M$2,0)))</f>
        <v/>
      </c>
    </row>
    <row r="428" spans="1:6" x14ac:dyDescent="0.2">
      <c r="A428" s="52">
        <f>INDEX('[3]Enrolled accounts Dom'!$A428:$M428,MATCH(A$2,'[3]Enrolled accounts Dom'!$A$2:$M$2,0))</f>
        <v>0</v>
      </c>
      <c r="B428" s="45">
        <f>INDEX('[3]Enrolled accounts Dom'!$A428:$M428,MATCH(B$2,'[3]Enrolled accounts Dom'!$A$2:$M$2,0))</f>
        <v>0</v>
      </c>
      <c r="C428" s="45">
        <f>INDEX('[3]Enrolled accounts Dom'!$A428:$M428,MATCH(C$2,'[3]Enrolled accounts Dom'!$A$2:$M$2,0))</f>
        <v>0</v>
      </c>
      <c r="D428" s="45">
        <f>INDEX('[3]Enrolled accounts Dom'!$A428:$M428,MATCH(D$2,'[3]Enrolled accounts Dom'!$A$2:$M$2,0))</f>
        <v>0</v>
      </c>
      <c r="E428" s="46" t="str">
        <f>IF(INDEX('[3]Enrolled accounts Dom'!$A428:$M428,MATCH(E$2,'[3]Enrolled accounts Dom'!$A$2:$M$2,0))=0,"",INDEX('[3]Enrolled accounts Dom'!$A428:$M428,MATCH(E$2,'[3]Enrolled accounts Dom'!$A$2:$M$2,0)))</f>
        <v/>
      </c>
      <c r="F428" s="53" t="str">
        <f>IF(INDEX('[3]Enrolled accounts Dom'!$A428:$M428,MATCH(F$2,'[3]Enrolled accounts Dom'!$A$2:$M$2,0))=0,"",INDEX('[3]Enrolled accounts Dom'!$A428:$M428,MATCH(F$2,'[3]Enrolled accounts Dom'!$A$2:$M$2,0)))</f>
        <v/>
      </c>
    </row>
    <row r="429" spans="1:6" x14ac:dyDescent="0.2">
      <c r="A429" s="52">
        <f>INDEX('[3]Enrolled accounts Dom'!$A429:$M429,MATCH(A$2,'[3]Enrolled accounts Dom'!$A$2:$M$2,0))</f>
        <v>0</v>
      </c>
      <c r="B429" s="45">
        <f>INDEX('[3]Enrolled accounts Dom'!$A429:$M429,MATCH(B$2,'[3]Enrolled accounts Dom'!$A$2:$M$2,0))</f>
        <v>0</v>
      </c>
      <c r="C429" s="45">
        <f>INDEX('[3]Enrolled accounts Dom'!$A429:$M429,MATCH(C$2,'[3]Enrolled accounts Dom'!$A$2:$M$2,0))</f>
        <v>0</v>
      </c>
      <c r="D429" s="45">
        <f>INDEX('[3]Enrolled accounts Dom'!$A429:$M429,MATCH(D$2,'[3]Enrolled accounts Dom'!$A$2:$M$2,0))</f>
        <v>0</v>
      </c>
      <c r="E429" s="46" t="str">
        <f>IF(INDEX('[3]Enrolled accounts Dom'!$A429:$M429,MATCH(E$2,'[3]Enrolled accounts Dom'!$A$2:$M$2,0))=0,"",INDEX('[3]Enrolled accounts Dom'!$A429:$M429,MATCH(E$2,'[3]Enrolled accounts Dom'!$A$2:$M$2,0)))</f>
        <v/>
      </c>
      <c r="F429" s="53" t="str">
        <f>IF(INDEX('[3]Enrolled accounts Dom'!$A429:$M429,MATCH(F$2,'[3]Enrolled accounts Dom'!$A$2:$M$2,0))=0,"",INDEX('[3]Enrolled accounts Dom'!$A429:$M429,MATCH(F$2,'[3]Enrolled accounts Dom'!$A$2:$M$2,0)))</f>
        <v/>
      </c>
    </row>
    <row r="430" spans="1:6" x14ac:dyDescent="0.2">
      <c r="A430" s="52">
        <f>INDEX('[3]Enrolled accounts Dom'!$A430:$M430,MATCH(A$2,'[3]Enrolled accounts Dom'!$A$2:$M$2,0))</f>
        <v>0</v>
      </c>
      <c r="B430" s="45">
        <f>INDEX('[3]Enrolled accounts Dom'!$A430:$M430,MATCH(B$2,'[3]Enrolled accounts Dom'!$A$2:$M$2,0))</f>
        <v>0</v>
      </c>
      <c r="C430" s="45">
        <f>INDEX('[3]Enrolled accounts Dom'!$A430:$M430,MATCH(C$2,'[3]Enrolled accounts Dom'!$A$2:$M$2,0))</f>
        <v>0</v>
      </c>
      <c r="D430" s="45">
        <f>INDEX('[3]Enrolled accounts Dom'!$A430:$M430,MATCH(D$2,'[3]Enrolled accounts Dom'!$A$2:$M$2,0))</f>
        <v>0</v>
      </c>
      <c r="E430" s="46" t="str">
        <f>IF(INDEX('[3]Enrolled accounts Dom'!$A430:$M430,MATCH(E$2,'[3]Enrolled accounts Dom'!$A$2:$M$2,0))=0,"",INDEX('[3]Enrolled accounts Dom'!$A430:$M430,MATCH(E$2,'[3]Enrolled accounts Dom'!$A$2:$M$2,0)))</f>
        <v/>
      </c>
      <c r="F430" s="53" t="str">
        <f>IF(INDEX('[3]Enrolled accounts Dom'!$A430:$M430,MATCH(F$2,'[3]Enrolled accounts Dom'!$A$2:$M$2,0))=0,"",INDEX('[3]Enrolled accounts Dom'!$A430:$M430,MATCH(F$2,'[3]Enrolled accounts Dom'!$A$2:$M$2,0)))</f>
        <v/>
      </c>
    </row>
    <row r="431" spans="1:6" x14ac:dyDescent="0.2">
      <c r="A431" s="52">
        <f>INDEX('[3]Enrolled accounts Dom'!$A431:$M431,MATCH(A$2,'[3]Enrolled accounts Dom'!$A$2:$M$2,0))</f>
        <v>0</v>
      </c>
      <c r="B431" s="45">
        <f>INDEX('[3]Enrolled accounts Dom'!$A431:$M431,MATCH(B$2,'[3]Enrolled accounts Dom'!$A$2:$M$2,0))</f>
        <v>0</v>
      </c>
      <c r="C431" s="45">
        <f>INDEX('[3]Enrolled accounts Dom'!$A431:$M431,MATCH(C$2,'[3]Enrolled accounts Dom'!$A$2:$M$2,0))</f>
        <v>0</v>
      </c>
      <c r="D431" s="45">
        <f>INDEX('[3]Enrolled accounts Dom'!$A431:$M431,MATCH(D$2,'[3]Enrolled accounts Dom'!$A$2:$M$2,0))</f>
        <v>0</v>
      </c>
      <c r="E431" s="46" t="str">
        <f>IF(INDEX('[3]Enrolled accounts Dom'!$A431:$M431,MATCH(E$2,'[3]Enrolled accounts Dom'!$A$2:$M$2,0))=0,"",INDEX('[3]Enrolled accounts Dom'!$A431:$M431,MATCH(E$2,'[3]Enrolled accounts Dom'!$A$2:$M$2,0)))</f>
        <v/>
      </c>
      <c r="F431" s="53" t="str">
        <f>IF(INDEX('[3]Enrolled accounts Dom'!$A431:$M431,MATCH(F$2,'[3]Enrolled accounts Dom'!$A$2:$M$2,0))=0,"",INDEX('[3]Enrolled accounts Dom'!$A431:$M431,MATCH(F$2,'[3]Enrolled accounts Dom'!$A$2:$M$2,0)))</f>
        <v/>
      </c>
    </row>
    <row r="432" spans="1:6" x14ac:dyDescent="0.2">
      <c r="A432" s="52">
        <f>INDEX('[3]Enrolled accounts Dom'!$A432:$M432,MATCH(A$2,'[3]Enrolled accounts Dom'!$A$2:$M$2,0))</f>
        <v>0</v>
      </c>
      <c r="B432" s="45">
        <f>INDEX('[3]Enrolled accounts Dom'!$A432:$M432,MATCH(B$2,'[3]Enrolled accounts Dom'!$A$2:$M$2,0))</f>
        <v>0</v>
      </c>
      <c r="C432" s="45">
        <f>INDEX('[3]Enrolled accounts Dom'!$A432:$M432,MATCH(C$2,'[3]Enrolled accounts Dom'!$A$2:$M$2,0))</f>
        <v>0</v>
      </c>
      <c r="D432" s="45">
        <f>INDEX('[3]Enrolled accounts Dom'!$A432:$M432,MATCH(D$2,'[3]Enrolled accounts Dom'!$A$2:$M$2,0))</f>
        <v>0</v>
      </c>
      <c r="E432" s="46" t="str">
        <f>IF(INDEX('[3]Enrolled accounts Dom'!$A432:$M432,MATCH(E$2,'[3]Enrolled accounts Dom'!$A$2:$M$2,0))=0,"",INDEX('[3]Enrolled accounts Dom'!$A432:$M432,MATCH(E$2,'[3]Enrolled accounts Dom'!$A$2:$M$2,0)))</f>
        <v/>
      </c>
      <c r="F432" s="53" t="str">
        <f>IF(INDEX('[3]Enrolled accounts Dom'!$A432:$M432,MATCH(F$2,'[3]Enrolled accounts Dom'!$A$2:$M$2,0))=0,"",INDEX('[3]Enrolled accounts Dom'!$A432:$M432,MATCH(F$2,'[3]Enrolled accounts Dom'!$A$2:$M$2,0)))</f>
        <v/>
      </c>
    </row>
    <row r="433" spans="1:6" x14ac:dyDescent="0.2">
      <c r="A433" s="52">
        <f>INDEX('[3]Enrolled accounts Dom'!$A433:$M433,MATCH(A$2,'[3]Enrolled accounts Dom'!$A$2:$M$2,0))</f>
        <v>0</v>
      </c>
      <c r="B433" s="45">
        <f>INDEX('[3]Enrolled accounts Dom'!$A433:$M433,MATCH(B$2,'[3]Enrolled accounts Dom'!$A$2:$M$2,0))</f>
        <v>0</v>
      </c>
      <c r="C433" s="45">
        <f>INDEX('[3]Enrolled accounts Dom'!$A433:$M433,MATCH(C$2,'[3]Enrolled accounts Dom'!$A$2:$M$2,0))</f>
        <v>0</v>
      </c>
      <c r="D433" s="45">
        <f>INDEX('[3]Enrolled accounts Dom'!$A433:$M433,MATCH(D$2,'[3]Enrolled accounts Dom'!$A$2:$M$2,0))</f>
        <v>0</v>
      </c>
      <c r="E433" s="46" t="str">
        <f>IF(INDEX('[3]Enrolled accounts Dom'!$A433:$M433,MATCH(E$2,'[3]Enrolled accounts Dom'!$A$2:$M$2,0))=0,"",INDEX('[3]Enrolled accounts Dom'!$A433:$M433,MATCH(E$2,'[3]Enrolled accounts Dom'!$A$2:$M$2,0)))</f>
        <v/>
      </c>
      <c r="F433" s="53" t="str">
        <f>IF(INDEX('[3]Enrolled accounts Dom'!$A433:$M433,MATCH(F$2,'[3]Enrolled accounts Dom'!$A$2:$M$2,0))=0,"",INDEX('[3]Enrolled accounts Dom'!$A433:$M433,MATCH(F$2,'[3]Enrolled accounts Dom'!$A$2:$M$2,0)))</f>
        <v/>
      </c>
    </row>
    <row r="434" spans="1:6" x14ac:dyDescent="0.2">
      <c r="A434" s="52">
        <f>INDEX('[3]Enrolled accounts Dom'!$A434:$M434,MATCH(A$2,'[3]Enrolled accounts Dom'!$A$2:$M$2,0))</f>
        <v>0</v>
      </c>
      <c r="B434" s="45">
        <f>INDEX('[3]Enrolled accounts Dom'!$A434:$M434,MATCH(B$2,'[3]Enrolled accounts Dom'!$A$2:$M$2,0))</f>
        <v>0</v>
      </c>
      <c r="C434" s="45">
        <f>INDEX('[3]Enrolled accounts Dom'!$A434:$M434,MATCH(C$2,'[3]Enrolled accounts Dom'!$A$2:$M$2,0))</f>
        <v>0</v>
      </c>
      <c r="D434" s="45">
        <f>INDEX('[3]Enrolled accounts Dom'!$A434:$M434,MATCH(D$2,'[3]Enrolled accounts Dom'!$A$2:$M$2,0))</f>
        <v>0</v>
      </c>
      <c r="E434" s="46" t="str">
        <f>IF(INDEX('[3]Enrolled accounts Dom'!$A434:$M434,MATCH(E$2,'[3]Enrolled accounts Dom'!$A$2:$M$2,0))=0,"",INDEX('[3]Enrolled accounts Dom'!$A434:$M434,MATCH(E$2,'[3]Enrolled accounts Dom'!$A$2:$M$2,0)))</f>
        <v/>
      </c>
      <c r="F434" s="53" t="str">
        <f>IF(INDEX('[3]Enrolled accounts Dom'!$A434:$M434,MATCH(F$2,'[3]Enrolled accounts Dom'!$A$2:$M$2,0))=0,"",INDEX('[3]Enrolled accounts Dom'!$A434:$M434,MATCH(F$2,'[3]Enrolled accounts Dom'!$A$2:$M$2,0)))</f>
        <v/>
      </c>
    </row>
    <row r="435" spans="1:6" x14ac:dyDescent="0.2">
      <c r="A435" s="52">
        <f>INDEX('[3]Enrolled accounts Dom'!$A435:$M435,MATCH(A$2,'[3]Enrolled accounts Dom'!$A$2:$M$2,0))</f>
        <v>0</v>
      </c>
      <c r="B435" s="45">
        <f>INDEX('[3]Enrolled accounts Dom'!$A435:$M435,MATCH(B$2,'[3]Enrolled accounts Dom'!$A$2:$M$2,0))</f>
        <v>0</v>
      </c>
      <c r="C435" s="45">
        <f>INDEX('[3]Enrolled accounts Dom'!$A435:$M435,MATCH(C$2,'[3]Enrolled accounts Dom'!$A$2:$M$2,0))</f>
        <v>0</v>
      </c>
      <c r="D435" s="45">
        <f>INDEX('[3]Enrolled accounts Dom'!$A435:$M435,MATCH(D$2,'[3]Enrolled accounts Dom'!$A$2:$M$2,0))</f>
        <v>0</v>
      </c>
      <c r="E435" s="46" t="str">
        <f>IF(INDEX('[3]Enrolled accounts Dom'!$A435:$M435,MATCH(E$2,'[3]Enrolled accounts Dom'!$A$2:$M$2,0))=0,"",INDEX('[3]Enrolled accounts Dom'!$A435:$M435,MATCH(E$2,'[3]Enrolled accounts Dom'!$A$2:$M$2,0)))</f>
        <v/>
      </c>
      <c r="F435" s="53" t="str">
        <f>IF(INDEX('[3]Enrolled accounts Dom'!$A435:$M435,MATCH(F$2,'[3]Enrolled accounts Dom'!$A$2:$M$2,0))=0,"",INDEX('[3]Enrolled accounts Dom'!$A435:$M435,MATCH(F$2,'[3]Enrolled accounts Dom'!$A$2:$M$2,0)))</f>
        <v/>
      </c>
    </row>
    <row r="436" spans="1:6" x14ac:dyDescent="0.2">
      <c r="A436" s="52">
        <f>INDEX('[3]Enrolled accounts Dom'!$A436:$M436,MATCH(A$2,'[3]Enrolled accounts Dom'!$A$2:$M$2,0))</f>
        <v>0</v>
      </c>
      <c r="B436" s="45">
        <f>INDEX('[3]Enrolled accounts Dom'!$A436:$M436,MATCH(B$2,'[3]Enrolled accounts Dom'!$A$2:$M$2,0))</f>
        <v>0</v>
      </c>
      <c r="C436" s="45">
        <f>INDEX('[3]Enrolled accounts Dom'!$A436:$M436,MATCH(C$2,'[3]Enrolled accounts Dom'!$A$2:$M$2,0))</f>
        <v>0</v>
      </c>
      <c r="D436" s="45">
        <f>INDEX('[3]Enrolled accounts Dom'!$A436:$M436,MATCH(D$2,'[3]Enrolled accounts Dom'!$A$2:$M$2,0))</f>
        <v>0</v>
      </c>
      <c r="E436" s="46" t="str">
        <f>IF(INDEX('[3]Enrolled accounts Dom'!$A436:$M436,MATCH(E$2,'[3]Enrolled accounts Dom'!$A$2:$M$2,0))=0,"",INDEX('[3]Enrolled accounts Dom'!$A436:$M436,MATCH(E$2,'[3]Enrolled accounts Dom'!$A$2:$M$2,0)))</f>
        <v/>
      </c>
      <c r="F436" s="53" t="str">
        <f>IF(INDEX('[3]Enrolled accounts Dom'!$A436:$M436,MATCH(F$2,'[3]Enrolled accounts Dom'!$A$2:$M$2,0))=0,"",INDEX('[3]Enrolled accounts Dom'!$A436:$M436,MATCH(F$2,'[3]Enrolled accounts Dom'!$A$2:$M$2,0)))</f>
        <v/>
      </c>
    </row>
    <row r="437" spans="1:6" x14ac:dyDescent="0.2">
      <c r="A437" s="52">
        <f>INDEX('[3]Enrolled accounts Dom'!$A437:$M437,MATCH(A$2,'[3]Enrolled accounts Dom'!$A$2:$M$2,0))</f>
        <v>0</v>
      </c>
      <c r="B437" s="45">
        <f>INDEX('[3]Enrolled accounts Dom'!$A437:$M437,MATCH(B$2,'[3]Enrolled accounts Dom'!$A$2:$M$2,0))</f>
        <v>0</v>
      </c>
      <c r="C437" s="45">
        <f>INDEX('[3]Enrolled accounts Dom'!$A437:$M437,MATCH(C$2,'[3]Enrolled accounts Dom'!$A$2:$M$2,0))</f>
        <v>0</v>
      </c>
      <c r="D437" s="45">
        <f>INDEX('[3]Enrolled accounts Dom'!$A437:$M437,MATCH(D$2,'[3]Enrolled accounts Dom'!$A$2:$M$2,0))</f>
        <v>0</v>
      </c>
      <c r="E437" s="46" t="str">
        <f>IF(INDEX('[3]Enrolled accounts Dom'!$A437:$M437,MATCH(E$2,'[3]Enrolled accounts Dom'!$A$2:$M$2,0))=0,"",INDEX('[3]Enrolled accounts Dom'!$A437:$M437,MATCH(E$2,'[3]Enrolled accounts Dom'!$A$2:$M$2,0)))</f>
        <v/>
      </c>
      <c r="F437" s="53" t="str">
        <f>IF(INDEX('[3]Enrolled accounts Dom'!$A437:$M437,MATCH(F$2,'[3]Enrolled accounts Dom'!$A$2:$M$2,0))=0,"",INDEX('[3]Enrolled accounts Dom'!$A437:$M437,MATCH(F$2,'[3]Enrolled accounts Dom'!$A$2:$M$2,0)))</f>
        <v/>
      </c>
    </row>
    <row r="438" spans="1:6" x14ac:dyDescent="0.2">
      <c r="A438" s="52">
        <f>INDEX('[3]Enrolled accounts Dom'!$A438:$M438,MATCH(A$2,'[3]Enrolled accounts Dom'!$A$2:$M$2,0))</f>
        <v>0</v>
      </c>
      <c r="B438" s="45">
        <f>INDEX('[3]Enrolled accounts Dom'!$A438:$M438,MATCH(B$2,'[3]Enrolled accounts Dom'!$A$2:$M$2,0))</f>
        <v>0</v>
      </c>
      <c r="C438" s="45">
        <f>INDEX('[3]Enrolled accounts Dom'!$A438:$M438,MATCH(C$2,'[3]Enrolled accounts Dom'!$A$2:$M$2,0))</f>
        <v>0</v>
      </c>
      <c r="D438" s="45">
        <f>INDEX('[3]Enrolled accounts Dom'!$A438:$M438,MATCH(D$2,'[3]Enrolled accounts Dom'!$A$2:$M$2,0))</f>
        <v>0</v>
      </c>
      <c r="E438" s="46" t="str">
        <f>IF(INDEX('[3]Enrolled accounts Dom'!$A438:$M438,MATCH(E$2,'[3]Enrolled accounts Dom'!$A$2:$M$2,0))=0,"",INDEX('[3]Enrolled accounts Dom'!$A438:$M438,MATCH(E$2,'[3]Enrolled accounts Dom'!$A$2:$M$2,0)))</f>
        <v/>
      </c>
      <c r="F438" s="53" t="str">
        <f>IF(INDEX('[3]Enrolled accounts Dom'!$A438:$M438,MATCH(F$2,'[3]Enrolled accounts Dom'!$A$2:$M$2,0))=0,"",INDEX('[3]Enrolled accounts Dom'!$A438:$M438,MATCH(F$2,'[3]Enrolled accounts Dom'!$A$2:$M$2,0)))</f>
        <v/>
      </c>
    </row>
    <row r="439" spans="1:6" x14ac:dyDescent="0.2">
      <c r="A439" s="52">
        <f>INDEX('[3]Enrolled accounts Dom'!$A439:$M439,MATCH(A$2,'[3]Enrolled accounts Dom'!$A$2:$M$2,0))</f>
        <v>0</v>
      </c>
      <c r="B439" s="45">
        <f>INDEX('[3]Enrolled accounts Dom'!$A439:$M439,MATCH(B$2,'[3]Enrolled accounts Dom'!$A$2:$M$2,0))</f>
        <v>0</v>
      </c>
      <c r="C439" s="45">
        <f>INDEX('[3]Enrolled accounts Dom'!$A439:$M439,MATCH(C$2,'[3]Enrolled accounts Dom'!$A$2:$M$2,0))</f>
        <v>0</v>
      </c>
      <c r="D439" s="45">
        <f>INDEX('[3]Enrolled accounts Dom'!$A439:$M439,MATCH(D$2,'[3]Enrolled accounts Dom'!$A$2:$M$2,0))</f>
        <v>0</v>
      </c>
      <c r="E439" s="46" t="str">
        <f>IF(INDEX('[3]Enrolled accounts Dom'!$A439:$M439,MATCH(E$2,'[3]Enrolled accounts Dom'!$A$2:$M$2,0))=0,"",INDEX('[3]Enrolled accounts Dom'!$A439:$M439,MATCH(E$2,'[3]Enrolled accounts Dom'!$A$2:$M$2,0)))</f>
        <v/>
      </c>
      <c r="F439" s="53" t="str">
        <f>IF(INDEX('[3]Enrolled accounts Dom'!$A439:$M439,MATCH(F$2,'[3]Enrolled accounts Dom'!$A$2:$M$2,0))=0,"",INDEX('[3]Enrolled accounts Dom'!$A439:$M439,MATCH(F$2,'[3]Enrolled accounts Dom'!$A$2:$M$2,0)))</f>
        <v/>
      </c>
    </row>
    <row r="440" spans="1:6" x14ac:dyDescent="0.2">
      <c r="A440" s="52">
        <f>INDEX('[3]Enrolled accounts Dom'!$A440:$M440,MATCH(A$2,'[3]Enrolled accounts Dom'!$A$2:$M$2,0))</f>
        <v>0</v>
      </c>
      <c r="B440" s="45">
        <f>INDEX('[3]Enrolled accounts Dom'!$A440:$M440,MATCH(B$2,'[3]Enrolled accounts Dom'!$A$2:$M$2,0))</f>
        <v>0</v>
      </c>
      <c r="C440" s="45">
        <f>INDEX('[3]Enrolled accounts Dom'!$A440:$M440,MATCH(C$2,'[3]Enrolled accounts Dom'!$A$2:$M$2,0))</f>
        <v>0</v>
      </c>
      <c r="D440" s="45">
        <f>INDEX('[3]Enrolled accounts Dom'!$A440:$M440,MATCH(D$2,'[3]Enrolled accounts Dom'!$A$2:$M$2,0))</f>
        <v>0</v>
      </c>
      <c r="E440" s="46" t="str">
        <f>IF(INDEX('[3]Enrolled accounts Dom'!$A440:$M440,MATCH(E$2,'[3]Enrolled accounts Dom'!$A$2:$M$2,0))=0,"",INDEX('[3]Enrolled accounts Dom'!$A440:$M440,MATCH(E$2,'[3]Enrolled accounts Dom'!$A$2:$M$2,0)))</f>
        <v/>
      </c>
      <c r="F440" s="53" t="str">
        <f>IF(INDEX('[3]Enrolled accounts Dom'!$A440:$M440,MATCH(F$2,'[3]Enrolled accounts Dom'!$A$2:$M$2,0))=0,"",INDEX('[3]Enrolled accounts Dom'!$A440:$M440,MATCH(F$2,'[3]Enrolled accounts Dom'!$A$2:$M$2,0)))</f>
        <v/>
      </c>
    </row>
    <row r="441" spans="1:6" x14ac:dyDescent="0.2">
      <c r="A441" s="52">
        <f>INDEX('[3]Enrolled accounts Dom'!$A441:$M441,MATCH(A$2,'[3]Enrolled accounts Dom'!$A$2:$M$2,0))</f>
        <v>0</v>
      </c>
      <c r="B441" s="45">
        <f>INDEX('[3]Enrolled accounts Dom'!$A441:$M441,MATCH(B$2,'[3]Enrolled accounts Dom'!$A$2:$M$2,0))</f>
        <v>0</v>
      </c>
      <c r="C441" s="45">
        <f>INDEX('[3]Enrolled accounts Dom'!$A441:$M441,MATCH(C$2,'[3]Enrolled accounts Dom'!$A$2:$M$2,0))</f>
        <v>0</v>
      </c>
      <c r="D441" s="45">
        <f>INDEX('[3]Enrolled accounts Dom'!$A441:$M441,MATCH(D$2,'[3]Enrolled accounts Dom'!$A$2:$M$2,0))</f>
        <v>0</v>
      </c>
      <c r="E441" s="46" t="str">
        <f>IF(INDEX('[3]Enrolled accounts Dom'!$A441:$M441,MATCH(E$2,'[3]Enrolled accounts Dom'!$A$2:$M$2,0))=0,"",INDEX('[3]Enrolled accounts Dom'!$A441:$M441,MATCH(E$2,'[3]Enrolled accounts Dom'!$A$2:$M$2,0)))</f>
        <v/>
      </c>
      <c r="F441" s="53" t="str">
        <f>IF(INDEX('[3]Enrolled accounts Dom'!$A441:$M441,MATCH(F$2,'[3]Enrolled accounts Dom'!$A$2:$M$2,0))=0,"",INDEX('[3]Enrolled accounts Dom'!$A441:$M441,MATCH(F$2,'[3]Enrolled accounts Dom'!$A$2:$M$2,0)))</f>
        <v/>
      </c>
    </row>
    <row r="442" spans="1:6" x14ac:dyDescent="0.2">
      <c r="A442" s="52">
        <f>INDEX('[3]Enrolled accounts Dom'!$A442:$M442,MATCH(A$2,'[3]Enrolled accounts Dom'!$A$2:$M$2,0))</f>
        <v>0</v>
      </c>
      <c r="B442" s="45">
        <f>INDEX('[3]Enrolled accounts Dom'!$A442:$M442,MATCH(B$2,'[3]Enrolled accounts Dom'!$A$2:$M$2,0))</f>
        <v>0</v>
      </c>
      <c r="C442" s="45">
        <f>INDEX('[3]Enrolled accounts Dom'!$A442:$M442,MATCH(C$2,'[3]Enrolled accounts Dom'!$A$2:$M$2,0))</f>
        <v>0</v>
      </c>
      <c r="D442" s="45">
        <f>INDEX('[3]Enrolled accounts Dom'!$A442:$M442,MATCH(D$2,'[3]Enrolled accounts Dom'!$A$2:$M$2,0))</f>
        <v>0</v>
      </c>
      <c r="E442" s="46" t="str">
        <f>IF(INDEX('[3]Enrolled accounts Dom'!$A442:$M442,MATCH(E$2,'[3]Enrolled accounts Dom'!$A$2:$M$2,0))=0,"",INDEX('[3]Enrolled accounts Dom'!$A442:$M442,MATCH(E$2,'[3]Enrolled accounts Dom'!$A$2:$M$2,0)))</f>
        <v/>
      </c>
      <c r="F442" s="53" t="str">
        <f>IF(INDEX('[3]Enrolled accounts Dom'!$A442:$M442,MATCH(F$2,'[3]Enrolled accounts Dom'!$A$2:$M$2,0))=0,"",INDEX('[3]Enrolled accounts Dom'!$A442:$M442,MATCH(F$2,'[3]Enrolled accounts Dom'!$A$2:$M$2,0)))</f>
        <v/>
      </c>
    </row>
    <row r="443" spans="1:6" x14ac:dyDescent="0.2">
      <c r="A443" s="52">
        <f>INDEX('[3]Enrolled accounts Dom'!$A443:$M443,MATCH(A$2,'[3]Enrolled accounts Dom'!$A$2:$M$2,0))</f>
        <v>0</v>
      </c>
      <c r="B443" s="45">
        <f>INDEX('[3]Enrolled accounts Dom'!$A443:$M443,MATCH(B$2,'[3]Enrolled accounts Dom'!$A$2:$M$2,0))</f>
        <v>0</v>
      </c>
      <c r="C443" s="45">
        <f>INDEX('[3]Enrolled accounts Dom'!$A443:$M443,MATCH(C$2,'[3]Enrolled accounts Dom'!$A$2:$M$2,0))</f>
        <v>0</v>
      </c>
      <c r="D443" s="45">
        <f>INDEX('[3]Enrolled accounts Dom'!$A443:$M443,MATCH(D$2,'[3]Enrolled accounts Dom'!$A$2:$M$2,0))</f>
        <v>0</v>
      </c>
      <c r="E443" s="46" t="str">
        <f>IF(INDEX('[3]Enrolled accounts Dom'!$A443:$M443,MATCH(E$2,'[3]Enrolled accounts Dom'!$A$2:$M$2,0))=0,"",INDEX('[3]Enrolled accounts Dom'!$A443:$M443,MATCH(E$2,'[3]Enrolled accounts Dom'!$A$2:$M$2,0)))</f>
        <v/>
      </c>
      <c r="F443" s="53" t="str">
        <f>IF(INDEX('[3]Enrolled accounts Dom'!$A443:$M443,MATCH(F$2,'[3]Enrolled accounts Dom'!$A$2:$M$2,0))=0,"",INDEX('[3]Enrolled accounts Dom'!$A443:$M443,MATCH(F$2,'[3]Enrolled accounts Dom'!$A$2:$M$2,0)))</f>
        <v/>
      </c>
    </row>
    <row r="444" spans="1:6" x14ac:dyDescent="0.2">
      <c r="A444" s="52">
        <f>INDEX('[3]Enrolled accounts Dom'!$A444:$M444,MATCH(A$2,'[3]Enrolled accounts Dom'!$A$2:$M$2,0))</f>
        <v>0</v>
      </c>
      <c r="B444" s="45">
        <f>INDEX('[3]Enrolled accounts Dom'!$A444:$M444,MATCH(B$2,'[3]Enrolled accounts Dom'!$A$2:$M$2,0))</f>
        <v>0</v>
      </c>
      <c r="C444" s="45">
        <f>INDEX('[3]Enrolled accounts Dom'!$A444:$M444,MATCH(C$2,'[3]Enrolled accounts Dom'!$A$2:$M$2,0))</f>
        <v>0</v>
      </c>
      <c r="D444" s="45">
        <f>INDEX('[3]Enrolled accounts Dom'!$A444:$M444,MATCH(D$2,'[3]Enrolled accounts Dom'!$A$2:$M$2,0))</f>
        <v>0</v>
      </c>
      <c r="E444" s="46" t="str">
        <f>IF(INDEX('[3]Enrolled accounts Dom'!$A444:$M444,MATCH(E$2,'[3]Enrolled accounts Dom'!$A$2:$M$2,0))=0,"",INDEX('[3]Enrolled accounts Dom'!$A444:$M444,MATCH(E$2,'[3]Enrolled accounts Dom'!$A$2:$M$2,0)))</f>
        <v/>
      </c>
      <c r="F444" s="53" t="str">
        <f>IF(INDEX('[3]Enrolled accounts Dom'!$A444:$M444,MATCH(F$2,'[3]Enrolled accounts Dom'!$A$2:$M$2,0))=0,"",INDEX('[3]Enrolled accounts Dom'!$A444:$M444,MATCH(F$2,'[3]Enrolled accounts Dom'!$A$2:$M$2,0)))</f>
        <v/>
      </c>
    </row>
    <row r="445" spans="1:6" x14ac:dyDescent="0.2">
      <c r="A445" s="52">
        <f>INDEX('[3]Enrolled accounts Dom'!$A445:$M445,MATCH(A$2,'[3]Enrolled accounts Dom'!$A$2:$M$2,0))</f>
        <v>0</v>
      </c>
      <c r="B445" s="45">
        <f>INDEX('[3]Enrolled accounts Dom'!$A445:$M445,MATCH(B$2,'[3]Enrolled accounts Dom'!$A$2:$M$2,0))</f>
        <v>0</v>
      </c>
      <c r="C445" s="45">
        <f>INDEX('[3]Enrolled accounts Dom'!$A445:$M445,MATCH(C$2,'[3]Enrolled accounts Dom'!$A$2:$M$2,0))</f>
        <v>0</v>
      </c>
      <c r="D445" s="45">
        <f>INDEX('[3]Enrolled accounts Dom'!$A445:$M445,MATCH(D$2,'[3]Enrolled accounts Dom'!$A$2:$M$2,0))</f>
        <v>0</v>
      </c>
      <c r="E445" s="46" t="str">
        <f>IF(INDEX('[3]Enrolled accounts Dom'!$A445:$M445,MATCH(E$2,'[3]Enrolled accounts Dom'!$A$2:$M$2,0))=0,"",INDEX('[3]Enrolled accounts Dom'!$A445:$M445,MATCH(E$2,'[3]Enrolled accounts Dom'!$A$2:$M$2,0)))</f>
        <v/>
      </c>
      <c r="F445" s="53" t="str">
        <f>IF(INDEX('[3]Enrolled accounts Dom'!$A445:$M445,MATCH(F$2,'[3]Enrolled accounts Dom'!$A$2:$M$2,0))=0,"",INDEX('[3]Enrolled accounts Dom'!$A445:$M445,MATCH(F$2,'[3]Enrolled accounts Dom'!$A$2:$M$2,0)))</f>
        <v/>
      </c>
    </row>
    <row r="446" spans="1:6" x14ac:dyDescent="0.2">
      <c r="A446" s="52">
        <f>INDEX('[3]Enrolled accounts Dom'!$A446:$M446,MATCH(A$2,'[3]Enrolled accounts Dom'!$A$2:$M$2,0))</f>
        <v>0</v>
      </c>
      <c r="B446" s="45">
        <f>INDEX('[3]Enrolled accounts Dom'!$A446:$M446,MATCH(B$2,'[3]Enrolled accounts Dom'!$A$2:$M$2,0))</f>
        <v>0</v>
      </c>
      <c r="C446" s="45">
        <f>INDEX('[3]Enrolled accounts Dom'!$A446:$M446,MATCH(C$2,'[3]Enrolled accounts Dom'!$A$2:$M$2,0))</f>
        <v>0</v>
      </c>
      <c r="D446" s="45">
        <f>INDEX('[3]Enrolled accounts Dom'!$A446:$M446,MATCH(D$2,'[3]Enrolled accounts Dom'!$A$2:$M$2,0))</f>
        <v>0</v>
      </c>
      <c r="E446" s="46" t="str">
        <f>IF(INDEX('[3]Enrolled accounts Dom'!$A446:$M446,MATCH(E$2,'[3]Enrolled accounts Dom'!$A$2:$M$2,0))=0,"",INDEX('[3]Enrolled accounts Dom'!$A446:$M446,MATCH(E$2,'[3]Enrolled accounts Dom'!$A$2:$M$2,0)))</f>
        <v/>
      </c>
      <c r="F446" s="53" t="str">
        <f>IF(INDEX('[3]Enrolled accounts Dom'!$A446:$M446,MATCH(F$2,'[3]Enrolled accounts Dom'!$A$2:$M$2,0))=0,"",INDEX('[3]Enrolled accounts Dom'!$A446:$M446,MATCH(F$2,'[3]Enrolled accounts Dom'!$A$2:$M$2,0)))</f>
        <v/>
      </c>
    </row>
    <row r="447" spans="1:6" x14ac:dyDescent="0.2">
      <c r="A447" s="52">
        <f>INDEX('[3]Enrolled accounts Dom'!$A447:$M447,MATCH(A$2,'[3]Enrolled accounts Dom'!$A$2:$M$2,0))</f>
        <v>0</v>
      </c>
      <c r="B447" s="45">
        <f>INDEX('[3]Enrolled accounts Dom'!$A447:$M447,MATCH(B$2,'[3]Enrolled accounts Dom'!$A$2:$M$2,0))</f>
        <v>0</v>
      </c>
      <c r="C447" s="45">
        <f>INDEX('[3]Enrolled accounts Dom'!$A447:$M447,MATCH(C$2,'[3]Enrolled accounts Dom'!$A$2:$M$2,0))</f>
        <v>0</v>
      </c>
      <c r="D447" s="45">
        <f>INDEX('[3]Enrolled accounts Dom'!$A447:$M447,MATCH(D$2,'[3]Enrolled accounts Dom'!$A$2:$M$2,0))</f>
        <v>0</v>
      </c>
      <c r="E447" s="46" t="str">
        <f>IF(INDEX('[3]Enrolled accounts Dom'!$A447:$M447,MATCH(E$2,'[3]Enrolled accounts Dom'!$A$2:$M$2,0))=0,"",INDEX('[3]Enrolled accounts Dom'!$A447:$M447,MATCH(E$2,'[3]Enrolled accounts Dom'!$A$2:$M$2,0)))</f>
        <v/>
      </c>
      <c r="F447" s="53" t="str">
        <f>IF(INDEX('[3]Enrolled accounts Dom'!$A447:$M447,MATCH(F$2,'[3]Enrolled accounts Dom'!$A$2:$M$2,0))=0,"",INDEX('[3]Enrolled accounts Dom'!$A447:$M447,MATCH(F$2,'[3]Enrolled accounts Dom'!$A$2:$M$2,0)))</f>
        <v/>
      </c>
    </row>
    <row r="448" spans="1:6" x14ac:dyDescent="0.2">
      <c r="A448" s="52">
        <f>INDEX('[3]Enrolled accounts Dom'!$A448:$M448,MATCH(A$2,'[3]Enrolled accounts Dom'!$A$2:$M$2,0))</f>
        <v>0</v>
      </c>
      <c r="B448" s="45">
        <f>INDEX('[3]Enrolled accounts Dom'!$A448:$M448,MATCH(B$2,'[3]Enrolled accounts Dom'!$A$2:$M$2,0))</f>
        <v>0</v>
      </c>
      <c r="C448" s="45">
        <f>INDEX('[3]Enrolled accounts Dom'!$A448:$M448,MATCH(C$2,'[3]Enrolled accounts Dom'!$A$2:$M$2,0))</f>
        <v>0</v>
      </c>
      <c r="D448" s="45">
        <f>INDEX('[3]Enrolled accounts Dom'!$A448:$M448,MATCH(D$2,'[3]Enrolled accounts Dom'!$A$2:$M$2,0))</f>
        <v>0</v>
      </c>
      <c r="E448" s="46" t="str">
        <f>IF(INDEX('[3]Enrolled accounts Dom'!$A448:$M448,MATCH(E$2,'[3]Enrolled accounts Dom'!$A$2:$M$2,0))=0,"",INDEX('[3]Enrolled accounts Dom'!$A448:$M448,MATCH(E$2,'[3]Enrolled accounts Dom'!$A$2:$M$2,0)))</f>
        <v/>
      </c>
      <c r="F448" s="53" t="str">
        <f>IF(INDEX('[3]Enrolled accounts Dom'!$A448:$M448,MATCH(F$2,'[3]Enrolled accounts Dom'!$A$2:$M$2,0))=0,"",INDEX('[3]Enrolled accounts Dom'!$A448:$M448,MATCH(F$2,'[3]Enrolled accounts Dom'!$A$2:$M$2,0)))</f>
        <v/>
      </c>
    </row>
    <row r="449" spans="1:6" x14ac:dyDescent="0.2">
      <c r="A449" s="52">
        <f>INDEX('[3]Enrolled accounts Dom'!$A449:$M449,MATCH(A$2,'[3]Enrolled accounts Dom'!$A$2:$M$2,0))</f>
        <v>0</v>
      </c>
      <c r="B449" s="45">
        <f>INDEX('[3]Enrolled accounts Dom'!$A449:$M449,MATCH(B$2,'[3]Enrolled accounts Dom'!$A$2:$M$2,0))</f>
        <v>0</v>
      </c>
      <c r="C449" s="45">
        <f>INDEX('[3]Enrolled accounts Dom'!$A449:$M449,MATCH(C$2,'[3]Enrolled accounts Dom'!$A$2:$M$2,0))</f>
        <v>0</v>
      </c>
      <c r="D449" s="45">
        <f>INDEX('[3]Enrolled accounts Dom'!$A449:$M449,MATCH(D$2,'[3]Enrolled accounts Dom'!$A$2:$M$2,0))</f>
        <v>0</v>
      </c>
      <c r="E449" s="46" t="str">
        <f>IF(INDEX('[3]Enrolled accounts Dom'!$A449:$M449,MATCH(E$2,'[3]Enrolled accounts Dom'!$A$2:$M$2,0))=0,"",INDEX('[3]Enrolled accounts Dom'!$A449:$M449,MATCH(E$2,'[3]Enrolled accounts Dom'!$A$2:$M$2,0)))</f>
        <v/>
      </c>
      <c r="F449" s="53" t="str">
        <f>IF(INDEX('[3]Enrolled accounts Dom'!$A449:$M449,MATCH(F$2,'[3]Enrolled accounts Dom'!$A$2:$M$2,0))=0,"",INDEX('[3]Enrolled accounts Dom'!$A449:$M449,MATCH(F$2,'[3]Enrolled accounts Dom'!$A$2:$M$2,0)))</f>
        <v/>
      </c>
    </row>
    <row r="450" spans="1:6" x14ac:dyDescent="0.2">
      <c r="A450" s="52">
        <f>INDEX('[3]Enrolled accounts Dom'!$A450:$M450,MATCH(A$2,'[3]Enrolled accounts Dom'!$A$2:$M$2,0))</f>
        <v>0</v>
      </c>
      <c r="B450" s="45">
        <f>INDEX('[3]Enrolled accounts Dom'!$A450:$M450,MATCH(B$2,'[3]Enrolled accounts Dom'!$A$2:$M$2,0))</f>
        <v>0</v>
      </c>
      <c r="C450" s="45">
        <f>INDEX('[3]Enrolled accounts Dom'!$A450:$M450,MATCH(C$2,'[3]Enrolled accounts Dom'!$A$2:$M$2,0))</f>
        <v>0</v>
      </c>
      <c r="D450" s="45">
        <f>INDEX('[3]Enrolled accounts Dom'!$A450:$M450,MATCH(D$2,'[3]Enrolled accounts Dom'!$A$2:$M$2,0))</f>
        <v>0</v>
      </c>
      <c r="E450" s="46" t="str">
        <f>IF(INDEX('[3]Enrolled accounts Dom'!$A450:$M450,MATCH(E$2,'[3]Enrolled accounts Dom'!$A$2:$M$2,0))=0,"",INDEX('[3]Enrolled accounts Dom'!$A450:$M450,MATCH(E$2,'[3]Enrolled accounts Dom'!$A$2:$M$2,0)))</f>
        <v/>
      </c>
      <c r="F450" s="53" t="str">
        <f>IF(INDEX('[3]Enrolled accounts Dom'!$A450:$M450,MATCH(F$2,'[3]Enrolled accounts Dom'!$A$2:$M$2,0))=0,"",INDEX('[3]Enrolled accounts Dom'!$A450:$M450,MATCH(F$2,'[3]Enrolled accounts Dom'!$A$2:$M$2,0)))</f>
        <v/>
      </c>
    </row>
    <row r="451" spans="1:6" x14ac:dyDescent="0.2">
      <c r="A451" s="52">
        <f>INDEX('[3]Enrolled accounts Dom'!$A451:$M451,MATCH(A$2,'[3]Enrolled accounts Dom'!$A$2:$M$2,0))</f>
        <v>0</v>
      </c>
      <c r="B451" s="45">
        <f>INDEX('[3]Enrolled accounts Dom'!$A451:$M451,MATCH(B$2,'[3]Enrolled accounts Dom'!$A$2:$M$2,0))</f>
        <v>0</v>
      </c>
      <c r="C451" s="45">
        <f>INDEX('[3]Enrolled accounts Dom'!$A451:$M451,MATCH(C$2,'[3]Enrolled accounts Dom'!$A$2:$M$2,0))</f>
        <v>0</v>
      </c>
      <c r="D451" s="45">
        <f>INDEX('[3]Enrolled accounts Dom'!$A451:$M451,MATCH(D$2,'[3]Enrolled accounts Dom'!$A$2:$M$2,0))</f>
        <v>0</v>
      </c>
      <c r="E451" s="46" t="str">
        <f>IF(INDEX('[3]Enrolled accounts Dom'!$A451:$M451,MATCH(E$2,'[3]Enrolled accounts Dom'!$A$2:$M$2,0))=0,"",INDEX('[3]Enrolled accounts Dom'!$A451:$M451,MATCH(E$2,'[3]Enrolled accounts Dom'!$A$2:$M$2,0)))</f>
        <v/>
      </c>
      <c r="F451" s="53" t="str">
        <f>IF(INDEX('[3]Enrolled accounts Dom'!$A451:$M451,MATCH(F$2,'[3]Enrolled accounts Dom'!$A$2:$M$2,0))=0,"",INDEX('[3]Enrolled accounts Dom'!$A451:$M451,MATCH(F$2,'[3]Enrolled accounts Dom'!$A$2:$M$2,0)))</f>
        <v/>
      </c>
    </row>
    <row r="452" spans="1:6" x14ac:dyDescent="0.2">
      <c r="A452" s="52">
        <f>INDEX('[3]Enrolled accounts Dom'!$A452:$M452,MATCH(A$2,'[3]Enrolled accounts Dom'!$A$2:$M$2,0))</f>
        <v>0</v>
      </c>
      <c r="B452" s="45">
        <f>INDEX('[3]Enrolled accounts Dom'!$A452:$M452,MATCH(B$2,'[3]Enrolled accounts Dom'!$A$2:$M$2,0))</f>
        <v>0</v>
      </c>
      <c r="C452" s="45">
        <f>INDEX('[3]Enrolled accounts Dom'!$A452:$M452,MATCH(C$2,'[3]Enrolled accounts Dom'!$A$2:$M$2,0))</f>
        <v>0</v>
      </c>
      <c r="D452" s="45">
        <f>INDEX('[3]Enrolled accounts Dom'!$A452:$M452,MATCH(D$2,'[3]Enrolled accounts Dom'!$A$2:$M$2,0))</f>
        <v>0</v>
      </c>
      <c r="E452" s="46" t="str">
        <f>IF(INDEX('[3]Enrolled accounts Dom'!$A452:$M452,MATCH(E$2,'[3]Enrolled accounts Dom'!$A$2:$M$2,0))=0,"",INDEX('[3]Enrolled accounts Dom'!$A452:$M452,MATCH(E$2,'[3]Enrolled accounts Dom'!$A$2:$M$2,0)))</f>
        <v/>
      </c>
      <c r="F452" s="53" t="str">
        <f>IF(INDEX('[3]Enrolled accounts Dom'!$A452:$M452,MATCH(F$2,'[3]Enrolled accounts Dom'!$A$2:$M$2,0))=0,"",INDEX('[3]Enrolled accounts Dom'!$A452:$M452,MATCH(F$2,'[3]Enrolled accounts Dom'!$A$2:$M$2,0)))</f>
        <v/>
      </c>
    </row>
    <row r="453" spans="1:6" x14ac:dyDescent="0.2">
      <c r="A453" s="52">
        <f>INDEX('[3]Enrolled accounts Dom'!$A453:$M453,MATCH(A$2,'[3]Enrolled accounts Dom'!$A$2:$M$2,0))</f>
        <v>0</v>
      </c>
      <c r="B453" s="45">
        <f>INDEX('[3]Enrolled accounts Dom'!$A453:$M453,MATCH(B$2,'[3]Enrolled accounts Dom'!$A$2:$M$2,0))</f>
        <v>0</v>
      </c>
      <c r="C453" s="45">
        <f>INDEX('[3]Enrolled accounts Dom'!$A453:$M453,MATCH(C$2,'[3]Enrolled accounts Dom'!$A$2:$M$2,0))</f>
        <v>0</v>
      </c>
      <c r="D453" s="45">
        <f>INDEX('[3]Enrolled accounts Dom'!$A453:$M453,MATCH(D$2,'[3]Enrolled accounts Dom'!$A$2:$M$2,0))</f>
        <v>0</v>
      </c>
      <c r="E453" s="46" t="str">
        <f>IF(INDEX('[3]Enrolled accounts Dom'!$A453:$M453,MATCH(E$2,'[3]Enrolled accounts Dom'!$A$2:$M$2,0))=0,"",INDEX('[3]Enrolled accounts Dom'!$A453:$M453,MATCH(E$2,'[3]Enrolled accounts Dom'!$A$2:$M$2,0)))</f>
        <v/>
      </c>
      <c r="F453" s="53" t="str">
        <f>IF(INDEX('[3]Enrolled accounts Dom'!$A453:$M453,MATCH(F$2,'[3]Enrolled accounts Dom'!$A$2:$M$2,0))=0,"",INDEX('[3]Enrolled accounts Dom'!$A453:$M453,MATCH(F$2,'[3]Enrolled accounts Dom'!$A$2:$M$2,0)))</f>
        <v/>
      </c>
    </row>
    <row r="454" spans="1:6" x14ac:dyDescent="0.2">
      <c r="A454" s="52">
        <f>INDEX('[3]Enrolled accounts Dom'!$A454:$M454,MATCH(A$2,'[3]Enrolled accounts Dom'!$A$2:$M$2,0))</f>
        <v>0</v>
      </c>
      <c r="B454" s="45">
        <f>INDEX('[3]Enrolled accounts Dom'!$A454:$M454,MATCH(B$2,'[3]Enrolled accounts Dom'!$A$2:$M$2,0))</f>
        <v>0</v>
      </c>
      <c r="C454" s="45">
        <f>INDEX('[3]Enrolled accounts Dom'!$A454:$M454,MATCH(C$2,'[3]Enrolled accounts Dom'!$A$2:$M$2,0))</f>
        <v>0</v>
      </c>
      <c r="D454" s="45">
        <f>INDEX('[3]Enrolled accounts Dom'!$A454:$M454,MATCH(D$2,'[3]Enrolled accounts Dom'!$A$2:$M$2,0))</f>
        <v>0</v>
      </c>
      <c r="E454" s="46" t="str">
        <f>IF(INDEX('[3]Enrolled accounts Dom'!$A454:$M454,MATCH(E$2,'[3]Enrolled accounts Dom'!$A$2:$M$2,0))=0,"",INDEX('[3]Enrolled accounts Dom'!$A454:$M454,MATCH(E$2,'[3]Enrolled accounts Dom'!$A$2:$M$2,0)))</f>
        <v/>
      </c>
      <c r="F454" s="53" t="str">
        <f>IF(INDEX('[3]Enrolled accounts Dom'!$A454:$M454,MATCH(F$2,'[3]Enrolled accounts Dom'!$A$2:$M$2,0))=0,"",INDEX('[3]Enrolled accounts Dom'!$A454:$M454,MATCH(F$2,'[3]Enrolled accounts Dom'!$A$2:$M$2,0)))</f>
        <v/>
      </c>
    </row>
    <row r="455" spans="1:6" x14ac:dyDescent="0.2">
      <c r="A455" s="52">
        <f>INDEX('[3]Enrolled accounts Dom'!$A455:$M455,MATCH(A$2,'[3]Enrolled accounts Dom'!$A$2:$M$2,0))</f>
        <v>0</v>
      </c>
      <c r="B455" s="45">
        <f>INDEX('[3]Enrolled accounts Dom'!$A455:$M455,MATCH(B$2,'[3]Enrolled accounts Dom'!$A$2:$M$2,0))</f>
        <v>0</v>
      </c>
      <c r="C455" s="45">
        <f>INDEX('[3]Enrolled accounts Dom'!$A455:$M455,MATCH(C$2,'[3]Enrolled accounts Dom'!$A$2:$M$2,0))</f>
        <v>0</v>
      </c>
      <c r="D455" s="45">
        <f>INDEX('[3]Enrolled accounts Dom'!$A455:$M455,MATCH(D$2,'[3]Enrolled accounts Dom'!$A$2:$M$2,0))</f>
        <v>0</v>
      </c>
      <c r="E455" s="46" t="str">
        <f>IF(INDEX('[3]Enrolled accounts Dom'!$A455:$M455,MATCH(E$2,'[3]Enrolled accounts Dom'!$A$2:$M$2,0))=0,"",INDEX('[3]Enrolled accounts Dom'!$A455:$M455,MATCH(E$2,'[3]Enrolled accounts Dom'!$A$2:$M$2,0)))</f>
        <v/>
      </c>
      <c r="F455" s="53" t="str">
        <f>IF(INDEX('[3]Enrolled accounts Dom'!$A455:$M455,MATCH(F$2,'[3]Enrolled accounts Dom'!$A$2:$M$2,0))=0,"",INDEX('[3]Enrolled accounts Dom'!$A455:$M455,MATCH(F$2,'[3]Enrolled accounts Dom'!$A$2:$M$2,0)))</f>
        <v/>
      </c>
    </row>
    <row r="456" spans="1:6" x14ac:dyDescent="0.2">
      <c r="A456" s="52">
        <f>INDEX('[3]Enrolled accounts Dom'!$A456:$M456,MATCH(A$2,'[3]Enrolled accounts Dom'!$A$2:$M$2,0))</f>
        <v>0</v>
      </c>
      <c r="B456" s="45">
        <f>INDEX('[3]Enrolled accounts Dom'!$A456:$M456,MATCH(B$2,'[3]Enrolled accounts Dom'!$A$2:$M$2,0))</f>
        <v>0</v>
      </c>
      <c r="C456" s="45">
        <f>INDEX('[3]Enrolled accounts Dom'!$A456:$M456,MATCH(C$2,'[3]Enrolled accounts Dom'!$A$2:$M$2,0))</f>
        <v>0</v>
      </c>
      <c r="D456" s="45">
        <f>INDEX('[3]Enrolled accounts Dom'!$A456:$M456,MATCH(D$2,'[3]Enrolled accounts Dom'!$A$2:$M$2,0))</f>
        <v>0</v>
      </c>
      <c r="E456" s="46" t="str">
        <f>IF(INDEX('[3]Enrolled accounts Dom'!$A456:$M456,MATCH(E$2,'[3]Enrolled accounts Dom'!$A$2:$M$2,0))=0,"",INDEX('[3]Enrolled accounts Dom'!$A456:$M456,MATCH(E$2,'[3]Enrolled accounts Dom'!$A$2:$M$2,0)))</f>
        <v/>
      </c>
      <c r="F456" s="53" t="str">
        <f>IF(INDEX('[3]Enrolled accounts Dom'!$A456:$M456,MATCH(F$2,'[3]Enrolled accounts Dom'!$A$2:$M$2,0))=0,"",INDEX('[3]Enrolled accounts Dom'!$A456:$M456,MATCH(F$2,'[3]Enrolled accounts Dom'!$A$2:$M$2,0)))</f>
        <v/>
      </c>
    </row>
    <row r="457" spans="1:6" x14ac:dyDescent="0.2">
      <c r="A457" s="52">
        <f>INDEX('[3]Enrolled accounts Dom'!$A457:$M457,MATCH(A$2,'[3]Enrolled accounts Dom'!$A$2:$M$2,0))</f>
        <v>0</v>
      </c>
      <c r="B457" s="45">
        <f>INDEX('[3]Enrolled accounts Dom'!$A457:$M457,MATCH(B$2,'[3]Enrolled accounts Dom'!$A$2:$M$2,0))</f>
        <v>0</v>
      </c>
      <c r="C457" s="45">
        <f>INDEX('[3]Enrolled accounts Dom'!$A457:$M457,MATCH(C$2,'[3]Enrolled accounts Dom'!$A$2:$M$2,0))</f>
        <v>0</v>
      </c>
      <c r="D457" s="45">
        <f>INDEX('[3]Enrolled accounts Dom'!$A457:$M457,MATCH(D$2,'[3]Enrolled accounts Dom'!$A$2:$M$2,0))</f>
        <v>0</v>
      </c>
      <c r="E457" s="46" t="str">
        <f>IF(INDEX('[3]Enrolled accounts Dom'!$A457:$M457,MATCH(E$2,'[3]Enrolled accounts Dom'!$A$2:$M$2,0))=0,"",INDEX('[3]Enrolled accounts Dom'!$A457:$M457,MATCH(E$2,'[3]Enrolled accounts Dom'!$A$2:$M$2,0)))</f>
        <v/>
      </c>
      <c r="F457" s="53" t="str">
        <f>IF(INDEX('[3]Enrolled accounts Dom'!$A457:$M457,MATCH(F$2,'[3]Enrolled accounts Dom'!$A$2:$M$2,0))=0,"",INDEX('[3]Enrolled accounts Dom'!$A457:$M457,MATCH(F$2,'[3]Enrolled accounts Dom'!$A$2:$M$2,0)))</f>
        <v/>
      </c>
    </row>
    <row r="458" spans="1:6" x14ac:dyDescent="0.2">
      <c r="A458" s="52">
        <f>INDEX('[3]Enrolled accounts Dom'!$A458:$M458,MATCH(A$2,'[3]Enrolled accounts Dom'!$A$2:$M$2,0))</f>
        <v>0</v>
      </c>
      <c r="B458" s="45">
        <f>INDEX('[3]Enrolled accounts Dom'!$A458:$M458,MATCH(B$2,'[3]Enrolled accounts Dom'!$A$2:$M$2,0))</f>
        <v>0</v>
      </c>
      <c r="C458" s="45">
        <f>INDEX('[3]Enrolled accounts Dom'!$A458:$M458,MATCH(C$2,'[3]Enrolled accounts Dom'!$A$2:$M$2,0))</f>
        <v>0</v>
      </c>
      <c r="D458" s="45">
        <f>INDEX('[3]Enrolled accounts Dom'!$A458:$M458,MATCH(D$2,'[3]Enrolled accounts Dom'!$A$2:$M$2,0))</f>
        <v>0</v>
      </c>
      <c r="E458" s="46" t="str">
        <f>IF(INDEX('[3]Enrolled accounts Dom'!$A458:$M458,MATCH(E$2,'[3]Enrolled accounts Dom'!$A$2:$M$2,0))=0,"",INDEX('[3]Enrolled accounts Dom'!$A458:$M458,MATCH(E$2,'[3]Enrolled accounts Dom'!$A$2:$M$2,0)))</f>
        <v/>
      </c>
      <c r="F458" s="53" t="str">
        <f>IF(INDEX('[3]Enrolled accounts Dom'!$A458:$M458,MATCH(F$2,'[3]Enrolled accounts Dom'!$A$2:$M$2,0))=0,"",INDEX('[3]Enrolled accounts Dom'!$A458:$M458,MATCH(F$2,'[3]Enrolled accounts Dom'!$A$2:$M$2,0)))</f>
        <v/>
      </c>
    </row>
    <row r="459" spans="1:6" x14ac:dyDescent="0.2">
      <c r="A459" s="52">
        <f>INDEX('[3]Enrolled accounts Dom'!$A459:$M459,MATCH(A$2,'[3]Enrolled accounts Dom'!$A$2:$M$2,0))</f>
        <v>0</v>
      </c>
      <c r="B459" s="45">
        <f>INDEX('[3]Enrolled accounts Dom'!$A459:$M459,MATCH(B$2,'[3]Enrolled accounts Dom'!$A$2:$M$2,0))</f>
        <v>0</v>
      </c>
      <c r="C459" s="45">
        <f>INDEX('[3]Enrolled accounts Dom'!$A459:$M459,MATCH(C$2,'[3]Enrolled accounts Dom'!$A$2:$M$2,0))</f>
        <v>0</v>
      </c>
      <c r="D459" s="45">
        <f>INDEX('[3]Enrolled accounts Dom'!$A459:$M459,MATCH(D$2,'[3]Enrolled accounts Dom'!$A$2:$M$2,0))</f>
        <v>0</v>
      </c>
      <c r="E459" s="46" t="str">
        <f>IF(INDEX('[3]Enrolled accounts Dom'!$A459:$M459,MATCH(E$2,'[3]Enrolled accounts Dom'!$A$2:$M$2,0))=0,"",INDEX('[3]Enrolled accounts Dom'!$A459:$M459,MATCH(E$2,'[3]Enrolled accounts Dom'!$A$2:$M$2,0)))</f>
        <v/>
      </c>
      <c r="F459" s="53" t="str">
        <f>IF(INDEX('[3]Enrolled accounts Dom'!$A459:$M459,MATCH(F$2,'[3]Enrolled accounts Dom'!$A$2:$M$2,0))=0,"",INDEX('[3]Enrolled accounts Dom'!$A459:$M459,MATCH(F$2,'[3]Enrolled accounts Dom'!$A$2:$M$2,0)))</f>
        <v/>
      </c>
    </row>
    <row r="460" spans="1:6" x14ac:dyDescent="0.2">
      <c r="A460" s="52">
        <f>INDEX('[3]Enrolled accounts Dom'!$A460:$M460,MATCH(A$2,'[3]Enrolled accounts Dom'!$A$2:$M$2,0))</f>
        <v>0</v>
      </c>
      <c r="B460" s="45">
        <f>INDEX('[3]Enrolled accounts Dom'!$A460:$M460,MATCH(B$2,'[3]Enrolled accounts Dom'!$A$2:$M$2,0))</f>
        <v>0</v>
      </c>
      <c r="C460" s="45">
        <f>INDEX('[3]Enrolled accounts Dom'!$A460:$M460,MATCH(C$2,'[3]Enrolled accounts Dom'!$A$2:$M$2,0))</f>
        <v>0</v>
      </c>
      <c r="D460" s="45">
        <f>INDEX('[3]Enrolled accounts Dom'!$A460:$M460,MATCH(D$2,'[3]Enrolled accounts Dom'!$A$2:$M$2,0))</f>
        <v>0</v>
      </c>
      <c r="E460" s="46" t="str">
        <f>IF(INDEX('[3]Enrolled accounts Dom'!$A460:$M460,MATCH(E$2,'[3]Enrolled accounts Dom'!$A$2:$M$2,0))=0,"",INDEX('[3]Enrolled accounts Dom'!$A460:$M460,MATCH(E$2,'[3]Enrolled accounts Dom'!$A$2:$M$2,0)))</f>
        <v/>
      </c>
      <c r="F460" s="53" t="str">
        <f>IF(INDEX('[3]Enrolled accounts Dom'!$A460:$M460,MATCH(F$2,'[3]Enrolled accounts Dom'!$A$2:$M$2,0))=0,"",INDEX('[3]Enrolled accounts Dom'!$A460:$M460,MATCH(F$2,'[3]Enrolled accounts Dom'!$A$2:$M$2,0)))</f>
        <v/>
      </c>
    </row>
    <row r="461" spans="1:6" x14ac:dyDescent="0.2">
      <c r="A461" s="52">
        <f>INDEX('[3]Enrolled accounts Dom'!$A461:$M461,MATCH(A$2,'[3]Enrolled accounts Dom'!$A$2:$M$2,0))</f>
        <v>0</v>
      </c>
      <c r="B461" s="45">
        <f>INDEX('[3]Enrolled accounts Dom'!$A461:$M461,MATCH(B$2,'[3]Enrolled accounts Dom'!$A$2:$M$2,0))</f>
        <v>0</v>
      </c>
      <c r="C461" s="45">
        <f>INDEX('[3]Enrolled accounts Dom'!$A461:$M461,MATCH(C$2,'[3]Enrolled accounts Dom'!$A$2:$M$2,0))</f>
        <v>0</v>
      </c>
      <c r="D461" s="45">
        <f>INDEX('[3]Enrolled accounts Dom'!$A461:$M461,MATCH(D$2,'[3]Enrolled accounts Dom'!$A$2:$M$2,0))</f>
        <v>0</v>
      </c>
      <c r="E461" s="46" t="str">
        <f>IF(INDEX('[3]Enrolled accounts Dom'!$A461:$M461,MATCH(E$2,'[3]Enrolled accounts Dom'!$A$2:$M$2,0))=0,"",INDEX('[3]Enrolled accounts Dom'!$A461:$M461,MATCH(E$2,'[3]Enrolled accounts Dom'!$A$2:$M$2,0)))</f>
        <v/>
      </c>
      <c r="F461" s="53" t="str">
        <f>IF(INDEX('[3]Enrolled accounts Dom'!$A461:$M461,MATCH(F$2,'[3]Enrolled accounts Dom'!$A$2:$M$2,0))=0,"",INDEX('[3]Enrolled accounts Dom'!$A461:$M461,MATCH(F$2,'[3]Enrolled accounts Dom'!$A$2:$M$2,0)))</f>
        <v/>
      </c>
    </row>
    <row r="462" spans="1:6" x14ac:dyDescent="0.2">
      <c r="A462" s="52">
        <f>INDEX('[3]Enrolled accounts Dom'!$A462:$M462,MATCH(A$2,'[3]Enrolled accounts Dom'!$A$2:$M$2,0))</f>
        <v>0</v>
      </c>
      <c r="B462" s="45">
        <f>INDEX('[3]Enrolled accounts Dom'!$A462:$M462,MATCH(B$2,'[3]Enrolled accounts Dom'!$A$2:$M$2,0))</f>
        <v>0</v>
      </c>
      <c r="C462" s="45">
        <f>INDEX('[3]Enrolled accounts Dom'!$A462:$M462,MATCH(C$2,'[3]Enrolled accounts Dom'!$A$2:$M$2,0))</f>
        <v>0</v>
      </c>
      <c r="D462" s="45">
        <f>INDEX('[3]Enrolled accounts Dom'!$A462:$M462,MATCH(D$2,'[3]Enrolled accounts Dom'!$A$2:$M$2,0))</f>
        <v>0</v>
      </c>
      <c r="E462" s="46" t="str">
        <f>IF(INDEX('[3]Enrolled accounts Dom'!$A462:$M462,MATCH(E$2,'[3]Enrolled accounts Dom'!$A$2:$M$2,0))=0,"",INDEX('[3]Enrolled accounts Dom'!$A462:$M462,MATCH(E$2,'[3]Enrolled accounts Dom'!$A$2:$M$2,0)))</f>
        <v/>
      </c>
      <c r="F462" s="53" t="str">
        <f>IF(INDEX('[3]Enrolled accounts Dom'!$A462:$M462,MATCH(F$2,'[3]Enrolled accounts Dom'!$A$2:$M$2,0))=0,"",INDEX('[3]Enrolled accounts Dom'!$A462:$M462,MATCH(F$2,'[3]Enrolled accounts Dom'!$A$2:$M$2,0)))</f>
        <v/>
      </c>
    </row>
    <row r="463" spans="1:6" x14ac:dyDescent="0.2">
      <c r="A463" s="52">
        <f>INDEX('[3]Enrolled accounts Dom'!$A463:$M463,MATCH(A$2,'[3]Enrolled accounts Dom'!$A$2:$M$2,0))</f>
        <v>0</v>
      </c>
      <c r="B463" s="45">
        <f>INDEX('[3]Enrolled accounts Dom'!$A463:$M463,MATCH(B$2,'[3]Enrolled accounts Dom'!$A$2:$M$2,0))</f>
        <v>0</v>
      </c>
      <c r="C463" s="45">
        <f>INDEX('[3]Enrolled accounts Dom'!$A463:$M463,MATCH(C$2,'[3]Enrolled accounts Dom'!$A$2:$M$2,0))</f>
        <v>0</v>
      </c>
      <c r="D463" s="45">
        <f>INDEX('[3]Enrolled accounts Dom'!$A463:$M463,MATCH(D$2,'[3]Enrolled accounts Dom'!$A$2:$M$2,0))</f>
        <v>0</v>
      </c>
      <c r="E463" s="46" t="str">
        <f>IF(INDEX('[3]Enrolled accounts Dom'!$A463:$M463,MATCH(E$2,'[3]Enrolled accounts Dom'!$A$2:$M$2,0))=0,"",INDEX('[3]Enrolled accounts Dom'!$A463:$M463,MATCH(E$2,'[3]Enrolled accounts Dom'!$A$2:$M$2,0)))</f>
        <v/>
      </c>
      <c r="F463" s="53" t="str">
        <f>IF(INDEX('[3]Enrolled accounts Dom'!$A463:$M463,MATCH(F$2,'[3]Enrolled accounts Dom'!$A$2:$M$2,0))=0,"",INDEX('[3]Enrolled accounts Dom'!$A463:$M463,MATCH(F$2,'[3]Enrolled accounts Dom'!$A$2:$M$2,0)))</f>
        <v/>
      </c>
    </row>
    <row r="464" spans="1:6" x14ac:dyDescent="0.2">
      <c r="A464" s="52">
        <f>INDEX('[3]Enrolled accounts Dom'!$A464:$M464,MATCH(A$2,'[3]Enrolled accounts Dom'!$A$2:$M$2,0))</f>
        <v>0</v>
      </c>
      <c r="B464" s="45">
        <f>INDEX('[3]Enrolled accounts Dom'!$A464:$M464,MATCH(B$2,'[3]Enrolled accounts Dom'!$A$2:$M$2,0))</f>
        <v>0</v>
      </c>
      <c r="C464" s="45">
        <f>INDEX('[3]Enrolled accounts Dom'!$A464:$M464,MATCH(C$2,'[3]Enrolled accounts Dom'!$A$2:$M$2,0))</f>
        <v>0</v>
      </c>
      <c r="D464" s="45">
        <f>INDEX('[3]Enrolled accounts Dom'!$A464:$M464,MATCH(D$2,'[3]Enrolled accounts Dom'!$A$2:$M$2,0))</f>
        <v>0</v>
      </c>
      <c r="E464" s="46" t="str">
        <f>IF(INDEX('[3]Enrolled accounts Dom'!$A464:$M464,MATCH(E$2,'[3]Enrolled accounts Dom'!$A$2:$M$2,0))=0,"",INDEX('[3]Enrolled accounts Dom'!$A464:$M464,MATCH(E$2,'[3]Enrolled accounts Dom'!$A$2:$M$2,0)))</f>
        <v/>
      </c>
      <c r="F464" s="53" t="str">
        <f>IF(INDEX('[3]Enrolled accounts Dom'!$A464:$M464,MATCH(F$2,'[3]Enrolled accounts Dom'!$A$2:$M$2,0))=0,"",INDEX('[3]Enrolled accounts Dom'!$A464:$M464,MATCH(F$2,'[3]Enrolled accounts Dom'!$A$2:$M$2,0)))</f>
        <v/>
      </c>
    </row>
    <row r="465" spans="1:6" x14ac:dyDescent="0.2">
      <c r="A465" s="52">
        <f>INDEX('[3]Enrolled accounts Dom'!$A465:$M465,MATCH(A$2,'[3]Enrolled accounts Dom'!$A$2:$M$2,0))</f>
        <v>0</v>
      </c>
      <c r="B465" s="45">
        <f>INDEX('[3]Enrolled accounts Dom'!$A465:$M465,MATCH(B$2,'[3]Enrolled accounts Dom'!$A$2:$M$2,0))</f>
        <v>0</v>
      </c>
      <c r="C465" s="45">
        <f>INDEX('[3]Enrolled accounts Dom'!$A465:$M465,MATCH(C$2,'[3]Enrolled accounts Dom'!$A$2:$M$2,0))</f>
        <v>0</v>
      </c>
      <c r="D465" s="45">
        <f>INDEX('[3]Enrolled accounts Dom'!$A465:$M465,MATCH(D$2,'[3]Enrolled accounts Dom'!$A$2:$M$2,0))</f>
        <v>0</v>
      </c>
      <c r="E465" s="46" t="str">
        <f>IF(INDEX('[3]Enrolled accounts Dom'!$A465:$M465,MATCH(E$2,'[3]Enrolled accounts Dom'!$A$2:$M$2,0))=0,"",INDEX('[3]Enrolled accounts Dom'!$A465:$M465,MATCH(E$2,'[3]Enrolled accounts Dom'!$A$2:$M$2,0)))</f>
        <v/>
      </c>
      <c r="F465" s="53" t="str">
        <f>IF(INDEX('[3]Enrolled accounts Dom'!$A465:$M465,MATCH(F$2,'[3]Enrolled accounts Dom'!$A$2:$M$2,0))=0,"",INDEX('[3]Enrolled accounts Dom'!$A465:$M465,MATCH(F$2,'[3]Enrolled accounts Dom'!$A$2:$M$2,0)))</f>
        <v/>
      </c>
    </row>
    <row r="466" spans="1:6" x14ac:dyDescent="0.2">
      <c r="A466" s="52">
        <f>INDEX('[3]Enrolled accounts Dom'!$A466:$M466,MATCH(A$2,'[3]Enrolled accounts Dom'!$A$2:$M$2,0))</f>
        <v>0</v>
      </c>
      <c r="B466" s="45">
        <f>INDEX('[3]Enrolled accounts Dom'!$A466:$M466,MATCH(B$2,'[3]Enrolled accounts Dom'!$A$2:$M$2,0))</f>
        <v>0</v>
      </c>
      <c r="C466" s="45">
        <f>INDEX('[3]Enrolled accounts Dom'!$A466:$M466,MATCH(C$2,'[3]Enrolled accounts Dom'!$A$2:$M$2,0))</f>
        <v>0</v>
      </c>
      <c r="D466" s="45">
        <f>INDEX('[3]Enrolled accounts Dom'!$A466:$M466,MATCH(D$2,'[3]Enrolled accounts Dom'!$A$2:$M$2,0))</f>
        <v>0</v>
      </c>
      <c r="E466" s="46" t="str">
        <f>IF(INDEX('[3]Enrolled accounts Dom'!$A466:$M466,MATCH(E$2,'[3]Enrolled accounts Dom'!$A$2:$M$2,0))=0,"",INDEX('[3]Enrolled accounts Dom'!$A466:$M466,MATCH(E$2,'[3]Enrolled accounts Dom'!$A$2:$M$2,0)))</f>
        <v/>
      </c>
      <c r="F466" s="53" t="str">
        <f>IF(INDEX('[3]Enrolled accounts Dom'!$A466:$M466,MATCH(F$2,'[3]Enrolled accounts Dom'!$A$2:$M$2,0))=0,"",INDEX('[3]Enrolled accounts Dom'!$A466:$M466,MATCH(F$2,'[3]Enrolled accounts Dom'!$A$2:$M$2,0)))</f>
        <v/>
      </c>
    </row>
    <row r="467" spans="1:6" x14ac:dyDescent="0.2">
      <c r="A467" s="52">
        <f>INDEX('[3]Enrolled accounts Dom'!$A467:$M467,MATCH(A$2,'[3]Enrolled accounts Dom'!$A$2:$M$2,0))</f>
        <v>0</v>
      </c>
      <c r="B467" s="45">
        <f>INDEX('[3]Enrolled accounts Dom'!$A467:$M467,MATCH(B$2,'[3]Enrolled accounts Dom'!$A$2:$M$2,0))</f>
        <v>0</v>
      </c>
      <c r="C467" s="45">
        <f>INDEX('[3]Enrolled accounts Dom'!$A467:$M467,MATCH(C$2,'[3]Enrolled accounts Dom'!$A$2:$M$2,0))</f>
        <v>0</v>
      </c>
      <c r="D467" s="45">
        <f>INDEX('[3]Enrolled accounts Dom'!$A467:$M467,MATCH(D$2,'[3]Enrolled accounts Dom'!$A$2:$M$2,0))</f>
        <v>0</v>
      </c>
      <c r="E467" s="46" t="str">
        <f>IF(INDEX('[3]Enrolled accounts Dom'!$A467:$M467,MATCH(E$2,'[3]Enrolled accounts Dom'!$A$2:$M$2,0))=0,"",INDEX('[3]Enrolled accounts Dom'!$A467:$M467,MATCH(E$2,'[3]Enrolled accounts Dom'!$A$2:$M$2,0)))</f>
        <v/>
      </c>
      <c r="F467" s="53" t="str">
        <f>IF(INDEX('[3]Enrolled accounts Dom'!$A467:$M467,MATCH(F$2,'[3]Enrolled accounts Dom'!$A$2:$M$2,0))=0,"",INDEX('[3]Enrolled accounts Dom'!$A467:$M467,MATCH(F$2,'[3]Enrolled accounts Dom'!$A$2:$M$2,0)))</f>
        <v/>
      </c>
    </row>
    <row r="468" spans="1:6" x14ac:dyDescent="0.2">
      <c r="A468" s="52">
        <f>INDEX('[3]Enrolled accounts Dom'!$A468:$M468,MATCH(A$2,'[3]Enrolled accounts Dom'!$A$2:$M$2,0))</f>
        <v>0</v>
      </c>
      <c r="B468" s="45">
        <f>INDEX('[3]Enrolled accounts Dom'!$A468:$M468,MATCH(B$2,'[3]Enrolled accounts Dom'!$A$2:$M$2,0))</f>
        <v>0</v>
      </c>
      <c r="C468" s="45">
        <f>INDEX('[3]Enrolled accounts Dom'!$A468:$M468,MATCH(C$2,'[3]Enrolled accounts Dom'!$A$2:$M$2,0))</f>
        <v>0</v>
      </c>
      <c r="D468" s="45">
        <f>INDEX('[3]Enrolled accounts Dom'!$A468:$M468,MATCH(D$2,'[3]Enrolled accounts Dom'!$A$2:$M$2,0))</f>
        <v>0</v>
      </c>
      <c r="E468" s="46" t="str">
        <f>IF(INDEX('[3]Enrolled accounts Dom'!$A468:$M468,MATCH(E$2,'[3]Enrolled accounts Dom'!$A$2:$M$2,0))=0,"",INDEX('[3]Enrolled accounts Dom'!$A468:$M468,MATCH(E$2,'[3]Enrolled accounts Dom'!$A$2:$M$2,0)))</f>
        <v/>
      </c>
      <c r="F468" s="53" t="str">
        <f>IF(INDEX('[3]Enrolled accounts Dom'!$A468:$M468,MATCH(F$2,'[3]Enrolled accounts Dom'!$A$2:$M$2,0))=0,"",INDEX('[3]Enrolled accounts Dom'!$A468:$M468,MATCH(F$2,'[3]Enrolled accounts Dom'!$A$2:$M$2,0)))</f>
        <v/>
      </c>
    </row>
    <row r="469" spans="1:6" x14ac:dyDescent="0.2">
      <c r="A469" s="52">
        <f>INDEX('[3]Enrolled accounts Dom'!$A469:$M469,MATCH(A$2,'[3]Enrolled accounts Dom'!$A$2:$M$2,0))</f>
        <v>0</v>
      </c>
      <c r="B469" s="45">
        <f>INDEX('[3]Enrolled accounts Dom'!$A469:$M469,MATCH(B$2,'[3]Enrolled accounts Dom'!$A$2:$M$2,0))</f>
        <v>0</v>
      </c>
      <c r="C469" s="45">
        <f>INDEX('[3]Enrolled accounts Dom'!$A469:$M469,MATCH(C$2,'[3]Enrolled accounts Dom'!$A$2:$M$2,0))</f>
        <v>0</v>
      </c>
      <c r="D469" s="45">
        <f>INDEX('[3]Enrolled accounts Dom'!$A469:$M469,MATCH(D$2,'[3]Enrolled accounts Dom'!$A$2:$M$2,0))</f>
        <v>0</v>
      </c>
      <c r="E469" s="46" t="str">
        <f>IF(INDEX('[3]Enrolled accounts Dom'!$A469:$M469,MATCH(E$2,'[3]Enrolled accounts Dom'!$A$2:$M$2,0))=0,"",INDEX('[3]Enrolled accounts Dom'!$A469:$M469,MATCH(E$2,'[3]Enrolled accounts Dom'!$A$2:$M$2,0)))</f>
        <v/>
      </c>
      <c r="F469" s="53" t="str">
        <f>IF(INDEX('[3]Enrolled accounts Dom'!$A469:$M469,MATCH(F$2,'[3]Enrolled accounts Dom'!$A$2:$M$2,0))=0,"",INDEX('[3]Enrolled accounts Dom'!$A469:$M469,MATCH(F$2,'[3]Enrolled accounts Dom'!$A$2:$M$2,0)))</f>
        <v/>
      </c>
    </row>
    <row r="470" spans="1:6" x14ac:dyDescent="0.2">
      <c r="A470" s="52">
        <f>INDEX('[3]Enrolled accounts Dom'!$A470:$M470,MATCH(A$2,'[3]Enrolled accounts Dom'!$A$2:$M$2,0))</f>
        <v>0</v>
      </c>
      <c r="B470" s="45">
        <f>INDEX('[3]Enrolled accounts Dom'!$A470:$M470,MATCH(B$2,'[3]Enrolled accounts Dom'!$A$2:$M$2,0))</f>
        <v>0</v>
      </c>
      <c r="C470" s="45">
        <f>INDEX('[3]Enrolled accounts Dom'!$A470:$M470,MATCH(C$2,'[3]Enrolled accounts Dom'!$A$2:$M$2,0))</f>
        <v>0</v>
      </c>
      <c r="D470" s="45">
        <f>INDEX('[3]Enrolled accounts Dom'!$A470:$M470,MATCH(D$2,'[3]Enrolled accounts Dom'!$A$2:$M$2,0))</f>
        <v>0</v>
      </c>
      <c r="E470" s="46" t="str">
        <f>IF(INDEX('[3]Enrolled accounts Dom'!$A470:$M470,MATCH(E$2,'[3]Enrolled accounts Dom'!$A$2:$M$2,0))=0,"",INDEX('[3]Enrolled accounts Dom'!$A470:$M470,MATCH(E$2,'[3]Enrolled accounts Dom'!$A$2:$M$2,0)))</f>
        <v/>
      </c>
      <c r="F470" s="53" t="str">
        <f>IF(INDEX('[3]Enrolled accounts Dom'!$A470:$M470,MATCH(F$2,'[3]Enrolled accounts Dom'!$A$2:$M$2,0))=0,"",INDEX('[3]Enrolled accounts Dom'!$A470:$M470,MATCH(F$2,'[3]Enrolled accounts Dom'!$A$2:$M$2,0)))</f>
        <v/>
      </c>
    </row>
    <row r="471" spans="1:6" x14ac:dyDescent="0.2">
      <c r="A471" s="52">
        <f>INDEX('[3]Enrolled accounts Dom'!$A471:$M471,MATCH(A$2,'[3]Enrolled accounts Dom'!$A$2:$M$2,0))</f>
        <v>0</v>
      </c>
      <c r="B471" s="45">
        <f>INDEX('[3]Enrolled accounts Dom'!$A471:$M471,MATCH(B$2,'[3]Enrolled accounts Dom'!$A$2:$M$2,0))</f>
        <v>0</v>
      </c>
      <c r="C471" s="45">
        <f>INDEX('[3]Enrolled accounts Dom'!$A471:$M471,MATCH(C$2,'[3]Enrolled accounts Dom'!$A$2:$M$2,0))</f>
        <v>0</v>
      </c>
      <c r="D471" s="45">
        <f>INDEX('[3]Enrolled accounts Dom'!$A471:$M471,MATCH(D$2,'[3]Enrolled accounts Dom'!$A$2:$M$2,0))</f>
        <v>0</v>
      </c>
      <c r="E471" s="46" t="str">
        <f>IF(INDEX('[3]Enrolled accounts Dom'!$A471:$M471,MATCH(E$2,'[3]Enrolled accounts Dom'!$A$2:$M$2,0))=0,"",INDEX('[3]Enrolled accounts Dom'!$A471:$M471,MATCH(E$2,'[3]Enrolled accounts Dom'!$A$2:$M$2,0)))</f>
        <v/>
      </c>
      <c r="F471" s="53" t="str">
        <f>IF(INDEX('[3]Enrolled accounts Dom'!$A471:$M471,MATCH(F$2,'[3]Enrolled accounts Dom'!$A$2:$M$2,0))=0,"",INDEX('[3]Enrolled accounts Dom'!$A471:$M471,MATCH(F$2,'[3]Enrolled accounts Dom'!$A$2:$M$2,0)))</f>
        <v/>
      </c>
    </row>
    <row r="472" spans="1:6" x14ac:dyDescent="0.2">
      <c r="A472" s="52">
        <f>INDEX('[3]Enrolled accounts Dom'!$A472:$M472,MATCH(A$2,'[3]Enrolled accounts Dom'!$A$2:$M$2,0))</f>
        <v>0</v>
      </c>
      <c r="B472" s="45">
        <f>INDEX('[3]Enrolled accounts Dom'!$A472:$M472,MATCH(B$2,'[3]Enrolled accounts Dom'!$A$2:$M$2,0))</f>
        <v>0</v>
      </c>
      <c r="C472" s="45">
        <f>INDEX('[3]Enrolled accounts Dom'!$A472:$M472,MATCH(C$2,'[3]Enrolled accounts Dom'!$A$2:$M$2,0))</f>
        <v>0</v>
      </c>
      <c r="D472" s="45">
        <f>INDEX('[3]Enrolled accounts Dom'!$A472:$M472,MATCH(D$2,'[3]Enrolled accounts Dom'!$A$2:$M$2,0))</f>
        <v>0</v>
      </c>
      <c r="E472" s="46" t="str">
        <f>IF(INDEX('[3]Enrolled accounts Dom'!$A472:$M472,MATCH(E$2,'[3]Enrolled accounts Dom'!$A$2:$M$2,0))=0,"",INDEX('[3]Enrolled accounts Dom'!$A472:$M472,MATCH(E$2,'[3]Enrolled accounts Dom'!$A$2:$M$2,0)))</f>
        <v/>
      </c>
      <c r="F472" s="53" t="str">
        <f>IF(INDEX('[3]Enrolled accounts Dom'!$A472:$M472,MATCH(F$2,'[3]Enrolled accounts Dom'!$A$2:$M$2,0))=0,"",INDEX('[3]Enrolled accounts Dom'!$A472:$M472,MATCH(F$2,'[3]Enrolled accounts Dom'!$A$2:$M$2,0)))</f>
        <v/>
      </c>
    </row>
    <row r="473" spans="1:6" x14ac:dyDescent="0.2">
      <c r="A473" s="52">
        <f>INDEX('[3]Enrolled accounts Dom'!$A473:$M473,MATCH(A$2,'[3]Enrolled accounts Dom'!$A$2:$M$2,0))</f>
        <v>0</v>
      </c>
      <c r="B473" s="45">
        <f>INDEX('[3]Enrolled accounts Dom'!$A473:$M473,MATCH(B$2,'[3]Enrolled accounts Dom'!$A$2:$M$2,0))</f>
        <v>0</v>
      </c>
      <c r="C473" s="45">
        <f>INDEX('[3]Enrolled accounts Dom'!$A473:$M473,MATCH(C$2,'[3]Enrolled accounts Dom'!$A$2:$M$2,0))</f>
        <v>0</v>
      </c>
      <c r="D473" s="45">
        <f>INDEX('[3]Enrolled accounts Dom'!$A473:$M473,MATCH(D$2,'[3]Enrolled accounts Dom'!$A$2:$M$2,0))</f>
        <v>0</v>
      </c>
      <c r="E473" s="46" t="str">
        <f>IF(INDEX('[3]Enrolled accounts Dom'!$A473:$M473,MATCH(E$2,'[3]Enrolled accounts Dom'!$A$2:$M$2,0))=0,"",INDEX('[3]Enrolled accounts Dom'!$A473:$M473,MATCH(E$2,'[3]Enrolled accounts Dom'!$A$2:$M$2,0)))</f>
        <v/>
      </c>
      <c r="F473" s="53" t="str">
        <f>IF(INDEX('[3]Enrolled accounts Dom'!$A473:$M473,MATCH(F$2,'[3]Enrolled accounts Dom'!$A$2:$M$2,0))=0,"",INDEX('[3]Enrolled accounts Dom'!$A473:$M473,MATCH(F$2,'[3]Enrolled accounts Dom'!$A$2:$M$2,0)))</f>
        <v/>
      </c>
    </row>
    <row r="474" spans="1:6" x14ac:dyDescent="0.2">
      <c r="A474" s="52">
        <f>INDEX('[3]Enrolled accounts Dom'!$A474:$M474,MATCH(A$2,'[3]Enrolled accounts Dom'!$A$2:$M$2,0))</f>
        <v>0</v>
      </c>
      <c r="B474" s="45">
        <f>INDEX('[3]Enrolled accounts Dom'!$A474:$M474,MATCH(B$2,'[3]Enrolled accounts Dom'!$A$2:$M$2,0))</f>
        <v>0</v>
      </c>
      <c r="C474" s="45">
        <f>INDEX('[3]Enrolled accounts Dom'!$A474:$M474,MATCH(C$2,'[3]Enrolled accounts Dom'!$A$2:$M$2,0))</f>
        <v>0</v>
      </c>
      <c r="D474" s="45">
        <f>INDEX('[3]Enrolled accounts Dom'!$A474:$M474,MATCH(D$2,'[3]Enrolled accounts Dom'!$A$2:$M$2,0))</f>
        <v>0</v>
      </c>
      <c r="E474" s="46" t="str">
        <f>IF(INDEX('[3]Enrolled accounts Dom'!$A474:$M474,MATCH(E$2,'[3]Enrolled accounts Dom'!$A$2:$M$2,0))=0,"",INDEX('[3]Enrolled accounts Dom'!$A474:$M474,MATCH(E$2,'[3]Enrolled accounts Dom'!$A$2:$M$2,0)))</f>
        <v/>
      </c>
      <c r="F474" s="53" t="str">
        <f>IF(INDEX('[3]Enrolled accounts Dom'!$A474:$M474,MATCH(F$2,'[3]Enrolled accounts Dom'!$A$2:$M$2,0))=0,"",INDEX('[3]Enrolled accounts Dom'!$A474:$M474,MATCH(F$2,'[3]Enrolled accounts Dom'!$A$2:$M$2,0)))</f>
        <v/>
      </c>
    </row>
    <row r="475" spans="1:6" x14ac:dyDescent="0.2">
      <c r="A475" s="52">
        <f>INDEX('[3]Enrolled accounts Dom'!$A475:$M475,MATCH(A$2,'[3]Enrolled accounts Dom'!$A$2:$M$2,0))</f>
        <v>0</v>
      </c>
      <c r="B475" s="45">
        <f>INDEX('[3]Enrolled accounts Dom'!$A475:$M475,MATCH(B$2,'[3]Enrolled accounts Dom'!$A$2:$M$2,0))</f>
        <v>0</v>
      </c>
      <c r="C475" s="45">
        <f>INDEX('[3]Enrolled accounts Dom'!$A475:$M475,MATCH(C$2,'[3]Enrolled accounts Dom'!$A$2:$M$2,0))</f>
        <v>0</v>
      </c>
      <c r="D475" s="45">
        <f>INDEX('[3]Enrolled accounts Dom'!$A475:$M475,MATCH(D$2,'[3]Enrolled accounts Dom'!$A$2:$M$2,0))</f>
        <v>0</v>
      </c>
      <c r="E475" s="46" t="str">
        <f>IF(INDEX('[3]Enrolled accounts Dom'!$A475:$M475,MATCH(E$2,'[3]Enrolled accounts Dom'!$A$2:$M$2,0))=0,"",INDEX('[3]Enrolled accounts Dom'!$A475:$M475,MATCH(E$2,'[3]Enrolled accounts Dom'!$A$2:$M$2,0)))</f>
        <v/>
      </c>
      <c r="F475" s="53" t="str">
        <f>IF(INDEX('[3]Enrolled accounts Dom'!$A475:$M475,MATCH(F$2,'[3]Enrolled accounts Dom'!$A$2:$M$2,0))=0,"",INDEX('[3]Enrolled accounts Dom'!$A475:$M475,MATCH(F$2,'[3]Enrolled accounts Dom'!$A$2:$M$2,0)))</f>
        <v/>
      </c>
    </row>
    <row r="476" spans="1:6" x14ac:dyDescent="0.2">
      <c r="A476" s="52">
        <f>INDEX('[3]Enrolled accounts Dom'!$A476:$M476,MATCH(A$2,'[3]Enrolled accounts Dom'!$A$2:$M$2,0))</f>
        <v>0</v>
      </c>
      <c r="B476" s="45">
        <f>INDEX('[3]Enrolled accounts Dom'!$A476:$M476,MATCH(B$2,'[3]Enrolled accounts Dom'!$A$2:$M$2,0))</f>
        <v>0</v>
      </c>
      <c r="C476" s="45">
        <f>INDEX('[3]Enrolled accounts Dom'!$A476:$M476,MATCH(C$2,'[3]Enrolled accounts Dom'!$A$2:$M$2,0))</f>
        <v>0</v>
      </c>
      <c r="D476" s="45">
        <f>INDEX('[3]Enrolled accounts Dom'!$A476:$M476,MATCH(D$2,'[3]Enrolled accounts Dom'!$A$2:$M$2,0))</f>
        <v>0</v>
      </c>
      <c r="E476" s="46" t="str">
        <f>IF(INDEX('[3]Enrolled accounts Dom'!$A476:$M476,MATCH(E$2,'[3]Enrolled accounts Dom'!$A$2:$M$2,0))=0,"",INDEX('[3]Enrolled accounts Dom'!$A476:$M476,MATCH(E$2,'[3]Enrolled accounts Dom'!$A$2:$M$2,0)))</f>
        <v/>
      </c>
      <c r="F476" s="53" t="str">
        <f>IF(INDEX('[3]Enrolled accounts Dom'!$A476:$M476,MATCH(F$2,'[3]Enrolled accounts Dom'!$A$2:$M$2,0))=0,"",INDEX('[3]Enrolled accounts Dom'!$A476:$M476,MATCH(F$2,'[3]Enrolled accounts Dom'!$A$2:$M$2,0)))</f>
        <v/>
      </c>
    </row>
    <row r="477" spans="1:6" x14ac:dyDescent="0.2">
      <c r="A477" s="52">
        <f>INDEX('[3]Enrolled accounts Dom'!$A477:$M477,MATCH(A$2,'[3]Enrolled accounts Dom'!$A$2:$M$2,0))</f>
        <v>0</v>
      </c>
      <c r="B477" s="45">
        <f>INDEX('[3]Enrolled accounts Dom'!$A477:$M477,MATCH(B$2,'[3]Enrolled accounts Dom'!$A$2:$M$2,0))</f>
        <v>0</v>
      </c>
      <c r="C477" s="45">
        <f>INDEX('[3]Enrolled accounts Dom'!$A477:$M477,MATCH(C$2,'[3]Enrolled accounts Dom'!$A$2:$M$2,0))</f>
        <v>0</v>
      </c>
      <c r="D477" s="45">
        <f>INDEX('[3]Enrolled accounts Dom'!$A477:$M477,MATCH(D$2,'[3]Enrolled accounts Dom'!$A$2:$M$2,0))</f>
        <v>0</v>
      </c>
      <c r="E477" s="46" t="str">
        <f>IF(INDEX('[3]Enrolled accounts Dom'!$A477:$M477,MATCH(E$2,'[3]Enrolled accounts Dom'!$A$2:$M$2,0))=0,"",INDEX('[3]Enrolled accounts Dom'!$A477:$M477,MATCH(E$2,'[3]Enrolled accounts Dom'!$A$2:$M$2,0)))</f>
        <v/>
      </c>
      <c r="F477" s="53" t="str">
        <f>IF(INDEX('[3]Enrolled accounts Dom'!$A477:$M477,MATCH(F$2,'[3]Enrolled accounts Dom'!$A$2:$M$2,0))=0,"",INDEX('[3]Enrolled accounts Dom'!$A477:$M477,MATCH(F$2,'[3]Enrolled accounts Dom'!$A$2:$M$2,0)))</f>
        <v/>
      </c>
    </row>
    <row r="478" spans="1:6" x14ac:dyDescent="0.2">
      <c r="A478" s="52">
        <f>INDEX('[3]Enrolled accounts Dom'!$A478:$M478,MATCH(A$2,'[3]Enrolled accounts Dom'!$A$2:$M$2,0))</f>
        <v>0</v>
      </c>
      <c r="B478" s="45">
        <f>INDEX('[3]Enrolled accounts Dom'!$A478:$M478,MATCH(B$2,'[3]Enrolled accounts Dom'!$A$2:$M$2,0))</f>
        <v>0</v>
      </c>
      <c r="C478" s="45">
        <f>INDEX('[3]Enrolled accounts Dom'!$A478:$M478,MATCH(C$2,'[3]Enrolled accounts Dom'!$A$2:$M$2,0))</f>
        <v>0</v>
      </c>
      <c r="D478" s="45">
        <f>INDEX('[3]Enrolled accounts Dom'!$A478:$M478,MATCH(D$2,'[3]Enrolled accounts Dom'!$A$2:$M$2,0))</f>
        <v>0</v>
      </c>
      <c r="E478" s="46" t="str">
        <f>IF(INDEX('[3]Enrolled accounts Dom'!$A478:$M478,MATCH(E$2,'[3]Enrolled accounts Dom'!$A$2:$M$2,0))=0,"",INDEX('[3]Enrolled accounts Dom'!$A478:$M478,MATCH(E$2,'[3]Enrolled accounts Dom'!$A$2:$M$2,0)))</f>
        <v/>
      </c>
      <c r="F478" s="53" t="str">
        <f>IF(INDEX('[3]Enrolled accounts Dom'!$A478:$M478,MATCH(F$2,'[3]Enrolled accounts Dom'!$A$2:$M$2,0))=0,"",INDEX('[3]Enrolled accounts Dom'!$A478:$M478,MATCH(F$2,'[3]Enrolled accounts Dom'!$A$2:$M$2,0)))</f>
        <v/>
      </c>
    </row>
    <row r="479" spans="1:6" x14ac:dyDescent="0.2">
      <c r="A479" s="52">
        <f>INDEX('[3]Enrolled accounts Dom'!$A479:$M479,MATCH(A$2,'[3]Enrolled accounts Dom'!$A$2:$M$2,0))</f>
        <v>0</v>
      </c>
      <c r="B479" s="45">
        <f>INDEX('[3]Enrolled accounts Dom'!$A479:$M479,MATCH(B$2,'[3]Enrolled accounts Dom'!$A$2:$M$2,0))</f>
        <v>0</v>
      </c>
      <c r="C479" s="45">
        <f>INDEX('[3]Enrolled accounts Dom'!$A479:$M479,MATCH(C$2,'[3]Enrolled accounts Dom'!$A$2:$M$2,0))</f>
        <v>0</v>
      </c>
      <c r="D479" s="45">
        <f>INDEX('[3]Enrolled accounts Dom'!$A479:$M479,MATCH(D$2,'[3]Enrolled accounts Dom'!$A$2:$M$2,0))</f>
        <v>0</v>
      </c>
      <c r="E479" s="46" t="str">
        <f>IF(INDEX('[3]Enrolled accounts Dom'!$A479:$M479,MATCH(E$2,'[3]Enrolled accounts Dom'!$A$2:$M$2,0))=0,"",INDEX('[3]Enrolled accounts Dom'!$A479:$M479,MATCH(E$2,'[3]Enrolled accounts Dom'!$A$2:$M$2,0)))</f>
        <v/>
      </c>
      <c r="F479" s="53" t="str">
        <f>IF(INDEX('[3]Enrolled accounts Dom'!$A479:$M479,MATCH(F$2,'[3]Enrolled accounts Dom'!$A$2:$M$2,0))=0,"",INDEX('[3]Enrolled accounts Dom'!$A479:$M479,MATCH(F$2,'[3]Enrolled accounts Dom'!$A$2:$M$2,0)))</f>
        <v/>
      </c>
    </row>
    <row r="480" spans="1:6" x14ac:dyDescent="0.2">
      <c r="A480" s="52">
        <f>INDEX('[3]Enrolled accounts Dom'!$A480:$M480,MATCH(A$2,'[3]Enrolled accounts Dom'!$A$2:$M$2,0))</f>
        <v>0</v>
      </c>
      <c r="B480" s="45">
        <f>INDEX('[3]Enrolled accounts Dom'!$A480:$M480,MATCH(B$2,'[3]Enrolled accounts Dom'!$A$2:$M$2,0))</f>
        <v>0</v>
      </c>
      <c r="C480" s="45">
        <f>INDEX('[3]Enrolled accounts Dom'!$A480:$M480,MATCH(C$2,'[3]Enrolled accounts Dom'!$A$2:$M$2,0))</f>
        <v>0</v>
      </c>
      <c r="D480" s="45">
        <f>INDEX('[3]Enrolled accounts Dom'!$A480:$M480,MATCH(D$2,'[3]Enrolled accounts Dom'!$A$2:$M$2,0))</f>
        <v>0</v>
      </c>
      <c r="E480" s="46" t="str">
        <f>IF(INDEX('[3]Enrolled accounts Dom'!$A480:$M480,MATCH(E$2,'[3]Enrolled accounts Dom'!$A$2:$M$2,0))=0,"",INDEX('[3]Enrolled accounts Dom'!$A480:$M480,MATCH(E$2,'[3]Enrolled accounts Dom'!$A$2:$M$2,0)))</f>
        <v/>
      </c>
      <c r="F480" s="53" t="str">
        <f>IF(INDEX('[3]Enrolled accounts Dom'!$A480:$M480,MATCH(F$2,'[3]Enrolled accounts Dom'!$A$2:$M$2,0))=0,"",INDEX('[3]Enrolled accounts Dom'!$A480:$M480,MATCH(F$2,'[3]Enrolled accounts Dom'!$A$2:$M$2,0)))</f>
        <v/>
      </c>
    </row>
    <row r="481" spans="1:6" x14ac:dyDescent="0.2">
      <c r="A481" s="52">
        <f>INDEX('[3]Enrolled accounts Dom'!$A481:$M481,MATCH(A$2,'[3]Enrolled accounts Dom'!$A$2:$M$2,0))</f>
        <v>0</v>
      </c>
      <c r="B481" s="45">
        <f>INDEX('[3]Enrolled accounts Dom'!$A481:$M481,MATCH(B$2,'[3]Enrolled accounts Dom'!$A$2:$M$2,0))</f>
        <v>0</v>
      </c>
      <c r="C481" s="45">
        <f>INDEX('[3]Enrolled accounts Dom'!$A481:$M481,MATCH(C$2,'[3]Enrolled accounts Dom'!$A$2:$M$2,0))</f>
        <v>0</v>
      </c>
      <c r="D481" s="45">
        <f>INDEX('[3]Enrolled accounts Dom'!$A481:$M481,MATCH(D$2,'[3]Enrolled accounts Dom'!$A$2:$M$2,0))</f>
        <v>0</v>
      </c>
      <c r="E481" s="46" t="str">
        <f>IF(INDEX('[3]Enrolled accounts Dom'!$A481:$M481,MATCH(E$2,'[3]Enrolled accounts Dom'!$A$2:$M$2,0))=0,"",INDEX('[3]Enrolled accounts Dom'!$A481:$M481,MATCH(E$2,'[3]Enrolled accounts Dom'!$A$2:$M$2,0)))</f>
        <v/>
      </c>
      <c r="F481" s="53" t="str">
        <f>IF(INDEX('[3]Enrolled accounts Dom'!$A481:$M481,MATCH(F$2,'[3]Enrolled accounts Dom'!$A$2:$M$2,0))=0,"",INDEX('[3]Enrolled accounts Dom'!$A481:$M481,MATCH(F$2,'[3]Enrolled accounts Dom'!$A$2:$M$2,0)))</f>
        <v/>
      </c>
    </row>
    <row r="482" spans="1:6" x14ac:dyDescent="0.2">
      <c r="A482" s="52">
        <f>INDEX('[3]Enrolled accounts Dom'!$A482:$M482,MATCH(A$2,'[3]Enrolled accounts Dom'!$A$2:$M$2,0))</f>
        <v>0</v>
      </c>
      <c r="B482" s="45">
        <f>INDEX('[3]Enrolled accounts Dom'!$A482:$M482,MATCH(B$2,'[3]Enrolled accounts Dom'!$A$2:$M$2,0))</f>
        <v>0</v>
      </c>
      <c r="C482" s="45">
        <f>INDEX('[3]Enrolled accounts Dom'!$A482:$M482,MATCH(C$2,'[3]Enrolled accounts Dom'!$A$2:$M$2,0))</f>
        <v>0</v>
      </c>
      <c r="D482" s="45">
        <f>INDEX('[3]Enrolled accounts Dom'!$A482:$M482,MATCH(D$2,'[3]Enrolled accounts Dom'!$A$2:$M$2,0))</f>
        <v>0</v>
      </c>
      <c r="E482" s="46" t="str">
        <f>IF(INDEX('[3]Enrolled accounts Dom'!$A482:$M482,MATCH(E$2,'[3]Enrolled accounts Dom'!$A$2:$M$2,0))=0,"",INDEX('[3]Enrolled accounts Dom'!$A482:$M482,MATCH(E$2,'[3]Enrolled accounts Dom'!$A$2:$M$2,0)))</f>
        <v/>
      </c>
      <c r="F482" s="53" t="str">
        <f>IF(INDEX('[3]Enrolled accounts Dom'!$A482:$M482,MATCH(F$2,'[3]Enrolled accounts Dom'!$A$2:$M$2,0))=0,"",INDEX('[3]Enrolled accounts Dom'!$A482:$M482,MATCH(F$2,'[3]Enrolled accounts Dom'!$A$2:$M$2,0)))</f>
        <v/>
      </c>
    </row>
    <row r="483" spans="1:6" x14ac:dyDescent="0.2">
      <c r="A483" s="52">
        <f>INDEX('[3]Enrolled accounts Dom'!$A483:$M483,MATCH(A$2,'[3]Enrolled accounts Dom'!$A$2:$M$2,0))</f>
        <v>0</v>
      </c>
      <c r="B483" s="45">
        <f>INDEX('[3]Enrolled accounts Dom'!$A483:$M483,MATCH(B$2,'[3]Enrolled accounts Dom'!$A$2:$M$2,0))</f>
        <v>0</v>
      </c>
      <c r="C483" s="45">
        <f>INDEX('[3]Enrolled accounts Dom'!$A483:$M483,MATCH(C$2,'[3]Enrolled accounts Dom'!$A$2:$M$2,0))</f>
        <v>0</v>
      </c>
      <c r="D483" s="45">
        <f>INDEX('[3]Enrolled accounts Dom'!$A483:$M483,MATCH(D$2,'[3]Enrolled accounts Dom'!$A$2:$M$2,0))</f>
        <v>0</v>
      </c>
      <c r="E483" s="46" t="str">
        <f>IF(INDEX('[3]Enrolled accounts Dom'!$A483:$M483,MATCH(E$2,'[3]Enrolled accounts Dom'!$A$2:$M$2,0))=0,"",INDEX('[3]Enrolled accounts Dom'!$A483:$M483,MATCH(E$2,'[3]Enrolled accounts Dom'!$A$2:$M$2,0)))</f>
        <v/>
      </c>
      <c r="F483" s="53" t="str">
        <f>IF(INDEX('[3]Enrolled accounts Dom'!$A483:$M483,MATCH(F$2,'[3]Enrolled accounts Dom'!$A$2:$M$2,0))=0,"",INDEX('[3]Enrolled accounts Dom'!$A483:$M483,MATCH(F$2,'[3]Enrolled accounts Dom'!$A$2:$M$2,0)))</f>
        <v/>
      </c>
    </row>
    <row r="484" spans="1:6" x14ac:dyDescent="0.2">
      <c r="A484" s="52">
        <f>INDEX('[3]Enrolled accounts Dom'!$A484:$M484,MATCH(A$2,'[3]Enrolled accounts Dom'!$A$2:$M$2,0))</f>
        <v>0</v>
      </c>
      <c r="B484" s="45">
        <f>INDEX('[3]Enrolled accounts Dom'!$A484:$M484,MATCH(B$2,'[3]Enrolled accounts Dom'!$A$2:$M$2,0))</f>
        <v>0</v>
      </c>
      <c r="C484" s="45">
        <f>INDEX('[3]Enrolled accounts Dom'!$A484:$M484,MATCH(C$2,'[3]Enrolled accounts Dom'!$A$2:$M$2,0))</f>
        <v>0</v>
      </c>
      <c r="D484" s="45">
        <f>INDEX('[3]Enrolled accounts Dom'!$A484:$M484,MATCH(D$2,'[3]Enrolled accounts Dom'!$A$2:$M$2,0))</f>
        <v>0</v>
      </c>
      <c r="E484" s="46" t="str">
        <f>IF(INDEX('[3]Enrolled accounts Dom'!$A484:$M484,MATCH(E$2,'[3]Enrolled accounts Dom'!$A$2:$M$2,0))=0,"",INDEX('[3]Enrolled accounts Dom'!$A484:$M484,MATCH(E$2,'[3]Enrolled accounts Dom'!$A$2:$M$2,0)))</f>
        <v/>
      </c>
      <c r="F484" s="53" t="str">
        <f>IF(INDEX('[3]Enrolled accounts Dom'!$A484:$M484,MATCH(F$2,'[3]Enrolled accounts Dom'!$A$2:$M$2,0))=0,"",INDEX('[3]Enrolled accounts Dom'!$A484:$M484,MATCH(F$2,'[3]Enrolled accounts Dom'!$A$2:$M$2,0)))</f>
        <v/>
      </c>
    </row>
    <row r="485" spans="1:6" x14ac:dyDescent="0.2">
      <c r="A485" s="52">
        <f>INDEX('[3]Enrolled accounts Dom'!$A485:$M485,MATCH(A$2,'[3]Enrolled accounts Dom'!$A$2:$M$2,0))</f>
        <v>0</v>
      </c>
      <c r="B485" s="45">
        <f>INDEX('[3]Enrolled accounts Dom'!$A485:$M485,MATCH(B$2,'[3]Enrolled accounts Dom'!$A$2:$M$2,0))</f>
        <v>0</v>
      </c>
      <c r="C485" s="45">
        <f>INDEX('[3]Enrolled accounts Dom'!$A485:$M485,MATCH(C$2,'[3]Enrolled accounts Dom'!$A$2:$M$2,0))</f>
        <v>0</v>
      </c>
      <c r="D485" s="45">
        <f>INDEX('[3]Enrolled accounts Dom'!$A485:$M485,MATCH(D$2,'[3]Enrolled accounts Dom'!$A$2:$M$2,0))</f>
        <v>0</v>
      </c>
      <c r="E485" s="46" t="str">
        <f>IF(INDEX('[3]Enrolled accounts Dom'!$A485:$M485,MATCH(E$2,'[3]Enrolled accounts Dom'!$A$2:$M$2,0))=0,"",INDEX('[3]Enrolled accounts Dom'!$A485:$M485,MATCH(E$2,'[3]Enrolled accounts Dom'!$A$2:$M$2,0)))</f>
        <v/>
      </c>
      <c r="F485" s="53" t="str">
        <f>IF(INDEX('[3]Enrolled accounts Dom'!$A485:$M485,MATCH(F$2,'[3]Enrolled accounts Dom'!$A$2:$M$2,0))=0,"",INDEX('[3]Enrolled accounts Dom'!$A485:$M485,MATCH(F$2,'[3]Enrolled accounts Dom'!$A$2:$M$2,0)))</f>
        <v/>
      </c>
    </row>
    <row r="486" spans="1:6" x14ac:dyDescent="0.2">
      <c r="A486" s="52">
        <f>INDEX('[3]Enrolled accounts Dom'!$A486:$M486,MATCH(A$2,'[3]Enrolled accounts Dom'!$A$2:$M$2,0))</f>
        <v>0</v>
      </c>
      <c r="B486" s="45">
        <f>INDEX('[3]Enrolled accounts Dom'!$A486:$M486,MATCH(B$2,'[3]Enrolled accounts Dom'!$A$2:$M$2,0))</f>
        <v>0</v>
      </c>
      <c r="C486" s="45">
        <f>INDEX('[3]Enrolled accounts Dom'!$A486:$M486,MATCH(C$2,'[3]Enrolled accounts Dom'!$A$2:$M$2,0))</f>
        <v>0</v>
      </c>
      <c r="D486" s="45">
        <f>INDEX('[3]Enrolled accounts Dom'!$A486:$M486,MATCH(D$2,'[3]Enrolled accounts Dom'!$A$2:$M$2,0))</f>
        <v>0</v>
      </c>
      <c r="E486" s="46" t="str">
        <f>IF(INDEX('[3]Enrolled accounts Dom'!$A486:$M486,MATCH(E$2,'[3]Enrolled accounts Dom'!$A$2:$M$2,0))=0,"",INDEX('[3]Enrolled accounts Dom'!$A486:$M486,MATCH(E$2,'[3]Enrolled accounts Dom'!$A$2:$M$2,0)))</f>
        <v/>
      </c>
      <c r="F486" s="53" t="str">
        <f>IF(INDEX('[3]Enrolled accounts Dom'!$A486:$M486,MATCH(F$2,'[3]Enrolled accounts Dom'!$A$2:$M$2,0))=0,"",INDEX('[3]Enrolled accounts Dom'!$A486:$M486,MATCH(F$2,'[3]Enrolled accounts Dom'!$A$2:$M$2,0)))</f>
        <v/>
      </c>
    </row>
    <row r="487" spans="1:6" x14ac:dyDescent="0.2">
      <c r="A487" s="52">
        <f>INDEX('[3]Enrolled accounts Dom'!$A487:$M487,MATCH(A$2,'[3]Enrolled accounts Dom'!$A$2:$M$2,0))</f>
        <v>0</v>
      </c>
      <c r="B487" s="45">
        <f>INDEX('[3]Enrolled accounts Dom'!$A487:$M487,MATCH(B$2,'[3]Enrolled accounts Dom'!$A$2:$M$2,0))</f>
        <v>0</v>
      </c>
      <c r="C487" s="45">
        <f>INDEX('[3]Enrolled accounts Dom'!$A487:$M487,MATCH(C$2,'[3]Enrolled accounts Dom'!$A$2:$M$2,0))</f>
        <v>0</v>
      </c>
      <c r="D487" s="45">
        <f>INDEX('[3]Enrolled accounts Dom'!$A487:$M487,MATCH(D$2,'[3]Enrolled accounts Dom'!$A$2:$M$2,0))</f>
        <v>0</v>
      </c>
      <c r="E487" s="46" t="str">
        <f>IF(INDEX('[3]Enrolled accounts Dom'!$A487:$M487,MATCH(E$2,'[3]Enrolled accounts Dom'!$A$2:$M$2,0))=0,"",INDEX('[3]Enrolled accounts Dom'!$A487:$M487,MATCH(E$2,'[3]Enrolled accounts Dom'!$A$2:$M$2,0)))</f>
        <v/>
      </c>
      <c r="F487" s="53" t="str">
        <f>IF(INDEX('[3]Enrolled accounts Dom'!$A487:$M487,MATCH(F$2,'[3]Enrolled accounts Dom'!$A$2:$M$2,0))=0,"",INDEX('[3]Enrolled accounts Dom'!$A487:$M487,MATCH(F$2,'[3]Enrolled accounts Dom'!$A$2:$M$2,0)))</f>
        <v/>
      </c>
    </row>
    <row r="488" spans="1:6" x14ac:dyDescent="0.2">
      <c r="A488" s="52">
        <f>INDEX('[3]Enrolled accounts Dom'!$A488:$M488,MATCH(A$2,'[3]Enrolled accounts Dom'!$A$2:$M$2,0))</f>
        <v>0</v>
      </c>
      <c r="B488" s="45">
        <f>INDEX('[3]Enrolled accounts Dom'!$A488:$M488,MATCH(B$2,'[3]Enrolled accounts Dom'!$A$2:$M$2,0))</f>
        <v>0</v>
      </c>
      <c r="C488" s="45">
        <f>INDEX('[3]Enrolled accounts Dom'!$A488:$M488,MATCH(C$2,'[3]Enrolled accounts Dom'!$A$2:$M$2,0))</f>
        <v>0</v>
      </c>
      <c r="D488" s="45">
        <f>INDEX('[3]Enrolled accounts Dom'!$A488:$M488,MATCH(D$2,'[3]Enrolled accounts Dom'!$A$2:$M$2,0))</f>
        <v>0</v>
      </c>
      <c r="E488" s="46" t="str">
        <f>IF(INDEX('[3]Enrolled accounts Dom'!$A488:$M488,MATCH(E$2,'[3]Enrolled accounts Dom'!$A$2:$M$2,0))=0,"",INDEX('[3]Enrolled accounts Dom'!$A488:$M488,MATCH(E$2,'[3]Enrolled accounts Dom'!$A$2:$M$2,0)))</f>
        <v/>
      </c>
      <c r="F488" s="53" t="str">
        <f>IF(INDEX('[3]Enrolled accounts Dom'!$A488:$M488,MATCH(F$2,'[3]Enrolled accounts Dom'!$A$2:$M$2,0))=0,"",INDEX('[3]Enrolled accounts Dom'!$A488:$M488,MATCH(F$2,'[3]Enrolled accounts Dom'!$A$2:$M$2,0)))</f>
        <v/>
      </c>
    </row>
    <row r="489" spans="1:6" x14ac:dyDescent="0.2">
      <c r="A489" s="52">
        <f>INDEX('[3]Enrolled accounts Dom'!$A489:$M489,MATCH(A$2,'[3]Enrolled accounts Dom'!$A$2:$M$2,0))</f>
        <v>0</v>
      </c>
      <c r="B489" s="45">
        <f>INDEX('[3]Enrolled accounts Dom'!$A489:$M489,MATCH(B$2,'[3]Enrolled accounts Dom'!$A$2:$M$2,0))</f>
        <v>0</v>
      </c>
      <c r="C489" s="45">
        <f>INDEX('[3]Enrolled accounts Dom'!$A489:$M489,MATCH(C$2,'[3]Enrolled accounts Dom'!$A$2:$M$2,0))</f>
        <v>0</v>
      </c>
      <c r="D489" s="45">
        <f>INDEX('[3]Enrolled accounts Dom'!$A489:$M489,MATCH(D$2,'[3]Enrolled accounts Dom'!$A$2:$M$2,0))</f>
        <v>0</v>
      </c>
      <c r="E489" s="46" t="str">
        <f>IF(INDEX('[3]Enrolled accounts Dom'!$A489:$M489,MATCH(E$2,'[3]Enrolled accounts Dom'!$A$2:$M$2,0))=0,"",INDEX('[3]Enrolled accounts Dom'!$A489:$M489,MATCH(E$2,'[3]Enrolled accounts Dom'!$A$2:$M$2,0)))</f>
        <v/>
      </c>
      <c r="F489" s="53" t="str">
        <f>IF(INDEX('[3]Enrolled accounts Dom'!$A489:$M489,MATCH(F$2,'[3]Enrolled accounts Dom'!$A$2:$M$2,0))=0,"",INDEX('[3]Enrolled accounts Dom'!$A489:$M489,MATCH(F$2,'[3]Enrolled accounts Dom'!$A$2:$M$2,0)))</f>
        <v/>
      </c>
    </row>
    <row r="490" spans="1:6" x14ac:dyDescent="0.2">
      <c r="A490" s="52">
        <f>INDEX('[3]Enrolled accounts Dom'!$A490:$M490,MATCH(A$2,'[3]Enrolled accounts Dom'!$A$2:$M$2,0))</f>
        <v>0</v>
      </c>
      <c r="B490" s="45">
        <f>INDEX('[3]Enrolled accounts Dom'!$A490:$M490,MATCH(B$2,'[3]Enrolled accounts Dom'!$A$2:$M$2,0))</f>
        <v>0</v>
      </c>
      <c r="C490" s="45">
        <f>INDEX('[3]Enrolled accounts Dom'!$A490:$M490,MATCH(C$2,'[3]Enrolled accounts Dom'!$A$2:$M$2,0))</f>
        <v>0</v>
      </c>
      <c r="D490" s="45">
        <f>INDEX('[3]Enrolled accounts Dom'!$A490:$M490,MATCH(D$2,'[3]Enrolled accounts Dom'!$A$2:$M$2,0))</f>
        <v>0</v>
      </c>
      <c r="E490" s="46" t="str">
        <f>IF(INDEX('[3]Enrolled accounts Dom'!$A490:$M490,MATCH(E$2,'[3]Enrolled accounts Dom'!$A$2:$M$2,0))=0,"",INDEX('[3]Enrolled accounts Dom'!$A490:$M490,MATCH(E$2,'[3]Enrolled accounts Dom'!$A$2:$M$2,0)))</f>
        <v/>
      </c>
      <c r="F490" s="53" t="str">
        <f>IF(INDEX('[3]Enrolled accounts Dom'!$A490:$M490,MATCH(F$2,'[3]Enrolled accounts Dom'!$A$2:$M$2,0))=0,"",INDEX('[3]Enrolled accounts Dom'!$A490:$M490,MATCH(F$2,'[3]Enrolled accounts Dom'!$A$2:$M$2,0)))</f>
        <v/>
      </c>
    </row>
    <row r="491" spans="1:6" x14ac:dyDescent="0.2">
      <c r="A491" s="52">
        <f>INDEX('[3]Enrolled accounts Dom'!$A491:$M491,MATCH(A$2,'[3]Enrolled accounts Dom'!$A$2:$M$2,0))</f>
        <v>0</v>
      </c>
      <c r="B491" s="45">
        <f>INDEX('[3]Enrolled accounts Dom'!$A491:$M491,MATCH(B$2,'[3]Enrolled accounts Dom'!$A$2:$M$2,0))</f>
        <v>0</v>
      </c>
      <c r="C491" s="45">
        <f>INDEX('[3]Enrolled accounts Dom'!$A491:$M491,MATCH(C$2,'[3]Enrolled accounts Dom'!$A$2:$M$2,0))</f>
        <v>0</v>
      </c>
      <c r="D491" s="45">
        <f>INDEX('[3]Enrolled accounts Dom'!$A491:$M491,MATCH(D$2,'[3]Enrolled accounts Dom'!$A$2:$M$2,0))</f>
        <v>0</v>
      </c>
      <c r="E491" s="46" t="str">
        <f>IF(INDEX('[3]Enrolled accounts Dom'!$A491:$M491,MATCH(E$2,'[3]Enrolled accounts Dom'!$A$2:$M$2,0))=0,"",INDEX('[3]Enrolled accounts Dom'!$A491:$M491,MATCH(E$2,'[3]Enrolled accounts Dom'!$A$2:$M$2,0)))</f>
        <v/>
      </c>
      <c r="F491" s="53" t="str">
        <f>IF(INDEX('[3]Enrolled accounts Dom'!$A491:$M491,MATCH(F$2,'[3]Enrolled accounts Dom'!$A$2:$M$2,0))=0,"",INDEX('[3]Enrolled accounts Dom'!$A491:$M491,MATCH(F$2,'[3]Enrolled accounts Dom'!$A$2:$M$2,0)))</f>
        <v/>
      </c>
    </row>
    <row r="492" spans="1:6" x14ac:dyDescent="0.2">
      <c r="A492" s="52">
        <f>INDEX('[3]Enrolled accounts Dom'!$A492:$M492,MATCH(A$2,'[3]Enrolled accounts Dom'!$A$2:$M$2,0))</f>
        <v>0</v>
      </c>
      <c r="B492" s="45">
        <f>INDEX('[3]Enrolled accounts Dom'!$A492:$M492,MATCH(B$2,'[3]Enrolled accounts Dom'!$A$2:$M$2,0))</f>
        <v>0</v>
      </c>
      <c r="C492" s="45">
        <f>INDEX('[3]Enrolled accounts Dom'!$A492:$M492,MATCH(C$2,'[3]Enrolled accounts Dom'!$A$2:$M$2,0))</f>
        <v>0</v>
      </c>
      <c r="D492" s="45">
        <f>INDEX('[3]Enrolled accounts Dom'!$A492:$M492,MATCH(D$2,'[3]Enrolled accounts Dom'!$A$2:$M$2,0))</f>
        <v>0</v>
      </c>
      <c r="E492" s="46" t="str">
        <f>IF(INDEX('[3]Enrolled accounts Dom'!$A492:$M492,MATCH(E$2,'[3]Enrolled accounts Dom'!$A$2:$M$2,0))=0,"",INDEX('[3]Enrolled accounts Dom'!$A492:$M492,MATCH(E$2,'[3]Enrolled accounts Dom'!$A$2:$M$2,0)))</f>
        <v/>
      </c>
      <c r="F492" s="53" t="str">
        <f>IF(INDEX('[3]Enrolled accounts Dom'!$A492:$M492,MATCH(F$2,'[3]Enrolled accounts Dom'!$A$2:$M$2,0))=0,"",INDEX('[3]Enrolled accounts Dom'!$A492:$M492,MATCH(F$2,'[3]Enrolled accounts Dom'!$A$2:$M$2,0)))</f>
        <v/>
      </c>
    </row>
    <row r="493" spans="1:6" x14ac:dyDescent="0.2">
      <c r="A493" s="52">
        <f>INDEX('[3]Enrolled accounts Dom'!$A493:$M493,MATCH(A$2,'[3]Enrolled accounts Dom'!$A$2:$M$2,0))</f>
        <v>0</v>
      </c>
      <c r="B493" s="45">
        <f>INDEX('[3]Enrolled accounts Dom'!$A493:$M493,MATCH(B$2,'[3]Enrolled accounts Dom'!$A$2:$M$2,0))</f>
        <v>0</v>
      </c>
      <c r="C493" s="45">
        <f>INDEX('[3]Enrolled accounts Dom'!$A493:$M493,MATCH(C$2,'[3]Enrolled accounts Dom'!$A$2:$M$2,0))</f>
        <v>0</v>
      </c>
      <c r="D493" s="45">
        <f>INDEX('[3]Enrolled accounts Dom'!$A493:$M493,MATCH(D$2,'[3]Enrolled accounts Dom'!$A$2:$M$2,0))</f>
        <v>0</v>
      </c>
      <c r="E493" s="46" t="str">
        <f>IF(INDEX('[3]Enrolled accounts Dom'!$A493:$M493,MATCH(E$2,'[3]Enrolled accounts Dom'!$A$2:$M$2,0))=0,"",INDEX('[3]Enrolled accounts Dom'!$A493:$M493,MATCH(E$2,'[3]Enrolled accounts Dom'!$A$2:$M$2,0)))</f>
        <v/>
      </c>
      <c r="F493" s="53" t="str">
        <f>IF(INDEX('[3]Enrolled accounts Dom'!$A493:$M493,MATCH(F$2,'[3]Enrolled accounts Dom'!$A$2:$M$2,0))=0,"",INDEX('[3]Enrolled accounts Dom'!$A493:$M493,MATCH(F$2,'[3]Enrolled accounts Dom'!$A$2:$M$2,0)))</f>
        <v/>
      </c>
    </row>
    <row r="494" spans="1:6" x14ac:dyDescent="0.2">
      <c r="A494" s="52">
        <f>INDEX('[3]Enrolled accounts Dom'!$A494:$M494,MATCH(A$2,'[3]Enrolled accounts Dom'!$A$2:$M$2,0))</f>
        <v>0</v>
      </c>
      <c r="B494" s="45">
        <f>INDEX('[3]Enrolled accounts Dom'!$A494:$M494,MATCH(B$2,'[3]Enrolled accounts Dom'!$A$2:$M$2,0))</f>
        <v>0</v>
      </c>
      <c r="C494" s="45">
        <f>INDEX('[3]Enrolled accounts Dom'!$A494:$M494,MATCH(C$2,'[3]Enrolled accounts Dom'!$A$2:$M$2,0))</f>
        <v>0</v>
      </c>
      <c r="D494" s="45">
        <f>INDEX('[3]Enrolled accounts Dom'!$A494:$M494,MATCH(D$2,'[3]Enrolled accounts Dom'!$A$2:$M$2,0))</f>
        <v>0</v>
      </c>
      <c r="E494" s="46" t="str">
        <f>IF(INDEX('[3]Enrolled accounts Dom'!$A494:$M494,MATCH(E$2,'[3]Enrolled accounts Dom'!$A$2:$M$2,0))=0,"",INDEX('[3]Enrolled accounts Dom'!$A494:$M494,MATCH(E$2,'[3]Enrolled accounts Dom'!$A$2:$M$2,0)))</f>
        <v/>
      </c>
      <c r="F494" s="53" t="str">
        <f>IF(INDEX('[3]Enrolled accounts Dom'!$A494:$M494,MATCH(F$2,'[3]Enrolled accounts Dom'!$A$2:$M$2,0))=0,"",INDEX('[3]Enrolled accounts Dom'!$A494:$M494,MATCH(F$2,'[3]Enrolled accounts Dom'!$A$2:$M$2,0)))</f>
        <v/>
      </c>
    </row>
    <row r="495" spans="1:6" x14ac:dyDescent="0.2">
      <c r="A495" s="52">
        <f>INDEX('[3]Enrolled accounts Dom'!$A495:$M495,MATCH(A$2,'[3]Enrolled accounts Dom'!$A$2:$M$2,0))</f>
        <v>0</v>
      </c>
      <c r="B495" s="45">
        <f>INDEX('[3]Enrolled accounts Dom'!$A495:$M495,MATCH(B$2,'[3]Enrolled accounts Dom'!$A$2:$M$2,0))</f>
        <v>0</v>
      </c>
      <c r="C495" s="45">
        <f>INDEX('[3]Enrolled accounts Dom'!$A495:$M495,MATCH(C$2,'[3]Enrolled accounts Dom'!$A$2:$M$2,0))</f>
        <v>0</v>
      </c>
      <c r="D495" s="45">
        <f>INDEX('[3]Enrolled accounts Dom'!$A495:$M495,MATCH(D$2,'[3]Enrolled accounts Dom'!$A$2:$M$2,0))</f>
        <v>0</v>
      </c>
      <c r="E495" s="46" t="str">
        <f>IF(INDEX('[3]Enrolled accounts Dom'!$A495:$M495,MATCH(E$2,'[3]Enrolled accounts Dom'!$A$2:$M$2,0))=0,"",INDEX('[3]Enrolled accounts Dom'!$A495:$M495,MATCH(E$2,'[3]Enrolled accounts Dom'!$A$2:$M$2,0)))</f>
        <v/>
      </c>
      <c r="F495" s="53" t="str">
        <f>IF(INDEX('[3]Enrolled accounts Dom'!$A495:$M495,MATCH(F$2,'[3]Enrolled accounts Dom'!$A$2:$M$2,0))=0,"",INDEX('[3]Enrolled accounts Dom'!$A495:$M495,MATCH(F$2,'[3]Enrolled accounts Dom'!$A$2:$M$2,0)))</f>
        <v/>
      </c>
    </row>
    <row r="496" spans="1:6" x14ac:dyDescent="0.2">
      <c r="A496" s="52">
        <f>INDEX('[3]Enrolled accounts Dom'!$A496:$M496,MATCH(A$2,'[3]Enrolled accounts Dom'!$A$2:$M$2,0))</f>
        <v>0</v>
      </c>
      <c r="B496" s="45">
        <f>INDEX('[3]Enrolled accounts Dom'!$A496:$M496,MATCH(B$2,'[3]Enrolled accounts Dom'!$A$2:$M$2,0))</f>
        <v>0</v>
      </c>
      <c r="C496" s="45">
        <f>INDEX('[3]Enrolled accounts Dom'!$A496:$M496,MATCH(C$2,'[3]Enrolled accounts Dom'!$A$2:$M$2,0))</f>
        <v>0</v>
      </c>
      <c r="D496" s="45">
        <f>INDEX('[3]Enrolled accounts Dom'!$A496:$M496,MATCH(D$2,'[3]Enrolled accounts Dom'!$A$2:$M$2,0))</f>
        <v>0</v>
      </c>
      <c r="E496" s="46" t="str">
        <f>IF(INDEX('[3]Enrolled accounts Dom'!$A496:$M496,MATCH(E$2,'[3]Enrolled accounts Dom'!$A$2:$M$2,0))=0,"",INDEX('[3]Enrolled accounts Dom'!$A496:$M496,MATCH(E$2,'[3]Enrolled accounts Dom'!$A$2:$M$2,0)))</f>
        <v/>
      </c>
      <c r="F496" s="53" t="str">
        <f>IF(INDEX('[3]Enrolled accounts Dom'!$A496:$M496,MATCH(F$2,'[3]Enrolled accounts Dom'!$A$2:$M$2,0))=0,"",INDEX('[3]Enrolled accounts Dom'!$A496:$M496,MATCH(F$2,'[3]Enrolled accounts Dom'!$A$2:$M$2,0)))</f>
        <v/>
      </c>
    </row>
    <row r="497" spans="1:6" x14ac:dyDescent="0.2">
      <c r="A497" s="52">
        <f>INDEX('[3]Enrolled accounts Dom'!$A497:$M497,MATCH(A$2,'[3]Enrolled accounts Dom'!$A$2:$M$2,0))</f>
        <v>0</v>
      </c>
      <c r="B497" s="45">
        <f>INDEX('[3]Enrolled accounts Dom'!$A497:$M497,MATCH(B$2,'[3]Enrolled accounts Dom'!$A$2:$M$2,0))</f>
        <v>0</v>
      </c>
      <c r="C497" s="45">
        <f>INDEX('[3]Enrolled accounts Dom'!$A497:$M497,MATCH(C$2,'[3]Enrolled accounts Dom'!$A$2:$M$2,0))</f>
        <v>0</v>
      </c>
      <c r="D497" s="45">
        <f>INDEX('[3]Enrolled accounts Dom'!$A497:$M497,MATCH(D$2,'[3]Enrolled accounts Dom'!$A$2:$M$2,0))</f>
        <v>0</v>
      </c>
      <c r="E497" s="46" t="str">
        <f>IF(INDEX('[3]Enrolled accounts Dom'!$A497:$M497,MATCH(E$2,'[3]Enrolled accounts Dom'!$A$2:$M$2,0))=0,"",INDEX('[3]Enrolled accounts Dom'!$A497:$M497,MATCH(E$2,'[3]Enrolled accounts Dom'!$A$2:$M$2,0)))</f>
        <v/>
      </c>
      <c r="F497" s="53" t="str">
        <f>IF(INDEX('[3]Enrolled accounts Dom'!$A497:$M497,MATCH(F$2,'[3]Enrolled accounts Dom'!$A$2:$M$2,0))=0,"",INDEX('[3]Enrolled accounts Dom'!$A497:$M497,MATCH(F$2,'[3]Enrolled accounts Dom'!$A$2:$M$2,0)))</f>
        <v/>
      </c>
    </row>
    <row r="498" spans="1:6" x14ac:dyDescent="0.2">
      <c r="A498" s="52">
        <f>INDEX('[3]Enrolled accounts Dom'!$A498:$M498,MATCH(A$2,'[3]Enrolled accounts Dom'!$A$2:$M$2,0))</f>
        <v>0</v>
      </c>
      <c r="B498" s="45">
        <f>INDEX('[3]Enrolled accounts Dom'!$A498:$M498,MATCH(B$2,'[3]Enrolled accounts Dom'!$A$2:$M$2,0))</f>
        <v>0</v>
      </c>
      <c r="C498" s="45">
        <f>INDEX('[3]Enrolled accounts Dom'!$A498:$M498,MATCH(C$2,'[3]Enrolled accounts Dom'!$A$2:$M$2,0))</f>
        <v>0</v>
      </c>
      <c r="D498" s="45">
        <f>INDEX('[3]Enrolled accounts Dom'!$A498:$M498,MATCH(D$2,'[3]Enrolled accounts Dom'!$A$2:$M$2,0))</f>
        <v>0</v>
      </c>
      <c r="E498" s="46" t="str">
        <f>IF(INDEX('[3]Enrolled accounts Dom'!$A498:$M498,MATCH(E$2,'[3]Enrolled accounts Dom'!$A$2:$M$2,0))=0,"",INDEX('[3]Enrolled accounts Dom'!$A498:$M498,MATCH(E$2,'[3]Enrolled accounts Dom'!$A$2:$M$2,0)))</f>
        <v/>
      </c>
      <c r="F498" s="53" t="str">
        <f>IF(INDEX('[3]Enrolled accounts Dom'!$A498:$M498,MATCH(F$2,'[3]Enrolled accounts Dom'!$A$2:$M$2,0))=0,"",INDEX('[3]Enrolled accounts Dom'!$A498:$M498,MATCH(F$2,'[3]Enrolled accounts Dom'!$A$2:$M$2,0)))</f>
        <v/>
      </c>
    </row>
    <row r="499" spans="1:6" x14ac:dyDescent="0.2">
      <c r="A499" s="52">
        <f>INDEX('[3]Enrolled accounts Dom'!$A499:$M499,MATCH(A$2,'[3]Enrolled accounts Dom'!$A$2:$M$2,0))</f>
        <v>0</v>
      </c>
      <c r="B499" s="45">
        <f>INDEX('[3]Enrolled accounts Dom'!$A499:$M499,MATCH(B$2,'[3]Enrolled accounts Dom'!$A$2:$M$2,0))</f>
        <v>0</v>
      </c>
      <c r="C499" s="45">
        <f>INDEX('[3]Enrolled accounts Dom'!$A499:$M499,MATCH(C$2,'[3]Enrolled accounts Dom'!$A$2:$M$2,0))</f>
        <v>0</v>
      </c>
      <c r="D499" s="45">
        <f>INDEX('[3]Enrolled accounts Dom'!$A499:$M499,MATCH(D$2,'[3]Enrolled accounts Dom'!$A$2:$M$2,0))</f>
        <v>0</v>
      </c>
      <c r="E499" s="46" t="str">
        <f>IF(INDEX('[3]Enrolled accounts Dom'!$A499:$M499,MATCH(E$2,'[3]Enrolled accounts Dom'!$A$2:$M$2,0))=0,"",INDEX('[3]Enrolled accounts Dom'!$A499:$M499,MATCH(E$2,'[3]Enrolled accounts Dom'!$A$2:$M$2,0)))</f>
        <v/>
      </c>
      <c r="F499" s="53" t="str">
        <f>IF(INDEX('[3]Enrolled accounts Dom'!$A499:$M499,MATCH(F$2,'[3]Enrolled accounts Dom'!$A$2:$M$2,0))=0,"",INDEX('[3]Enrolled accounts Dom'!$A499:$M499,MATCH(F$2,'[3]Enrolled accounts Dom'!$A$2:$M$2,0)))</f>
        <v/>
      </c>
    </row>
    <row r="500" spans="1:6" x14ac:dyDescent="0.2">
      <c r="A500" s="52">
        <f>INDEX('[3]Enrolled accounts Dom'!$A500:$M500,MATCH(A$2,'[3]Enrolled accounts Dom'!$A$2:$M$2,0))</f>
        <v>0</v>
      </c>
      <c r="B500" s="45">
        <f>INDEX('[3]Enrolled accounts Dom'!$A500:$M500,MATCH(B$2,'[3]Enrolled accounts Dom'!$A$2:$M$2,0))</f>
        <v>0</v>
      </c>
      <c r="C500" s="45">
        <f>INDEX('[3]Enrolled accounts Dom'!$A500:$M500,MATCH(C$2,'[3]Enrolled accounts Dom'!$A$2:$M$2,0))</f>
        <v>0</v>
      </c>
      <c r="D500" s="45">
        <f>INDEX('[3]Enrolled accounts Dom'!$A500:$M500,MATCH(D$2,'[3]Enrolled accounts Dom'!$A$2:$M$2,0))</f>
        <v>0</v>
      </c>
      <c r="E500" s="46" t="str">
        <f>IF(INDEX('[3]Enrolled accounts Dom'!$A500:$M500,MATCH(E$2,'[3]Enrolled accounts Dom'!$A$2:$M$2,0))=0,"",INDEX('[3]Enrolled accounts Dom'!$A500:$M500,MATCH(E$2,'[3]Enrolled accounts Dom'!$A$2:$M$2,0)))</f>
        <v/>
      </c>
      <c r="F500" s="53" t="str">
        <f>IF(INDEX('[3]Enrolled accounts Dom'!$A500:$M500,MATCH(F$2,'[3]Enrolled accounts Dom'!$A$2:$M$2,0))=0,"",INDEX('[3]Enrolled accounts Dom'!$A500:$M500,MATCH(F$2,'[3]Enrolled accounts Dom'!$A$2:$M$2,0)))</f>
        <v/>
      </c>
    </row>
    <row r="501" spans="1:6" x14ac:dyDescent="0.2">
      <c r="A501" s="52">
        <f>INDEX('[3]Enrolled accounts Dom'!$A501:$M501,MATCH(A$2,'[3]Enrolled accounts Dom'!$A$2:$M$2,0))</f>
        <v>0</v>
      </c>
      <c r="B501" s="45">
        <f>INDEX('[3]Enrolled accounts Dom'!$A501:$M501,MATCH(B$2,'[3]Enrolled accounts Dom'!$A$2:$M$2,0))</f>
        <v>0</v>
      </c>
      <c r="C501" s="45">
        <f>INDEX('[3]Enrolled accounts Dom'!$A501:$M501,MATCH(C$2,'[3]Enrolled accounts Dom'!$A$2:$M$2,0))</f>
        <v>0</v>
      </c>
      <c r="D501" s="45">
        <f>INDEX('[3]Enrolled accounts Dom'!$A501:$M501,MATCH(D$2,'[3]Enrolled accounts Dom'!$A$2:$M$2,0))</f>
        <v>0</v>
      </c>
      <c r="E501" s="46" t="str">
        <f>IF(INDEX('[3]Enrolled accounts Dom'!$A501:$M501,MATCH(E$2,'[3]Enrolled accounts Dom'!$A$2:$M$2,0))=0,"",INDEX('[3]Enrolled accounts Dom'!$A501:$M501,MATCH(E$2,'[3]Enrolled accounts Dom'!$A$2:$M$2,0)))</f>
        <v/>
      </c>
      <c r="F501" s="53" t="str">
        <f>IF(INDEX('[3]Enrolled accounts Dom'!$A501:$M501,MATCH(F$2,'[3]Enrolled accounts Dom'!$A$2:$M$2,0))=0,"",INDEX('[3]Enrolled accounts Dom'!$A501:$M501,MATCH(F$2,'[3]Enrolled accounts Dom'!$A$2:$M$2,0)))</f>
        <v/>
      </c>
    </row>
    <row r="502" spans="1:6" x14ac:dyDescent="0.2">
      <c r="A502" s="52">
        <f>INDEX('[3]Enrolled accounts Dom'!$A502:$M502,MATCH(A$2,'[3]Enrolled accounts Dom'!$A$2:$M$2,0))</f>
        <v>0</v>
      </c>
      <c r="B502" s="45">
        <f>INDEX('[3]Enrolled accounts Dom'!$A502:$M502,MATCH(B$2,'[3]Enrolled accounts Dom'!$A$2:$M$2,0))</f>
        <v>0</v>
      </c>
      <c r="C502" s="45">
        <f>INDEX('[3]Enrolled accounts Dom'!$A502:$M502,MATCH(C$2,'[3]Enrolled accounts Dom'!$A$2:$M$2,0))</f>
        <v>0</v>
      </c>
      <c r="D502" s="45">
        <f>INDEX('[3]Enrolled accounts Dom'!$A502:$M502,MATCH(D$2,'[3]Enrolled accounts Dom'!$A$2:$M$2,0))</f>
        <v>0</v>
      </c>
      <c r="E502" s="46" t="str">
        <f>IF(INDEX('[3]Enrolled accounts Dom'!$A502:$M502,MATCH(E$2,'[3]Enrolled accounts Dom'!$A$2:$M$2,0))=0,"",INDEX('[3]Enrolled accounts Dom'!$A502:$M502,MATCH(E$2,'[3]Enrolled accounts Dom'!$A$2:$M$2,0)))</f>
        <v/>
      </c>
      <c r="F502" s="53" t="str">
        <f>IF(INDEX('[3]Enrolled accounts Dom'!$A502:$M502,MATCH(F$2,'[3]Enrolled accounts Dom'!$A$2:$M$2,0))=0,"",INDEX('[3]Enrolled accounts Dom'!$A502:$M502,MATCH(F$2,'[3]Enrolled accounts Dom'!$A$2:$M$2,0)))</f>
        <v/>
      </c>
    </row>
    <row r="503" spans="1:6" x14ac:dyDescent="0.2">
      <c r="A503" s="52">
        <f>INDEX('[3]Enrolled accounts Dom'!$A503:$M503,MATCH(A$2,'[3]Enrolled accounts Dom'!$A$2:$M$2,0))</f>
        <v>0</v>
      </c>
      <c r="B503" s="45">
        <f>INDEX('[3]Enrolled accounts Dom'!$A503:$M503,MATCH(B$2,'[3]Enrolled accounts Dom'!$A$2:$M$2,0))</f>
        <v>0</v>
      </c>
      <c r="C503" s="45">
        <f>INDEX('[3]Enrolled accounts Dom'!$A503:$M503,MATCH(C$2,'[3]Enrolled accounts Dom'!$A$2:$M$2,0))</f>
        <v>0</v>
      </c>
      <c r="D503" s="45">
        <f>INDEX('[3]Enrolled accounts Dom'!$A503:$M503,MATCH(D$2,'[3]Enrolled accounts Dom'!$A$2:$M$2,0))</f>
        <v>0</v>
      </c>
      <c r="E503" s="46" t="str">
        <f>IF(INDEX('[3]Enrolled accounts Dom'!$A503:$M503,MATCH(E$2,'[3]Enrolled accounts Dom'!$A$2:$M$2,0))=0,"",INDEX('[3]Enrolled accounts Dom'!$A503:$M503,MATCH(E$2,'[3]Enrolled accounts Dom'!$A$2:$M$2,0)))</f>
        <v/>
      </c>
      <c r="F503" s="53" t="str">
        <f>IF(INDEX('[3]Enrolled accounts Dom'!$A503:$M503,MATCH(F$2,'[3]Enrolled accounts Dom'!$A$2:$M$2,0))=0,"",INDEX('[3]Enrolled accounts Dom'!$A503:$M503,MATCH(F$2,'[3]Enrolled accounts Dom'!$A$2:$M$2,0)))</f>
        <v/>
      </c>
    </row>
    <row r="504" spans="1:6" x14ac:dyDescent="0.2">
      <c r="A504" s="52">
        <f>INDEX('[3]Enrolled accounts Dom'!$A504:$M504,MATCH(A$2,'[3]Enrolled accounts Dom'!$A$2:$M$2,0))</f>
        <v>0</v>
      </c>
      <c r="B504" s="45">
        <f>INDEX('[3]Enrolled accounts Dom'!$A504:$M504,MATCH(B$2,'[3]Enrolled accounts Dom'!$A$2:$M$2,0))</f>
        <v>0</v>
      </c>
      <c r="C504" s="45">
        <f>INDEX('[3]Enrolled accounts Dom'!$A504:$M504,MATCH(C$2,'[3]Enrolled accounts Dom'!$A$2:$M$2,0))</f>
        <v>0</v>
      </c>
      <c r="D504" s="45">
        <f>INDEX('[3]Enrolled accounts Dom'!$A504:$M504,MATCH(D$2,'[3]Enrolled accounts Dom'!$A$2:$M$2,0))</f>
        <v>0</v>
      </c>
      <c r="E504" s="46" t="str">
        <f>IF(INDEX('[3]Enrolled accounts Dom'!$A504:$M504,MATCH(E$2,'[3]Enrolled accounts Dom'!$A$2:$M$2,0))=0,"",INDEX('[3]Enrolled accounts Dom'!$A504:$M504,MATCH(E$2,'[3]Enrolled accounts Dom'!$A$2:$M$2,0)))</f>
        <v/>
      </c>
      <c r="F504" s="53" t="str">
        <f>IF(INDEX('[3]Enrolled accounts Dom'!$A504:$M504,MATCH(F$2,'[3]Enrolled accounts Dom'!$A$2:$M$2,0))=0,"",INDEX('[3]Enrolled accounts Dom'!$A504:$M504,MATCH(F$2,'[3]Enrolled accounts Dom'!$A$2:$M$2,0)))</f>
        <v/>
      </c>
    </row>
    <row r="505" spans="1:6" x14ac:dyDescent="0.2">
      <c r="A505" s="52">
        <f>INDEX('[3]Enrolled accounts Dom'!$A505:$M505,MATCH(A$2,'[3]Enrolled accounts Dom'!$A$2:$M$2,0))</f>
        <v>0</v>
      </c>
      <c r="B505" s="45">
        <f>INDEX('[3]Enrolled accounts Dom'!$A505:$M505,MATCH(B$2,'[3]Enrolled accounts Dom'!$A$2:$M$2,0))</f>
        <v>0</v>
      </c>
      <c r="C505" s="45">
        <f>INDEX('[3]Enrolled accounts Dom'!$A505:$M505,MATCH(C$2,'[3]Enrolled accounts Dom'!$A$2:$M$2,0))</f>
        <v>0</v>
      </c>
      <c r="D505" s="45">
        <f>INDEX('[3]Enrolled accounts Dom'!$A505:$M505,MATCH(D$2,'[3]Enrolled accounts Dom'!$A$2:$M$2,0))</f>
        <v>0</v>
      </c>
      <c r="E505" s="46" t="str">
        <f>IF(INDEX('[3]Enrolled accounts Dom'!$A505:$M505,MATCH(E$2,'[3]Enrolled accounts Dom'!$A$2:$M$2,0))=0,"",INDEX('[3]Enrolled accounts Dom'!$A505:$M505,MATCH(E$2,'[3]Enrolled accounts Dom'!$A$2:$M$2,0)))</f>
        <v/>
      </c>
      <c r="F505" s="53" t="str">
        <f>IF(INDEX('[3]Enrolled accounts Dom'!$A505:$M505,MATCH(F$2,'[3]Enrolled accounts Dom'!$A$2:$M$2,0))=0,"",INDEX('[3]Enrolled accounts Dom'!$A505:$M505,MATCH(F$2,'[3]Enrolled accounts Dom'!$A$2:$M$2,0)))</f>
        <v/>
      </c>
    </row>
    <row r="506" spans="1:6" x14ac:dyDescent="0.2">
      <c r="A506" s="52">
        <f>INDEX('[3]Enrolled accounts Dom'!$A506:$M506,MATCH(A$2,'[3]Enrolled accounts Dom'!$A$2:$M$2,0))</f>
        <v>0</v>
      </c>
      <c r="B506" s="45">
        <f>INDEX('[3]Enrolled accounts Dom'!$A506:$M506,MATCH(B$2,'[3]Enrolled accounts Dom'!$A$2:$M$2,0))</f>
        <v>0</v>
      </c>
      <c r="C506" s="45">
        <f>INDEX('[3]Enrolled accounts Dom'!$A506:$M506,MATCH(C$2,'[3]Enrolled accounts Dom'!$A$2:$M$2,0))</f>
        <v>0</v>
      </c>
      <c r="D506" s="45">
        <f>INDEX('[3]Enrolled accounts Dom'!$A506:$M506,MATCH(D$2,'[3]Enrolled accounts Dom'!$A$2:$M$2,0))</f>
        <v>0</v>
      </c>
      <c r="E506" s="46" t="str">
        <f>IF(INDEX('[3]Enrolled accounts Dom'!$A506:$M506,MATCH(E$2,'[3]Enrolled accounts Dom'!$A$2:$M$2,0))=0,"",INDEX('[3]Enrolled accounts Dom'!$A506:$M506,MATCH(E$2,'[3]Enrolled accounts Dom'!$A$2:$M$2,0)))</f>
        <v/>
      </c>
      <c r="F506" s="53" t="str">
        <f>IF(INDEX('[3]Enrolled accounts Dom'!$A506:$M506,MATCH(F$2,'[3]Enrolled accounts Dom'!$A$2:$M$2,0))=0,"",INDEX('[3]Enrolled accounts Dom'!$A506:$M506,MATCH(F$2,'[3]Enrolled accounts Dom'!$A$2:$M$2,0)))</f>
        <v/>
      </c>
    </row>
    <row r="507" spans="1:6" x14ac:dyDescent="0.2">
      <c r="A507" s="52">
        <f>INDEX('[3]Enrolled accounts Dom'!$A507:$M507,MATCH(A$2,'[3]Enrolled accounts Dom'!$A$2:$M$2,0))</f>
        <v>0</v>
      </c>
      <c r="B507" s="45">
        <f>INDEX('[3]Enrolled accounts Dom'!$A507:$M507,MATCH(B$2,'[3]Enrolled accounts Dom'!$A$2:$M$2,0))</f>
        <v>0</v>
      </c>
      <c r="C507" s="45">
        <f>INDEX('[3]Enrolled accounts Dom'!$A507:$M507,MATCH(C$2,'[3]Enrolled accounts Dom'!$A$2:$M$2,0))</f>
        <v>0</v>
      </c>
      <c r="D507" s="45">
        <f>INDEX('[3]Enrolled accounts Dom'!$A507:$M507,MATCH(D$2,'[3]Enrolled accounts Dom'!$A$2:$M$2,0))</f>
        <v>0</v>
      </c>
      <c r="E507" s="46" t="str">
        <f>IF(INDEX('[3]Enrolled accounts Dom'!$A507:$M507,MATCH(E$2,'[3]Enrolled accounts Dom'!$A$2:$M$2,0))=0,"",INDEX('[3]Enrolled accounts Dom'!$A507:$M507,MATCH(E$2,'[3]Enrolled accounts Dom'!$A$2:$M$2,0)))</f>
        <v/>
      </c>
      <c r="F507" s="53" t="str">
        <f>IF(INDEX('[3]Enrolled accounts Dom'!$A507:$M507,MATCH(F$2,'[3]Enrolled accounts Dom'!$A$2:$M$2,0))=0,"",INDEX('[3]Enrolled accounts Dom'!$A507:$M507,MATCH(F$2,'[3]Enrolled accounts Dom'!$A$2:$M$2,0)))</f>
        <v/>
      </c>
    </row>
    <row r="508" spans="1:6" x14ac:dyDescent="0.2">
      <c r="A508" s="52">
        <f>INDEX('[3]Enrolled accounts Dom'!$A508:$M508,MATCH(A$2,'[3]Enrolled accounts Dom'!$A$2:$M$2,0))</f>
        <v>0</v>
      </c>
      <c r="B508" s="45">
        <f>INDEX('[3]Enrolled accounts Dom'!$A508:$M508,MATCH(B$2,'[3]Enrolled accounts Dom'!$A$2:$M$2,0))</f>
        <v>0</v>
      </c>
      <c r="C508" s="45">
        <f>INDEX('[3]Enrolled accounts Dom'!$A508:$M508,MATCH(C$2,'[3]Enrolled accounts Dom'!$A$2:$M$2,0))</f>
        <v>0</v>
      </c>
      <c r="D508" s="45">
        <f>INDEX('[3]Enrolled accounts Dom'!$A508:$M508,MATCH(D$2,'[3]Enrolled accounts Dom'!$A$2:$M$2,0))</f>
        <v>0</v>
      </c>
      <c r="E508" s="46" t="str">
        <f>IF(INDEX('[3]Enrolled accounts Dom'!$A508:$M508,MATCH(E$2,'[3]Enrolled accounts Dom'!$A$2:$M$2,0))=0,"",INDEX('[3]Enrolled accounts Dom'!$A508:$M508,MATCH(E$2,'[3]Enrolled accounts Dom'!$A$2:$M$2,0)))</f>
        <v/>
      </c>
      <c r="F508" s="53" t="str">
        <f>IF(INDEX('[3]Enrolled accounts Dom'!$A508:$M508,MATCH(F$2,'[3]Enrolled accounts Dom'!$A$2:$M$2,0))=0,"",INDEX('[3]Enrolled accounts Dom'!$A508:$M508,MATCH(F$2,'[3]Enrolled accounts Dom'!$A$2:$M$2,0)))</f>
        <v/>
      </c>
    </row>
    <row r="509" spans="1:6" x14ac:dyDescent="0.2">
      <c r="A509" s="52">
        <f>INDEX('[3]Enrolled accounts Dom'!$A509:$M509,MATCH(A$2,'[3]Enrolled accounts Dom'!$A$2:$M$2,0))</f>
        <v>0</v>
      </c>
      <c r="B509" s="45">
        <f>INDEX('[3]Enrolled accounts Dom'!$A509:$M509,MATCH(B$2,'[3]Enrolled accounts Dom'!$A$2:$M$2,0))</f>
        <v>0</v>
      </c>
      <c r="C509" s="45">
        <f>INDEX('[3]Enrolled accounts Dom'!$A509:$M509,MATCH(C$2,'[3]Enrolled accounts Dom'!$A$2:$M$2,0))</f>
        <v>0</v>
      </c>
      <c r="D509" s="45">
        <f>INDEX('[3]Enrolled accounts Dom'!$A509:$M509,MATCH(D$2,'[3]Enrolled accounts Dom'!$A$2:$M$2,0))</f>
        <v>0</v>
      </c>
      <c r="E509" s="46" t="str">
        <f>IF(INDEX('[3]Enrolled accounts Dom'!$A509:$M509,MATCH(E$2,'[3]Enrolled accounts Dom'!$A$2:$M$2,0))=0,"",INDEX('[3]Enrolled accounts Dom'!$A509:$M509,MATCH(E$2,'[3]Enrolled accounts Dom'!$A$2:$M$2,0)))</f>
        <v/>
      </c>
      <c r="F509" s="53" t="str">
        <f>IF(INDEX('[3]Enrolled accounts Dom'!$A509:$M509,MATCH(F$2,'[3]Enrolled accounts Dom'!$A$2:$M$2,0))=0,"",INDEX('[3]Enrolled accounts Dom'!$A509:$M509,MATCH(F$2,'[3]Enrolled accounts Dom'!$A$2:$M$2,0)))</f>
        <v/>
      </c>
    </row>
    <row r="510" spans="1:6" x14ac:dyDescent="0.2">
      <c r="A510" s="52">
        <f>INDEX('[3]Enrolled accounts Dom'!$A510:$M510,MATCH(A$2,'[3]Enrolled accounts Dom'!$A$2:$M$2,0))</f>
        <v>0</v>
      </c>
      <c r="B510" s="45">
        <f>INDEX('[3]Enrolled accounts Dom'!$A510:$M510,MATCH(B$2,'[3]Enrolled accounts Dom'!$A$2:$M$2,0))</f>
        <v>0</v>
      </c>
      <c r="C510" s="45">
        <f>INDEX('[3]Enrolled accounts Dom'!$A510:$M510,MATCH(C$2,'[3]Enrolled accounts Dom'!$A$2:$M$2,0))</f>
        <v>0</v>
      </c>
      <c r="D510" s="45">
        <f>INDEX('[3]Enrolled accounts Dom'!$A510:$M510,MATCH(D$2,'[3]Enrolled accounts Dom'!$A$2:$M$2,0))</f>
        <v>0</v>
      </c>
      <c r="E510" s="46" t="str">
        <f>IF(INDEX('[3]Enrolled accounts Dom'!$A510:$M510,MATCH(E$2,'[3]Enrolled accounts Dom'!$A$2:$M$2,0))=0,"",INDEX('[3]Enrolled accounts Dom'!$A510:$M510,MATCH(E$2,'[3]Enrolled accounts Dom'!$A$2:$M$2,0)))</f>
        <v/>
      </c>
      <c r="F510" s="53" t="str">
        <f>IF(INDEX('[3]Enrolled accounts Dom'!$A510:$M510,MATCH(F$2,'[3]Enrolled accounts Dom'!$A$2:$M$2,0))=0,"",INDEX('[3]Enrolled accounts Dom'!$A510:$M510,MATCH(F$2,'[3]Enrolled accounts Dom'!$A$2:$M$2,0)))</f>
        <v/>
      </c>
    </row>
    <row r="511" spans="1:6" x14ac:dyDescent="0.2">
      <c r="A511" s="52">
        <f>INDEX('[3]Enrolled accounts Dom'!$A511:$M511,MATCH(A$2,'[3]Enrolled accounts Dom'!$A$2:$M$2,0))</f>
        <v>0</v>
      </c>
      <c r="B511" s="45">
        <f>INDEX('[3]Enrolled accounts Dom'!$A511:$M511,MATCH(B$2,'[3]Enrolled accounts Dom'!$A$2:$M$2,0))</f>
        <v>0</v>
      </c>
      <c r="C511" s="45">
        <f>INDEX('[3]Enrolled accounts Dom'!$A511:$M511,MATCH(C$2,'[3]Enrolled accounts Dom'!$A$2:$M$2,0))</f>
        <v>0</v>
      </c>
      <c r="D511" s="45">
        <f>INDEX('[3]Enrolled accounts Dom'!$A511:$M511,MATCH(D$2,'[3]Enrolled accounts Dom'!$A$2:$M$2,0))</f>
        <v>0</v>
      </c>
      <c r="E511" s="46" t="str">
        <f>IF(INDEX('[3]Enrolled accounts Dom'!$A511:$M511,MATCH(E$2,'[3]Enrolled accounts Dom'!$A$2:$M$2,0))=0,"",INDEX('[3]Enrolled accounts Dom'!$A511:$M511,MATCH(E$2,'[3]Enrolled accounts Dom'!$A$2:$M$2,0)))</f>
        <v/>
      </c>
      <c r="F511" s="53" t="str">
        <f>IF(INDEX('[3]Enrolled accounts Dom'!$A511:$M511,MATCH(F$2,'[3]Enrolled accounts Dom'!$A$2:$M$2,0))=0,"",INDEX('[3]Enrolled accounts Dom'!$A511:$M511,MATCH(F$2,'[3]Enrolled accounts Dom'!$A$2:$M$2,0)))</f>
        <v/>
      </c>
    </row>
    <row r="512" spans="1:6" x14ac:dyDescent="0.2">
      <c r="A512" s="52">
        <f>INDEX('[3]Enrolled accounts Dom'!$A512:$M512,MATCH(A$2,'[3]Enrolled accounts Dom'!$A$2:$M$2,0))</f>
        <v>0</v>
      </c>
      <c r="B512" s="45">
        <f>INDEX('[3]Enrolled accounts Dom'!$A512:$M512,MATCH(B$2,'[3]Enrolled accounts Dom'!$A$2:$M$2,0))</f>
        <v>0</v>
      </c>
      <c r="C512" s="45">
        <f>INDEX('[3]Enrolled accounts Dom'!$A512:$M512,MATCH(C$2,'[3]Enrolled accounts Dom'!$A$2:$M$2,0))</f>
        <v>0</v>
      </c>
      <c r="D512" s="45">
        <f>INDEX('[3]Enrolled accounts Dom'!$A512:$M512,MATCH(D$2,'[3]Enrolled accounts Dom'!$A$2:$M$2,0))</f>
        <v>0</v>
      </c>
      <c r="E512" s="46" t="str">
        <f>IF(INDEX('[3]Enrolled accounts Dom'!$A512:$M512,MATCH(E$2,'[3]Enrolled accounts Dom'!$A$2:$M$2,0))=0,"",INDEX('[3]Enrolled accounts Dom'!$A512:$M512,MATCH(E$2,'[3]Enrolled accounts Dom'!$A$2:$M$2,0)))</f>
        <v/>
      </c>
      <c r="F512" s="53" t="str">
        <f>IF(INDEX('[3]Enrolled accounts Dom'!$A512:$M512,MATCH(F$2,'[3]Enrolled accounts Dom'!$A$2:$M$2,0))=0,"",INDEX('[3]Enrolled accounts Dom'!$A512:$M512,MATCH(F$2,'[3]Enrolled accounts Dom'!$A$2:$M$2,0)))</f>
        <v/>
      </c>
    </row>
    <row r="513" spans="1:6" x14ac:dyDescent="0.2">
      <c r="A513" s="52">
        <f>INDEX('[3]Enrolled accounts Dom'!$A513:$M513,MATCH(A$2,'[3]Enrolled accounts Dom'!$A$2:$M$2,0))</f>
        <v>0</v>
      </c>
      <c r="B513" s="45">
        <f>INDEX('[3]Enrolled accounts Dom'!$A513:$M513,MATCH(B$2,'[3]Enrolled accounts Dom'!$A$2:$M$2,0))</f>
        <v>0</v>
      </c>
      <c r="C513" s="45">
        <f>INDEX('[3]Enrolled accounts Dom'!$A513:$M513,MATCH(C$2,'[3]Enrolled accounts Dom'!$A$2:$M$2,0))</f>
        <v>0</v>
      </c>
      <c r="D513" s="45">
        <f>INDEX('[3]Enrolled accounts Dom'!$A513:$M513,MATCH(D$2,'[3]Enrolled accounts Dom'!$A$2:$M$2,0))</f>
        <v>0</v>
      </c>
      <c r="E513" s="46" t="str">
        <f>IF(INDEX('[3]Enrolled accounts Dom'!$A513:$M513,MATCH(E$2,'[3]Enrolled accounts Dom'!$A$2:$M$2,0))=0,"",INDEX('[3]Enrolled accounts Dom'!$A513:$M513,MATCH(E$2,'[3]Enrolled accounts Dom'!$A$2:$M$2,0)))</f>
        <v/>
      </c>
      <c r="F513" s="53" t="str">
        <f>IF(INDEX('[3]Enrolled accounts Dom'!$A513:$M513,MATCH(F$2,'[3]Enrolled accounts Dom'!$A$2:$M$2,0))=0,"",INDEX('[3]Enrolled accounts Dom'!$A513:$M513,MATCH(F$2,'[3]Enrolled accounts Dom'!$A$2:$M$2,0)))</f>
        <v/>
      </c>
    </row>
    <row r="514" spans="1:6" x14ac:dyDescent="0.2">
      <c r="A514" s="52">
        <f>INDEX('[3]Enrolled accounts Dom'!$A514:$M514,MATCH(A$2,'[3]Enrolled accounts Dom'!$A$2:$M$2,0))</f>
        <v>0</v>
      </c>
      <c r="B514" s="45">
        <f>INDEX('[3]Enrolled accounts Dom'!$A514:$M514,MATCH(B$2,'[3]Enrolled accounts Dom'!$A$2:$M$2,0))</f>
        <v>0</v>
      </c>
      <c r="C514" s="45">
        <f>INDEX('[3]Enrolled accounts Dom'!$A514:$M514,MATCH(C$2,'[3]Enrolled accounts Dom'!$A$2:$M$2,0))</f>
        <v>0</v>
      </c>
      <c r="D514" s="45">
        <f>INDEX('[3]Enrolled accounts Dom'!$A514:$M514,MATCH(D$2,'[3]Enrolled accounts Dom'!$A$2:$M$2,0))</f>
        <v>0</v>
      </c>
      <c r="E514" s="46" t="str">
        <f>IF(INDEX('[3]Enrolled accounts Dom'!$A514:$M514,MATCH(E$2,'[3]Enrolled accounts Dom'!$A$2:$M$2,0))=0,"",INDEX('[3]Enrolled accounts Dom'!$A514:$M514,MATCH(E$2,'[3]Enrolled accounts Dom'!$A$2:$M$2,0)))</f>
        <v/>
      </c>
      <c r="F514" s="53" t="str">
        <f>IF(INDEX('[3]Enrolled accounts Dom'!$A514:$M514,MATCH(F$2,'[3]Enrolled accounts Dom'!$A$2:$M$2,0))=0,"",INDEX('[3]Enrolled accounts Dom'!$A514:$M514,MATCH(F$2,'[3]Enrolled accounts Dom'!$A$2:$M$2,0)))</f>
        <v/>
      </c>
    </row>
    <row r="515" spans="1:6" x14ac:dyDescent="0.2">
      <c r="A515" s="52">
        <f>INDEX('[3]Enrolled accounts Dom'!$A515:$M515,MATCH(A$2,'[3]Enrolled accounts Dom'!$A$2:$M$2,0))</f>
        <v>0</v>
      </c>
      <c r="B515" s="45">
        <f>INDEX('[3]Enrolled accounts Dom'!$A515:$M515,MATCH(B$2,'[3]Enrolled accounts Dom'!$A$2:$M$2,0))</f>
        <v>0</v>
      </c>
      <c r="C515" s="45">
        <f>INDEX('[3]Enrolled accounts Dom'!$A515:$M515,MATCH(C$2,'[3]Enrolled accounts Dom'!$A$2:$M$2,0))</f>
        <v>0</v>
      </c>
      <c r="D515" s="45">
        <f>INDEX('[3]Enrolled accounts Dom'!$A515:$M515,MATCH(D$2,'[3]Enrolled accounts Dom'!$A$2:$M$2,0))</f>
        <v>0</v>
      </c>
      <c r="E515" s="46" t="str">
        <f>IF(INDEX('[3]Enrolled accounts Dom'!$A515:$M515,MATCH(E$2,'[3]Enrolled accounts Dom'!$A$2:$M$2,0))=0,"",INDEX('[3]Enrolled accounts Dom'!$A515:$M515,MATCH(E$2,'[3]Enrolled accounts Dom'!$A$2:$M$2,0)))</f>
        <v/>
      </c>
      <c r="F515" s="53" t="str">
        <f>IF(INDEX('[3]Enrolled accounts Dom'!$A515:$M515,MATCH(F$2,'[3]Enrolled accounts Dom'!$A$2:$M$2,0))=0,"",INDEX('[3]Enrolled accounts Dom'!$A515:$M515,MATCH(F$2,'[3]Enrolled accounts Dom'!$A$2:$M$2,0)))</f>
        <v/>
      </c>
    </row>
    <row r="516" spans="1:6" x14ac:dyDescent="0.2">
      <c r="A516" s="52">
        <f>INDEX('[3]Enrolled accounts Dom'!$A516:$M516,MATCH(A$2,'[3]Enrolled accounts Dom'!$A$2:$M$2,0))</f>
        <v>0</v>
      </c>
      <c r="B516" s="45">
        <f>INDEX('[3]Enrolled accounts Dom'!$A516:$M516,MATCH(B$2,'[3]Enrolled accounts Dom'!$A$2:$M$2,0))</f>
        <v>0</v>
      </c>
      <c r="C516" s="45">
        <f>INDEX('[3]Enrolled accounts Dom'!$A516:$M516,MATCH(C$2,'[3]Enrolled accounts Dom'!$A$2:$M$2,0))</f>
        <v>0</v>
      </c>
      <c r="D516" s="45">
        <f>INDEX('[3]Enrolled accounts Dom'!$A516:$M516,MATCH(D$2,'[3]Enrolled accounts Dom'!$A$2:$M$2,0))</f>
        <v>0</v>
      </c>
      <c r="E516" s="46" t="str">
        <f>IF(INDEX('[3]Enrolled accounts Dom'!$A516:$M516,MATCH(E$2,'[3]Enrolled accounts Dom'!$A$2:$M$2,0))=0,"",INDEX('[3]Enrolled accounts Dom'!$A516:$M516,MATCH(E$2,'[3]Enrolled accounts Dom'!$A$2:$M$2,0)))</f>
        <v/>
      </c>
      <c r="F516" s="53" t="str">
        <f>IF(INDEX('[3]Enrolled accounts Dom'!$A516:$M516,MATCH(F$2,'[3]Enrolled accounts Dom'!$A$2:$M$2,0))=0,"",INDEX('[3]Enrolled accounts Dom'!$A516:$M516,MATCH(F$2,'[3]Enrolled accounts Dom'!$A$2:$M$2,0)))</f>
        <v/>
      </c>
    </row>
    <row r="517" spans="1:6" x14ac:dyDescent="0.2">
      <c r="A517" s="52">
        <f>INDEX('[3]Enrolled accounts Dom'!$A517:$M517,MATCH(A$2,'[3]Enrolled accounts Dom'!$A$2:$M$2,0))</f>
        <v>0</v>
      </c>
      <c r="B517" s="45">
        <f>INDEX('[3]Enrolled accounts Dom'!$A517:$M517,MATCH(B$2,'[3]Enrolled accounts Dom'!$A$2:$M$2,0))</f>
        <v>0</v>
      </c>
      <c r="C517" s="45">
        <f>INDEX('[3]Enrolled accounts Dom'!$A517:$M517,MATCH(C$2,'[3]Enrolled accounts Dom'!$A$2:$M$2,0))</f>
        <v>0</v>
      </c>
      <c r="D517" s="45">
        <f>INDEX('[3]Enrolled accounts Dom'!$A517:$M517,MATCH(D$2,'[3]Enrolled accounts Dom'!$A$2:$M$2,0))</f>
        <v>0</v>
      </c>
      <c r="E517" s="46" t="str">
        <f>IF(INDEX('[3]Enrolled accounts Dom'!$A517:$M517,MATCH(E$2,'[3]Enrolled accounts Dom'!$A$2:$M$2,0))=0,"",INDEX('[3]Enrolled accounts Dom'!$A517:$M517,MATCH(E$2,'[3]Enrolled accounts Dom'!$A$2:$M$2,0)))</f>
        <v/>
      </c>
      <c r="F517" s="53" t="str">
        <f>IF(INDEX('[3]Enrolled accounts Dom'!$A517:$M517,MATCH(F$2,'[3]Enrolled accounts Dom'!$A$2:$M$2,0))=0,"",INDEX('[3]Enrolled accounts Dom'!$A517:$M517,MATCH(F$2,'[3]Enrolled accounts Dom'!$A$2:$M$2,0)))</f>
        <v/>
      </c>
    </row>
    <row r="518" spans="1:6" x14ac:dyDescent="0.2">
      <c r="A518" s="52">
        <f>INDEX('[3]Enrolled accounts Dom'!$A518:$M518,MATCH(A$2,'[3]Enrolled accounts Dom'!$A$2:$M$2,0))</f>
        <v>0</v>
      </c>
      <c r="B518" s="45">
        <f>INDEX('[3]Enrolled accounts Dom'!$A518:$M518,MATCH(B$2,'[3]Enrolled accounts Dom'!$A$2:$M$2,0))</f>
        <v>0</v>
      </c>
      <c r="C518" s="45">
        <f>INDEX('[3]Enrolled accounts Dom'!$A518:$M518,MATCH(C$2,'[3]Enrolled accounts Dom'!$A$2:$M$2,0))</f>
        <v>0</v>
      </c>
      <c r="D518" s="45">
        <f>INDEX('[3]Enrolled accounts Dom'!$A518:$M518,MATCH(D$2,'[3]Enrolled accounts Dom'!$A$2:$M$2,0))</f>
        <v>0</v>
      </c>
      <c r="E518" s="46" t="str">
        <f>IF(INDEX('[3]Enrolled accounts Dom'!$A518:$M518,MATCH(E$2,'[3]Enrolled accounts Dom'!$A$2:$M$2,0))=0,"",INDEX('[3]Enrolled accounts Dom'!$A518:$M518,MATCH(E$2,'[3]Enrolled accounts Dom'!$A$2:$M$2,0)))</f>
        <v/>
      </c>
      <c r="F518" s="53" t="str">
        <f>IF(INDEX('[3]Enrolled accounts Dom'!$A518:$M518,MATCH(F$2,'[3]Enrolled accounts Dom'!$A$2:$M$2,0))=0,"",INDEX('[3]Enrolled accounts Dom'!$A518:$M518,MATCH(F$2,'[3]Enrolled accounts Dom'!$A$2:$M$2,0)))</f>
        <v/>
      </c>
    </row>
    <row r="519" spans="1:6" x14ac:dyDescent="0.2">
      <c r="A519" s="52">
        <f>INDEX('[3]Enrolled accounts Dom'!$A519:$M519,MATCH(A$2,'[3]Enrolled accounts Dom'!$A$2:$M$2,0))</f>
        <v>0</v>
      </c>
      <c r="B519" s="45">
        <f>INDEX('[3]Enrolled accounts Dom'!$A519:$M519,MATCH(B$2,'[3]Enrolled accounts Dom'!$A$2:$M$2,0))</f>
        <v>0</v>
      </c>
      <c r="C519" s="45">
        <f>INDEX('[3]Enrolled accounts Dom'!$A519:$M519,MATCH(C$2,'[3]Enrolled accounts Dom'!$A$2:$M$2,0))</f>
        <v>0</v>
      </c>
      <c r="D519" s="45">
        <f>INDEX('[3]Enrolled accounts Dom'!$A519:$M519,MATCH(D$2,'[3]Enrolled accounts Dom'!$A$2:$M$2,0))</f>
        <v>0</v>
      </c>
      <c r="E519" s="46" t="str">
        <f>IF(INDEX('[3]Enrolled accounts Dom'!$A519:$M519,MATCH(E$2,'[3]Enrolled accounts Dom'!$A$2:$M$2,0))=0,"",INDEX('[3]Enrolled accounts Dom'!$A519:$M519,MATCH(E$2,'[3]Enrolled accounts Dom'!$A$2:$M$2,0)))</f>
        <v/>
      </c>
      <c r="F519" s="53" t="str">
        <f>IF(INDEX('[3]Enrolled accounts Dom'!$A519:$M519,MATCH(F$2,'[3]Enrolled accounts Dom'!$A$2:$M$2,0))=0,"",INDEX('[3]Enrolled accounts Dom'!$A519:$M519,MATCH(F$2,'[3]Enrolled accounts Dom'!$A$2:$M$2,0)))</f>
        <v/>
      </c>
    </row>
    <row r="520" spans="1:6" x14ac:dyDescent="0.2">
      <c r="A520" s="52">
        <f>INDEX('[3]Enrolled accounts Dom'!$A520:$M520,MATCH(A$2,'[3]Enrolled accounts Dom'!$A$2:$M$2,0))</f>
        <v>0</v>
      </c>
      <c r="B520" s="45">
        <f>INDEX('[3]Enrolled accounts Dom'!$A520:$M520,MATCH(B$2,'[3]Enrolled accounts Dom'!$A$2:$M$2,0))</f>
        <v>0</v>
      </c>
      <c r="C520" s="45">
        <f>INDEX('[3]Enrolled accounts Dom'!$A520:$M520,MATCH(C$2,'[3]Enrolled accounts Dom'!$A$2:$M$2,0))</f>
        <v>0</v>
      </c>
      <c r="D520" s="45">
        <f>INDEX('[3]Enrolled accounts Dom'!$A520:$M520,MATCH(D$2,'[3]Enrolled accounts Dom'!$A$2:$M$2,0))</f>
        <v>0</v>
      </c>
      <c r="E520" s="46" t="str">
        <f>IF(INDEX('[3]Enrolled accounts Dom'!$A520:$M520,MATCH(E$2,'[3]Enrolled accounts Dom'!$A$2:$M$2,0))=0,"",INDEX('[3]Enrolled accounts Dom'!$A520:$M520,MATCH(E$2,'[3]Enrolled accounts Dom'!$A$2:$M$2,0)))</f>
        <v/>
      </c>
      <c r="F520" s="53" t="str">
        <f>IF(INDEX('[3]Enrolled accounts Dom'!$A520:$M520,MATCH(F$2,'[3]Enrolled accounts Dom'!$A$2:$M$2,0))=0,"",INDEX('[3]Enrolled accounts Dom'!$A520:$M520,MATCH(F$2,'[3]Enrolled accounts Dom'!$A$2:$M$2,0)))</f>
        <v/>
      </c>
    </row>
    <row r="521" spans="1:6" x14ac:dyDescent="0.2">
      <c r="A521" s="52">
        <f>INDEX('[3]Enrolled accounts Dom'!$A521:$M521,MATCH(A$2,'[3]Enrolled accounts Dom'!$A$2:$M$2,0))</f>
        <v>0</v>
      </c>
      <c r="B521" s="45">
        <f>INDEX('[3]Enrolled accounts Dom'!$A521:$M521,MATCH(B$2,'[3]Enrolled accounts Dom'!$A$2:$M$2,0))</f>
        <v>0</v>
      </c>
      <c r="C521" s="45">
        <f>INDEX('[3]Enrolled accounts Dom'!$A521:$M521,MATCH(C$2,'[3]Enrolled accounts Dom'!$A$2:$M$2,0))</f>
        <v>0</v>
      </c>
      <c r="D521" s="45">
        <f>INDEX('[3]Enrolled accounts Dom'!$A521:$M521,MATCH(D$2,'[3]Enrolled accounts Dom'!$A$2:$M$2,0))</f>
        <v>0</v>
      </c>
      <c r="E521" s="46" t="str">
        <f>IF(INDEX('[3]Enrolled accounts Dom'!$A521:$M521,MATCH(E$2,'[3]Enrolled accounts Dom'!$A$2:$M$2,0))=0,"",INDEX('[3]Enrolled accounts Dom'!$A521:$M521,MATCH(E$2,'[3]Enrolled accounts Dom'!$A$2:$M$2,0)))</f>
        <v/>
      </c>
      <c r="F521" s="53" t="str">
        <f>IF(INDEX('[3]Enrolled accounts Dom'!$A521:$M521,MATCH(F$2,'[3]Enrolled accounts Dom'!$A$2:$M$2,0))=0,"",INDEX('[3]Enrolled accounts Dom'!$A521:$M521,MATCH(F$2,'[3]Enrolled accounts Dom'!$A$2:$M$2,0)))</f>
        <v/>
      </c>
    </row>
    <row r="522" spans="1:6" x14ac:dyDescent="0.2">
      <c r="A522" s="52">
        <f>INDEX('[3]Enrolled accounts Dom'!$A522:$M522,MATCH(A$2,'[3]Enrolled accounts Dom'!$A$2:$M$2,0))</f>
        <v>0</v>
      </c>
      <c r="B522" s="45">
        <f>INDEX('[3]Enrolled accounts Dom'!$A522:$M522,MATCH(B$2,'[3]Enrolled accounts Dom'!$A$2:$M$2,0))</f>
        <v>0</v>
      </c>
      <c r="C522" s="45">
        <f>INDEX('[3]Enrolled accounts Dom'!$A522:$M522,MATCH(C$2,'[3]Enrolled accounts Dom'!$A$2:$M$2,0))</f>
        <v>0</v>
      </c>
      <c r="D522" s="45">
        <f>INDEX('[3]Enrolled accounts Dom'!$A522:$M522,MATCH(D$2,'[3]Enrolled accounts Dom'!$A$2:$M$2,0))</f>
        <v>0</v>
      </c>
      <c r="E522" s="46" t="str">
        <f>IF(INDEX('[3]Enrolled accounts Dom'!$A522:$M522,MATCH(E$2,'[3]Enrolled accounts Dom'!$A$2:$M$2,0))=0,"",INDEX('[3]Enrolled accounts Dom'!$A522:$M522,MATCH(E$2,'[3]Enrolled accounts Dom'!$A$2:$M$2,0)))</f>
        <v/>
      </c>
      <c r="F522" s="53" t="str">
        <f>IF(INDEX('[3]Enrolled accounts Dom'!$A522:$M522,MATCH(F$2,'[3]Enrolled accounts Dom'!$A$2:$M$2,0))=0,"",INDEX('[3]Enrolled accounts Dom'!$A522:$M522,MATCH(F$2,'[3]Enrolled accounts Dom'!$A$2:$M$2,0)))</f>
        <v/>
      </c>
    </row>
    <row r="523" spans="1:6" x14ac:dyDescent="0.2">
      <c r="A523" s="52">
        <f>INDEX('[3]Enrolled accounts Dom'!$A523:$M523,MATCH(A$2,'[3]Enrolled accounts Dom'!$A$2:$M$2,0))</f>
        <v>0</v>
      </c>
      <c r="B523" s="45">
        <f>INDEX('[3]Enrolled accounts Dom'!$A523:$M523,MATCH(B$2,'[3]Enrolled accounts Dom'!$A$2:$M$2,0))</f>
        <v>0</v>
      </c>
      <c r="C523" s="45">
        <f>INDEX('[3]Enrolled accounts Dom'!$A523:$M523,MATCH(C$2,'[3]Enrolled accounts Dom'!$A$2:$M$2,0))</f>
        <v>0</v>
      </c>
      <c r="D523" s="45">
        <f>INDEX('[3]Enrolled accounts Dom'!$A523:$M523,MATCH(D$2,'[3]Enrolled accounts Dom'!$A$2:$M$2,0))</f>
        <v>0</v>
      </c>
      <c r="E523" s="46" t="str">
        <f>IF(INDEX('[3]Enrolled accounts Dom'!$A523:$M523,MATCH(E$2,'[3]Enrolled accounts Dom'!$A$2:$M$2,0))=0,"",INDEX('[3]Enrolled accounts Dom'!$A523:$M523,MATCH(E$2,'[3]Enrolled accounts Dom'!$A$2:$M$2,0)))</f>
        <v/>
      </c>
      <c r="F523" s="53" t="str">
        <f>IF(INDEX('[3]Enrolled accounts Dom'!$A523:$M523,MATCH(F$2,'[3]Enrolled accounts Dom'!$A$2:$M$2,0))=0,"",INDEX('[3]Enrolled accounts Dom'!$A523:$M523,MATCH(F$2,'[3]Enrolled accounts Dom'!$A$2:$M$2,0)))</f>
        <v/>
      </c>
    </row>
    <row r="524" spans="1:6" x14ac:dyDescent="0.2">
      <c r="A524" s="52">
        <f>INDEX('[3]Enrolled accounts Dom'!$A524:$M524,MATCH(A$2,'[3]Enrolled accounts Dom'!$A$2:$M$2,0))</f>
        <v>0</v>
      </c>
      <c r="B524" s="45">
        <f>INDEX('[3]Enrolled accounts Dom'!$A524:$M524,MATCH(B$2,'[3]Enrolled accounts Dom'!$A$2:$M$2,0))</f>
        <v>0</v>
      </c>
      <c r="C524" s="45">
        <f>INDEX('[3]Enrolled accounts Dom'!$A524:$M524,MATCH(C$2,'[3]Enrolled accounts Dom'!$A$2:$M$2,0))</f>
        <v>0</v>
      </c>
      <c r="D524" s="45">
        <f>INDEX('[3]Enrolled accounts Dom'!$A524:$M524,MATCH(D$2,'[3]Enrolled accounts Dom'!$A$2:$M$2,0))</f>
        <v>0</v>
      </c>
      <c r="E524" s="46" t="str">
        <f>IF(INDEX('[3]Enrolled accounts Dom'!$A524:$M524,MATCH(E$2,'[3]Enrolled accounts Dom'!$A$2:$M$2,0))=0,"",INDEX('[3]Enrolled accounts Dom'!$A524:$M524,MATCH(E$2,'[3]Enrolled accounts Dom'!$A$2:$M$2,0)))</f>
        <v/>
      </c>
      <c r="F524" s="53" t="str">
        <f>IF(INDEX('[3]Enrolled accounts Dom'!$A524:$M524,MATCH(F$2,'[3]Enrolled accounts Dom'!$A$2:$M$2,0))=0,"",INDEX('[3]Enrolled accounts Dom'!$A524:$M524,MATCH(F$2,'[3]Enrolled accounts Dom'!$A$2:$M$2,0)))</f>
        <v/>
      </c>
    </row>
    <row r="525" spans="1:6" x14ac:dyDescent="0.2">
      <c r="A525" s="52">
        <f>INDEX('[3]Enrolled accounts Dom'!$A525:$M525,MATCH(A$2,'[3]Enrolled accounts Dom'!$A$2:$M$2,0))</f>
        <v>0</v>
      </c>
      <c r="B525" s="45">
        <f>INDEX('[3]Enrolled accounts Dom'!$A525:$M525,MATCH(B$2,'[3]Enrolled accounts Dom'!$A$2:$M$2,0))</f>
        <v>0</v>
      </c>
      <c r="C525" s="45">
        <f>INDEX('[3]Enrolled accounts Dom'!$A525:$M525,MATCH(C$2,'[3]Enrolled accounts Dom'!$A$2:$M$2,0))</f>
        <v>0</v>
      </c>
      <c r="D525" s="45">
        <f>INDEX('[3]Enrolled accounts Dom'!$A525:$M525,MATCH(D$2,'[3]Enrolled accounts Dom'!$A$2:$M$2,0))</f>
        <v>0</v>
      </c>
      <c r="E525" s="46" t="str">
        <f>IF(INDEX('[3]Enrolled accounts Dom'!$A525:$M525,MATCH(E$2,'[3]Enrolled accounts Dom'!$A$2:$M$2,0))=0,"",INDEX('[3]Enrolled accounts Dom'!$A525:$M525,MATCH(E$2,'[3]Enrolled accounts Dom'!$A$2:$M$2,0)))</f>
        <v/>
      </c>
      <c r="F525" s="53" t="str">
        <f>IF(INDEX('[3]Enrolled accounts Dom'!$A525:$M525,MATCH(F$2,'[3]Enrolled accounts Dom'!$A$2:$M$2,0))=0,"",INDEX('[3]Enrolled accounts Dom'!$A525:$M525,MATCH(F$2,'[3]Enrolled accounts Dom'!$A$2:$M$2,0)))</f>
        <v/>
      </c>
    </row>
    <row r="526" spans="1:6" x14ac:dyDescent="0.2">
      <c r="A526" s="52">
        <f>INDEX('[3]Enrolled accounts Dom'!$A526:$M526,MATCH(A$2,'[3]Enrolled accounts Dom'!$A$2:$M$2,0))</f>
        <v>0</v>
      </c>
      <c r="B526" s="45">
        <f>INDEX('[3]Enrolled accounts Dom'!$A526:$M526,MATCH(B$2,'[3]Enrolled accounts Dom'!$A$2:$M$2,0))</f>
        <v>0</v>
      </c>
      <c r="C526" s="45">
        <f>INDEX('[3]Enrolled accounts Dom'!$A526:$M526,MATCH(C$2,'[3]Enrolled accounts Dom'!$A$2:$M$2,0))</f>
        <v>0</v>
      </c>
      <c r="D526" s="45">
        <f>INDEX('[3]Enrolled accounts Dom'!$A526:$M526,MATCH(D$2,'[3]Enrolled accounts Dom'!$A$2:$M$2,0))</f>
        <v>0</v>
      </c>
      <c r="E526" s="46" t="str">
        <f>IF(INDEX('[3]Enrolled accounts Dom'!$A526:$M526,MATCH(E$2,'[3]Enrolled accounts Dom'!$A$2:$M$2,0))=0,"",INDEX('[3]Enrolled accounts Dom'!$A526:$M526,MATCH(E$2,'[3]Enrolled accounts Dom'!$A$2:$M$2,0)))</f>
        <v/>
      </c>
      <c r="F526" s="53" t="str">
        <f>IF(INDEX('[3]Enrolled accounts Dom'!$A526:$M526,MATCH(F$2,'[3]Enrolled accounts Dom'!$A$2:$M$2,0))=0,"",INDEX('[3]Enrolled accounts Dom'!$A526:$M526,MATCH(F$2,'[3]Enrolled accounts Dom'!$A$2:$M$2,0)))</f>
        <v/>
      </c>
    </row>
    <row r="527" spans="1:6" x14ac:dyDescent="0.2">
      <c r="A527" s="52">
        <f>INDEX('[3]Enrolled accounts Dom'!$A527:$M527,MATCH(A$2,'[3]Enrolled accounts Dom'!$A$2:$M$2,0))</f>
        <v>0</v>
      </c>
      <c r="B527" s="45">
        <f>INDEX('[3]Enrolled accounts Dom'!$A527:$M527,MATCH(B$2,'[3]Enrolled accounts Dom'!$A$2:$M$2,0))</f>
        <v>0</v>
      </c>
      <c r="C527" s="45">
        <f>INDEX('[3]Enrolled accounts Dom'!$A527:$M527,MATCH(C$2,'[3]Enrolled accounts Dom'!$A$2:$M$2,0))</f>
        <v>0</v>
      </c>
      <c r="D527" s="45">
        <f>INDEX('[3]Enrolled accounts Dom'!$A527:$M527,MATCH(D$2,'[3]Enrolled accounts Dom'!$A$2:$M$2,0))</f>
        <v>0</v>
      </c>
      <c r="E527" s="46" t="str">
        <f>IF(INDEX('[3]Enrolled accounts Dom'!$A527:$M527,MATCH(E$2,'[3]Enrolled accounts Dom'!$A$2:$M$2,0))=0,"",INDEX('[3]Enrolled accounts Dom'!$A527:$M527,MATCH(E$2,'[3]Enrolled accounts Dom'!$A$2:$M$2,0)))</f>
        <v/>
      </c>
      <c r="F527" s="53" t="str">
        <f>IF(INDEX('[3]Enrolled accounts Dom'!$A527:$M527,MATCH(F$2,'[3]Enrolled accounts Dom'!$A$2:$M$2,0))=0,"",INDEX('[3]Enrolled accounts Dom'!$A527:$M527,MATCH(F$2,'[3]Enrolled accounts Dom'!$A$2:$M$2,0)))</f>
        <v/>
      </c>
    </row>
    <row r="528" spans="1:6" x14ac:dyDescent="0.2">
      <c r="A528" s="52">
        <f>INDEX('[3]Enrolled accounts Dom'!$A528:$M528,MATCH(A$2,'[3]Enrolled accounts Dom'!$A$2:$M$2,0))</f>
        <v>0</v>
      </c>
      <c r="B528" s="45">
        <f>INDEX('[3]Enrolled accounts Dom'!$A528:$M528,MATCH(B$2,'[3]Enrolled accounts Dom'!$A$2:$M$2,0))</f>
        <v>0</v>
      </c>
      <c r="C528" s="45">
        <f>INDEX('[3]Enrolled accounts Dom'!$A528:$M528,MATCH(C$2,'[3]Enrolled accounts Dom'!$A$2:$M$2,0))</f>
        <v>0</v>
      </c>
      <c r="D528" s="45">
        <f>INDEX('[3]Enrolled accounts Dom'!$A528:$M528,MATCH(D$2,'[3]Enrolled accounts Dom'!$A$2:$M$2,0))</f>
        <v>0</v>
      </c>
      <c r="E528" s="46" t="str">
        <f>IF(INDEX('[3]Enrolled accounts Dom'!$A528:$M528,MATCH(E$2,'[3]Enrolled accounts Dom'!$A$2:$M$2,0))=0,"",INDEX('[3]Enrolled accounts Dom'!$A528:$M528,MATCH(E$2,'[3]Enrolled accounts Dom'!$A$2:$M$2,0)))</f>
        <v/>
      </c>
      <c r="F528" s="53" t="str">
        <f>IF(INDEX('[3]Enrolled accounts Dom'!$A528:$M528,MATCH(F$2,'[3]Enrolled accounts Dom'!$A$2:$M$2,0))=0,"",INDEX('[3]Enrolled accounts Dom'!$A528:$M528,MATCH(F$2,'[3]Enrolled accounts Dom'!$A$2:$M$2,0)))</f>
        <v/>
      </c>
    </row>
    <row r="529" spans="1:6" x14ac:dyDescent="0.2">
      <c r="A529" s="52">
        <f>INDEX('[3]Enrolled accounts Dom'!$A529:$M529,MATCH(A$2,'[3]Enrolled accounts Dom'!$A$2:$M$2,0))</f>
        <v>0</v>
      </c>
      <c r="B529" s="45">
        <f>INDEX('[3]Enrolled accounts Dom'!$A529:$M529,MATCH(B$2,'[3]Enrolled accounts Dom'!$A$2:$M$2,0))</f>
        <v>0</v>
      </c>
      <c r="C529" s="45">
        <f>INDEX('[3]Enrolled accounts Dom'!$A529:$M529,MATCH(C$2,'[3]Enrolled accounts Dom'!$A$2:$M$2,0))</f>
        <v>0</v>
      </c>
      <c r="D529" s="45">
        <f>INDEX('[3]Enrolled accounts Dom'!$A529:$M529,MATCH(D$2,'[3]Enrolled accounts Dom'!$A$2:$M$2,0))</f>
        <v>0</v>
      </c>
      <c r="E529" s="46" t="str">
        <f>IF(INDEX('[3]Enrolled accounts Dom'!$A529:$M529,MATCH(E$2,'[3]Enrolled accounts Dom'!$A$2:$M$2,0))=0,"",INDEX('[3]Enrolled accounts Dom'!$A529:$M529,MATCH(E$2,'[3]Enrolled accounts Dom'!$A$2:$M$2,0)))</f>
        <v/>
      </c>
      <c r="F529" s="53" t="str">
        <f>IF(INDEX('[3]Enrolled accounts Dom'!$A529:$M529,MATCH(F$2,'[3]Enrolled accounts Dom'!$A$2:$M$2,0))=0,"",INDEX('[3]Enrolled accounts Dom'!$A529:$M529,MATCH(F$2,'[3]Enrolled accounts Dom'!$A$2:$M$2,0)))</f>
        <v/>
      </c>
    </row>
    <row r="530" spans="1:6" x14ac:dyDescent="0.2">
      <c r="A530" s="52">
        <f>INDEX('[3]Enrolled accounts Dom'!$A530:$M530,MATCH(A$2,'[3]Enrolled accounts Dom'!$A$2:$M$2,0))</f>
        <v>0</v>
      </c>
      <c r="B530" s="45">
        <f>INDEX('[3]Enrolled accounts Dom'!$A530:$M530,MATCH(B$2,'[3]Enrolled accounts Dom'!$A$2:$M$2,0))</f>
        <v>0</v>
      </c>
      <c r="C530" s="45">
        <f>INDEX('[3]Enrolled accounts Dom'!$A530:$M530,MATCH(C$2,'[3]Enrolled accounts Dom'!$A$2:$M$2,0))</f>
        <v>0</v>
      </c>
      <c r="D530" s="45">
        <f>INDEX('[3]Enrolled accounts Dom'!$A530:$M530,MATCH(D$2,'[3]Enrolled accounts Dom'!$A$2:$M$2,0))</f>
        <v>0</v>
      </c>
      <c r="E530" s="46" t="str">
        <f>IF(INDEX('[3]Enrolled accounts Dom'!$A530:$M530,MATCH(E$2,'[3]Enrolled accounts Dom'!$A$2:$M$2,0))=0,"",INDEX('[3]Enrolled accounts Dom'!$A530:$M530,MATCH(E$2,'[3]Enrolled accounts Dom'!$A$2:$M$2,0)))</f>
        <v/>
      </c>
      <c r="F530" s="53" t="str">
        <f>IF(INDEX('[3]Enrolled accounts Dom'!$A530:$M530,MATCH(F$2,'[3]Enrolled accounts Dom'!$A$2:$M$2,0))=0,"",INDEX('[3]Enrolled accounts Dom'!$A530:$M530,MATCH(F$2,'[3]Enrolled accounts Dom'!$A$2:$M$2,0)))</f>
        <v/>
      </c>
    </row>
    <row r="531" spans="1:6" x14ac:dyDescent="0.2">
      <c r="A531" s="52">
        <f>INDEX('[3]Enrolled accounts Dom'!$A531:$M531,MATCH(A$2,'[3]Enrolled accounts Dom'!$A$2:$M$2,0))</f>
        <v>0</v>
      </c>
      <c r="B531" s="45">
        <f>INDEX('[3]Enrolled accounts Dom'!$A531:$M531,MATCH(B$2,'[3]Enrolled accounts Dom'!$A$2:$M$2,0))</f>
        <v>0</v>
      </c>
      <c r="C531" s="45">
        <f>INDEX('[3]Enrolled accounts Dom'!$A531:$M531,MATCH(C$2,'[3]Enrolled accounts Dom'!$A$2:$M$2,0))</f>
        <v>0</v>
      </c>
      <c r="D531" s="45">
        <f>INDEX('[3]Enrolled accounts Dom'!$A531:$M531,MATCH(D$2,'[3]Enrolled accounts Dom'!$A$2:$M$2,0))</f>
        <v>0</v>
      </c>
      <c r="E531" s="46" t="str">
        <f>IF(INDEX('[3]Enrolled accounts Dom'!$A531:$M531,MATCH(E$2,'[3]Enrolled accounts Dom'!$A$2:$M$2,0))=0,"",INDEX('[3]Enrolled accounts Dom'!$A531:$M531,MATCH(E$2,'[3]Enrolled accounts Dom'!$A$2:$M$2,0)))</f>
        <v/>
      </c>
      <c r="F531" s="53" t="str">
        <f>IF(INDEX('[3]Enrolled accounts Dom'!$A531:$M531,MATCH(F$2,'[3]Enrolled accounts Dom'!$A$2:$M$2,0))=0,"",INDEX('[3]Enrolled accounts Dom'!$A531:$M531,MATCH(F$2,'[3]Enrolled accounts Dom'!$A$2:$M$2,0)))</f>
        <v/>
      </c>
    </row>
    <row r="532" spans="1:6" x14ac:dyDescent="0.2">
      <c r="A532" s="52">
        <f>INDEX('[3]Enrolled accounts Dom'!$A532:$M532,MATCH(A$2,'[3]Enrolled accounts Dom'!$A$2:$M$2,0))</f>
        <v>0</v>
      </c>
      <c r="B532" s="45">
        <f>INDEX('[3]Enrolled accounts Dom'!$A532:$M532,MATCH(B$2,'[3]Enrolled accounts Dom'!$A$2:$M$2,0))</f>
        <v>0</v>
      </c>
      <c r="C532" s="45">
        <f>INDEX('[3]Enrolled accounts Dom'!$A532:$M532,MATCH(C$2,'[3]Enrolled accounts Dom'!$A$2:$M$2,0))</f>
        <v>0</v>
      </c>
      <c r="D532" s="45">
        <f>INDEX('[3]Enrolled accounts Dom'!$A532:$M532,MATCH(D$2,'[3]Enrolled accounts Dom'!$A$2:$M$2,0))</f>
        <v>0</v>
      </c>
      <c r="E532" s="46" t="str">
        <f>IF(INDEX('[3]Enrolled accounts Dom'!$A532:$M532,MATCH(E$2,'[3]Enrolled accounts Dom'!$A$2:$M$2,0))=0,"",INDEX('[3]Enrolled accounts Dom'!$A532:$M532,MATCH(E$2,'[3]Enrolled accounts Dom'!$A$2:$M$2,0)))</f>
        <v/>
      </c>
      <c r="F532" s="53" t="str">
        <f>IF(INDEX('[3]Enrolled accounts Dom'!$A532:$M532,MATCH(F$2,'[3]Enrolled accounts Dom'!$A$2:$M$2,0))=0,"",INDEX('[3]Enrolled accounts Dom'!$A532:$M532,MATCH(F$2,'[3]Enrolled accounts Dom'!$A$2:$M$2,0)))</f>
        <v/>
      </c>
    </row>
    <row r="533" spans="1:6" x14ac:dyDescent="0.2">
      <c r="A533" s="52">
        <f>INDEX('[3]Enrolled accounts Dom'!$A533:$M533,MATCH(A$2,'[3]Enrolled accounts Dom'!$A$2:$M$2,0))</f>
        <v>0</v>
      </c>
      <c r="B533" s="45">
        <f>INDEX('[3]Enrolled accounts Dom'!$A533:$M533,MATCH(B$2,'[3]Enrolled accounts Dom'!$A$2:$M$2,0))</f>
        <v>0</v>
      </c>
      <c r="C533" s="45">
        <f>INDEX('[3]Enrolled accounts Dom'!$A533:$M533,MATCH(C$2,'[3]Enrolled accounts Dom'!$A$2:$M$2,0))</f>
        <v>0</v>
      </c>
      <c r="D533" s="45">
        <f>INDEX('[3]Enrolled accounts Dom'!$A533:$M533,MATCH(D$2,'[3]Enrolled accounts Dom'!$A$2:$M$2,0))</f>
        <v>0</v>
      </c>
      <c r="E533" s="46" t="str">
        <f>IF(INDEX('[3]Enrolled accounts Dom'!$A533:$M533,MATCH(E$2,'[3]Enrolled accounts Dom'!$A$2:$M$2,0))=0,"",INDEX('[3]Enrolled accounts Dom'!$A533:$M533,MATCH(E$2,'[3]Enrolled accounts Dom'!$A$2:$M$2,0)))</f>
        <v/>
      </c>
      <c r="F533" s="53" t="str">
        <f>IF(INDEX('[3]Enrolled accounts Dom'!$A533:$M533,MATCH(F$2,'[3]Enrolled accounts Dom'!$A$2:$M$2,0))=0,"",INDEX('[3]Enrolled accounts Dom'!$A533:$M533,MATCH(F$2,'[3]Enrolled accounts Dom'!$A$2:$M$2,0)))</f>
        <v/>
      </c>
    </row>
    <row r="534" spans="1:6" x14ac:dyDescent="0.2">
      <c r="A534" s="52">
        <f>INDEX('[3]Enrolled accounts Dom'!$A534:$M534,MATCH(A$2,'[3]Enrolled accounts Dom'!$A$2:$M$2,0))</f>
        <v>0</v>
      </c>
      <c r="B534" s="45">
        <f>INDEX('[3]Enrolled accounts Dom'!$A534:$M534,MATCH(B$2,'[3]Enrolled accounts Dom'!$A$2:$M$2,0))</f>
        <v>0</v>
      </c>
      <c r="C534" s="45">
        <f>INDEX('[3]Enrolled accounts Dom'!$A534:$M534,MATCH(C$2,'[3]Enrolled accounts Dom'!$A$2:$M$2,0))</f>
        <v>0</v>
      </c>
      <c r="D534" s="45">
        <f>INDEX('[3]Enrolled accounts Dom'!$A534:$M534,MATCH(D$2,'[3]Enrolled accounts Dom'!$A$2:$M$2,0))</f>
        <v>0</v>
      </c>
      <c r="E534" s="46" t="str">
        <f>IF(INDEX('[3]Enrolled accounts Dom'!$A534:$M534,MATCH(E$2,'[3]Enrolled accounts Dom'!$A$2:$M$2,0))=0,"",INDEX('[3]Enrolled accounts Dom'!$A534:$M534,MATCH(E$2,'[3]Enrolled accounts Dom'!$A$2:$M$2,0)))</f>
        <v/>
      </c>
      <c r="F534" s="53" t="str">
        <f>IF(INDEX('[3]Enrolled accounts Dom'!$A534:$M534,MATCH(F$2,'[3]Enrolled accounts Dom'!$A$2:$M$2,0))=0,"",INDEX('[3]Enrolled accounts Dom'!$A534:$M534,MATCH(F$2,'[3]Enrolled accounts Dom'!$A$2:$M$2,0)))</f>
        <v/>
      </c>
    </row>
    <row r="535" spans="1:6" x14ac:dyDescent="0.2">
      <c r="A535" s="52">
        <f>INDEX('[3]Enrolled accounts Dom'!$A535:$M535,MATCH(A$2,'[3]Enrolled accounts Dom'!$A$2:$M$2,0))</f>
        <v>0</v>
      </c>
      <c r="B535" s="45">
        <f>INDEX('[3]Enrolled accounts Dom'!$A535:$M535,MATCH(B$2,'[3]Enrolled accounts Dom'!$A$2:$M$2,0))</f>
        <v>0</v>
      </c>
      <c r="C535" s="45">
        <f>INDEX('[3]Enrolled accounts Dom'!$A535:$M535,MATCH(C$2,'[3]Enrolled accounts Dom'!$A$2:$M$2,0))</f>
        <v>0</v>
      </c>
      <c r="D535" s="45">
        <f>INDEX('[3]Enrolled accounts Dom'!$A535:$M535,MATCH(D$2,'[3]Enrolled accounts Dom'!$A$2:$M$2,0))</f>
        <v>0</v>
      </c>
      <c r="E535" s="46" t="str">
        <f>IF(INDEX('[3]Enrolled accounts Dom'!$A535:$M535,MATCH(E$2,'[3]Enrolled accounts Dom'!$A$2:$M$2,0))=0,"",INDEX('[3]Enrolled accounts Dom'!$A535:$M535,MATCH(E$2,'[3]Enrolled accounts Dom'!$A$2:$M$2,0)))</f>
        <v/>
      </c>
      <c r="F535" s="53" t="str">
        <f>IF(INDEX('[3]Enrolled accounts Dom'!$A535:$M535,MATCH(F$2,'[3]Enrolled accounts Dom'!$A$2:$M$2,0))=0,"",INDEX('[3]Enrolled accounts Dom'!$A535:$M535,MATCH(F$2,'[3]Enrolled accounts Dom'!$A$2:$M$2,0)))</f>
        <v/>
      </c>
    </row>
    <row r="536" spans="1:6" x14ac:dyDescent="0.2">
      <c r="A536" s="52">
        <f>INDEX('[3]Enrolled accounts Dom'!$A536:$M536,MATCH(A$2,'[3]Enrolled accounts Dom'!$A$2:$M$2,0))</f>
        <v>0</v>
      </c>
      <c r="B536" s="45">
        <f>INDEX('[3]Enrolled accounts Dom'!$A536:$M536,MATCH(B$2,'[3]Enrolled accounts Dom'!$A$2:$M$2,0))</f>
        <v>0</v>
      </c>
      <c r="C536" s="45">
        <f>INDEX('[3]Enrolled accounts Dom'!$A536:$M536,MATCH(C$2,'[3]Enrolled accounts Dom'!$A$2:$M$2,0))</f>
        <v>0</v>
      </c>
      <c r="D536" s="45">
        <f>INDEX('[3]Enrolled accounts Dom'!$A536:$M536,MATCH(D$2,'[3]Enrolled accounts Dom'!$A$2:$M$2,0))</f>
        <v>0</v>
      </c>
      <c r="E536" s="46" t="str">
        <f>IF(INDEX('[3]Enrolled accounts Dom'!$A536:$M536,MATCH(E$2,'[3]Enrolled accounts Dom'!$A$2:$M$2,0))=0,"",INDEX('[3]Enrolled accounts Dom'!$A536:$M536,MATCH(E$2,'[3]Enrolled accounts Dom'!$A$2:$M$2,0)))</f>
        <v/>
      </c>
      <c r="F536" s="53" t="str">
        <f>IF(INDEX('[3]Enrolled accounts Dom'!$A536:$M536,MATCH(F$2,'[3]Enrolled accounts Dom'!$A$2:$M$2,0))=0,"",INDEX('[3]Enrolled accounts Dom'!$A536:$M536,MATCH(F$2,'[3]Enrolled accounts Dom'!$A$2:$M$2,0)))</f>
        <v/>
      </c>
    </row>
    <row r="537" spans="1:6" x14ac:dyDescent="0.2">
      <c r="A537" s="52">
        <f>INDEX('[3]Enrolled accounts Dom'!$A537:$M537,MATCH(A$2,'[3]Enrolled accounts Dom'!$A$2:$M$2,0))</f>
        <v>0</v>
      </c>
      <c r="B537" s="45">
        <f>INDEX('[3]Enrolled accounts Dom'!$A537:$M537,MATCH(B$2,'[3]Enrolled accounts Dom'!$A$2:$M$2,0))</f>
        <v>0</v>
      </c>
      <c r="C537" s="45">
        <f>INDEX('[3]Enrolled accounts Dom'!$A537:$M537,MATCH(C$2,'[3]Enrolled accounts Dom'!$A$2:$M$2,0))</f>
        <v>0</v>
      </c>
      <c r="D537" s="45">
        <f>INDEX('[3]Enrolled accounts Dom'!$A537:$M537,MATCH(D$2,'[3]Enrolled accounts Dom'!$A$2:$M$2,0))</f>
        <v>0</v>
      </c>
      <c r="E537" s="46" t="str">
        <f>IF(INDEX('[3]Enrolled accounts Dom'!$A537:$M537,MATCH(E$2,'[3]Enrolled accounts Dom'!$A$2:$M$2,0))=0,"",INDEX('[3]Enrolled accounts Dom'!$A537:$M537,MATCH(E$2,'[3]Enrolled accounts Dom'!$A$2:$M$2,0)))</f>
        <v/>
      </c>
      <c r="F537" s="53" t="str">
        <f>IF(INDEX('[3]Enrolled accounts Dom'!$A537:$M537,MATCH(F$2,'[3]Enrolled accounts Dom'!$A$2:$M$2,0))=0,"",INDEX('[3]Enrolled accounts Dom'!$A537:$M537,MATCH(F$2,'[3]Enrolled accounts Dom'!$A$2:$M$2,0)))</f>
        <v/>
      </c>
    </row>
    <row r="538" spans="1:6" x14ac:dyDescent="0.2">
      <c r="A538" s="52">
        <f>INDEX('[3]Enrolled accounts Dom'!$A538:$M538,MATCH(A$2,'[3]Enrolled accounts Dom'!$A$2:$M$2,0))</f>
        <v>0</v>
      </c>
      <c r="B538" s="45">
        <f>INDEX('[3]Enrolled accounts Dom'!$A538:$M538,MATCH(B$2,'[3]Enrolled accounts Dom'!$A$2:$M$2,0))</f>
        <v>0</v>
      </c>
      <c r="C538" s="45">
        <f>INDEX('[3]Enrolled accounts Dom'!$A538:$M538,MATCH(C$2,'[3]Enrolled accounts Dom'!$A$2:$M$2,0))</f>
        <v>0</v>
      </c>
      <c r="D538" s="45">
        <f>INDEX('[3]Enrolled accounts Dom'!$A538:$M538,MATCH(D$2,'[3]Enrolled accounts Dom'!$A$2:$M$2,0))</f>
        <v>0</v>
      </c>
      <c r="E538" s="46" t="str">
        <f>IF(INDEX('[3]Enrolled accounts Dom'!$A538:$M538,MATCH(E$2,'[3]Enrolled accounts Dom'!$A$2:$M$2,0))=0,"",INDEX('[3]Enrolled accounts Dom'!$A538:$M538,MATCH(E$2,'[3]Enrolled accounts Dom'!$A$2:$M$2,0)))</f>
        <v/>
      </c>
      <c r="F538" s="53" t="str">
        <f>IF(INDEX('[3]Enrolled accounts Dom'!$A538:$M538,MATCH(F$2,'[3]Enrolled accounts Dom'!$A$2:$M$2,0))=0,"",INDEX('[3]Enrolled accounts Dom'!$A538:$M538,MATCH(F$2,'[3]Enrolled accounts Dom'!$A$2:$M$2,0)))</f>
        <v/>
      </c>
    </row>
    <row r="539" spans="1:6" x14ac:dyDescent="0.2">
      <c r="A539" s="52">
        <f>INDEX('[3]Enrolled accounts Dom'!$A539:$M539,MATCH(A$2,'[3]Enrolled accounts Dom'!$A$2:$M$2,0))</f>
        <v>0</v>
      </c>
      <c r="B539" s="45">
        <f>INDEX('[3]Enrolled accounts Dom'!$A539:$M539,MATCH(B$2,'[3]Enrolled accounts Dom'!$A$2:$M$2,0))</f>
        <v>0</v>
      </c>
      <c r="C539" s="45">
        <f>INDEX('[3]Enrolled accounts Dom'!$A539:$M539,MATCH(C$2,'[3]Enrolled accounts Dom'!$A$2:$M$2,0))</f>
        <v>0</v>
      </c>
      <c r="D539" s="45">
        <f>INDEX('[3]Enrolled accounts Dom'!$A539:$M539,MATCH(D$2,'[3]Enrolled accounts Dom'!$A$2:$M$2,0))</f>
        <v>0</v>
      </c>
      <c r="E539" s="46" t="str">
        <f>IF(INDEX('[3]Enrolled accounts Dom'!$A539:$M539,MATCH(E$2,'[3]Enrolled accounts Dom'!$A$2:$M$2,0))=0,"",INDEX('[3]Enrolled accounts Dom'!$A539:$M539,MATCH(E$2,'[3]Enrolled accounts Dom'!$A$2:$M$2,0)))</f>
        <v/>
      </c>
      <c r="F539" s="53" t="str">
        <f>IF(INDEX('[3]Enrolled accounts Dom'!$A539:$M539,MATCH(F$2,'[3]Enrolled accounts Dom'!$A$2:$M$2,0))=0,"",INDEX('[3]Enrolled accounts Dom'!$A539:$M539,MATCH(F$2,'[3]Enrolled accounts Dom'!$A$2:$M$2,0)))</f>
        <v/>
      </c>
    </row>
    <row r="540" spans="1:6" x14ac:dyDescent="0.2">
      <c r="A540" s="52">
        <f>INDEX('[3]Enrolled accounts Dom'!$A540:$M540,MATCH(A$2,'[3]Enrolled accounts Dom'!$A$2:$M$2,0))</f>
        <v>0</v>
      </c>
      <c r="B540" s="45">
        <f>INDEX('[3]Enrolled accounts Dom'!$A540:$M540,MATCH(B$2,'[3]Enrolled accounts Dom'!$A$2:$M$2,0))</f>
        <v>0</v>
      </c>
      <c r="C540" s="45">
        <f>INDEX('[3]Enrolled accounts Dom'!$A540:$M540,MATCH(C$2,'[3]Enrolled accounts Dom'!$A$2:$M$2,0))</f>
        <v>0</v>
      </c>
      <c r="D540" s="45">
        <f>INDEX('[3]Enrolled accounts Dom'!$A540:$M540,MATCH(D$2,'[3]Enrolled accounts Dom'!$A$2:$M$2,0))</f>
        <v>0</v>
      </c>
      <c r="E540" s="46" t="str">
        <f>IF(INDEX('[3]Enrolled accounts Dom'!$A540:$M540,MATCH(E$2,'[3]Enrolled accounts Dom'!$A$2:$M$2,0))=0,"",INDEX('[3]Enrolled accounts Dom'!$A540:$M540,MATCH(E$2,'[3]Enrolled accounts Dom'!$A$2:$M$2,0)))</f>
        <v/>
      </c>
      <c r="F540" s="53" t="str">
        <f>IF(INDEX('[3]Enrolled accounts Dom'!$A540:$M540,MATCH(F$2,'[3]Enrolled accounts Dom'!$A$2:$M$2,0))=0,"",INDEX('[3]Enrolled accounts Dom'!$A540:$M540,MATCH(F$2,'[3]Enrolled accounts Dom'!$A$2:$M$2,0)))</f>
        <v/>
      </c>
    </row>
    <row r="541" spans="1:6" x14ac:dyDescent="0.2">
      <c r="A541" s="52">
        <f>INDEX('[3]Enrolled accounts Dom'!$A541:$M541,MATCH(A$2,'[3]Enrolled accounts Dom'!$A$2:$M$2,0))</f>
        <v>0</v>
      </c>
      <c r="B541" s="45">
        <f>INDEX('[3]Enrolled accounts Dom'!$A541:$M541,MATCH(B$2,'[3]Enrolled accounts Dom'!$A$2:$M$2,0))</f>
        <v>0</v>
      </c>
      <c r="C541" s="45">
        <f>INDEX('[3]Enrolled accounts Dom'!$A541:$M541,MATCH(C$2,'[3]Enrolled accounts Dom'!$A$2:$M$2,0))</f>
        <v>0</v>
      </c>
      <c r="D541" s="45">
        <f>INDEX('[3]Enrolled accounts Dom'!$A541:$M541,MATCH(D$2,'[3]Enrolled accounts Dom'!$A$2:$M$2,0))</f>
        <v>0</v>
      </c>
      <c r="E541" s="46" t="str">
        <f>IF(INDEX('[3]Enrolled accounts Dom'!$A541:$M541,MATCH(E$2,'[3]Enrolled accounts Dom'!$A$2:$M$2,0))=0,"",INDEX('[3]Enrolled accounts Dom'!$A541:$M541,MATCH(E$2,'[3]Enrolled accounts Dom'!$A$2:$M$2,0)))</f>
        <v/>
      </c>
      <c r="F541" s="53" t="str">
        <f>IF(INDEX('[3]Enrolled accounts Dom'!$A541:$M541,MATCH(F$2,'[3]Enrolled accounts Dom'!$A$2:$M$2,0))=0,"",INDEX('[3]Enrolled accounts Dom'!$A541:$M541,MATCH(F$2,'[3]Enrolled accounts Dom'!$A$2:$M$2,0)))</f>
        <v/>
      </c>
    </row>
    <row r="542" spans="1:6" x14ac:dyDescent="0.2">
      <c r="A542" s="52">
        <f>INDEX('[3]Enrolled accounts Dom'!$A542:$M542,MATCH(A$2,'[3]Enrolled accounts Dom'!$A$2:$M$2,0))</f>
        <v>0</v>
      </c>
      <c r="B542" s="45">
        <f>INDEX('[3]Enrolled accounts Dom'!$A542:$M542,MATCH(B$2,'[3]Enrolled accounts Dom'!$A$2:$M$2,0))</f>
        <v>0</v>
      </c>
      <c r="C542" s="45">
        <f>INDEX('[3]Enrolled accounts Dom'!$A542:$M542,MATCH(C$2,'[3]Enrolled accounts Dom'!$A$2:$M$2,0))</f>
        <v>0</v>
      </c>
      <c r="D542" s="45">
        <f>INDEX('[3]Enrolled accounts Dom'!$A542:$M542,MATCH(D$2,'[3]Enrolled accounts Dom'!$A$2:$M$2,0))</f>
        <v>0</v>
      </c>
      <c r="E542" s="46" t="str">
        <f>IF(INDEX('[3]Enrolled accounts Dom'!$A542:$M542,MATCH(E$2,'[3]Enrolled accounts Dom'!$A$2:$M$2,0))=0,"",INDEX('[3]Enrolled accounts Dom'!$A542:$M542,MATCH(E$2,'[3]Enrolled accounts Dom'!$A$2:$M$2,0)))</f>
        <v/>
      </c>
      <c r="F542" s="53" t="str">
        <f>IF(INDEX('[3]Enrolled accounts Dom'!$A542:$M542,MATCH(F$2,'[3]Enrolled accounts Dom'!$A$2:$M$2,0))=0,"",INDEX('[3]Enrolled accounts Dom'!$A542:$M542,MATCH(F$2,'[3]Enrolled accounts Dom'!$A$2:$M$2,0)))</f>
        <v/>
      </c>
    </row>
    <row r="543" spans="1:6" x14ac:dyDescent="0.2">
      <c r="A543" s="52">
        <f>INDEX('[3]Enrolled accounts Dom'!$A543:$M543,MATCH(A$2,'[3]Enrolled accounts Dom'!$A$2:$M$2,0))</f>
        <v>0</v>
      </c>
      <c r="B543" s="45">
        <f>INDEX('[3]Enrolled accounts Dom'!$A543:$M543,MATCH(B$2,'[3]Enrolled accounts Dom'!$A$2:$M$2,0))</f>
        <v>0</v>
      </c>
      <c r="C543" s="45">
        <f>INDEX('[3]Enrolled accounts Dom'!$A543:$M543,MATCH(C$2,'[3]Enrolled accounts Dom'!$A$2:$M$2,0))</f>
        <v>0</v>
      </c>
      <c r="D543" s="45">
        <f>INDEX('[3]Enrolled accounts Dom'!$A543:$M543,MATCH(D$2,'[3]Enrolled accounts Dom'!$A$2:$M$2,0))</f>
        <v>0</v>
      </c>
      <c r="E543" s="46" t="str">
        <f>IF(INDEX('[3]Enrolled accounts Dom'!$A543:$M543,MATCH(E$2,'[3]Enrolled accounts Dom'!$A$2:$M$2,0))=0,"",INDEX('[3]Enrolled accounts Dom'!$A543:$M543,MATCH(E$2,'[3]Enrolled accounts Dom'!$A$2:$M$2,0)))</f>
        <v/>
      </c>
      <c r="F543" s="53" t="str">
        <f>IF(INDEX('[3]Enrolled accounts Dom'!$A543:$M543,MATCH(F$2,'[3]Enrolled accounts Dom'!$A$2:$M$2,0))=0,"",INDEX('[3]Enrolled accounts Dom'!$A543:$M543,MATCH(F$2,'[3]Enrolled accounts Dom'!$A$2:$M$2,0)))</f>
        <v/>
      </c>
    </row>
    <row r="544" spans="1:6" x14ac:dyDescent="0.2">
      <c r="A544" s="52">
        <f>INDEX('[3]Enrolled accounts Dom'!$A544:$M544,MATCH(A$2,'[3]Enrolled accounts Dom'!$A$2:$M$2,0))</f>
        <v>0</v>
      </c>
      <c r="B544" s="45">
        <f>INDEX('[3]Enrolled accounts Dom'!$A544:$M544,MATCH(B$2,'[3]Enrolled accounts Dom'!$A$2:$M$2,0))</f>
        <v>0</v>
      </c>
      <c r="C544" s="45">
        <f>INDEX('[3]Enrolled accounts Dom'!$A544:$M544,MATCH(C$2,'[3]Enrolled accounts Dom'!$A$2:$M$2,0))</f>
        <v>0</v>
      </c>
      <c r="D544" s="45">
        <f>INDEX('[3]Enrolled accounts Dom'!$A544:$M544,MATCH(D$2,'[3]Enrolled accounts Dom'!$A$2:$M$2,0))</f>
        <v>0</v>
      </c>
      <c r="E544" s="46" t="str">
        <f>IF(INDEX('[3]Enrolled accounts Dom'!$A544:$M544,MATCH(E$2,'[3]Enrolled accounts Dom'!$A$2:$M$2,0))=0,"",INDEX('[3]Enrolled accounts Dom'!$A544:$M544,MATCH(E$2,'[3]Enrolled accounts Dom'!$A$2:$M$2,0)))</f>
        <v/>
      </c>
      <c r="F544" s="53" t="str">
        <f>IF(INDEX('[3]Enrolled accounts Dom'!$A544:$M544,MATCH(F$2,'[3]Enrolled accounts Dom'!$A$2:$M$2,0))=0,"",INDEX('[3]Enrolled accounts Dom'!$A544:$M544,MATCH(F$2,'[3]Enrolled accounts Dom'!$A$2:$M$2,0)))</f>
        <v/>
      </c>
    </row>
    <row r="545" spans="1:6" x14ac:dyDescent="0.2">
      <c r="A545" s="52">
        <f>INDEX('[3]Enrolled accounts Dom'!$A545:$M545,MATCH(A$2,'[3]Enrolled accounts Dom'!$A$2:$M$2,0))</f>
        <v>0</v>
      </c>
      <c r="B545" s="45">
        <f>INDEX('[3]Enrolled accounts Dom'!$A545:$M545,MATCH(B$2,'[3]Enrolled accounts Dom'!$A$2:$M$2,0))</f>
        <v>0</v>
      </c>
      <c r="C545" s="45">
        <f>INDEX('[3]Enrolled accounts Dom'!$A545:$M545,MATCH(C$2,'[3]Enrolled accounts Dom'!$A$2:$M$2,0))</f>
        <v>0</v>
      </c>
      <c r="D545" s="45">
        <f>INDEX('[3]Enrolled accounts Dom'!$A545:$M545,MATCH(D$2,'[3]Enrolled accounts Dom'!$A$2:$M$2,0))</f>
        <v>0</v>
      </c>
      <c r="E545" s="46" t="str">
        <f>IF(INDEX('[3]Enrolled accounts Dom'!$A545:$M545,MATCH(E$2,'[3]Enrolled accounts Dom'!$A$2:$M$2,0))=0,"",INDEX('[3]Enrolled accounts Dom'!$A545:$M545,MATCH(E$2,'[3]Enrolled accounts Dom'!$A$2:$M$2,0)))</f>
        <v/>
      </c>
      <c r="F545" s="53" t="str">
        <f>IF(INDEX('[3]Enrolled accounts Dom'!$A545:$M545,MATCH(F$2,'[3]Enrolled accounts Dom'!$A$2:$M$2,0))=0,"",INDEX('[3]Enrolled accounts Dom'!$A545:$M545,MATCH(F$2,'[3]Enrolled accounts Dom'!$A$2:$M$2,0)))</f>
        <v/>
      </c>
    </row>
    <row r="546" spans="1:6" x14ac:dyDescent="0.2">
      <c r="A546" s="52">
        <f>INDEX('[3]Enrolled accounts Dom'!$A546:$M546,MATCH(A$2,'[3]Enrolled accounts Dom'!$A$2:$M$2,0))</f>
        <v>0</v>
      </c>
      <c r="B546" s="45">
        <f>INDEX('[3]Enrolled accounts Dom'!$A546:$M546,MATCH(B$2,'[3]Enrolled accounts Dom'!$A$2:$M$2,0))</f>
        <v>0</v>
      </c>
      <c r="C546" s="45">
        <f>INDEX('[3]Enrolled accounts Dom'!$A546:$M546,MATCH(C$2,'[3]Enrolled accounts Dom'!$A$2:$M$2,0))</f>
        <v>0</v>
      </c>
      <c r="D546" s="45">
        <f>INDEX('[3]Enrolled accounts Dom'!$A546:$M546,MATCH(D$2,'[3]Enrolled accounts Dom'!$A$2:$M$2,0))</f>
        <v>0</v>
      </c>
      <c r="E546" s="46" t="str">
        <f>IF(INDEX('[3]Enrolled accounts Dom'!$A546:$M546,MATCH(E$2,'[3]Enrolled accounts Dom'!$A$2:$M$2,0))=0,"",INDEX('[3]Enrolled accounts Dom'!$A546:$M546,MATCH(E$2,'[3]Enrolled accounts Dom'!$A$2:$M$2,0)))</f>
        <v/>
      </c>
      <c r="F546" s="53" t="str">
        <f>IF(INDEX('[3]Enrolled accounts Dom'!$A546:$M546,MATCH(F$2,'[3]Enrolled accounts Dom'!$A$2:$M$2,0))=0,"",INDEX('[3]Enrolled accounts Dom'!$A546:$M546,MATCH(F$2,'[3]Enrolled accounts Dom'!$A$2:$M$2,0)))</f>
        <v/>
      </c>
    </row>
    <row r="547" spans="1:6" x14ac:dyDescent="0.2">
      <c r="A547" s="52">
        <f>INDEX('[3]Enrolled accounts Dom'!$A547:$M547,MATCH(A$2,'[3]Enrolled accounts Dom'!$A$2:$M$2,0))</f>
        <v>0</v>
      </c>
      <c r="B547" s="45">
        <f>INDEX('[3]Enrolled accounts Dom'!$A547:$M547,MATCH(B$2,'[3]Enrolled accounts Dom'!$A$2:$M$2,0))</f>
        <v>0</v>
      </c>
      <c r="C547" s="45">
        <f>INDEX('[3]Enrolled accounts Dom'!$A547:$M547,MATCH(C$2,'[3]Enrolled accounts Dom'!$A$2:$M$2,0))</f>
        <v>0</v>
      </c>
      <c r="D547" s="45">
        <f>INDEX('[3]Enrolled accounts Dom'!$A547:$M547,MATCH(D$2,'[3]Enrolled accounts Dom'!$A$2:$M$2,0))</f>
        <v>0</v>
      </c>
      <c r="E547" s="46" t="str">
        <f>IF(INDEX('[3]Enrolled accounts Dom'!$A547:$M547,MATCH(E$2,'[3]Enrolled accounts Dom'!$A$2:$M$2,0))=0,"",INDEX('[3]Enrolled accounts Dom'!$A547:$M547,MATCH(E$2,'[3]Enrolled accounts Dom'!$A$2:$M$2,0)))</f>
        <v/>
      </c>
      <c r="F547" s="53" t="str">
        <f>IF(INDEX('[3]Enrolled accounts Dom'!$A547:$M547,MATCH(F$2,'[3]Enrolled accounts Dom'!$A$2:$M$2,0))=0,"",INDEX('[3]Enrolled accounts Dom'!$A547:$M547,MATCH(F$2,'[3]Enrolled accounts Dom'!$A$2:$M$2,0)))</f>
        <v/>
      </c>
    </row>
    <row r="548" spans="1:6" x14ac:dyDescent="0.2">
      <c r="A548" s="52">
        <f>INDEX('[3]Enrolled accounts Dom'!$A548:$M548,MATCH(A$2,'[3]Enrolled accounts Dom'!$A$2:$M$2,0))</f>
        <v>0</v>
      </c>
      <c r="B548" s="45">
        <f>INDEX('[3]Enrolled accounts Dom'!$A548:$M548,MATCH(B$2,'[3]Enrolled accounts Dom'!$A$2:$M$2,0))</f>
        <v>0</v>
      </c>
      <c r="C548" s="45">
        <f>INDEX('[3]Enrolled accounts Dom'!$A548:$M548,MATCH(C$2,'[3]Enrolled accounts Dom'!$A$2:$M$2,0))</f>
        <v>0</v>
      </c>
      <c r="D548" s="45">
        <f>INDEX('[3]Enrolled accounts Dom'!$A548:$M548,MATCH(D$2,'[3]Enrolled accounts Dom'!$A$2:$M$2,0))</f>
        <v>0</v>
      </c>
      <c r="E548" s="46" t="str">
        <f>IF(INDEX('[3]Enrolled accounts Dom'!$A548:$M548,MATCH(E$2,'[3]Enrolled accounts Dom'!$A$2:$M$2,0))=0,"",INDEX('[3]Enrolled accounts Dom'!$A548:$M548,MATCH(E$2,'[3]Enrolled accounts Dom'!$A$2:$M$2,0)))</f>
        <v/>
      </c>
      <c r="F548" s="53" t="str">
        <f>IF(INDEX('[3]Enrolled accounts Dom'!$A548:$M548,MATCH(F$2,'[3]Enrolled accounts Dom'!$A$2:$M$2,0))=0,"",INDEX('[3]Enrolled accounts Dom'!$A548:$M548,MATCH(F$2,'[3]Enrolled accounts Dom'!$A$2:$M$2,0)))</f>
        <v/>
      </c>
    </row>
    <row r="549" spans="1:6" x14ac:dyDescent="0.2">
      <c r="A549" s="52">
        <f>INDEX('[3]Enrolled accounts Dom'!$A549:$M549,MATCH(A$2,'[3]Enrolled accounts Dom'!$A$2:$M$2,0))</f>
        <v>0</v>
      </c>
      <c r="B549" s="45">
        <f>INDEX('[3]Enrolled accounts Dom'!$A549:$M549,MATCH(B$2,'[3]Enrolled accounts Dom'!$A$2:$M$2,0))</f>
        <v>0</v>
      </c>
      <c r="C549" s="45">
        <f>INDEX('[3]Enrolled accounts Dom'!$A549:$M549,MATCH(C$2,'[3]Enrolled accounts Dom'!$A$2:$M$2,0))</f>
        <v>0</v>
      </c>
      <c r="D549" s="45">
        <f>INDEX('[3]Enrolled accounts Dom'!$A549:$M549,MATCH(D$2,'[3]Enrolled accounts Dom'!$A$2:$M$2,0))</f>
        <v>0</v>
      </c>
      <c r="E549" s="46" t="str">
        <f>IF(INDEX('[3]Enrolled accounts Dom'!$A549:$M549,MATCH(E$2,'[3]Enrolled accounts Dom'!$A$2:$M$2,0))=0,"",INDEX('[3]Enrolled accounts Dom'!$A549:$M549,MATCH(E$2,'[3]Enrolled accounts Dom'!$A$2:$M$2,0)))</f>
        <v/>
      </c>
      <c r="F549" s="53" t="str">
        <f>IF(INDEX('[3]Enrolled accounts Dom'!$A549:$M549,MATCH(F$2,'[3]Enrolled accounts Dom'!$A$2:$M$2,0))=0,"",INDEX('[3]Enrolled accounts Dom'!$A549:$M549,MATCH(F$2,'[3]Enrolled accounts Dom'!$A$2:$M$2,0)))</f>
        <v/>
      </c>
    </row>
    <row r="550" spans="1:6" x14ac:dyDescent="0.2">
      <c r="A550" s="52">
        <f>INDEX('[3]Enrolled accounts Dom'!$A550:$M550,MATCH(A$2,'[3]Enrolled accounts Dom'!$A$2:$M$2,0))</f>
        <v>0</v>
      </c>
      <c r="B550" s="45">
        <f>INDEX('[3]Enrolled accounts Dom'!$A550:$M550,MATCH(B$2,'[3]Enrolled accounts Dom'!$A$2:$M$2,0))</f>
        <v>0</v>
      </c>
      <c r="C550" s="45">
        <f>INDEX('[3]Enrolled accounts Dom'!$A550:$M550,MATCH(C$2,'[3]Enrolled accounts Dom'!$A$2:$M$2,0))</f>
        <v>0</v>
      </c>
      <c r="D550" s="45">
        <f>INDEX('[3]Enrolled accounts Dom'!$A550:$M550,MATCH(D$2,'[3]Enrolled accounts Dom'!$A$2:$M$2,0))</f>
        <v>0</v>
      </c>
      <c r="E550" s="46" t="str">
        <f>IF(INDEX('[3]Enrolled accounts Dom'!$A550:$M550,MATCH(E$2,'[3]Enrolled accounts Dom'!$A$2:$M$2,0))=0,"",INDEX('[3]Enrolled accounts Dom'!$A550:$M550,MATCH(E$2,'[3]Enrolled accounts Dom'!$A$2:$M$2,0)))</f>
        <v/>
      </c>
      <c r="F550" s="53" t="str">
        <f>IF(INDEX('[3]Enrolled accounts Dom'!$A550:$M550,MATCH(F$2,'[3]Enrolled accounts Dom'!$A$2:$M$2,0))=0,"",INDEX('[3]Enrolled accounts Dom'!$A550:$M550,MATCH(F$2,'[3]Enrolled accounts Dom'!$A$2:$M$2,0)))</f>
        <v/>
      </c>
    </row>
    <row r="551" spans="1:6" x14ac:dyDescent="0.2">
      <c r="A551" s="52">
        <f>INDEX('[3]Enrolled accounts Dom'!$A551:$M551,MATCH(A$2,'[3]Enrolled accounts Dom'!$A$2:$M$2,0))</f>
        <v>0</v>
      </c>
      <c r="B551" s="45">
        <f>INDEX('[3]Enrolled accounts Dom'!$A551:$M551,MATCH(B$2,'[3]Enrolled accounts Dom'!$A$2:$M$2,0))</f>
        <v>0</v>
      </c>
      <c r="C551" s="45">
        <f>INDEX('[3]Enrolled accounts Dom'!$A551:$M551,MATCH(C$2,'[3]Enrolled accounts Dom'!$A$2:$M$2,0))</f>
        <v>0</v>
      </c>
      <c r="D551" s="45">
        <f>INDEX('[3]Enrolled accounts Dom'!$A551:$M551,MATCH(D$2,'[3]Enrolled accounts Dom'!$A$2:$M$2,0))</f>
        <v>0</v>
      </c>
      <c r="E551" s="46" t="str">
        <f>IF(INDEX('[3]Enrolled accounts Dom'!$A551:$M551,MATCH(E$2,'[3]Enrolled accounts Dom'!$A$2:$M$2,0))=0,"",INDEX('[3]Enrolled accounts Dom'!$A551:$M551,MATCH(E$2,'[3]Enrolled accounts Dom'!$A$2:$M$2,0)))</f>
        <v/>
      </c>
      <c r="F551" s="53" t="str">
        <f>IF(INDEX('[3]Enrolled accounts Dom'!$A551:$M551,MATCH(F$2,'[3]Enrolled accounts Dom'!$A$2:$M$2,0))=0,"",INDEX('[3]Enrolled accounts Dom'!$A551:$M551,MATCH(F$2,'[3]Enrolled accounts Dom'!$A$2:$M$2,0)))</f>
        <v/>
      </c>
    </row>
    <row r="552" spans="1:6" x14ac:dyDescent="0.2">
      <c r="A552" s="52">
        <f>INDEX('[3]Enrolled accounts Dom'!$A552:$M552,MATCH(A$2,'[3]Enrolled accounts Dom'!$A$2:$M$2,0))</f>
        <v>0</v>
      </c>
      <c r="B552" s="45">
        <f>INDEX('[3]Enrolled accounts Dom'!$A552:$M552,MATCH(B$2,'[3]Enrolled accounts Dom'!$A$2:$M$2,0))</f>
        <v>0</v>
      </c>
      <c r="C552" s="45">
        <f>INDEX('[3]Enrolled accounts Dom'!$A552:$M552,MATCH(C$2,'[3]Enrolled accounts Dom'!$A$2:$M$2,0))</f>
        <v>0</v>
      </c>
      <c r="D552" s="45">
        <f>INDEX('[3]Enrolled accounts Dom'!$A552:$M552,MATCH(D$2,'[3]Enrolled accounts Dom'!$A$2:$M$2,0))</f>
        <v>0</v>
      </c>
      <c r="E552" s="46" t="str">
        <f>IF(INDEX('[3]Enrolled accounts Dom'!$A552:$M552,MATCH(E$2,'[3]Enrolled accounts Dom'!$A$2:$M$2,0))=0,"",INDEX('[3]Enrolled accounts Dom'!$A552:$M552,MATCH(E$2,'[3]Enrolled accounts Dom'!$A$2:$M$2,0)))</f>
        <v/>
      </c>
      <c r="F552" s="53" t="str">
        <f>IF(INDEX('[3]Enrolled accounts Dom'!$A552:$M552,MATCH(F$2,'[3]Enrolled accounts Dom'!$A$2:$M$2,0))=0,"",INDEX('[3]Enrolled accounts Dom'!$A552:$M552,MATCH(F$2,'[3]Enrolled accounts Dom'!$A$2:$M$2,0)))</f>
        <v/>
      </c>
    </row>
    <row r="553" spans="1:6" x14ac:dyDescent="0.2">
      <c r="A553" s="52">
        <f>INDEX('[3]Enrolled accounts Dom'!$A553:$M553,MATCH(A$2,'[3]Enrolled accounts Dom'!$A$2:$M$2,0))</f>
        <v>0</v>
      </c>
      <c r="B553" s="45">
        <f>INDEX('[3]Enrolled accounts Dom'!$A553:$M553,MATCH(B$2,'[3]Enrolled accounts Dom'!$A$2:$M$2,0))</f>
        <v>0</v>
      </c>
      <c r="C553" s="45">
        <f>INDEX('[3]Enrolled accounts Dom'!$A553:$M553,MATCH(C$2,'[3]Enrolled accounts Dom'!$A$2:$M$2,0))</f>
        <v>0</v>
      </c>
      <c r="D553" s="45">
        <f>INDEX('[3]Enrolled accounts Dom'!$A553:$M553,MATCH(D$2,'[3]Enrolled accounts Dom'!$A$2:$M$2,0))</f>
        <v>0</v>
      </c>
      <c r="E553" s="46" t="str">
        <f>IF(INDEX('[3]Enrolled accounts Dom'!$A553:$M553,MATCH(E$2,'[3]Enrolled accounts Dom'!$A$2:$M$2,0))=0,"",INDEX('[3]Enrolled accounts Dom'!$A553:$M553,MATCH(E$2,'[3]Enrolled accounts Dom'!$A$2:$M$2,0)))</f>
        <v/>
      </c>
      <c r="F553" s="53" t="str">
        <f>IF(INDEX('[3]Enrolled accounts Dom'!$A553:$M553,MATCH(F$2,'[3]Enrolled accounts Dom'!$A$2:$M$2,0))=0,"",INDEX('[3]Enrolled accounts Dom'!$A553:$M553,MATCH(F$2,'[3]Enrolled accounts Dom'!$A$2:$M$2,0)))</f>
        <v/>
      </c>
    </row>
    <row r="554" spans="1:6" x14ac:dyDescent="0.2">
      <c r="A554" s="52">
        <f>INDEX('[3]Enrolled accounts Dom'!$A554:$M554,MATCH(A$2,'[3]Enrolled accounts Dom'!$A$2:$M$2,0))</f>
        <v>0</v>
      </c>
      <c r="B554" s="45">
        <f>INDEX('[3]Enrolled accounts Dom'!$A554:$M554,MATCH(B$2,'[3]Enrolled accounts Dom'!$A$2:$M$2,0))</f>
        <v>0</v>
      </c>
      <c r="C554" s="45">
        <f>INDEX('[3]Enrolled accounts Dom'!$A554:$M554,MATCH(C$2,'[3]Enrolled accounts Dom'!$A$2:$M$2,0))</f>
        <v>0</v>
      </c>
      <c r="D554" s="45">
        <f>INDEX('[3]Enrolled accounts Dom'!$A554:$M554,MATCH(D$2,'[3]Enrolled accounts Dom'!$A$2:$M$2,0))</f>
        <v>0</v>
      </c>
      <c r="E554" s="46" t="str">
        <f>IF(INDEX('[3]Enrolled accounts Dom'!$A554:$M554,MATCH(E$2,'[3]Enrolled accounts Dom'!$A$2:$M$2,0))=0,"",INDEX('[3]Enrolled accounts Dom'!$A554:$M554,MATCH(E$2,'[3]Enrolled accounts Dom'!$A$2:$M$2,0)))</f>
        <v/>
      </c>
      <c r="F554" s="53" t="str">
        <f>IF(INDEX('[3]Enrolled accounts Dom'!$A554:$M554,MATCH(F$2,'[3]Enrolled accounts Dom'!$A$2:$M$2,0))=0,"",INDEX('[3]Enrolled accounts Dom'!$A554:$M554,MATCH(F$2,'[3]Enrolled accounts Dom'!$A$2:$M$2,0)))</f>
        <v/>
      </c>
    </row>
    <row r="555" spans="1:6" x14ac:dyDescent="0.2">
      <c r="A555" s="52">
        <f>INDEX('[3]Enrolled accounts Dom'!$A555:$M555,MATCH(A$2,'[3]Enrolled accounts Dom'!$A$2:$M$2,0))</f>
        <v>0</v>
      </c>
      <c r="B555" s="45">
        <f>INDEX('[3]Enrolled accounts Dom'!$A555:$M555,MATCH(B$2,'[3]Enrolled accounts Dom'!$A$2:$M$2,0))</f>
        <v>0</v>
      </c>
      <c r="C555" s="45">
        <f>INDEX('[3]Enrolled accounts Dom'!$A555:$M555,MATCH(C$2,'[3]Enrolled accounts Dom'!$A$2:$M$2,0))</f>
        <v>0</v>
      </c>
      <c r="D555" s="45">
        <f>INDEX('[3]Enrolled accounts Dom'!$A555:$M555,MATCH(D$2,'[3]Enrolled accounts Dom'!$A$2:$M$2,0))</f>
        <v>0</v>
      </c>
      <c r="E555" s="46" t="str">
        <f>IF(INDEX('[3]Enrolled accounts Dom'!$A555:$M555,MATCH(E$2,'[3]Enrolled accounts Dom'!$A$2:$M$2,0))=0,"",INDEX('[3]Enrolled accounts Dom'!$A555:$M555,MATCH(E$2,'[3]Enrolled accounts Dom'!$A$2:$M$2,0)))</f>
        <v/>
      </c>
      <c r="F555" s="53" t="str">
        <f>IF(INDEX('[3]Enrolled accounts Dom'!$A555:$M555,MATCH(F$2,'[3]Enrolled accounts Dom'!$A$2:$M$2,0))=0,"",INDEX('[3]Enrolled accounts Dom'!$A555:$M555,MATCH(F$2,'[3]Enrolled accounts Dom'!$A$2:$M$2,0)))</f>
        <v/>
      </c>
    </row>
    <row r="556" spans="1:6" x14ac:dyDescent="0.2">
      <c r="A556" s="52">
        <f>INDEX('[3]Enrolled accounts Dom'!$A556:$M556,MATCH(A$2,'[3]Enrolled accounts Dom'!$A$2:$M$2,0))</f>
        <v>0</v>
      </c>
      <c r="B556" s="45">
        <f>INDEX('[3]Enrolled accounts Dom'!$A556:$M556,MATCH(B$2,'[3]Enrolled accounts Dom'!$A$2:$M$2,0))</f>
        <v>0</v>
      </c>
      <c r="C556" s="45">
        <f>INDEX('[3]Enrolled accounts Dom'!$A556:$M556,MATCH(C$2,'[3]Enrolled accounts Dom'!$A$2:$M$2,0))</f>
        <v>0</v>
      </c>
      <c r="D556" s="45">
        <f>INDEX('[3]Enrolled accounts Dom'!$A556:$M556,MATCH(D$2,'[3]Enrolled accounts Dom'!$A$2:$M$2,0))</f>
        <v>0</v>
      </c>
      <c r="E556" s="46" t="str">
        <f>IF(INDEX('[3]Enrolled accounts Dom'!$A556:$M556,MATCH(E$2,'[3]Enrolled accounts Dom'!$A$2:$M$2,0))=0,"",INDEX('[3]Enrolled accounts Dom'!$A556:$M556,MATCH(E$2,'[3]Enrolled accounts Dom'!$A$2:$M$2,0)))</f>
        <v/>
      </c>
      <c r="F556" s="53" t="str">
        <f>IF(INDEX('[3]Enrolled accounts Dom'!$A556:$M556,MATCH(F$2,'[3]Enrolled accounts Dom'!$A$2:$M$2,0))=0,"",INDEX('[3]Enrolled accounts Dom'!$A556:$M556,MATCH(F$2,'[3]Enrolled accounts Dom'!$A$2:$M$2,0)))</f>
        <v/>
      </c>
    </row>
    <row r="557" spans="1:6" x14ac:dyDescent="0.2">
      <c r="A557" s="52">
        <f>INDEX('[3]Enrolled accounts Dom'!$A557:$M557,MATCH(A$2,'[3]Enrolled accounts Dom'!$A$2:$M$2,0))</f>
        <v>0</v>
      </c>
      <c r="B557" s="45">
        <f>INDEX('[3]Enrolled accounts Dom'!$A557:$M557,MATCH(B$2,'[3]Enrolled accounts Dom'!$A$2:$M$2,0))</f>
        <v>0</v>
      </c>
      <c r="C557" s="45">
        <f>INDEX('[3]Enrolled accounts Dom'!$A557:$M557,MATCH(C$2,'[3]Enrolled accounts Dom'!$A$2:$M$2,0))</f>
        <v>0</v>
      </c>
      <c r="D557" s="45">
        <f>INDEX('[3]Enrolled accounts Dom'!$A557:$M557,MATCH(D$2,'[3]Enrolled accounts Dom'!$A$2:$M$2,0))</f>
        <v>0</v>
      </c>
      <c r="E557" s="46" t="str">
        <f>IF(INDEX('[3]Enrolled accounts Dom'!$A557:$M557,MATCH(E$2,'[3]Enrolled accounts Dom'!$A$2:$M$2,0))=0,"",INDEX('[3]Enrolled accounts Dom'!$A557:$M557,MATCH(E$2,'[3]Enrolled accounts Dom'!$A$2:$M$2,0)))</f>
        <v/>
      </c>
      <c r="F557" s="53" t="str">
        <f>IF(INDEX('[3]Enrolled accounts Dom'!$A557:$M557,MATCH(F$2,'[3]Enrolled accounts Dom'!$A$2:$M$2,0))=0,"",INDEX('[3]Enrolled accounts Dom'!$A557:$M557,MATCH(F$2,'[3]Enrolled accounts Dom'!$A$2:$M$2,0)))</f>
        <v/>
      </c>
    </row>
    <row r="558" spans="1:6" x14ac:dyDescent="0.2">
      <c r="A558" s="52">
        <f>INDEX('[3]Enrolled accounts Dom'!$A558:$M558,MATCH(A$2,'[3]Enrolled accounts Dom'!$A$2:$M$2,0))</f>
        <v>0</v>
      </c>
      <c r="B558" s="45">
        <f>INDEX('[3]Enrolled accounts Dom'!$A558:$M558,MATCH(B$2,'[3]Enrolled accounts Dom'!$A$2:$M$2,0))</f>
        <v>0</v>
      </c>
      <c r="C558" s="45">
        <f>INDEX('[3]Enrolled accounts Dom'!$A558:$M558,MATCH(C$2,'[3]Enrolled accounts Dom'!$A$2:$M$2,0))</f>
        <v>0</v>
      </c>
      <c r="D558" s="45">
        <f>INDEX('[3]Enrolled accounts Dom'!$A558:$M558,MATCH(D$2,'[3]Enrolled accounts Dom'!$A$2:$M$2,0))</f>
        <v>0</v>
      </c>
      <c r="E558" s="46" t="str">
        <f>IF(INDEX('[3]Enrolled accounts Dom'!$A558:$M558,MATCH(E$2,'[3]Enrolled accounts Dom'!$A$2:$M$2,0))=0,"",INDEX('[3]Enrolled accounts Dom'!$A558:$M558,MATCH(E$2,'[3]Enrolled accounts Dom'!$A$2:$M$2,0)))</f>
        <v/>
      </c>
      <c r="F558" s="53" t="str">
        <f>IF(INDEX('[3]Enrolled accounts Dom'!$A558:$M558,MATCH(F$2,'[3]Enrolled accounts Dom'!$A$2:$M$2,0))=0,"",INDEX('[3]Enrolled accounts Dom'!$A558:$M558,MATCH(F$2,'[3]Enrolled accounts Dom'!$A$2:$M$2,0)))</f>
        <v/>
      </c>
    </row>
    <row r="559" spans="1:6" x14ac:dyDescent="0.2">
      <c r="A559" s="52">
        <f>INDEX('[3]Enrolled accounts Dom'!$A559:$M559,MATCH(A$2,'[3]Enrolled accounts Dom'!$A$2:$M$2,0))</f>
        <v>0</v>
      </c>
      <c r="B559" s="45">
        <f>INDEX('[3]Enrolled accounts Dom'!$A559:$M559,MATCH(B$2,'[3]Enrolled accounts Dom'!$A$2:$M$2,0))</f>
        <v>0</v>
      </c>
      <c r="C559" s="45">
        <f>INDEX('[3]Enrolled accounts Dom'!$A559:$M559,MATCH(C$2,'[3]Enrolled accounts Dom'!$A$2:$M$2,0))</f>
        <v>0</v>
      </c>
      <c r="D559" s="45">
        <f>INDEX('[3]Enrolled accounts Dom'!$A559:$M559,MATCH(D$2,'[3]Enrolled accounts Dom'!$A$2:$M$2,0))</f>
        <v>0</v>
      </c>
      <c r="E559" s="46" t="str">
        <f>IF(INDEX('[3]Enrolled accounts Dom'!$A559:$M559,MATCH(E$2,'[3]Enrolled accounts Dom'!$A$2:$M$2,0))=0,"",INDEX('[3]Enrolled accounts Dom'!$A559:$M559,MATCH(E$2,'[3]Enrolled accounts Dom'!$A$2:$M$2,0)))</f>
        <v/>
      </c>
      <c r="F559" s="53" t="str">
        <f>IF(INDEX('[3]Enrolled accounts Dom'!$A559:$M559,MATCH(F$2,'[3]Enrolled accounts Dom'!$A$2:$M$2,0))=0,"",INDEX('[3]Enrolled accounts Dom'!$A559:$M559,MATCH(F$2,'[3]Enrolled accounts Dom'!$A$2:$M$2,0)))</f>
        <v/>
      </c>
    </row>
    <row r="560" spans="1:6" x14ac:dyDescent="0.2">
      <c r="A560" s="52">
        <f>INDEX('[3]Enrolled accounts Dom'!$A560:$M560,MATCH(A$2,'[3]Enrolled accounts Dom'!$A$2:$M$2,0))</f>
        <v>0</v>
      </c>
      <c r="B560" s="45">
        <f>INDEX('[3]Enrolled accounts Dom'!$A560:$M560,MATCH(B$2,'[3]Enrolled accounts Dom'!$A$2:$M$2,0))</f>
        <v>0</v>
      </c>
      <c r="C560" s="45">
        <f>INDEX('[3]Enrolled accounts Dom'!$A560:$M560,MATCH(C$2,'[3]Enrolled accounts Dom'!$A$2:$M$2,0))</f>
        <v>0</v>
      </c>
      <c r="D560" s="45">
        <f>INDEX('[3]Enrolled accounts Dom'!$A560:$M560,MATCH(D$2,'[3]Enrolled accounts Dom'!$A$2:$M$2,0))</f>
        <v>0</v>
      </c>
      <c r="E560" s="46" t="str">
        <f>IF(INDEX('[3]Enrolled accounts Dom'!$A560:$M560,MATCH(E$2,'[3]Enrolled accounts Dom'!$A$2:$M$2,0))=0,"",INDEX('[3]Enrolled accounts Dom'!$A560:$M560,MATCH(E$2,'[3]Enrolled accounts Dom'!$A$2:$M$2,0)))</f>
        <v/>
      </c>
      <c r="F560" s="53" t="str">
        <f>IF(INDEX('[3]Enrolled accounts Dom'!$A560:$M560,MATCH(F$2,'[3]Enrolled accounts Dom'!$A$2:$M$2,0))=0,"",INDEX('[3]Enrolled accounts Dom'!$A560:$M560,MATCH(F$2,'[3]Enrolled accounts Dom'!$A$2:$M$2,0)))</f>
        <v/>
      </c>
    </row>
    <row r="561" spans="1:6" x14ac:dyDescent="0.2">
      <c r="A561" s="52">
        <f>INDEX('[3]Enrolled accounts Dom'!$A561:$M561,MATCH(A$2,'[3]Enrolled accounts Dom'!$A$2:$M$2,0))</f>
        <v>0</v>
      </c>
      <c r="B561" s="45">
        <f>INDEX('[3]Enrolled accounts Dom'!$A561:$M561,MATCH(B$2,'[3]Enrolled accounts Dom'!$A$2:$M$2,0))</f>
        <v>0</v>
      </c>
      <c r="C561" s="45">
        <f>INDEX('[3]Enrolled accounts Dom'!$A561:$M561,MATCH(C$2,'[3]Enrolled accounts Dom'!$A$2:$M$2,0))</f>
        <v>0</v>
      </c>
      <c r="D561" s="45">
        <f>INDEX('[3]Enrolled accounts Dom'!$A561:$M561,MATCH(D$2,'[3]Enrolled accounts Dom'!$A$2:$M$2,0))</f>
        <v>0</v>
      </c>
      <c r="E561" s="46" t="str">
        <f>IF(INDEX('[3]Enrolled accounts Dom'!$A561:$M561,MATCH(E$2,'[3]Enrolled accounts Dom'!$A$2:$M$2,0))=0,"",INDEX('[3]Enrolled accounts Dom'!$A561:$M561,MATCH(E$2,'[3]Enrolled accounts Dom'!$A$2:$M$2,0)))</f>
        <v/>
      </c>
      <c r="F561" s="53" t="str">
        <f>IF(INDEX('[3]Enrolled accounts Dom'!$A561:$M561,MATCH(F$2,'[3]Enrolled accounts Dom'!$A$2:$M$2,0))=0,"",INDEX('[3]Enrolled accounts Dom'!$A561:$M561,MATCH(F$2,'[3]Enrolled accounts Dom'!$A$2:$M$2,0)))</f>
        <v/>
      </c>
    </row>
    <row r="562" spans="1:6" x14ac:dyDescent="0.2">
      <c r="A562" s="52">
        <f>INDEX('[3]Enrolled accounts Dom'!$A562:$M562,MATCH(A$2,'[3]Enrolled accounts Dom'!$A$2:$M$2,0))</f>
        <v>0</v>
      </c>
      <c r="B562" s="45">
        <f>INDEX('[3]Enrolled accounts Dom'!$A562:$M562,MATCH(B$2,'[3]Enrolled accounts Dom'!$A$2:$M$2,0))</f>
        <v>0</v>
      </c>
      <c r="C562" s="45">
        <f>INDEX('[3]Enrolled accounts Dom'!$A562:$M562,MATCH(C$2,'[3]Enrolled accounts Dom'!$A$2:$M$2,0))</f>
        <v>0</v>
      </c>
      <c r="D562" s="45">
        <f>INDEX('[3]Enrolled accounts Dom'!$A562:$M562,MATCH(D$2,'[3]Enrolled accounts Dom'!$A$2:$M$2,0))</f>
        <v>0</v>
      </c>
      <c r="E562" s="46" t="str">
        <f>IF(INDEX('[3]Enrolled accounts Dom'!$A562:$M562,MATCH(E$2,'[3]Enrolled accounts Dom'!$A$2:$M$2,0))=0,"",INDEX('[3]Enrolled accounts Dom'!$A562:$M562,MATCH(E$2,'[3]Enrolled accounts Dom'!$A$2:$M$2,0)))</f>
        <v/>
      </c>
      <c r="F562" s="53" t="str">
        <f>IF(INDEX('[3]Enrolled accounts Dom'!$A562:$M562,MATCH(F$2,'[3]Enrolled accounts Dom'!$A$2:$M$2,0))=0,"",INDEX('[3]Enrolled accounts Dom'!$A562:$M562,MATCH(F$2,'[3]Enrolled accounts Dom'!$A$2:$M$2,0)))</f>
        <v/>
      </c>
    </row>
    <row r="563" spans="1:6" x14ac:dyDescent="0.2">
      <c r="A563" s="52">
        <f>INDEX('[3]Enrolled accounts Dom'!$A563:$M563,MATCH(A$2,'[3]Enrolled accounts Dom'!$A$2:$M$2,0))</f>
        <v>0</v>
      </c>
      <c r="B563" s="45">
        <f>INDEX('[3]Enrolled accounts Dom'!$A563:$M563,MATCH(B$2,'[3]Enrolled accounts Dom'!$A$2:$M$2,0))</f>
        <v>0</v>
      </c>
      <c r="C563" s="45">
        <f>INDEX('[3]Enrolled accounts Dom'!$A563:$M563,MATCH(C$2,'[3]Enrolled accounts Dom'!$A$2:$M$2,0))</f>
        <v>0</v>
      </c>
      <c r="D563" s="45">
        <f>INDEX('[3]Enrolled accounts Dom'!$A563:$M563,MATCH(D$2,'[3]Enrolled accounts Dom'!$A$2:$M$2,0))</f>
        <v>0</v>
      </c>
      <c r="E563" s="46" t="str">
        <f>IF(INDEX('[3]Enrolled accounts Dom'!$A563:$M563,MATCH(E$2,'[3]Enrolled accounts Dom'!$A$2:$M$2,0))=0,"",INDEX('[3]Enrolled accounts Dom'!$A563:$M563,MATCH(E$2,'[3]Enrolled accounts Dom'!$A$2:$M$2,0)))</f>
        <v/>
      </c>
      <c r="F563" s="53" t="str">
        <f>IF(INDEX('[3]Enrolled accounts Dom'!$A563:$M563,MATCH(F$2,'[3]Enrolled accounts Dom'!$A$2:$M$2,0))=0,"",INDEX('[3]Enrolled accounts Dom'!$A563:$M563,MATCH(F$2,'[3]Enrolled accounts Dom'!$A$2:$M$2,0)))</f>
        <v/>
      </c>
    </row>
    <row r="564" spans="1:6" x14ac:dyDescent="0.2">
      <c r="A564" s="52">
        <f>INDEX('[3]Enrolled accounts Dom'!$A564:$M564,MATCH(A$2,'[3]Enrolled accounts Dom'!$A$2:$M$2,0))</f>
        <v>0</v>
      </c>
      <c r="B564" s="45">
        <f>INDEX('[3]Enrolled accounts Dom'!$A564:$M564,MATCH(B$2,'[3]Enrolled accounts Dom'!$A$2:$M$2,0))</f>
        <v>0</v>
      </c>
      <c r="C564" s="45">
        <f>INDEX('[3]Enrolled accounts Dom'!$A564:$M564,MATCH(C$2,'[3]Enrolled accounts Dom'!$A$2:$M$2,0))</f>
        <v>0</v>
      </c>
      <c r="D564" s="45">
        <f>INDEX('[3]Enrolled accounts Dom'!$A564:$M564,MATCH(D$2,'[3]Enrolled accounts Dom'!$A$2:$M$2,0))</f>
        <v>0</v>
      </c>
      <c r="E564" s="46" t="str">
        <f>IF(INDEX('[3]Enrolled accounts Dom'!$A564:$M564,MATCH(E$2,'[3]Enrolled accounts Dom'!$A$2:$M$2,0))=0,"",INDEX('[3]Enrolled accounts Dom'!$A564:$M564,MATCH(E$2,'[3]Enrolled accounts Dom'!$A$2:$M$2,0)))</f>
        <v/>
      </c>
      <c r="F564" s="53" t="str">
        <f>IF(INDEX('[3]Enrolled accounts Dom'!$A564:$M564,MATCH(F$2,'[3]Enrolled accounts Dom'!$A$2:$M$2,0))=0,"",INDEX('[3]Enrolled accounts Dom'!$A564:$M564,MATCH(F$2,'[3]Enrolled accounts Dom'!$A$2:$M$2,0)))</f>
        <v/>
      </c>
    </row>
    <row r="565" spans="1:6" x14ac:dyDescent="0.2">
      <c r="A565" s="52">
        <f>INDEX('[3]Enrolled accounts Dom'!$A565:$M565,MATCH(A$2,'[3]Enrolled accounts Dom'!$A$2:$M$2,0))</f>
        <v>0</v>
      </c>
      <c r="B565" s="45">
        <f>INDEX('[3]Enrolled accounts Dom'!$A565:$M565,MATCH(B$2,'[3]Enrolled accounts Dom'!$A$2:$M$2,0))</f>
        <v>0</v>
      </c>
      <c r="C565" s="45">
        <f>INDEX('[3]Enrolled accounts Dom'!$A565:$M565,MATCH(C$2,'[3]Enrolled accounts Dom'!$A$2:$M$2,0))</f>
        <v>0</v>
      </c>
      <c r="D565" s="45">
        <f>INDEX('[3]Enrolled accounts Dom'!$A565:$M565,MATCH(D$2,'[3]Enrolled accounts Dom'!$A$2:$M$2,0))</f>
        <v>0</v>
      </c>
      <c r="E565" s="46" t="str">
        <f>IF(INDEX('[3]Enrolled accounts Dom'!$A565:$M565,MATCH(E$2,'[3]Enrolled accounts Dom'!$A$2:$M$2,0))=0,"",INDEX('[3]Enrolled accounts Dom'!$A565:$M565,MATCH(E$2,'[3]Enrolled accounts Dom'!$A$2:$M$2,0)))</f>
        <v/>
      </c>
      <c r="F565" s="53" t="str">
        <f>IF(INDEX('[3]Enrolled accounts Dom'!$A565:$M565,MATCH(F$2,'[3]Enrolled accounts Dom'!$A$2:$M$2,0))=0,"",INDEX('[3]Enrolled accounts Dom'!$A565:$M565,MATCH(F$2,'[3]Enrolled accounts Dom'!$A$2:$M$2,0)))</f>
        <v/>
      </c>
    </row>
    <row r="566" spans="1:6" x14ac:dyDescent="0.2">
      <c r="A566" s="52">
        <f>INDEX('[3]Enrolled accounts Dom'!$A566:$M566,MATCH(A$2,'[3]Enrolled accounts Dom'!$A$2:$M$2,0))</f>
        <v>0</v>
      </c>
      <c r="B566" s="45">
        <f>INDEX('[3]Enrolled accounts Dom'!$A566:$M566,MATCH(B$2,'[3]Enrolled accounts Dom'!$A$2:$M$2,0))</f>
        <v>0</v>
      </c>
      <c r="C566" s="45">
        <f>INDEX('[3]Enrolled accounts Dom'!$A566:$M566,MATCH(C$2,'[3]Enrolled accounts Dom'!$A$2:$M$2,0))</f>
        <v>0</v>
      </c>
      <c r="D566" s="45">
        <f>INDEX('[3]Enrolled accounts Dom'!$A566:$M566,MATCH(D$2,'[3]Enrolled accounts Dom'!$A$2:$M$2,0))</f>
        <v>0</v>
      </c>
      <c r="E566" s="46" t="str">
        <f>IF(INDEX('[3]Enrolled accounts Dom'!$A566:$M566,MATCH(E$2,'[3]Enrolled accounts Dom'!$A$2:$M$2,0))=0,"",INDEX('[3]Enrolled accounts Dom'!$A566:$M566,MATCH(E$2,'[3]Enrolled accounts Dom'!$A$2:$M$2,0)))</f>
        <v/>
      </c>
      <c r="F566" s="53" t="str">
        <f>IF(INDEX('[3]Enrolled accounts Dom'!$A566:$M566,MATCH(F$2,'[3]Enrolled accounts Dom'!$A$2:$M$2,0))=0,"",INDEX('[3]Enrolled accounts Dom'!$A566:$M566,MATCH(F$2,'[3]Enrolled accounts Dom'!$A$2:$M$2,0)))</f>
        <v/>
      </c>
    </row>
    <row r="567" spans="1:6" x14ac:dyDescent="0.2">
      <c r="A567" s="52">
        <f>INDEX('[3]Enrolled accounts Dom'!$A567:$M567,MATCH(A$2,'[3]Enrolled accounts Dom'!$A$2:$M$2,0))</f>
        <v>0</v>
      </c>
      <c r="B567" s="45">
        <f>INDEX('[3]Enrolled accounts Dom'!$A567:$M567,MATCH(B$2,'[3]Enrolled accounts Dom'!$A$2:$M$2,0))</f>
        <v>0</v>
      </c>
      <c r="C567" s="45">
        <f>INDEX('[3]Enrolled accounts Dom'!$A567:$M567,MATCH(C$2,'[3]Enrolled accounts Dom'!$A$2:$M$2,0))</f>
        <v>0</v>
      </c>
      <c r="D567" s="45">
        <f>INDEX('[3]Enrolled accounts Dom'!$A567:$M567,MATCH(D$2,'[3]Enrolled accounts Dom'!$A$2:$M$2,0))</f>
        <v>0</v>
      </c>
      <c r="E567" s="46" t="str">
        <f>IF(INDEX('[3]Enrolled accounts Dom'!$A567:$M567,MATCH(E$2,'[3]Enrolled accounts Dom'!$A$2:$M$2,0))=0,"",INDEX('[3]Enrolled accounts Dom'!$A567:$M567,MATCH(E$2,'[3]Enrolled accounts Dom'!$A$2:$M$2,0)))</f>
        <v/>
      </c>
      <c r="F567" s="53" t="str">
        <f>IF(INDEX('[3]Enrolled accounts Dom'!$A567:$M567,MATCH(F$2,'[3]Enrolled accounts Dom'!$A$2:$M$2,0))=0,"",INDEX('[3]Enrolled accounts Dom'!$A567:$M567,MATCH(F$2,'[3]Enrolled accounts Dom'!$A$2:$M$2,0)))</f>
        <v/>
      </c>
    </row>
    <row r="568" spans="1:6" x14ac:dyDescent="0.2">
      <c r="A568" s="52">
        <f>INDEX('[3]Enrolled accounts Dom'!$A568:$M568,MATCH(A$2,'[3]Enrolled accounts Dom'!$A$2:$M$2,0))</f>
        <v>0</v>
      </c>
      <c r="B568" s="45">
        <f>INDEX('[3]Enrolled accounts Dom'!$A568:$M568,MATCH(B$2,'[3]Enrolled accounts Dom'!$A$2:$M$2,0))</f>
        <v>0</v>
      </c>
      <c r="C568" s="45">
        <f>INDEX('[3]Enrolled accounts Dom'!$A568:$M568,MATCH(C$2,'[3]Enrolled accounts Dom'!$A$2:$M$2,0))</f>
        <v>0</v>
      </c>
      <c r="D568" s="45">
        <f>INDEX('[3]Enrolled accounts Dom'!$A568:$M568,MATCH(D$2,'[3]Enrolled accounts Dom'!$A$2:$M$2,0))</f>
        <v>0</v>
      </c>
      <c r="E568" s="46" t="str">
        <f>IF(INDEX('[3]Enrolled accounts Dom'!$A568:$M568,MATCH(E$2,'[3]Enrolled accounts Dom'!$A$2:$M$2,0))=0,"",INDEX('[3]Enrolled accounts Dom'!$A568:$M568,MATCH(E$2,'[3]Enrolled accounts Dom'!$A$2:$M$2,0)))</f>
        <v/>
      </c>
      <c r="F568" s="53" t="str">
        <f>IF(INDEX('[3]Enrolled accounts Dom'!$A568:$M568,MATCH(F$2,'[3]Enrolled accounts Dom'!$A$2:$M$2,0))=0,"",INDEX('[3]Enrolled accounts Dom'!$A568:$M568,MATCH(F$2,'[3]Enrolled accounts Dom'!$A$2:$M$2,0)))</f>
        <v/>
      </c>
    </row>
    <row r="569" spans="1:6" x14ac:dyDescent="0.2">
      <c r="A569" s="52">
        <f>INDEX('[3]Enrolled accounts Dom'!$A569:$M569,MATCH(A$2,'[3]Enrolled accounts Dom'!$A$2:$M$2,0))</f>
        <v>0</v>
      </c>
      <c r="B569" s="45">
        <f>INDEX('[3]Enrolled accounts Dom'!$A569:$M569,MATCH(B$2,'[3]Enrolled accounts Dom'!$A$2:$M$2,0))</f>
        <v>0</v>
      </c>
      <c r="C569" s="45">
        <f>INDEX('[3]Enrolled accounts Dom'!$A569:$M569,MATCH(C$2,'[3]Enrolled accounts Dom'!$A$2:$M$2,0))</f>
        <v>0</v>
      </c>
      <c r="D569" s="45">
        <f>INDEX('[3]Enrolled accounts Dom'!$A569:$M569,MATCH(D$2,'[3]Enrolled accounts Dom'!$A$2:$M$2,0))</f>
        <v>0</v>
      </c>
      <c r="E569" s="46" t="str">
        <f>IF(INDEX('[3]Enrolled accounts Dom'!$A569:$M569,MATCH(E$2,'[3]Enrolled accounts Dom'!$A$2:$M$2,0))=0,"",INDEX('[3]Enrolled accounts Dom'!$A569:$M569,MATCH(E$2,'[3]Enrolled accounts Dom'!$A$2:$M$2,0)))</f>
        <v/>
      </c>
      <c r="F569" s="53" t="str">
        <f>IF(INDEX('[3]Enrolled accounts Dom'!$A569:$M569,MATCH(F$2,'[3]Enrolled accounts Dom'!$A$2:$M$2,0))=0,"",INDEX('[3]Enrolled accounts Dom'!$A569:$M569,MATCH(F$2,'[3]Enrolled accounts Dom'!$A$2:$M$2,0)))</f>
        <v/>
      </c>
    </row>
    <row r="570" spans="1:6" x14ac:dyDescent="0.2">
      <c r="A570" s="52">
        <f>INDEX('[3]Enrolled accounts Dom'!$A570:$M570,MATCH(A$2,'[3]Enrolled accounts Dom'!$A$2:$M$2,0))</f>
        <v>0</v>
      </c>
      <c r="B570" s="45">
        <f>INDEX('[3]Enrolled accounts Dom'!$A570:$M570,MATCH(B$2,'[3]Enrolled accounts Dom'!$A$2:$M$2,0))</f>
        <v>0</v>
      </c>
      <c r="C570" s="45">
        <f>INDEX('[3]Enrolled accounts Dom'!$A570:$M570,MATCH(C$2,'[3]Enrolled accounts Dom'!$A$2:$M$2,0))</f>
        <v>0</v>
      </c>
      <c r="D570" s="45">
        <f>INDEX('[3]Enrolled accounts Dom'!$A570:$M570,MATCH(D$2,'[3]Enrolled accounts Dom'!$A$2:$M$2,0))</f>
        <v>0</v>
      </c>
      <c r="E570" s="46" t="str">
        <f>IF(INDEX('[3]Enrolled accounts Dom'!$A570:$M570,MATCH(E$2,'[3]Enrolled accounts Dom'!$A$2:$M$2,0))=0,"",INDEX('[3]Enrolled accounts Dom'!$A570:$M570,MATCH(E$2,'[3]Enrolled accounts Dom'!$A$2:$M$2,0)))</f>
        <v/>
      </c>
      <c r="F570" s="53" t="str">
        <f>IF(INDEX('[3]Enrolled accounts Dom'!$A570:$M570,MATCH(F$2,'[3]Enrolled accounts Dom'!$A$2:$M$2,0))=0,"",INDEX('[3]Enrolled accounts Dom'!$A570:$M570,MATCH(F$2,'[3]Enrolled accounts Dom'!$A$2:$M$2,0)))</f>
        <v/>
      </c>
    </row>
    <row r="571" spans="1:6" x14ac:dyDescent="0.2">
      <c r="A571" s="52">
        <f>INDEX('[3]Enrolled accounts Dom'!$A571:$M571,MATCH(A$2,'[3]Enrolled accounts Dom'!$A$2:$M$2,0))</f>
        <v>0</v>
      </c>
      <c r="B571" s="45">
        <f>INDEX('[3]Enrolled accounts Dom'!$A571:$M571,MATCH(B$2,'[3]Enrolled accounts Dom'!$A$2:$M$2,0))</f>
        <v>0</v>
      </c>
      <c r="C571" s="45">
        <f>INDEX('[3]Enrolled accounts Dom'!$A571:$M571,MATCH(C$2,'[3]Enrolled accounts Dom'!$A$2:$M$2,0))</f>
        <v>0</v>
      </c>
      <c r="D571" s="45">
        <f>INDEX('[3]Enrolled accounts Dom'!$A571:$M571,MATCH(D$2,'[3]Enrolled accounts Dom'!$A$2:$M$2,0))</f>
        <v>0</v>
      </c>
      <c r="E571" s="46" t="str">
        <f>IF(INDEX('[3]Enrolled accounts Dom'!$A571:$M571,MATCH(E$2,'[3]Enrolled accounts Dom'!$A$2:$M$2,0))=0,"",INDEX('[3]Enrolled accounts Dom'!$A571:$M571,MATCH(E$2,'[3]Enrolled accounts Dom'!$A$2:$M$2,0)))</f>
        <v/>
      </c>
      <c r="F571" s="53" t="str">
        <f>IF(INDEX('[3]Enrolled accounts Dom'!$A571:$M571,MATCH(F$2,'[3]Enrolled accounts Dom'!$A$2:$M$2,0))=0,"",INDEX('[3]Enrolled accounts Dom'!$A571:$M571,MATCH(F$2,'[3]Enrolled accounts Dom'!$A$2:$M$2,0)))</f>
        <v/>
      </c>
    </row>
    <row r="572" spans="1:6" x14ac:dyDescent="0.2">
      <c r="A572" s="52">
        <f>INDEX('[3]Enrolled accounts Dom'!$A572:$M572,MATCH(A$2,'[3]Enrolled accounts Dom'!$A$2:$M$2,0))</f>
        <v>0</v>
      </c>
      <c r="B572" s="45">
        <f>INDEX('[3]Enrolled accounts Dom'!$A572:$M572,MATCH(B$2,'[3]Enrolled accounts Dom'!$A$2:$M$2,0))</f>
        <v>0</v>
      </c>
      <c r="C572" s="45">
        <f>INDEX('[3]Enrolled accounts Dom'!$A572:$M572,MATCH(C$2,'[3]Enrolled accounts Dom'!$A$2:$M$2,0))</f>
        <v>0</v>
      </c>
      <c r="D572" s="45">
        <f>INDEX('[3]Enrolled accounts Dom'!$A572:$M572,MATCH(D$2,'[3]Enrolled accounts Dom'!$A$2:$M$2,0))</f>
        <v>0</v>
      </c>
      <c r="E572" s="46" t="str">
        <f>IF(INDEX('[3]Enrolled accounts Dom'!$A572:$M572,MATCH(E$2,'[3]Enrolled accounts Dom'!$A$2:$M$2,0))=0,"",INDEX('[3]Enrolled accounts Dom'!$A572:$M572,MATCH(E$2,'[3]Enrolled accounts Dom'!$A$2:$M$2,0)))</f>
        <v/>
      </c>
      <c r="F572" s="53" t="str">
        <f>IF(INDEX('[3]Enrolled accounts Dom'!$A572:$M572,MATCH(F$2,'[3]Enrolled accounts Dom'!$A$2:$M$2,0))=0,"",INDEX('[3]Enrolled accounts Dom'!$A572:$M572,MATCH(F$2,'[3]Enrolled accounts Dom'!$A$2:$M$2,0)))</f>
        <v/>
      </c>
    </row>
    <row r="573" spans="1:6" x14ac:dyDescent="0.2">
      <c r="A573" s="52">
        <f>INDEX('[3]Enrolled accounts Dom'!$A573:$M573,MATCH(A$2,'[3]Enrolled accounts Dom'!$A$2:$M$2,0))</f>
        <v>0</v>
      </c>
      <c r="B573" s="45">
        <f>INDEX('[3]Enrolled accounts Dom'!$A573:$M573,MATCH(B$2,'[3]Enrolled accounts Dom'!$A$2:$M$2,0))</f>
        <v>0</v>
      </c>
      <c r="C573" s="45">
        <f>INDEX('[3]Enrolled accounts Dom'!$A573:$M573,MATCH(C$2,'[3]Enrolled accounts Dom'!$A$2:$M$2,0))</f>
        <v>0</v>
      </c>
      <c r="D573" s="45">
        <f>INDEX('[3]Enrolled accounts Dom'!$A573:$M573,MATCH(D$2,'[3]Enrolled accounts Dom'!$A$2:$M$2,0))</f>
        <v>0</v>
      </c>
      <c r="E573" s="46" t="str">
        <f>IF(INDEX('[3]Enrolled accounts Dom'!$A573:$M573,MATCH(E$2,'[3]Enrolled accounts Dom'!$A$2:$M$2,0))=0,"",INDEX('[3]Enrolled accounts Dom'!$A573:$M573,MATCH(E$2,'[3]Enrolled accounts Dom'!$A$2:$M$2,0)))</f>
        <v/>
      </c>
      <c r="F573" s="53" t="str">
        <f>IF(INDEX('[3]Enrolled accounts Dom'!$A573:$M573,MATCH(F$2,'[3]Enrolled accounts Dom'!$A$2:$M$2,0))=0,"",INDEX('[3]Enrolled accounts Dom'!$A573:$M573,MATCH(F$2,'[3]Enrolled accounts Dom'!$A$2:$M$2,0)))</f>
        <v/>
      </c>
    </row>
    <row r="574" spans="1:6" x14ac:dyDescent="0.2">
      <c r="A574" s="52">
        <f>INDEX('[3]Enrolled accounts Dom'!$A574:$M574,MATCH(A$2,'[3]Enrolled accounts Dom'!$A$2:$M$2,0))</f>
        <v>0</v>
      </c>
      <c r="B574" s="45">
        <f>INDEX('[3]Enrolled accounts Dom'!$A574:$M574,MATCH(B$2,'[3]Enrolled accounts Dom'!$A$2:$M$2,0))</f>
        <v>0</v>
      </c>
      <c r="C574" s="45">
        <f>INDEX('[3]Enrolled accounts Dom'!$A574:$M574,MATCH(C$2,'[3]Enrolled accounts Dom'!$A$2:$M$2,0))</f>
        <v>0</v>
      </c>
      <c r="D574" s="45">
        <f>INDEX('[3]Enrolled accounts Dom'!$A574:$M574,MATCH(D$2,'[3]Enrolled accounts Dom'!$A$2:$M$2,0))</f>
        <v>0</v>
      </c>
      <c r="E574" s="46" t="str">
        <f>IF(INDEX('[3]Enrolled accounts Dom'!$A574:$M574,MATCH(E$2,'[3]Enrolled accounts Dom'!$A$2:$M$2,0))=0,"",INDEX('[3]Enrolled accounts Dom'!$A574:$M574,MATCH(E$2,'[3]Enrolled accounts Dom'!$A$2:$M$2,0)))</f>
        <v/>
      </c>
      <c r="F574" s="53" t="str">
        <f>IF(INDEX('[3]Enrolled accounts Dom'!$A574:$M574,MATCH(F$2,'[3]Enrolled accounts Dom'!$A$2:$M$2,0))=0,"",INDEX('[3]Enrolled accounts Dom'!$A574:$M574,MATCH(F$2,'[3]Enrolled accounts Dom'!$A$2:$M$2,0)))</f>
        <v/>
      </c>
    </row>
    <row r="575" spans="1:6" x14ac:dyDescent="0.2">
      <c r="A575" s="52">
        <f>INDEX('[3]Enrolled accounts Dom'!$A575:$M575,MATCH(A$2,'[3]Enrolled accounts Dom'!$A$2:$M$2,0))</f>
        <v>0</v>
      </c>
      <c r="B575" s="45">
        <f>INDEX('[3]Enrolled accounts Dom'!$A575:$M575,MATCH(B$2,'[3]Enrolled accounts Dom'!$A$2:$M$2,0))</f>
        <v>0</v>
      </c>
      <c r="C575" s="45">
        <f>INDEX('[3]Enrolled accounts Dom'!$A575:$M575,MATCH(C$2,'[3]Enrolled accounts Dom'!$A$2:$M$2,0))</f>
        <v>0</v>
      </c>
      <c r="D575" s="45">
        <f>INDEX('[3]Enrolled accounts Dom'!$A575:$M575,MATCH(D$2,'[3]Enrolled accounts Dom'!$A$2:$M$2,0))</f>
        <v>0</v>
      </c>
      <c r="E575" s="46" t="str">
        <f>IF(INDEX('[3]Enrolled accounts Dom'!$A575:$M575,MATCH(E$2,'[3]Enrolled accounts Dom'!$A$2:$M$2,0))=0,"",INDEX('[3]Enrolled accounts Dom'!$A575:$M575,MATCH(E$2,'[3]Enrolled accounts Dom'!$A$2:$M$2,0)))</f>
        <v/>
      </c>
      <c r="F575" s="53" t="str">
        <f>IF(INDEX('[3]Enrolled accounts Dom'!$A575:$M575,MATCH(F$2,'[3]Enrolled accounts Dom'!$A$2:$M$2,0))=0,"",INDEX('[3]Enrolled accounts Dom'!$A575:$M575,MATCH(F$2,'[3]Enrolled accounts Dom'!$A$2:$M$2,0)))</f>
        <v/>
      </c>
    </row>
    <row r="576" spans="1:6" x14ac:dyDescent="0.2">
      <c r="A576" s="52">
        <f>INDEX('[3]Enrolled accounts Dom'!$A576:$M576,MATCH(A$2,'[3]Enrolled accounts Dom'!$A$2:$M$2,0))</f>
        <v>0</v>
      </c>
      <c r="B576" s="45">
        <f>INDEX('[3]Enrolled accounts Dom'!$A576:$M576,MATCH(B$2,'[3]Enrolled accounts Dom'!$A$2:$M$2,0))</f>
        <v>0</v>
      </c>
      <c r="C576" s="45">
        <f>INDEX('[3]Enrolled accounts Dom'!$A576:$M576,MATCH(C$2,'[3]Enrolled accounts Dom'!$A$2:$M$2,0))</f>
        <v>0</v>
      </c>
      <c r="D576" s="45">
        <f>INDEX('[3]Enrolled accounts Dom'!$A576:$M576,MATCH(D$2,'[3]Enrolled accounts Dom'!$A$2:$M$2,0))</f>
        <v>0</v>
      </c>
      <c r="E576" s="46" t="str">
        <f>IF(INDEX('[3]Enrolled accounts Dom'!$A576:$M576,MATCH(E$2,'[3]Enrolled accounts Dom'!$A$2:$M$2,0))=0,"",INDEX('[3]Enrolled accounts Dom'!$A576:$M576,MATCH(E$2,'[3]Enrolled accounts Dom'!$A$2:$M$2,0)))</f>
        <v/>
      </c>
      <c r="F576" s="53" t="str">
        <f>IF(INDEX('[3]Enrolled accounts Dom'!$A576:$M576,MATCH(F$2,'[3]Enrolled accounts Dom'!$A$2:$M$2,0))=0,"",INDEX('[3]Enrolled accounts Dom'!$A576:$M576,MATCH(F$2,'[3]Enrolled accounts Dom'!$A$2:$M$2,0)))</f>
        <v/>
      </c>
    </row>
    <row r="577" spans="1:6" x14ac:dyDescent="0.2">
      <c r="A577" s="52">
        <f>INDEX('[3]Enrolled accounts Dom'!$A577:$M577,MATCH(A$2,'[3]Enrolled accounts Dom'!$A$2:$M$2,0))</f>
        <v>0</v>
      </c>
      <c r="B577" s="45">
        <f>INDEX('[3]Enrolled accounts Dom'!$A577:$M577,MATCH(B$2,'[3]Enrolled accounts Dom'!$A$2:$M$2,0))</f>
        <v>0</v>
      </c>
      <c r="C577" s="45">
        <f>INDEX('[3]Enrolled accounts Dom'!$A577:$M577,MATCH(C$2,'[3]Enrolled accounts Dom'!$A$2:$M$2,0))</f>
        <v>0</v>
      </c>
      <c r="D577" s="45">
        <f>INDEX('[3]Enrolled accounts Dom'!$A577:$M577,MATCH(D$2,'[3]Enrolled accounts Dom'!$A$2:$M$2,0))</f>
        <v>0</v>
      </c>
      <c r="E577" s="46" t="str">
        <f>IF(INDEX('[3]Enrolled accounts Dom'!$A577:$M577,MATCH(E$2,'[3]Enrolled accounts Dom'!$A$2:$M$2,0))=0,"",INDEX('[3]Enrolled accounts Dom'!$A577:$M577,MATCH(E$2,'[3]Enrolled accounts Dom'!$A$2:$M$2,0)))</f>
        <v/>
      </c>
      <c r="F577" s="53" t="str">
        <f>IF(INDEX('[3]Enrolled accounts Dom'!$A577:$M577,MATCH(F$2,'[3]Enrolled accounts Dom'!$A$2:$M$2,0))=0,"",INDEX('[3]Enrolled accounts Dom'!$A577:$M577,MATCH(F$2,'[3]Enrolled accounts Dom'!$A$2:$M$2,0)))</f>
        <v/>
      </c>
    </row>
    <row r="578" spans="1:6" x14ac:dyDescent="0.2">
      <c r="A578" s="52">
        <f>INDEX('[3]Enrolled accounts Dom'!$A578:$M578,MATCH(A$2,'[3]Enrolled accounts Dom'!$A$2:$M$2,0))</f>
        <v>0</v>
      </c>
      <c r="B578" s="45">
        <f>INDEX('[3]Enrolled accounts Dom'!$A578:$M578,MATCH(B$2,'[3]Enrolled accounts Dom'!$A$2:$M$2,0))</f>
        <v>0</v>
      </c>
      <c r="C578" s="45">
        <f>INDEX('[3]Enrolled accounts Dom'!$A578:$M578,MATCH(C$2,'[3]Enrolled accounts Dom'!$A$2:$M$2,0))</f>
        <v>0</v>
      </c>
      <c r="D578" s="45">
        <f>INDEX('[3]Enrolled accounts Dom'!$A578:$M578,MATCH(D$2,'[3]Enrolled accounts Dom'!$A$2:$M$2,0))</f>
        <v>0</v>
      </c>
      <c r="E578" s="46" t="str">
        <f>IF(INDEX('[3]Enrolled accounts Dom'!$A578:$M578,MATCH(E$2,'[3]Enrolled accounts Dom'!$A$2:$M$2,0))=0,"",INDEX('[3]Enrolled accounts Dom'!$A578:$M578,MATCH(E$2,'[3]Enrolled accounts Dom'!$A$2:$M$2,0)))</f>
        <v/>
      </c>
      <c r="F578" s="53" t="str">
        <f>IF(INDEX('[3]Enrolled accounts Dom'!$A578:$M578,MATCH(F$2,'[3]Enrolled accounts Dom'!$A$2:$M$2,0))=0,"",INDEX('[3]Enrolled accounts Dom'!$A578:$M578,MATCH(F$2,'[3]Enrolled accounts Dom'!$A$2:$M$2,0)))</f>
        <v/>
      </c>
    </row>
    <row r="579" spans="1:6" x14ac:dyDescent="0.2">
      <c r="A579" s="52">
        <f>INDEX('[3]Enrolled accounts Dom'!$A579:$M579,MATCH(A$2,'[3]Enrolled accounts Dom'!$A$2:$M$2,0))</f>
        <v>0</v>
      </c>
      <c r="B579" s="45">
        <f>INDEX('[3]Enrolled accounts Dom'!$A579:$M579,MATCH(B$2,'[3]Enrolled accounts Dom'!$A$2:$M$2,0))</f>
        <v>0</v>
      </c>
      <c r="C579" s="45">
        <f>INDEX('[3]Enrolled accounts Dom'!$A579:$M579,MATCH(C$2,'[3]Enrolled accounts Dom'!$A$2:$M$2,0))</f>
        <v>0</v>
      </c>
      <c r="D579" s="45">
        <f>INDEX('[3]Enrolled accounts Dom'!$A579:$M579,MATCH(D$2,'[3]Enrolled accounts Dom'!$A$2:$M$2,0))</f>
        <v>0</v>
      </c>
      <c r="E579" s="46" t="str">
        <f>IF(INDEX('[3]Enrolled accounts Dom'!$A579:$M579,MATCH(E$2,'[3]Enrolled accounts Dom'!$A$2:$M$2,0))=0,"",INDEX('[3]Enrolled accounts Dom'!$A579:$M579,MATCH(E$2,'[3]Enrolled accounts Dom'!$A$2:$M$2,0)))</f>
        <v/>
      </c>
      <c r="F579" s="53" t="str">
        <f>IF(INDEX('[3]Enrolled accounts Dom'!$A579:$M579,MATCH(F$2,'[3]Enrolled accounts Dom'!$A$2:$M$2,0))=0,"",INDEX('[3]Enrolled accounts Dom'!$A579:$M579,MATCH(F$2,'[3]Enrolled accounts Dom'!$A$2:$M$2,0)))</f>
        <v/>
      </c>
    </row>
    <row r="580" spans="1:6" x14ac:dyDescent="0.2">
      <c r="A580" s="52">
        <f>INDEX('[3]Enrolled accounts Dom'!$A580:$M580,MATCH(A$2,'[3]Enrolled accounts Dom'!$A$2:$M$2,0))</f>
        <v>0</v>
      </c>
      <c r="B580" s="45">
        <f>INDEX('[3]Enrolled accounts Dom'!$A580:$M580,MATCH(B$2,'[3]Enrolled accounts Dom'!$A$2:$M$2,0))</f>
        <v>0</v>
      </c>
      <c r="C580" s="45">
        <f>INDEX('[3]Enrolled accounts Dom'!$A580:$M580,MATCH(C$2,'[3]Enrolled accounts Dom'!$A$2:$M$2,0))</f>
        <v>0</v>
      </c>
      <c r="D580" s="45">
        <f>INDEX('[3]Enrolled accounts Dom'!$A580:$M580,MATCH(D$2,'[3]Enrolled accounts Dom'!$A$2:$M$2,0))</f>
        <v>0</v>
      </c>
      <c r="E580" s="46" t="str">
        <f>IF(INDEX('[3]Enrolled accounts Dom'!$A580:$M580,MATCH(E$2,'[3]Enrolled accounts Dom'!$A$2:$M$2,0))=0,"",INDEX('[3]Enrolled accounts Dom'!$A580:$M580,MATCH(E$2,'[3]Enrolled accounts Dom'!$A$2:$M$2,0)))</f>
        <v/>
      </c>
      <c r="F580" s="53" t="str">
        <f>IF(INDEX('[3]Enrolled accounts Dom'!$A580:$M580,MATCH(F$2,'[3]Enrolled accounts Dom'!$A$2:$M$2,0))=0,"",INDEX('[3]Enrolled accounts Dom'!$A580:$M580,MATCH(F$2,'[3]Enrolled accounts Dom'!$A$2:$M$2,0)))</f>
        <v/>
      </c>
    </row>
    <row r="581" spans="1:6" x14ac:dyDescent="0.2">
      <c r="A581" s="52">
        <f>INDEX('[3]Enrolled accounts Dom'!$A581:$M581,MATCH(A$2,'[3]Enrolled accounts Dom'!$A$2:$M$2,0))</f>
        <v>0</v>
      </c>
      <c r="B581" s="45">
        <f>INDEX('[3]Enrolled accounts Dom'!$A581:$M581,MATCH(B$2,'[3]Enrolled accounts Dom'!$A$2:$M$2,0))</f>
        <v>0</v>
      </c>
      <c r="C581" s="45">
        <f>INDEX('[3]Enrolled accounts Dom'!$A581:$M581,MATCH(C$2,'[3]Enrolled accounts Dom'!$A$2:$M$2,0))</f>
        <v>0</v>
      </c>
      <c r="D581" s="45">
        <f>INDEX('[3]Enrolled accounts Dom'!$A581:$M581,MATCH(D$2,'[3]Enrolled accounts Dom'!$A$2:$M$2,0))</f>
        <v>0</v>
      </c>
      <c r="E581" s="46" t="str">
        <f>IF(INDEX('[3]Enrolled accounts Dom'!$A581:$M581,MATCH(E$2,'[3]Enrolled accounts Dom'!$A$2:$M$2,0))=0,"",INDEX('[3]Enrolled accounts Dom'!$A581:$M581,MATCH(E$2,'[3]Enrolled accounts Dom'!$A$2:$M$2,0)))</f>
        <v/>
      </c>
      <c r="F581" s="53" t="str">
        <f>IF(INDEX('[3]Enrolled accounts Dom'!$A581:$M581,MATCH(F$2,'[3]Enrolled accounts Dom'!$A$2:$M$2,0))=0,"",INDEX('[3]Enrolled accounts Dom'!$A581:$M581,MATCH(F$2,'[3]Enrolled accounts Dom'!$A$2:$M$2,0)))</f>
        <v/>
      </c>
    </row>
    <row r="582" spans="1:6" x14ac:dyDescent="0.2">
      <c r="A582" s="52">
        <f>INDEX('[3]Enrolled accounts Dom'!$A582:$M582,MATCH(A$2,'[3]Enrolled accounts Dom'!$A$2:$M$2,0))</f>
        <v>0</v>
      </c>
      <c r="B582" s="45">
        <f>INDEX('[3]Enrolled accounts Dom'!$A582:$M582,MATCH(B$2,'[3]Enrolled accounts Dom'!$A$2:$M$2,0))</f>
        <v>0</v>
      </c>
      <c r="C582" s="45">
        <f>INDEX('[3]Enrolled accounts Dom'!$A582:$M582,MATCH(C$2,'[3]Enrolled accounts Dom'!$A$2:$M$2,0))</f>
        <v>0</v>
      </c>
      <c r="D582" s="45">
        <f>INDEX('[3]Enrolled accounts Dom'!$A582:$M582,MATCH(D$2,'[3]Enrolled accounts Dom'!$A$2:$M$2,0))</f>
        <v>0</v>
      </c>
      <c r="E582" s="46" t="str">
        <f>IF(INDEX('[3]Enrolled accounts Dom'!$A582:$M582,MATCH(E$2,'[3]Enrolled accounts Dom'!$A$2:$M$2,0))=0,"",INDEX('[3]Enrolled accounts Dom'!$A582:$M582,MATCH(E$2,'[3]Enrolled accounts Dom'!$A$2:$M$2,0)))</f>
        <v/>
      </c>
      <c r="F582" s="53" t="str">
        <f>IF(INDEX('[3]Enrolled accounts Dom'!$A582:$M582,MATCH(F$2,'[3]Enrolled accounts Dom'!$A$2:$M$2,0))=0,"",INDEX('[3]Enrolled accounts Dom'!$A582:$M582,MATCH(F$2,'[3]Enrolled accounts Dom'!$A$2:$M$2,0)))</f>
        <v/>
      </c>
    </row>
    <row r="583" spans="1:6" x14ac:dyDescent="0.2">
      <c r="A583" s="52">
        <f>INDEX('[3]Enrolled accounts Dom'!$A583:$M583,MATCH(A$2,'[3]Enrolled accounts Dom'!$A$2:$M$2,0))</f>
        <v>0</v>
      </c>
      <c r="B583" s="45">
        <f>INDEX('[3]Enrolled accounts Dom'!$A583:$M583,MATCH(B$2,'[3]Enrolled accounts Dom'!$A$2:$M$2,0))</f>
        <v>0</v>
      </c>
      <c r="C583" s="45">
        <f>INDEX('[3]Enrolled accounts Dom'!$A583:$M583,MATCH(C$2,'[3]Enrolled accounts Dom'!$A$2:$M$2,0))</f>
        <v>0</v>
      </c>
      <c r="D583" s="45">
        <f>INDEX('[3]Enrolled accounts Dom'!$A583:$M583,MATCH(D$2,'[3]Enrolled accounts Dom'!$A$2:$M$2,0))</f>
        <v>0</v>
      </c>
      <c r="E583" s="46" t="str">
        <f>IF(INDEX('[3]Enrolled accounts Dom'!$A583:$M583,MATCH(E$2,'[3]Enrolled accounts Dom'!$A$2:$M$2,0))=0,"",INDEX('[3]Enrolled accounts Dom'!$A583:$M583,MATCH(E$2,'[3]Enrolled accounts Dom'!$A$2:$M$2,0)))</f>
        <v/>
      </c>
      <c r="F583" s="53" t="str">
        <f>IF(INDEX('[3]Enrolled accounts Dom'!$A583:$M583,MATCH(F$2,'[3]Enrolled accounts Dom'!$A$2:$M$2,0))=0,"",INDEX('[3]Enrolled accounts Dom'!$A583:$M583,MATCH(F$2,'[3]Enrolled accounts Dom'!$A$2:$M$2,0)))</f>
        <v/>
      </c>
    </row>
    <row r="584" spans="1:6" x14ac:dyDescent="0.2">
      <c r="A584" s="52">
        <f>INDEX('[3]Enrolled accounts Dom'!$A584:$M584,MATCH(A$2,'[3]Enrolled accounts Dom'!$A$2:$M$2,0))</f>
        <v>0</v>
      </c>
      <c r="B584" s="45">
        <f>INDEX('[3]Enrolled accounts Dom'!$A584:$M584,MATCH(B$2,'[3]Enrolled accounts Dom'!$A$2:$M$2,0))</f>
        <v>0</v>
      </c>
      <c r="C584" s="45">
        <f>INDEX('[3]Enrolled accounts Dom'!$A584:$M584,MATCH(C$2,'[3]Enrolled accounts Dom'!$A$2:$M$2,0))</f>
        <v>0</v>
      </c>
      <c r="D584" s="45">
        <f>INDEX('[3]Enrolled accounts Dom'!$A584:$M584,MATCH(D$2,'[3]Enrolled accounts Dom'!$A$2:$M$2,0))</f>
        <v>0</v>
      </c>
      <c r="E584" s="46" t="str">
        <f>IF(INDEX('[3]Enrolled accounts Dom'!$A584:$M584,MATCH(E$2,'[3]Enrolled accounts Dom'!$A$2:$M$2,0))=0,"",INDEX('[3]Enrolled accounts Dom'!$A584:$M584,MATCH(E$2,'[3]Enrolled accounts Dom'!$A$2:$M$2,0)))</f>
        <v/>
      </c>
      <c r="F584" s="53" t="str">
        <f>IF(INDEX('[3]Enrolled accounts Dom'!$A584:$M584,MATCH(F$2,'[3]Enrolled accounts Dom'!$A$2:$M$2,0))=0,"",INDEX('[3]Enrolled accounts Dom'!$A584:$M584,MATCH(F$2,'[3]Enrolled accounts Dom'!$A$2:$M$2,0)))</f>
        <v/>
      </c>
    </row>
    <row r="585" spans="1:6" x14ac:dyDescent="0.2">
      <c r="A585" s="52">
        <f>INDEX('[3]Enrolled accounts Dom'!$A585:$M585,MATCH(A$2,'[3]Enrolled accounts Dom'!$A$2:$M$2,0))</f>
        <v>0</v>
      </c>
      <c r="B585" s="45">
        <f>INDEX('[3]Enrolled accounts Dom'!$A585:$M585,MATCH(B$2,'[3]Enrolled accounts Dom'!$A$2:$M$2,0))</f>
        <v>0</v>
      </c>
      <c r="C585" s="45">
        <f>INDEX('[3]Enrolled accounts Dom'!$A585:$M585,MATCH(C$2,'[3]Enrolled accounts Dom'!$A$2:$M$2,0))</f>
        <v>0</v>
      </c>
      <c r="D585" s="45">
        <f>INDEX('[3]Enrolled accounts Dom'!$A585:$M585,MATCH(D$2,'[3]Enrolled accounts Dom'!$A$2:$M$2,0))</f>
        <v>0</v>
      </c>
      <c r="E585" s="46" t="str">
        <f>IF(INDEX('[3]Enrolled accounts Dom'!$A585:$M585,MATCH(E$2,'[3]Enrolled accounts Dom'!$A$2:$M$2,0))=0,"",INDEX('[3]Enrolled accounts Dom'!$A585:$M585,MATCH(E$2,'[3]Enrolled accounts Dom'!$A$2:$M$2,0)))</f>
        <v/>
      </c>
      <c r="F585" s="53" t="str">
        <f>IF(INDEX('[3]Enrolled accounts Dom'!$A585:$M585,MATCH(F$2,'[3]Enrolled accounts Dom'!$A$2:$M$2,0))=0,"",INDEX('[3]Enrolled accounts Dom'!$A585:$M585,MATCH(F$2,'[3]Enrolled accounts Dom'!$A$2:$M$2,0)))</f>
        <v/>
      </c>
    </row>
    <row r="586" spans="1:6" x14ac:dyDescent="0.2">
      <c r="A586" s="52">
        <f>INDEX('[3]Enrolled accounts Dom'!$A586:$M586,MATCH(A$2,'[3]Enrolled accounts Dom'!$A$2:$M$2,0))</f>
        <v>0</v>
      </c>
      <c r="B586" s="45">
        <f>INDEX('[3]Enrolled accounts Dom'!$A586:$M586,MATCH(B$2,'[3]Enrolled accounts Dom'!$A$2:$M$2,0))</f>
        <v>0</v>
      </c>
      <c r="C586" s="45">
        <f>INDEX('[3]Enrolled accounts Dom'!$A586:$M586,MATCH(C$2,'[3]Enrolled accounts Dom'!$A$2:$M$2,0))</f>
        <v>0</v>
      </c>
      <c r="D586" s="45">
        <f>INDEX('[3]Enrolled accounts Dom'!$A586:$M586,MATCH(D$2,'[3]Enrolled accounts Dom'!$A$2:$M$2,0))</f>
        <v>0</v>
      </c>
      <c r="E586" s="46" t="str">
        <f>IF(INDEX('[3]Enrolled accounts Dom'!$A586:$M586,MATCH(E$2,'[3]Enrolled accounts Dom'!$A$2:$M$2,0))=0,"",INDEX('[3]Enrolled accounts Dom'!$A586:$M586,MATCH(E$2,'[3]Enrolled accounts Dom'!$A$2:$M$2,0)))</f>
        <v/>
      </c>
      <c r="F586" s="53" t="str">
        <f>IF(INDEX('[3]Enrolled accounts Dom'!$A586:$M586,MATCH(F$2,'[3]Enrolled accounts Dom'!$A$2:$M$2,0))=0,"",INDEX('[3]Enrolled accounts Dom'!$A586:$M586,MATCH(F$2,'[3]Enrolled accounts Dom'!$A$2:$M$2,0)))</f>
        <v/>
      </c>
    </row>
    <row r="587" spans="1:6" x14ac:dyDescent="0.2">
      <c r="A587" s="52">
        <f>INDEX('[3]Enrolled accounts Dom'!$A587:$M587,MATCH(A$2,'[3]Enrolled accounts Dom'!$A$2:$M$2,0))</f>
        <v>0</v>
      </c>
      <c r="B587" s="45">
        <f>INDEX('[3]Enrolled accounts Dom'!$A587:$M587,MATCH(B$2,'[3]Enrolled accounts Dom'!$A$2:$M$2,0))</f>
        <v>0</v>
      </c>
      <c r="C587" s="45">
        <f>INDEX('[3]Enrolled accounts Dom'!$A587:$M587,MATCH(C$2,'[3]Enrolled accounts Dom'!$A$2:$M$2,0))</f>
        <v>0</v>
      </c>
      <c r="D587" s="45">
        <f>INDEX('[3]Enrolled accounts Dom'!$A587:$M587,MATCH(D$2,'[3]Enrolled accounts Dom'!$A$2:$M$2,0))</f>
        <v>0</v>
      </c>
      <c r="E587" s="46" t="str">
        <f>IF(INDEX('[3]Enrolled accounts Dom'!$A587:$M587,MATCH(E$2,'[3]Enrolled accounts Dom'!$A$2:$M$2,0))=0,"",INDEX('[3]Enrolled accounts Dom'!$A587:$M587,MATCH(E$2,'[3]Enrolled accounts Dom'!$A$2:$M$2,0)))</f>
        <v/>
      </c>
      <c r="F587" s="53" t="str">
        <f>IF(INDEX('[3]Enrolled accounts Dom'!$A587:$M587,MATCH(F$2,'[3]Enrolled accounts Dom'!$A$2:$M$2,0))=0,"",INDEX('[3]Enrolled accounts Dom'!$A587:$M587,MATCH(F$2,'[3]Enrolled accounts Dom'!$A$2:$M$2,0)))</f>
        <v/>
      </c>
    </row>
    <row r="588" spans="1:6" x14ac:dyDescent="0.2">
      <c r="A588" s="52">
        <f>INDEX('[3]Enrolled accounts Dom'!$A588:$M588,MATCH(A$2,'[3]Enrolled accounts Dom'!$A$2:$M$2,0))</f>
        <v>0</v>
      </c>
      <c r="B588" s="45">
        <f>INDEX('[3]Enrolled accounts Dom'!$A588:$M588,MATCH(B$2,'[3]Enrolled accounts Dom'!$A$2:$M$2,0))</f>
        <v>0</v>
      </c>
      <c r="C588" s="45">
        <f>INDEX('[3]Enrolled accounts Dom'!$A588:$M588,MATCH(C$2,'[3]Enrolled accounts Dom'!$A$2:$M$2,0))</f>
        <v>0</v>
      </c>
      <c r="D588" s="45">
        <f>INDEX('[3]Enrolled accounts Dom'!$A588:$M588,MATCH(D$2,'[3]Enrolled accounts Dom'!$A$2:$M$2,0))</f>
        <v>0</v>
      </c>
      <c r="E588" s="46" t="str">
        <f>IF(INDEX('[3]Enrolled accounts Dom'!$A588:$M588,MATCH(E$2,'[3]Enrolled accounts Dom'!$A$2:$M$2,0))=0,"",INDEX('[3]Enrolled accounts Dom'!$A588:$M588,MATCH(E$2,'[3]Enrolled accounts Dom'!$A$2:$M$2,0)))</f>
        <v/>
      </c>
      <c r="F588" s="53" t="str">
        <f>IF(INDEX('[3]Enrolled accounts Dom'!$A588:$M588,MATCH(F$2,'[3]Enrolled accounts Dom'!$A$2:$M$2,0))=0,"",INDEX('[3]Enrolled accounts Dom'!$A588:$M588,MATCH(F$2,'[3]Enrolled accounts Dom'!$A$2:$M$2,0)))</f>
        <v/>
      </c>
    </row>
    <row r="589" spans="1:6" x14ac:dyDescent="0.2">
      <c r="A589" s="52">
        <f>INDEX('[3]Enrolled accounts Dom'!$A589:$M589,MATCH(A$2,'[3]Enrolled accounts Dom'!$A$2:$M$2,0))</f>
        <v>0</v>
      </c>
      <c r="B589" s="45">
        <f>INDEX('[3]Enrolled accounts Dom'!$A589:$M589,MATCH(B$2,'[3]Enrolled accounts Dom'!$A$2:$M$2,0))</f>
        <v>0</v>
      </c>
      <c r="C589" s="45">
        <f>INDEX('[3]Enrolled accounts Dom'!$A589:$M589,MATCH(C$2,'[3]Enrolled accounts Dom'!$A$2:$M$2,0))</f>
        <v>0</v>
      </c>
      <c r="D589" s="45">
        <f>INDEX('[3]Enrolled accounts Dom'!$A589:$M589,MATCH(D$2,'[3]Enrolled accounts Dom'!$A$2:$M$2,0))</f>
        <v>0</v>
      </c>
      <c r="E589" s="46" t="str">
        <f>IF(INDEX('[3]Enrolled accounts Dom'!$A589:$M589,MATCH(E$2,'[3]Enrolled accounts Dom'!$A$2:$M$2,0))=0,"",INDEX('[3]Enrolled accounts Dom'!$A589:$M589,MATCH(E$2,'[3]Enrolled accounts Dom'!$A$2:$M$2,0)))</f>
        <v/>
      </c>
      <c r="F589" s="53" t="str">
        <f>IF(INDEX('[3]Enrolled accounts Dom'!$A589:$M589,MATCH(F$2,'[3]Enrolled accounts Dom'!$A$2:$M$2,0))=0,"",INDEX('[3]Enrolled accounts Dom'!$A589:$M589,MATCH(F$2,'[3]Enrolled accounts Dom'!$A$2:$M$2,0)))</f>
        <v/>
      </c>
    </row>
    <row r="590" spans="1:6" x14ac:dyDescent="0.2">
      <c r="A590" s="52">
        <f>INDEX('[3]Enrolled accounts Dom'!$A590:$M590,MATCH(A$2,'[3]Enrolled accounts Dom'!$A$2:$M$2,0))</f>
        <v>0</v>
      </c>
      <c r="B590" s="45">
        <f>INDEX('[3]Enrolled accounts Dom'!$A590:$M590,MATCH(B$2,'[3]Enrolled accounts Dom'!$A$2:$M$2,0))</f>
        <v>0</v>
      </c>
      <c r="C590" s="45">
        <f>INDEX('[3]Enrolled accounts Dom'!$A590:$M590,MATCH(C$2,'[3]Enrolled accounts Dom'!$A$2:$M$2,0))</f>
        <v>0</v>
      </c>
      <c r="D590" s="45">
        <f>INDEX('[3]Enrolled accounts Dom'!$A590:$M590,MATCH(D$2,'[3]Enrolled accounts Dom'!$A$2:$M$2,0))</f>
        <v>0</v>
      </c>
      <c r="E590" s="46" t="str">
        <f>IF(INDEX('[3]Enrolled accounts Dom'!$A590:$M590,MATCH(E$2,'[3]Enrolled accounts Dom'!$A$2:$M$2,0))=0,"",INDEX('[3]Enrolled accounts Dom'!$A590:$M590,MATCH(E$2,'[3]Enrolled accounts Dom'!$A$2:$M$2,0)))</f>
        <v/>
      </c>
      <c r="F590" s="53" t="str">
        <f>IF(INDEX('[3]Enrolled accounts Dom'!$A590:$M590,MATCH(F$2,'[3]Enrolled accounts Dom'!$A$2:$M$2,0))=0,"",INDEX('[3]Enrolled accounts Dom'!$A590:$M590,MATCH(F$2,'[3]Enrolled accounts Dom'!$A$2:$M$2,0)))</f>
        <v/>
      </c>
    </row>
    <row r="591" spans="1:6" x14ac:dyDescent="0.2">
      <c r="A591" s="52">
        <f>INDEX('[3]Enrolled accounts Dom'!$A591:$M591,MATCH(A$2,'[3]Enrolled accounts Dom'!$A$2:$M$2,0))</f>
        <v>0</v>
      </c>
      <c r="B591" s="45">
        <f>INDEX('[3]Enrolled accounts Dom'!$A591:$M591,MATCH(B$2,'[3]Enrolled accounts Dom'!$A$2:$M$2,0))</f>
        <v>0</v>
      </c>
      <c r="C591" s="45">
        <f>INDEX('[3]Enrolled accounts Dom'!$A591:$M591,MATCH(C$2,'[3]Enrolled accounts Dom'!$A$2:$M$2,0))</f>
        <v>0</v>
      </c>
      <c r="D591" s="45">
        <f>INDEX('[3]Enrolled accounts Dom'!$A591:$M591,MATCH(D$2,'[3]Enrolled accounts Dom'!$A$2:$M$2,0))</f>
        <v>0</v>
      </c>
      <c r="E591" s="46" t="str">
        <f>IF(INDEX('[3]Enrolled accounts Dom'!$A591:$M591,MATCH(E$2,'[3]Enrolled accounts Dom'!$A$2:$M$2,0))=0,"",INDEX('[3]Enrolled accounts Dom'!$A591:$M591,MATCH(E$2,'[3]Enrolled accounts Dom'!$A$2:$M$2,0)))</f>
        <v/>
      </c>
      <c r="F591" s="53" t="str">
        <f>IF(INDEX('[3]Enrolled accounts Dom'!$A591:$M591,MATCH(F$2,'[3]Enrolled accounts Dom'!$A$2:$M$2,0))=0,"",INDEX('[3]Enrolled accounts Dom'!$A591:$M591,MATCH(F$2,'[3]Enrolled accounts Dom'!$A$2:$M$2,0)))</f>
        <v/>
      </c>
    </row>
    <row r="592" spans="1:6" x14ac:dyDescent="0.2">
      <c r="A592" s="52">
        <f>INDEX('[3]Enrolled accounts Dom'!$A592:$M592,MATCH(A$2,'[3]Enrolled accounts Dom'!$A$2:$M$2,0))</f>
        <v>0</v>
      </c>
      <c r="B592" s="45">
        <f>INDEX('[3]Enrolled accounts Dom'!$A592:$M592,MATCH(B$2,'[3]Enrolled accounts Dom'!$A$2:$M$2,0))</f>
        <v>0</v>
      </c>
      <c r="C592" s="45">
        <f>INDEX('[3]Enrolled accounts Dom'!$A592:$M592,MATCH(C$2,'[3]Enrolled accounts Dom'!$A$2:$M$2,0))</f>
        <v>0</v>
      </c>
      <c r="D592" s="45">
        <f>INDEX('[3]Enrolled accounts Dom'!$A592:$M592,MATCH(D$2,'[3]Enrolled accounts Dom'!$A$2:$M$2,0))</f>
        <v>0</v>
      </c>
      <c r="E592" s="46" t="str">
        <f>IF(INDEX('[3]Enrolled accounts Dom'!$A592:$M592,MATCH(E$2,'[3]Enrolled accounts Dom'!$A$2:$M$2,0))=0,"",INDEX('[3]Enrolled accounts Dom'!$A592:$M592,MATCH(E$2,'[3]Enrolled accounts Dom'!$A$2:$M$2,0)))</f>
        <v/>
      </c>
      <c r="F592" s="53" t="str">
        <f>IF(INDEX('[3]Enrolled accounts Dom'!$A592:$M592,MATCH(F$2,'[3]Enrolled accounts Dom'!$A$2:$M$2,0))=0,"",INDEX('[3]Enrolled accounts Dom'!$A592:$M592,MATCH(F$2,'[3]Enrolled accounts Dom'!$A$2:$M$2,0)))</f>
        <v/>
      </c>
    </row>
    <row r="593" spans="1:6" x14ac:dyDescent="0.2">
      <c r="A593" s="52">
        <f>INDEX('[3]Enrolled accounts Dom'!$A593:$M593,MATCH(A$2,'[3]Enrolled accounts Dom'!$A$2:$M$2,0))</f>
        <v>0</v>
      </c>
      <c r="B593" s="45">
        <f>INDEX('[3]Enrolled accounts Dom'!$A593:$M593,MATCH(B$2,'[3]Enrolled accounts Dom'!$A$2:$M$2,0))</f>
        <v>0</v>
      </c>
      <c r="C593" s="45">
        <f>INDEX('[3]Enrolled accounts Dom'!$A593:$M593,MATCH(C$2,'[3]Enrolled accounts Dom'!$A$2:$M$2,0))</f>
        <v>0</v>
      </c>
      <c r="D593" s="45">
        <f>INDEX('[3]Enrolled accounts Dom'!$A593:$M593,MATCH(D$2,'[3]Enrolled accounts Dom'!$A$2:$M$2,0))</f>
        <v>0</v>
      </c>
      <c r="E593" s="46" t="str">
        <f>IF(INDEX('[3]Enrolled accounts Dom'!$A593:$M593,MATCH(E$2,'[3]Enrolled accounts Dom'!$A$2:$M$2,0))=0,"",INDEX('[3]Enrolled accounts Dom'!$A593:$M593,MATCH(E$2,'[3]Enrolled accounts Dom'!$A$2:$M$2,0)))</f>
        <v/>
      </c>
      <c r="F593" s="53" t="str">
        <f>IF(INDEX('[3]Enrolled accounts Dom'!$A593:$M593,MATCH(F$2,'[3]Enrolled accounts Dom'!$A$2:$M$2,0))=0,"",INDEX('[3]Enrolled accounts Dom'!$A593:$M593,MATCH(F$2,'[3]Enrolled accounts Dom'!$A$2:$M$2,0)))</f>
        <v/>
      </c>
    </row>
    <row r="594" spans="1:6" x14ac:dyDescent="0.2">
      <c r="A594" s="52">
        <f>INDEX('[3]Enrolled accounts Dom'!$A594:$M594,MATCH(A$2,'[3]Enrolled accounts Dom'!$A$2:$M$2,0))</f>
        <v>0</v>
      </c>
      <c r="B594" s="45">
        <f>INDEX('[3]Enrolled accounts Dom'!$A594:$M594,MATCH(B$2,'[3]Enrolled accounts Dom'!$A$2:$M$2,0))</f>
        <v>0</v>
      </c>
      <c r="C594" s="45">
        <f>INDEX('[3]Enrolled accounts Dom'!$A594:$M594,MATCH(C$2,'[3]Enrolled accounts Dom'!$A$2:$M$2,0))</f>
        <v>0</v>
      </c>
      <c r="D594" s="45">
        <f>INDEX('[3]Enrolled accounts Dom'!$A594:$M594,MATCH(D$2,'[3]Enrolled accounts Dom'!$A$2:$M$2,0))</f>
        <v>0</v>
      </c>
      <c r="E594" s="46" t="str">
        <f>IF(INDEX('[3]Enrolled accounts Dom'!$A594:$M594,MATCH(E$2,'[3]Enrolled accounts Dom'!$A$2:$M$2,0))=0,"",INDEX('[3]Enrolled accounts Dom'!$A594:$M594,MATCH(E$2,'[3]Enrolled accounts Dom'!$A$2:$M$2,0)))</f>
        <v/>
      </c>
      <c r="F594" s="53" t="str">
        <f>IF(INDEX('[3]Enrolled accounts Dom'!$A594:$M594,MATCH(F$2,'[3]Enrolled accounts Dom'!$A$2:$M$2,0))=0,"",INDEX('[3]Enrolled accounts Dom'!$A594:$M594,MATCH(F$2,'[3]Enrolled accounts Dom'!$A$2:$M$2,0)))</f>
        <v/>
      </c>
    </row>
    <row r="595" spans="1:6" x14ac:dyDescent="0.2">
      <c r="A595" s="52">
        <f>INDEX('[3]Enrolled accounts Dom'!$A595:$M595,MATCH(A$2,'[3]Enrolled accounts Dom'!$A$2:$M$2,0))</f>
        <v>0</v>
      </c>
      <c r="B595" s="45">
        <f>INDEX('[3]Enrolled accounts Dom'!$A595:$M595,MATCH(B$2,'[3]Enrolled accounts Dom'!$A$2:$M$2,0))</f>
        <v>0</v>
      </c>
      <c r="C595" s="45">
        <f>INDEX('[3]Enrolled accounts Dom'!$A595:$M595,MATCH(C$2,'[3]Enrolled accounts Dom'!$A$2:$M$2,0))</f>
        <v>0</v>
      </c>
      <c r="D595" s="45">
        <f>INDEX('[3]Enrolled accounts Dom'!$A595:$M595,MATCH(D$2,'[3]Enrolled accounts Dom'!$A$2:$M$2,0))</f>
        <v>0</v>
      </c>
      <c r="E595" s="46" t="str">
        <f>IF(INDEX('[3]Enrolled accounts Dom'!$A595:$M595,MATCH(E$2,'[3]Enrolled accounts Dom'!$A$2:$M$2,0))=0,"",INDEX('[3]Enrolled accounts Dom'!$A595:$M595,MATCH(E$2,'[3]Enrolled accounts Dom'!$A$2:$M$2,0)))</f>
        <v/>
      </c>
      <c r="F595" s="53" t="str">
        <f>IF(INDEX('[3]Enrolled accounts Dom'!$A595:$M595,MATCH(F$2,'[3]Enrolled accounts Dom'!$A$2:$M$2,0))=0,"",INDEX('[3]Enrolled accounts Dom'!$A595:$M595,MATCH(F$2,'[3]Enrolled accounts Dom'!$A$2:$M$2,0)))</f>
        <v/>
      </c>
    </row>
    <row r="596" spans="1:6" x14ac:dyDescent="0.2">
      <c r="A596" s="52">
        <f>INDEX('[3]Enrolled accounts Dom'!$A596:$M596,MATCH(A$2,'[3]Enrolled accounts Dom'!$A$2:$M$2,0))</f>
        <v>0</v>
      </c>
      <c r="B596" s="45">
        <f>INDEX('[3]Enrolled accounts Dom'!$A596:$M596,MATCH(B$2,'[3]Enrolled accounts Dom'!$A$2:$M$2,0))</f>
        <v>0</v>
      </c>
      <c r="C596" s="45">
        <f>INDEX('[3]Enrolled accounts Dom'!$A596:$M596,MATCH(C$2,'[3]Enrolled accounts Dom'!$A$2:$M$2,0))</f>
        <v>0</v>
      </c>
      <c r="D596" s="45">
        <f>INDEX('[3]Enrolled accounts Dom'!$A596:$M596,MATCH(D$2,'[3]Enrolled accounts Dom'!$A$2:$M$2,0))</f>
        <v>0</v>
      </c>
      <c r="E596" s="46" t="str">
        <f>IF(INDEX('[3]Enrolled accounts Dom'!$A596:$M596,MATCH(E$2,'[3]Enrolled accounts Dom'!$A$2:$M$2,0))=0,"",INDEX('[3]Enrolled accounts Dom'!$A596:$M596,MATCH(E$2,'[3]Enrolled accounts Dom'!$A$2:$M$2,0)))</f>
        <v/>
      </c>
      <c r="F596" s="53" t="str">
        <f>IF(INDEX('[3]Enrolled accounts Dom'!$A596:$M596,MATCH(F$2,'[3]Enrolled accounts Dom'!$A$2:$M$2,0))=0,"",INDEX('[3]Enrolled accounts Dom'!$A596:$M596,MATCH(F$2,'[3]Enrolled accounts Dom'!$A$2:$M$2,0)))</f>
        <v/>
      </c>
    </row>
    <row r="597" spans="1:6" x14ac:dyDescent="0.2">
      <c r="A597" s="52">
        <f>INDEX('[3]Enrolled accounts Dom'!$A597:$M597,MATCH(A$2,'[3]Enrolled accounts Dom'!$A$2:$M$2,0))</f>
        <v>0</v>
      </c>
      <c r="B597" s="45">
        <f>INDEX('[3]Enrolled accounts Dom'!$A597:$M597,MATCH(B$2,'[3]Enrolled accounts Dom'!$A$2:$M$2,0))</f>
        <v>0</v>
      </c>
      <c r="C597" s="45">
        <f>INDEX('[3]Enrolled accounts Dom'!$A597:$M597,MATCH(C$2,'[3]Enrolled accounts Dom'!$A$2:$M$2,0))</f>
        <v>0</v>
      </c>
      <c r="D597" s="45">
        <f>INDEX('[3]Enrolled accounts Dom'!$A597:$M597,MATCH(D$2,'[3]Enrolled accounts Dom'!$A$2:$M$2,0))</f>
        <v>0</v>
      </c>
      <c r="E597" s="46" t="str">
        <f>IF(INDEX('[3]Enrolled accounts Dom'!$A597:$M597,MATCH(E$2,'[3]Enrolled accounts Dom'!$A$2:$M$2,0))=0,"",INDEX('[3]Enrolled accounts Dom'!$A597:$M597,MATCH(E$2,'[3]Enrolled accounts Dom'!$A$2:$M$2,0)))</f>
        <v/>
      </c>
      <c r="F597" s="53" t="str">
        <f>IF(INDEX('[3]Enrolled accounts Dom'!$A597:$M597,MATCH(F$2,'[3]Enrolled accounts Dom'!$A$2:$M$2,0))=0,"",INDEX('[3]Enrolled accounts Dom'!$A597:$M597,MATCH(F$2,'[3]Enrolled accounts Dom'!$A$2:$M$2,0)))</f>
        <v/>
      </c>
    </row>
    <row r="598" spans="1:6" x14ac:dyDescent="0.2">
      <c r="A598" s="52">
        <f>INDEX('[3]Enrolled accounts Dom'!$A598:$M598,MATCH(A$2,'[3]Enrolled accounts Dom'!$A$2:$M$2,0))</f>
        <v>0</v>
      </c>
      <c r="B598" s="45">
        <f>INDEX('[3]Enrolled accounts Dom'!$A598:$M598,MATCH(B$2,'[3]Enrolled accounts Dom'!$A$2:$M$2,0))</f>
        <v>0</v>
      </c>
      <c r="C598" s="45">
        <f>INDEX('[3]Enrolled accounts Dom'!$A598:$M598,MATCH(C$2,'[3]Enrolled accounts Dom'!$A$2:$M$2,0))</f>
        <v>0</v>
      </c>
      <c r="D598" s="45">
        <f>INDEX('[3]Enrolled accounts Dom'!$A598:$M598,MATCH(D$2,'[3]Enrolled accounts Dom'!$A$2:$M$2,0))</f>
        <v>0</v>
      </c>
      <c r="E598" s="46" t="str">
        <f>IF(INDEX('[3]Enrolled accounts Dom'!$A598:$M598,MATCH(E$2,'[3]Enrolled accounts Dom'!$A$2:$M$2,0))=0,"",INDEX('[3]Enrolled accounts Dom'!$A598:$M598,MATCH(E$2,'[3]Enrolled accounts Dom'!$A$2:$M$2,0)))</f>
        <v/>
      </c>
      <c r="F598" s="53" t="str">
        <f>IF(INDEX('[3]Enrolled accounts Dom'!$A598:$M598,MATCH(F$2,'[3]Enrolled accounts Dom'!$A$2:$M$2,0))=0,"",INDEX('[3]Enrolled accounts Dom'!$A598:$M598,MATCH(F$2,'[3]Enrolled accounts Dom'!$A$2:$M$2,0)))</f>
        <v/>
      </c>
    </row>
    <row r="599" spans="1:6" x14ac:dyDescent="0.2">
      <c r="A599" s="52">
        <f>INDEX('[3]Enrolled accounts Dom'!$A599:$M599,MATCH(A$2,'[3]Enrolled accounts Dom'!$A$2:$M$2,0))</f>
        <v>0</v>
      </c>
      <c r="B599" s="45">
        <f>INDEX('[3]Enrolled accounts Dom'!$A599:$M599,MATCH(B$2,'[3]Enrolled accounts Dom'!$A$2:$M$2,0))</f>
        <v>0</v>
      </c>
      <c r="C599" s="45">
        <f>INDEX('[3]Enrolled accounts Dom'!$A599:$M599,MATCH(C$2,'[3]Enrolled accounts Dom'!$A$2:$M$2,0))</f>
        <v>0</v>
      </c>
      <c r="D599" s="45">
        <f>INDEX('[3]Enrolled accounts Dom'!$A599:$M599,MATCH(D$2,'[3]Enrolled accounts Dom'!$A$2:$M$2,0))</f>
        <v>0</v>
      </c>
      <c r="E599" s="46" t="str">
        <f>IF(INDEX('[3]Enrolled accounts Dom'!$A599:$M599,MATCH(E$2,'[3]Enrolled accounts Dom'!$A$2:$M$2,0))=0,"",INDEX('[3]Enrolled accounts Dom'!$A599:$M599,MATCH(E$2,'[3]Enrolled accounts Dom'!$A$2:$M$2,0)))</f>
        <v/>
      </c>
      <c r="F599" s="53" t="str">
        <f>IF(INDEX('[3]Enrolled accounts Dom'!$A599:$M599,MATCH(F$2,'[3]Enrolled accounts Dom'!$A$2:$M$2,0))=0,"",INDEX('[3]Enrolled accounts Dom'!$A599:$M599,MATCH(F$2,'[3]Enrolled accounts Dom'!$A$2:$M$2,0)))</f>
        <v/>
      </c>
    </row>
    <row r="600" spans="1:6" x14ac:dyDescent="0.2">
      <c r="A600" s="52">
        <f>INDEX('[3]Enrolled accounts Dom'!$A600:$M600,MATCH(A$2,'[3]Enrolled accounts Dom'!$A$2:$M$2,0))</f>
        <v>0</v>
      </c>
      <c r="B600" s="45">
        <f>INDEX('[3]Enrolled accounts Dom'!$A600:$M600,MATCH(B$2,'[3]Enrolled accounts Dom'!$A$2:$M$2,0))</f>
        <v>0</v>
      </c>
      <c r="C600" s="45">
        <f>INDEX('[3]Enrolled accounts Dom'!$A600:$M600,MATCH(C$2,'[3]Enrolled accounts Dom'!$A$2:$M$2,0))</f>
        <v>0</v>
      </c>
      <c r="D600" s="45">
        <f>INDEX('[3]Enrolled accounts Dom'!$A600:$M600,MATCH(D$2,'[3]Enrolled accounts Dom'!$A$2:$M$2,0))</f>
        <v>0</v>
      </c>
      <c r="E600" s="46" t="str">
        <f>IF(INDEX('[3]Enrolled accounts Dom'!$A600:$M600,MATCH(E$2,'[3]Enrolled accounts Dom'!$A$2:$M$2,0))=0,"",INDEX('[3]Enrolled accounts Dom'!$A600:$M600,MATCH(E$2,'[3]Enrolled accounts Dom'!$A$2:$M$2,0)))</f>
        <v/>
      </c>
      <c r="F600" s="53" t="str">
        <f>IF(INDEX('[3]Enrolled accounts Dom'!$A600:$M600,MATCH(F$2,'[3]Enrolled accounts Dom'!$A$2:$M$2,0))=0,"",INDEX('[3]Enrolled accounts Dom'!$A600:$M600,MATCH(F$2,'[3]Enrolled accounts Dom'!$A$2:$M$2,0)))</f>
        <v/>
      </c>
    </row>
    <row r="601" spans="1:6" x14ac:dyDescent="0.2">
      <c r="A601" s="52">
        <f>INDEX('[3]Enrolled accounts Dom'!$A601:$M601,MATCH(A$2,'[3]Enrolled accounts Dom'!$A$2:$M$2,0))</f>
        <v>0</v>
      </c>
      <c r="B601" s="45">
        <f>INDEX('[3]Enrolled accounts Dom'!$A601:$M601,MATCH(B$2,'[3]Enrolled accounts Dom'!$A$2:$M$2,0))</f>
        <v>0</v>
      </c>
      <c r="C601" s="45">
        <f>INDEX('[3]Enrolled accounts Dom'!$A601:$M601,MATCH(C$2,'[3]Enrolled accounts Dom'!$A$2:$M$2,0))</f>
        <v>0</v>
      </c>
      <c r="D601" s="45">
        <f>INDEX('[3]Enrolled accounts Dom'!$A601:$M601,MATCH(D$2,'[3]Enrolled accounts Dom'!$A$2:$M$2,0))</f>
        <v>0</v>
      </c>
      <c r="E601" s="46" t="str">
        <f>IF(INDEX('[3]Enrolled accounts Dom'!$A601:$M601,MATCH(E$2,'[3]Enrolled accounts Dom'!$A$2:$M$2,0))=0,"",INDEX('[3]Enrolled accounts Dom'!$A601:$M601,MATCH(E$2,'[3]Enrolled accounts Dom'!$A$2:$M$2,0)))</f>
        <v/>
      </c>
      <c r="F601" s="53" t="str">
        <f>IF(INDEX('[3]Enrolled accounts Dom'!$A601:$M601,MATCH(F$2,'[3]Enrolled accounts Dom'!$A$2:$M$2,0))=0,"",INDEX('[3]Enrolled accounts Dom'!$A601:$M601,MATCH(F$2,'[3]Enrolled accounts Dom'!$A$2:$M$2,0)))</f>
        <v/>
      </c>
    </row>
    <row r="602" spans="1:6" x14ac:dyDescent="0.2">
      <c r="A602" s="52">
        <f>INDEX('[3]Enrolled accounts Dom'!$A602:$M602,MATCH(A$2,'[3]Enrolled accounts Dom'!$A$2:$M$2,0))</f>
        <v>0</v>
      </c>
      <c r="B602" s="45">
        <f>INDEX('[3]Enrolled accounts Dom'!$A602:$M602,MATCH(B$2,'[3]Enrolled accounts Dom'!$A$2:$M$2,0))</f>
        <v>0</v>
      </c>
      <c r="C602" s="45">
        <f>INDEX('[3]Enrolled accounts Dom'!$A602:$M602,MATCH(C$2,'[3]Enrolled accounts Dom'!$A$2:$M$2,0))</f>
        <v>0</v>
      </c>
      <c r="D602" s="45">
        <f>INDEX('[3]Enrolled accounts Dom'!$A602:$M602,MATCH(D$2,'[3]Enrolled accounts Dom'!$A$2:$M$2,0))</f>
        <v>0</v>
      </c>
      <c r="E602" s="46" t="str">
        <f>IF(INDEX('[3]Enrolled accounts Dom'!$A602:$M602,MATCH(E$2,'[3]Enrolled accounts Dom'!$A$2:$M$2,0))=0,"",INDEX('[3]Enrolled accounts Dom'!$A602:$M602,MATCH(E$2,'[3]Enrolled accounts Dom'!$A$2:$M$2,0)))</f>
        <v/>
      </c>
      <c r="F602" s="53" t="str">
        <f>IF(INDEX('[3]Enrolled accounts Dom'!$A602:$M602,MATCH(F$2,'[3]Enrolled accounts Dom'!$A$2:$M$2,0))=0,"",INDEX('[3]Enrolled accounts Dom'!$A602:$M602,MATCH(F$2,'[3]Enrolled accounts Dom'!$A$2:$M$2,0)))</f>
        <v/>
      </c>
    </row>
    <row r="603" spans="1:6" x14ac:dyDescent="0.2">
      <c r="A603" s="52">
        <f>INDEX('[3]Enrolled accounts Dom'!$A603:$M603,MATCH(A$2,'[3]Enrolled accounts Dom'!$A$2:$M$2,0))</f>
        <v>0</v>
      </c>
      <c r="B603" s="45">
        <f>INDEX('[3]Enrolled accounts Dom'!$A603:$M603,MATCH(B$2,'[3]Enrolled accounts Dom'!$A$2:$M$2,0))</f>
        <v>0</v>
      </c>
      <c r="C603" s="45">
        <f>INDEX('[3]Enrolled accounts Dom'!$A603:$M603,MATCH(C$2,'[3]Enrolled accounts Dom'!$A$2:$M$2,0))</f>
        <v>0</v>
      </c>
      <c r="D603" s="45">
        <f>INDEX('[3]Enrolled accounts Dom'!$A603:$M603,MATCH(D$2,'[3]Enrolled accounts Dom'!$A$2:$M$2,0))</f>
        <v>0</v>
      </c>
      <c r="E603" s="46" t="str">
        <f>IF(INDEX('[3]Enrolled accounts Dom'!$A603:$M603,MATCH(E$2,'[3]Enrolled accounts Dom'!$A$2:$M$2,0))=0,"",INDEX('[3]Enrolled accounts Dom'!$A603:$M603,MATCH(E$2,'[3]Enrolled accounts Dom'!$A$2:$M$2,0)))</f>
        <v/>
      </c>
      <c r="F603" s="53" t="str">
        <f>IF(INDEX('[3]Enrolled accounts Dom'!$A603:$M603,MATCH(F$2,'[3]Enrolled accounts Dom'!$A$2:$M$2,0))=0,"",INDEX('[3]Enrolled accounts Dom'!$A603:$M603,MATCH(F$2,'[3]Enrolled accounts Dom'!$A$2:$M$2,0)))</f>
        <v/>
      </c>
    </row>
    <row r="604" spans="1:6" x14ac:dyDescent="0.2">
      <c r="A604" s="52">
        <f>INDEX('[3]Enrolled accounts Dom'!$A604:$M604,MATCH(A$2,'[3]Enrolled accounts Dom'!$A$2:$M$2,0))</f>
        <v>0</v>
      </c>
      <c r="B604" s="45">
        <f>INDEX('[3]Enrolled accounts Dom'!$A604:$M604,MATCH(B$2,'[3]Enrolled accounts Dom'!$A$2:$M$2,0))</f>
        <v>0</v>
      </c>
      <c r="C604" s="45">
        <f>INDEX('[3]Enrolled accounts Dom'!$A604:$M604,MATCH(C$2,'[3]Enrolled accounts Dom'!$A$2:$M$2,0))</f>
        <v>0</v>
      </c>
      <c r="D604" s="45">
        <f>INDEX('[3]Enrolled accounts Dom'!$A604:$M604,MATCH(D$2,'[3]Enrolled accounts Dom'!$A$2:$M$2,0))</f>
        <v>0</v>
      </c>
      <c r="E604" s="46" t="str">
        <f>IF(INDEX('[3]Enrolled accounts Dom'!$A604:$M604,MATCH(E$2,'[3]Enrolled accounts Dom'!$A$2:$M$2,0))=0,"",INDEX('[3]Enrolled accounts Dom'!$A604:$M604,MATCH(E$2,'[3]Enrolled accounts Dom'!$A$2:$M$2,0)))</f>
        <v/>
      </c>
      <c r="F604" s="53" t="str">
        <f>IF(INDEX('[3]Enrolled accounts Dom'!$A604:$M604,MATCH(F$2,'[3]Enrolled accounts Dom'!$A$2:$M$2,0))=0,"",INDEX('[3]Enrolled accounts Dom'!$A604:$M604,MATCH(F$2,'[3]Enrolled accounts Dom'!$A$2:$M$2,0)))</f>
        <v/>
      </c>
    </row>
    <row r="605" spans="1:6" x14ac:dyDescent="0.2">
      <c r="A605" s="52">
        <f>INDEX('[3]Enrolled accounts Dom'!$A605:$M605,MATCH(A$2,'[3]Enrolled accounts Dom'!$A$2:$M$2,0))</f>
        <v>0</v>
      </c>
      <c r="B605" s="45">
        <f>INDEX('[3]Enrolled accounts Dom'!$A605:$M605,MATCH(B$2,'[3]Enrolled accounts Dom'!$A$2:$M$2,0))</f>
        <v>0</v>
      </c>
      <c r="C605" s="45">
        <f>INDEX('[3]Enrolled accounts Dom'!$A605:$M605,MATCH(C$2,'[3]Enrolled accounts Dom'!$A$2:$M$2,0))</f>
        <v>0</v>
      </c>
      <c r="D605" s="45">
        <f>INDEX('[3]Enrolled accounts Dom'!$A605:$M605,MATCH(D$2,'[3]Enrolled accounts Dom'!$A$2:$M$2,0))</f>
        <v>0</v>
      </c>
      <c r="E605" s="46" t="str">
        <f>IF(INDEX('[3]Enrolled accounts Dom'!$A605:$M605,MATCH(E$2,'[3]Enrolled accounts Dom'!$A$2:$M$2,0))=0,"",INDEX('[3]Enrolled accounts Dom'!$A605:$M605,MATCH(E$2,'[3]Enrolled accounts Dom'!$A$2:$M$2,0)))</f>
        <v/>
      </c>
      <c r="F605" s="53" t="str">
        <f>IF(INDEX('[3]Enrolled accounts Dom'!$A605:$M605,MATCH(F$2,'[3]Enrolled accounts Dom'!$A$2:$M$2,0))=0,"",INDEX('[3]Enrolled accounts Dom'!$A605:$M605,MATCH(F$2,'[3]Enrolled accounts Dom'!$A$2:$M$2,0)))</f>
        <v/>
      </c>
    </row>
    <row r="606" spans="1:6" x14ac:dyDescent="0.2">
      <c r="A606" s="52">
        <f>INDEX('[3]Enrolled accounts Dom'!$A606:$M606,MATCH(A$2,'[3]Enrolled accounts Dom'!$A$2:$M$2,0))</f>
        <v>0</v>
      </c>
      <c r="B606" s="45">
        <f>INDEX('[3]Enrolled accounts Dom'!$A606:$M606,MATCH(B$2,'[3]Enrolled accounts Dom'!$A$2:$M$2,0))</f>
        <v>0</v>
      </c>
      <c r="C606" s="45">
        <f>INDEX('[3]Enrolled accounts Dom'!$A606:$M606,MATCH(C$2,'[3]Enrolled accounts Dom'!$A$2:$M$2,0))</f>
        <v>0</v>
      </c>
      <c r="D606" s="45">
        <f>INDEX('[3]Enrolled accounts Dom'!$A606:$M606,MATCH(D$2,'[3]Enrolled accounts Dom'!$A$2:$M$2,0))</f>
        <v>0</v>
      </c>
      <c r="E606" s="46" t="str">
        <f>IF(INDEX('[3]Enrolled accounts Dom'!$A606:$M606,MATCH(E$2,'[3]Enrolled accounts Dom'!$A$2:$M$2,0))=0,"",INDEX('[3]Enrolled accounts Dom'!$A606:$M606,MATCH(E$2,'[3]Enrolled accounts Dom'!$A$2:$M$2,0)))</f>
        <v/>
      </c>
      <c r="F606" s="53" t="str">
        <f>IF(INDEX('[3]Enrolled accounts Dom'!$A606:$M606,MATCH(F$2,'[3]Enrolled accounts Dom'!$A$2:$M$2,0))=0,"",INDEX('[3]Enrolled accounts Dom'!$A606:$M606,MATCH(F$2,'[3]Enrolled accounts Dom'!$A$2:$M$2,0)))</f>
        <v/>
      </c>
    </row>
    <row r="607" spans="1:6" x14ac:dyDescent="0.2">
      <c r="A607" s="52">
        <f>INDEX('[3]Enrolled accounts Dom'!$A607:$M607,MATCH(A$2,'[3]Enrolled accounts Dom'!$A$2:$M$2,0))</f>
        <v>0</v>
      </c>
      <c r="B607" s="45">
        <f>INDEX('[3]Enrolled accounts Dom'!$A607:$M607,MATCH(B$2,'[3]Enrolled accounts Dom'!$A$2:$M$2,0))</f>
        <v>0</v>
      </c>
      <c r="C607" s="45">
        <f>INDEX('[3]Enrolled accounts Dom'!$A607:$M607,MATCH(C$2,'[3]Enrolled accounts Dom'!$A$2:$M$2,0))</f>
        <v>0</v>
      </c>
      <c r="D607" s="45">
        <f>INDEX('[3]Enrolled accounts Dom'!$A607:$M607,MATCH(D$2,'[3]Enrolled accounts Dom'!$A$2:$M$2,0))</f>
        <v>0</v>
      </c>
      <c r="E607" s="46" t="str">
        <f>IF(INDEX('[3]Enrolled accounts Dom'!$A607:$M607,MATCH(E$2,'[3]Enrolled accounts Dom'!$A$2:$M$2,0))=0,"",INDEX('[3]Enrolled accounts Dom'!$A607:$M607,MATCH(E$2,'[3]Enrolled accounts Dom'!$A$2:$M$2,0)))</f>
        <v/>
      </c>
      <c r="F607" s="53" t="str">
        <f>IF(INDEX('[3]Enrolled accounts Dom'!$A607:$M607,MATCH(F$2,'[3]Enrolled accounts Dom'!$A$2:$M$2,0))=0,"",INDEX('[3]Enrolled accounts Dom'!$A607:$M607,MATCH(F$2,'[3]Enrolled accounts Dom'!$A$2:$M$2,0)))</f>
        <v/>
      </c>
    </row>
    <row r="608" spans="1:6" x14ac:dyDescent="0.2">
      <c r="A608" s="52">
        <f>INDEX('[3]Enrolled accounts Dom'!$A608:$M608,MATCH(A$2,'[3]Enrolled accounts Dom'!$A$2:$M$2,0))</f>
        <v>0</v>
      </c>
      <c r="B608" s="45">
        <f>INDEX('[3]Enrolled accounts Dom'!$A608:$M608,MATCH(B$2,'[3]Enrolled accounts Dom'!$A$2:$M$2,0))</f>
        <v>0</v>
      </c>
      <c r="C608" s="45">
        <f>INDEX('[3]Enrolled accounts Dom'!$A608:$M608,MATCH(C$2,'[3]Enrolled accounts Dom'!$A$2:$M$2,0))</f>
        <v>0</v>
      </c>
      <c r="D608" s="45">
        <f>INDEX('[3]Enrolled accounts Dom'!$A608:$M608,MATCH(D$2,'[3]Enrolled accounts Dom'!$A$2:$M$2,0))</f>
        <v>0</v>
      </c>
      <c r="E608" s="46" t="str">
        <f>IF(INDEX('[3]Enrolled accounts Dom'!$A608:$M608,MATCH(E$2,'[3]Enrolled accounts Dom'!$A$2:$M$2,0))=0,"",INDEX('[3]Enrolled accounts Dom'!$A608:$M608,MATCH(E$2,'[3]Enrolled accounts Dom'!$A$2:$M$2,0)))</f>
        <v/>
      </c>
      <c r="F608" s="53" t="str">
        <f>IF(INDEX('[3]Enrolled accounts Dom'!$A608:$M608,MATCH(F$2,'[3]Enrolled accounts Dom'!$A$2:$M$2,0))=0,"",INDEX('[3]Enrolled accounts Dom'!$A608:$M608,MATCH(F$2,'[3]Enrolled accounts Dom'!$A$2:$M$2,0)))</f>
        <v/>
      </c>
    </row>
    <row r="609" spans="1:6" x14ac:dyDescent="0.2">
      <c r="A609" s="52">
        <f>INDEX('[3]Enrolled accounts Dom'!$A609:$M609,MATCH(A$2,'[3]Enrolled accounts Dom'!$A$2:$M$2,0))</f>
        <v>0</v>
      </c>
      <c r="B609" s="45">
        <f>INDEX('[3]Enrolled accounts Dom'!$A609:$M609,MATCH(B$2,'[3]Enrolled accounts Dom'!$A$2:$M$2,0))</f>
        <v>0</v>
      </c>
      <c r="C609" s="45">
        <f>INDEX('[3]Enrolled accounts Dom'!$A609:$M609,MATCH(C$2,'[3]Enrolled accounts Dom'!$A$2:$M$2,0))</f>
        <v>0</v>
      </c>
      <c r="D609" s="45">
        <f>INDEX('[3]Enrolled accounts Dom'!$A609:$M609,MATCH(D$2,'[3]Enrolled accounts Dom'!$A$2:$M$2,0))</f>
        <v>0</v>
      </c>
      <c r="E609" s="46" t="str">
        <f>IF(INDEX('[3]Enrolled accounts Dom'!$A609:$M609,MATCH(E$2,'[3]Enrolled accounts Dom'!$A$2:$M$2,0))=0,"",INDEX('[3]Enrolled accounts Dom'!$A609:$M609,MATCH(E$2,'[3]Enrolled accounts Dom'!$A$2:$M$2,0)))</f>
        <v/>
      </c>
      <c r="F609" s="53" t="str">
        <f>IF(INDEX('[3]Enrolled accounts Dom'!$A609:$M609,MATCH(F$2,'[3]Enrolled accounts Dom'!$A$2:$M$2,0))=0,"",INDEX('[3]Enrolled accounts Dom'!$A609:$M609,MATCH(F$2,'[3]Enrolled accounts Dom'!$A$2:$M$2,0)))</f>
        <v/>
      </c>
    </row>
    <row r="610" spans="1:6" x14ac:dyDescent="0.2">
      <c r="A610" s="52">
        <f>INDEX('[3]Enrolled accounts Dom'!$A610:$M610,MATCH(A$2,'[3]Enrolled accounts Dom'!$A$2:$M$2,0))</f>
        <v>0</v>
      </c>
      <c r="B610" s="45">
        <f>INDEX('[3]Enrolled accounts Dom'!$A610:$M610,MATCH(B$2,'[3]Enrolled accounts Dom'!$A$2:$M$2,0))</f>
        <v>0</v>
      </c>
      <c r="C610" s="45">
        <f>INDEX('[3]Enrolled accounts Dom'!$A610:$M610,MATCH(C$2,'[3]Enrolled accounts Dom'!$A$2:$M$2,0))</f>
        <v>0</v>
      </c>
      <c r="D610" s="45">
        <f>INDEX('[3]Enrolled accounts Dom'!$A610:$M610,MATCH(D$2,'[3]Enrolled accounts Dom'!$A$2:$M$2,0))</f>
        <v>0</v>
      </c>
      <c r="E610" s="46" t="str">
        <f>IF(INDEX('[3]Enrolled accounts Dom'!$A610:$M610,MATCH(E$2,'[3]Enrolled accounts Dom'!$A$2:$M$2,0))=0,"",INDEX('[3]Enrolled accounts Dom'!$A610:$M610,MATCH(E$2,'[3]Enrolled accounts Dom'!$A$2:$M$2,0)))</f>
        <v/>
      </c>
      <c r="F610" s="53" t="str">
        <f>IF(INDEX('[3]Enrolled accounts Dom'!$A610:$M610,MATCH(F$2,'[3]Enrolled accounts Dom'!$A$2:$M$2,0))=0,"",INDEX('[3]Enrolled accounts Dom'!$A610:$M610,MATCH(F$2,'[3]Enrolled accounts Dom'!$A$2:$M$2,0)))</f>
        <v/>
      </c>
    </row>
    <row r="611" spans="1:6" x14ac:dyDescent="0.2">
      <c r="A611" s="52">
        <f>INDEX('[3]Enrolled accounts Dom'!$A611:$M611,MATCH(A$2,'[3]Enrolled accounts Dom'!$A$2:$M$2,0))</f>
        <v>0</v>
      </c>
      <c r="B611" s="45">
        <f>INDEX('[3]Enrolled accounts Dom'!$A611:$M611,MATCH(B$2,'[3]Enrolled accounts Dom'!$A$2:$M$2,0))</f>
        <v>0</v>
      </c>
      <c r="C611" s="45">
        <f>INDEX('[3]Enrolled accounts Dom'!$A611:$M611,MATCH(C$2,'[3]Enrolled accounts Dom'!$A$2:$M$2,0))</f>
        <v>0</v>
      </c>
      <c r="D611" s="45">
        <f>INDEX('[3]Enrolled accounts Dom'!$A611:$M611,MATCH(D$2,'[3]Enrolled accounts Dom'!$A$2:$M$2,0))</f>
        <v>0</v>
      </c>
      <c r="E611" s="46" t="str">
        <f>IF(INDEX('[3]Enrolled accounts Dom'!$A611:$M611,MATCH(E$2,'[3]Enrolled accounts Dom'!$A$2:$M$2,0))=0,"",INDEX('[3]Enrolled accounts Dom'!$A611:$M611,MATCH(E$2,'[3]Enrolled accounts Dom'!$A$2:$M$2,0)))</f>
        <v/>
      </c>
      <c r="F611" s="53" t="str">
        <f>IF(INDEX('[3]Enrolled accounts Dom'!$A611:$M611,MATCH(F$2,'[3]Enrolled accounts Dom'!$A$2:$M$2,0))=0,"",INDEX('[3]Enrolled accounts Dom'!$A611:$M611,MATCH(F$2,'[3]Enrolled accounts Dom'!$A$2:$M$2,0)))</f>
        <v/>
      </c>
    </row>
    <row r="612" spans="1:6" x14ac:dyDescent="0.2">
      <c r="A612" s="52">
        <f>INDEX('[3]Enrolled accounts Dom'!$A612:$M612,MATCH(A$2,'[3]Enrolled accounts Dom'!$A$2:$M$2,0))</f>
        <v>0</v>
      </c>
      <c r="B612" s="45">
        <f>INDEX('[3]Enrolled accounts Dom'!$A612:$M612,MATCH(B$2,'[3]Enrolled accounts Dom'!$A$2:$M$2,0))</f>
        <v>0</v>
      </c>
      <c r="C612" s="45">
        <f>INDEX('[3]Enrolled accounts Dom'!$A612:$M612,MATCH(C$2,'[3]Enrolled accounts Dom'!$A$2:$M$2,0))</f>
        <v>0</v>
      </c>
      <c r="D612" s="45">
        <f>INDEX('[3]Enrolled accounts Dom'!$A612:$M612,MATCH(D$2,'[3]Enrolled accounts Dom'!$A$2:$M$2,0))</f>
        <v>0</v>
      </c>
      <c r="E612" s="46" t="str">
        <f>IF(INDEX('[3]Enrolled accounts Dom'!$A612:$M612,MATCH(E$2,'[3]Enrolled accounts Dom'!$A$2:$M$2,0))=0,"",INDEX('[3]Enrolled accounts Dom'!$A612:$M612,MATCH(E$2,'[3]Enrolled accounts Dom'!$A$2:$M$2,0)))</f>
        <v/>
      </c>
      <c r="F612" s="53" t="str">
        <f>IF(INDEX('[3]Enrolled accounts Dom'!$A612:$M612,MATCH(F$2,'[3]Enrolled accounts Dom'!$A$2:$M$2,0))=0,"",INDEX('[3]Enrolled accounts Dom'!$A612:$M612,MATCH(F$2,'[3]Enrolled accounts Dom'!$A$2:$M$2,0)))</f>
        <v/>
      </c>
    </row>
    <row r="613" spans="1:6" x14ac:dyDescent="0.2">
      <c r="A613" s="52">
        <f>INDEX('[3]Enrolled accounts Dom'!$A613:$M613,MATCH(A$2,'[3]Enrolled accounts Dom'!$A$2:$M$2,0))</f>
        <v>0</v>
      </c>
      <c r="B613" s="45">
        <f>INDEX('[3]Enrolled accounts Dom'!$A613:$M613,MATCH(B$2,'[3]Enrolled accounts Dom'!$A$2:$M$2,0))</f>
        <v>0</v>
      </c>
      <c r="C613" s="45">
        <f>INDEX('[3]Enrolled accounts Dom'!$A613:$M613,MATCH(C$2,'[3]Enrolled accounts Dom'!$A$2:$M$2,0))</f>
        <v>0</v>
      </c>
      <c r="D613" s="45">
        <f>INDEX('[3]Enrolled accounts Dom'!$A613:$M613,MATCH(D$2,'[3]Enrolled accounts Dom'!$A$2:$M$2,0))</f>
        <v>0</v>
      </c>
      <c r="E613" s="46" t="str">
        <f>IF(INDEX('[3]Enrolled accounts Dom'!$A613:$M613,MATCH(E$2,'[3]Enrolled accounts Dom'!$A$2:$M$2,0))=0,"",INDEX('[3]Enrolled accounts Dom'!$A613:$M613,MATCH(E$2,'[3]Enrolled accounts Dom'!$A$2:$M$2,0)))</f>
        <v/>
      </c>
      <c r="F613" s="53" t="str">
        <f>IF(INDEX('[3]Enrolled accounts Dom'!$A613:$M613,MATCH(F$2,'[3]Enrolled accounts Dom'!$A$2:$M$2,0))=0,"",INDEX('[3]Enrolled accounts Dom'!$A613:$M613,MATCH(F$2,'[3]Enrolled accounts Dom'!$A$2:$M$2,0)))</f>
        <v/>
      </c>
    </row>
    <row r="614" spans="1:6" x14ac:dyDescent="0.2">
      <c r="A614" s="52">
        <f>INDEX('[3]Enrolled accounts Dom'!$A614:$M614,MATCH(A$2,'[3]Enrolled accounts Dom'!$A$2:$M$2,0))</f>
        <v>0</v>
      </c>
      <c r="B614" s="45">
        <f>INDEX('[3]Enrolled accounts Dom'!$A614:$M614,MATCH(B$2,'[3]Enrolled accounts Dom'!$A$2:$M$2,0))</f>
        <v>0</v>
      </c>
      <c r="C614" s="45">
        <f>INDEX('[3]Enrolled accounts Dom'!$A614:$M614,MATCH(C$2,'[3]Enrolled accounts Dom'!$A$2:$M$2,0))</f>
        <v>0</v>
      </c>
      <c r="D614" s="45">
        <f>INDEX('[3]Enrolled accounts Dom'!$A614:$M614,MATCH(D$2,'[3]Enrolled accounts Dom'!$A$2:$M$2,0))</f>
        <v>0</v>
      </c>
      <c r="E614" s="46" t="str">
        <f>IF(INDEX('[3]Enrolled accounts Dom'!$A614:$M614,MATCH(E$2,'[3]Enrolled accounts Dom'!$A$2:$M$2,0))=0,"",INDEX('[3]Enrolled accounts Dom'!$A614:$M614,MATCH(E$2,'[3]Enrolled accounts Dom'!$A$2:$M$2,0)))</f>
        <v/>
      </c>
      <c r="F614" s="53" t="str">
        <f>IF(INDEX('[3]Enrolled accounts Dom'!$A614:$M614,MATCH(F$2,'[3]Enrolled accounts Dom'!$A$2:$M$2,0))=0,"",INDEX('[3]Enrolled accounts Dom'!$A614:$M614,MATCH(F$2,'[3]Enrolled accounts Dom'!$A$2:$M$2,0)))</f>
        <v/>
      </c>
    </row>
    <row r="615" spans="1:6" x14ac:dyDescent="0.2">
      <c r="A615" s="52">
        <f>INDEX('[3]Enrolled accounts Dom'!$A615:$M615,MATCH(A$2,'[3]Enrolled accounts Dom'!$A$2:$M$2,0))</f>
        <v>0</v>
      </c>
      <c r="B615" s="45">
        <f>INDEX('[3]Enrolled accounts Dom'!$A615:$M615,MATCH(B$2,'[3]Enrolled accounts Dom'!$A$2:$M$2,0))</f>
        <v>0</v>
      </c>
      <c r="C615" s="45">
        <f>INDEX('[3]Enrolled accounts Dom'!$A615:$M615,MATCH(C$2,'[3]Enrolled accounts Dom'!$A$2:$M$2,0))</f>
        <v>0</v>
      </c>
      <c r="D615" s="45">
        <f>INDEX('[3]Enrolled accounts Dom'!$A615:$M615,MATCH(D$2,'[3]Enrolled accounts Dom'!$A$2:$M$2,0))</f>
        <v>0</v>
      </c>
      <c r="E615" s="46" t="str">
        <f>IF(INDEX('[3]Enrolled accounts Dom'!$A615:$M615,MATCH(E$2,'[3]Enrolled accounts Dom'!$A$2:$M$2,0))=0,"",INDEX('[3]Enrolled accounts Dom'!$A615:$M615,MATCH(E$2,'[3]Enrolled accounts Dom'!$A$2:$M$2,0)))</f>
        <v/>
      </c>
      <c r="F615" s="53" t="str">
        <f>IF(INDEX('[3]Enrolled accounts Dom'!$A615:$M615,MATCH(F$2,'[3]Enrolled accounts Dom'!$A$2:$M$2,0))=0,"",INDEX('[3]Enrolled accounts Dom'!$A615:$M615,MATCH(F$2,'[3]Enrolled accounts Dom'!$A$2:$M$2,0)))</f>
        <v/>
      </c>
    </row>
    <row r="616" spans="1:6" x14ac:dyDescent="0.2">
      <c r="A616" s="52">
        <f>INDEX('[3]Enrolled accounts Dom'!$A616:$M616,MATCH(A$2,'[3]Enrolled accounts Dom'!$A$2:$M$2,0))</f>
        <v>0</v>
      </c>
      <c r="B616" s="45">
        <f>INDEX('[3]Enrolled accounts Dom'!$A616:$M616,MATCH(B$2,'[3]Enrolled accounts Dom'!$A$2:$M$2,0))</f>
        <v>0</v>
      </c>
      <c r="C616" s="45">
        <f>INDEX('[3]Enrolled accounts Dom'!$A616:$M616,MATCH(C$2,'[3]Enrolled accounts Dom'!$A$2:$M$2,0))</f>
        <v>0</v>
      </c>
      <c r="D616" s="45">
        <f>INDEX('[3]Enrolled accounts Dom'!$A616:$M616,MATCH(D$2,'[3]Enrolled accounts Dom'!$A$2:$M$2,0))</f>
        <v>0</v>
      </c>
      <c r="E616" s="46" t="str">
        <f>IF(INDEX('[3]Enrolled accounts Dom'!$A616:$M616,MATCH(E$2,'[3]Enrolled accounts Dom'!$A$2:$M$2,0))=0,"",INDEX('[3]Enrolled accounts Dom'!$A616:$M616,MATCH(E$2,'[3]Enrolled accounts Dom'!$A$2:$M$2,0)))</f>
        <v/>
      </c>
      <c r="F616" s="53" t="str">
        <f>IF(INDEX('[3]Enrolled accounts Dom'!$A616:$M616,MATCH(F$2,'[3]Enrolled accounts Dom'!$A$2:$M$2,0))=0,"",INDEX('[3]Enrolled accounts Dom'!$A616:$M616,MATCH(F$2,'[3]Enrolled accounts Dom'!$A$2:$M$2,0)))</f>
        <v/>
      </c>
    </row>
    <row r="617" spans="1:6" x14ac:dyDescent="0.2">
      <c r="A617" s="52">
        <f>INDEX('[3]Enrolled accounts Dom'!$A617:$M617,MATCH(A$2,'[3]Enrolled accounts Dom'!$A$2:$M$2,0))</f>
        <v>0</v>
      </c>
      <c r="B617" s="45">
        <f>INDEX('[3]Enrolled accounts Dom'!$A617:$M617,MATCH(B$2,'[3]Enrolled accounts Dom'!$A$2:$M$2,0))</f>
        <v>0</v>
      </c>
      <c r="C617" s="45">
        <f>INDEX('[3]Enrolled accounts Dom'!$A617:$M617,MATCH(C$2,'[3]Enrolled accounts Dom'!$A$2:$M$2,0))</f>
        <v>0</v>
      </c>
      <c r="D617" s="45">
        <f>INDEX('[3]Enrolled accounts Dom'!$A617:$M617,MATCH(D$2,'[3]Enrolled accounts Dom'!$A$2:$M$2,0))</f>
        <v>0</v>
      </c>
      <c r="E617" s="46" t="str">
        <f>IF(INDEX('[3]Enrolled accounts Dom'!$A617:$M617,MATCH(E$2,'[3]Enrolled accounts Dom'!$A$2:$M$2,0))=0,"",INDEX('[3]Enrolled accounts Dom'!$A617:$M617,MATCH(E$2,'[3]Enrolled accounts Dom'!$A$2:$M$2,0)))</f>
        <v/>
      </c>
      <c r="F617" s="53" t="str">
        <f>IF(INDEX('[3]Enrolled accounts Dom'!$A617:$M617,MATCH(F$2,'[3]Enrolled accounts Dom'!$A$2:$M$2,0))=0,"",INDEX('[3]Enrolled accounts Dom'!$A617:$M617,MATCH(F$2,'[3]Enrolled accounts Dom'!$A$2:$M$2,0)))</f>
        <v/>
      </c>
    </row>
    <row r="618" spans="1:6" x14ac:dyDescent="0.2">
      <c r="A618" s="52">
        <f>INDEX('[3]Enrolled accounts Dom'!$A618:$M618,MATCH(A$2,'[3]Enrolled accounts Dom'!$A$2:$M$2,0))</f>
        <v>0</v>
      </c>
      <c r="B618" s="45">
        <f>INDEX('[3]Enrolled accounts Dom'!$A618:$M618,MATCH(B$2,'[3]Enrolled accounts Dom'!$A$2:$M$2,0))</f>
        <v>0</v>
      </c>
      <c r="C618" s="45">
        <f>INDEX('[3]Enrolled accounts Dom'!$A618:$M618,MATCH(C$2,'[3]Enrolled accounts Dom'!$A$2:$M$2,0))</f>
        <v>0</v>
      </c>
      <c r="D618" s="45">
        <f>INDEX('[3]Enrolled accounts Dom'!$A618:$M618,MATCH(D$2,'[3]Enrolled accounts Dom'!$A$2:$M$2,0))</f>
        <v>0</v>
      </c>
      <c r="E618" s="46" t="str">
        <f>IF(INDEX('[3]Enrolled accounts Dom'!$A618:$M618,MATCH(E$2,'[3]Enrolled accounts Dom'!$A$2:$M$2,0))=0,"",INDEX('[3]Enrolled accounts Dom'!$A618:$M618,MATCH(E$2,'[3]Enrolled accounts Dom'!$A$2:$M$2,0)))</f>
        <v/>
      </c>
      <c r="F618" s="53" t="str">
        <f>IF(INDEX('[3]Enrolled accounts Dom'!$A618:$M618,MATCH(F$2,'[3]Enrolled accounts Dom'!$A$2:$M$2,0))=0,"",INDEX('[3]Enrolled accounts Dom'!$A618:$M618,MATCH(F$2,'[3]Enrolled accounts Dom'!$A$2:$M$2,0)))</f>
        <v/>
      </c>
    </row>
    <row r="619" spans="1:6" x14ac:dyDescent="0.2">
      <c r="A619" s="52">
        <f>INDEX('[3]Enrolled accounts Dom'!$A619:$M619,MATCH(A$2,'[3]Enrolled accounts Dom'!$A$2:$M$2,0))</f>
        <v>0</v>
      </c>
      <c r="B619" s="45">
        <f>INDEX('[3]Enrolled accounts Dom'!$A619:$M619,MATCH(B$2,'[3]Enrolled accounts Dom'!$A$2:$M$2,0))</f>
        <v>0</v>
      </c>
      <c r="C619" s="45">
        <f>INDEX('[3]Enrolled accounts Dom'!$A619:$M619,MATCH(C$2,'[3]Enrolled accounts Dom'!$A$2:$M$2,0))</f>
        <v>0</v>
      </c>
      <c r="D619" s="45">
        <f>INDEX('[3]Enrolled accounts Dom'!$A619:$M619,MATCH(D$2,'[3]Enrolled accounts Dom'!$A$2:$M$2,0))</f>
        <v>0</v>
      </c>
      <c r="E619" s="46" t="str">
        <f>IF(INDEX('[3]Enrolled accounts Dom'!$A619:$M619,MATCH(E$2,'[3]Enrolled accounts Dom'!$A$2:$M$2,0))=0,"",INDEX('[3]Enrolled accounts Dom'!$A619:$M619,MATCH(E$2,'[3]Enrolled accounts Dom'!$A$2:$M$2,0)))</f>
        <v/>
      </c>
      <c r="F619" s="53" t="str">
        <f>IF(INDEX('[3]Enrolled accounts Dom'!$A619:$M619,MATCH(F$2,'[3]Enrolled accounts Dom'!$A$2:$M$2,0))=0,"",INDEX('[3]Enrolled accounts Dom'!$A619:$M619,MATCH(F$2,'[3]Enrolled accounts Dom'!$A$2:$M$2,0)))</f>
        <v/>
      </c>
    </row>
    <row r="620" spans="1:6" x14ac:dyDescent="0.2">
      <c r="A620" s="52">
        <f>INDEX('[3]Enrolled accounts Dom'!$A620:$M620,MATCH(A$2,'[3]Enrolled accounts Dom'!$A$2:$M$2,0))</f>
        <v>0</v>
      </c>
      <c r="B620" s="45">
        <f>INDEX('[3]Enrolled accounts Dom'!$A620:$M620,MATCH(B$2,'[3]Enrolled accounts Dom'!$A$2:$M$2,0))</f>
        <v>0</v>
      </c>
      <c r="C620" s="45">
        <f>INDEX('[3]Enrolled accounts Dom'!$A620:$M620,MATCH(C$2,'[3]Enrolled accounts Dom'!$A$2:$M$2,0))</f>
        <v>0</v>
      </c>
      <c r="D620" s="45">
        <f>INDEX('[3]Enrolled accounts Dom'!$A620:$M620,MATCH(D$2,'[3]Enrolled accounts Dom'!$A$2:$M$2,0))</f>
        <v>0</v>
      </c>
      <c r="E620" s="46" t="str">
        <f>IF(INDEX('[3]Enrolled accounts Dom'!$A620:$M620,MATCH(E$2,'[3]Enrolled accounts Dom'!$A$2:$M$2,0))=0,"",INDEX('[3]Enrolled accounts Dom'!$A620:$M620,MATCH(E$2,'[3]Enrolled accounts Dom'!$A$2:$M$2,0)))</f>
        <v/>
      </c>
      <c r="F620" s="53" t="str">
        <f>IF(INDEX('[3]Enrolled accounts Dom'!$A620:$M620,MATCH(F$2,'[3]Enrolled accounts Dom'!$A$2:$M$2,0))=0,"",INDEX('[3]Enrolled accounts Dom'!$A620:$M620,MATCH(F$2,'[3]Enrolled accounts Dom'!$A$2:$M$2,0)))</f>
        <v/>
      </c>
    </row>
    <row r="621" spans="1:6" x14ac:dyDescent="0.2">
      <c r="A621" s="52">
        <f>INDEX('[3]Enrolled accounts Dom'!$A621:$M621,MATCH(A$2,'[3]Enrolled accounts Dom'!$A$2:$M$2,0))</f>
        <v>0</v>
      </c>
      <c r="B621" s="45">
        <f>INDEX('[3]Enrolled accounts Dom'!$A621:$M621,MATCH(B$2,'[3]Enrolled accounts Dom'!$A$2:$M$2,0))</f>
        <v>0</v>
      </c>
      <c r="C621" s="45">
        <f>INDEX('[3]Enrolled accounts Dom'!$A621:$M621,MATCH(C$2,'[3]Enrolled accounts Dom'!$A$2:$M$2,0))</f>
        <v>0</v>
      </c>
      <c r="D621" s="45">
        <f>INDEX('[3]Enrolled accounts Dom'!$A621:$M621,MATCH(D$2,'[3]Enrolled accounts Dom'!$A$2:$M$2,0))</f>
        <v>0</v>
      </c>
      <c r="E621" s="46" t="str">
        <f>IF(INDEX('[3]Enrolled accounts Dom'!$A621:$M621,MATCH(E$2,'[3]Enrolled accounts Dom'!$A$2:$M$2,0))=0,"",INDEX('[3]Enrolled accounts Dom'!$A621:$M621,MATCH(E$2,'[3]Enrolled accounts Dom'!$A$2:$M$2,0)))</f>
        <v/>
      </c>
      <c r="F621" s="53" t="str">
        <f>IF(INDEX('[3]Enrolled accounts Dom'!$A621:$M621,MATCH(F$2,'[3]Enrolled accounts Dom'!$A$2:$M$2,0))=0,"",INDEX('[3]Enrolled accounts Dom'!$A621:$M621,MATCH(F$2,'[3]Enrolled accounts Dom'!$A$2:$M$2,0)))</f>
        <v/>
      </c>
    </row>
    <row r="622" spans="1:6" x14ac:dyDescent="0.2">
      <c r="A622" s="52">
        <f>INDEX('[3]Enrolled accounts Dom'!$A622:$M622,MATCH(A$2,'[3]Enrolled accounts Dom'!$A$2:$M$2,0))</f>
        <v>0</v>
      </c>
      <c r="B622" s="45">
        <f>INDEX('[3]Enrolled accounts Dom'!$A622:$M622,MATCH(B$2,'[3]Enrolled accounts Dom'!$A$2:$M$2,0))</f>
        <v>0</v>
      </c>
      <c r="C622" s="45">
        <f>INDEX('[3]Enrolled accounts Dom'!$A622:$M622,MATCH(C$2,'[3]Enrolled accounts Dom'!$A$2:$M$2,0))</f>
        <v>0</v>
      </c>
      <c r="D622" s="45">
        <f>INDEX('[3]Enrolled accounts Dom'!$A622:$M622,MATCH(D$2,'[3]Enrolled accounts Dom'!$A$2:$M$2,0))</f>
        <v>0</v>
      </c>
      <c r="E622" s="46" t="str">
        <f>IF(INDEX('[3]Enrolled accounts Dom'!$A622:$M622,MATCH(E$2,'[3]Enrolled accounts Dom'!$A$2:$M$2,0))=0,"",INDEX('[3]Enrolled accounts Dom'!$A622:$M622,MATCH(E$2,'[3]Enrolled accounts Dom'!$A$2:$M$2,0)))</f>
        <v/>
      </c>
      <c r="F622" s="53" t="str">
        <f>IF(INDEX('[3]Enrolled accounts Dom'!$A622:$M622,MATCH(F$2,'[3]Enrolled accounts Dom'!$A$2:$M$2,0))=0,"",INDEX('[3]Enrolled accounts Dom'!$A622:$M622,MATCH(F$2,'[3]Enrolled accounts Dom'!$A$2:$M$2,0)))</f>
        <v/>
      </c>
    </row>
    <row r="623" spans="1:6" x14ac:dyDescent="0.2">
      <c r="A623" s="52">
        <f>INDEX('[3]Enrolled accounts Dom'!$A623:$M623,MATCH(A$2,'[3]Enrolled accounts Dom'!$A$2:$M$2,0))</f>
        <v>0</v>
      </c>
      <c r="B623" s="45">
        <f>INDEX('[3]Enrolled accounts Dom'!$A623:$M623,MATCH(B$2,'[3]Enrolled accounts Dom'!$A$2:$M$2,0))</f>
        <v>0</v>
      </c>
      <c r="C623" s="45">
        <f>INDEX('[3]Enrolled accounts Dom'!$A623:$M623,MATCH(C$2,'[3]Enrolled accounts Dom'!$A$2:$M$2,0))</f>
        <v>0</v>
      </c>
      <c r="D623" s="45">
        <f>INDEX('[3]Enrolled accounts Dom'!$A623:$M623,MATCH(D$2,'[3]Enrolled accounts Dom'!$A$2:$M$2,0))</f>
        <v>0</v>
      </c>
      <c r="E623" s="46" t="str">
        <f>IF(INDEX('[3]Enrolled accounts Dom'!$A623:$M623,MATCH(E$2,'[3]Enrolled accounts Dom'!$A$2:$M$2,0))=0,"",INDEX('[3]Enrolled accounts Dom'!$A623:$M623,MATCH(E$2,'[3]Enrolled accounts Dom'!$A$2:$M$2,0)))</f>
        <v/>
      </c>
      <c r="F623" s="53" t="str">
        <f>IF(INDEX('[3]Enrolled accounts Dom'!$A623:$M623,MATCH(F$2,'[3]Enrolled accounts Dom'!$A$2:$M$2,0))=0,"",INDEX('[3]Enrolled accounts Dom'!$A623:$M623,MATCH(F$2,'[3]Enrolled accounts Dom'!$A$2:$M$2,0)))</f>
        <v/>
      </c>
    </row>
    <row r="624" spans="1:6" x14ac:dyDescent="0.2">
      <c r="A624" s="52">
        <f>INDEX('[3]Enrolled accounts Dom'!$A624:$M624,MATCH(A$2,'[3]Enrolled accounts Dom'!$A$2:$M$2,0))</f>
        <v>0</v>
      </c>
      <c r="B624" s="45">
        <f>INDEX('[3]Enrolled accounts Dom'!$A624:$M624,MATCH(B$2,'[3]Enrolled accounts Dom'!$A$2:$M$2,0))</f>
        <v>0</v>
      </c>
      <c r="C624" s="45">
        <f>INDEX('[3]Enrolled accounts Dom'!$A624:$M624,MATCH(C$2,'[3]Enrolled accounts Dom'!$A$2:$M$2,0))</f>
        <v>0</v>
      </c>
      <c r="D624" s="45">
        <f>INDEX('[3]Enrolled accounts Dom'!$A624:$M624,MATCH(D$2,'[3]Enrolled accounts Dom'!$A$2:$M$2,0))</f>
        <v>0</v>
      </c>
      <c r="E624" s="46" t="str">
        <f>IF(INDEX('[3]Enrolled accounts Dom'!$A624:$M624,MATCH(E$2,'[3]Enrolled accounts Dom'!$A$2:$M$2,0))=0,"",INDEX('[3]Enrolled accounts Dom'!$A624:$M624,MATCH(E$2,'[3]Enrolled accounts Dom'!$A$2:$M$2,0)))</f>
        <v/>
      </c>
      <c r="F624" s="53" t="str">
        <f>IF(INDEX('[3]Enrolled accounts Dom'!$A624:$M624,MATCH(F$2,'[3]Enrolled accounts Dom'!$A$2:$M$2,0))=0,"",INDEX('[3]Enrolled accounts Dom'!$A624:$M624,MATCH(F$2,'[3]Enrolled accounts Dom'!$A$2:$M$2,0)))</f>
        <v/>
      </c>
    </row>
    <row r="625" spans="1:6" x14ac:dyDescent="0.2">
      <c r="A625" s="52">
        <f>INDEX('[3]Enrolled accounts Dom'!$A625:$M625,MATCH(A$2,'[3]Enrolled accounts Dom'!$A$2:$M$2,0))</f>
        <v>0</v>
      </c>
      <c r="B625" s="45">
        <f>INDEX('[3]Enrolled accounts Dom'!$A625:$M625,MATCH(B$2,'[3]Enrolled accounts Dom'!$A$2:$M$2,0))</f>
        <v>0</v>
      </c>
      <c r="C625" s="45">
        <f>INDEX('[3]Enrolled accounts Dom'!$A625:$M625,MATCH(C$2,'[3]Enrolled accounts Dom'!$A$2:$M$2,0))</f>
        <v>0</v>
      </c>
      <c r="D625" s="45">
        <f>INDEX('[3]Enrolled accounts Dom'!$A625:$M625,MATCH(D$2,'[3]Enrolled accounts Dom'!$A$2:$M$2,0))</f>
        <v>0</v>
      </c>
      <c r="E625" s="46" t="str">
        <f>IF(INDEX('[3]Enrolled accounts Dom'!$A625:$M625,MATCH(E$2,'[3]Enrolled accounts Dom'!$A$2:$M$2,0))=0,"",INDEX('[3]Enrolled accounts Dom'!$A625:$M625,MATCH(E$2,'[3]Enrolled accounts Dom'!$A$2:$M$2,0)))</f>
        <v/>
      </c>
      <c r="F625" s="53" t="str">
        <f>IF(INDEX('[3]Enrolled accounts Dom'!$A625:$M625,MATCH(F$2,'[3]Enrolled accounts Dom'!$A$2:$M$2,0))=0,"",INDEX('[3]Enrolled accounts Dom'!$A625:$M625,MATCH(F$2,'[3]Enrolled accounts Dom'!$A$2:$M$2,0)))</f>
        <v/>
      </c>
    </row>
    <row r="626" spans="1:6" x14ac:dyDescent="0.2">
      <c r="A626" s="52">
        <f>INDEX('[3]Enrolled accounts Dom'!$A626:$M626,MATCH(A$2,'[3]Enrolled accounts Dom'!$A$2:$M$2,0))</f>
        <v>0</v>
      </c>
      <c r="B626" s="45">
        <f>INDEX('[3]Enrolled accounts Dom'!$A626:$M626,MATCH(B$2,'[3]Enrolled accounts Dom'!$A$2:$M$2,0))</f>
        <v>0</v>
      </c>
      <c r="C626" s="45">
        <f>INDEX('[3]Enrolled accounts Dom'!$A626:$M626,MATCH(C$2,'[3]Enrolled accounts Dom'!$A$2:$M$2,0))</f>
        <v>0</v>
      </c>
      <c r="D626" s="45">
        <f>INDEX('[3]Enrolled accounts Dom'!$A626:$M626,MATCH(D$2,'[3]Enrolled accounts Dom'!$A$2:$M$2,0))</f>
        <v>0</v>
      </c>
      <c r="E626" s="46" t="str">
        <f>IF(INDEX('[3]Enrolled accounts Dom'!$A626:$M626,MATCH(E$2,'[3]Enrolled accounts Dom'!$A$2:$M$2,0))=0,"",INDEX('[3]Enrolled accounts Dom'!$A626:$M626,MATCH(E$2,'[3]Enrolled accounts Dom'!$A$2:$M$2,0)))</f>
        <v/>
      </c>
      <c r="F626" s="53" t="str">
        <f>IF(INDEX('[3]Enrolled accounts Dom'!$A626:$M626,MATCH(F$2,'[3]Enrolled accounts Dom'!$A$2:$M$2,0))=0,"",INDEX('[3]Enrolled accounts Dom'!$A626:$M626,MATCH(F$2,'[3]Enrolled accounts Dom'!$A$2:$M$2,0)))</f>
        <v/>
      </c>
    </row>
    <row r="627" spans="1:6" x14ac:dyDescent="0.2">
      <c r="A627" s="52">
        <f>INDEX('[3]Enrolled accounts Dom'!$A627:$M627,MATCH(A$2,'[3]Enrolled accounts Dom'!$A$2:$M$2,0))</f>
        <v>0</v>
      </c>
      <c r="B627" s="45">
        <f>INDEX('[3]Enrolled accounts Dom'!$A627:$M627,MATCH(B$2,'[3]Enrolled accounts Dom'!$A$2:$M$2,0))</f>
        <v>0</v>
      </c>
      <c r="C627" s="45">
        <f>INDEX('[3]Enrolled accounts Dom'!$A627:$M627,MATCH(C$2,'[3]Enrolled accounts Dom'!$A$2:$M$2,0))</f>
        <v>0</v>
      </c>
      <c r="D627" s="45">
        <f>INDEX('[3]Enrolled accounts Dom'!$A627:$M627,MATCH(D$2,'[3]Enrolled accounts Dom'!$A$2:$M$2,0))</f>
        <v>0</v>
      </c>
      <c r="E627" s="46" t="str">
        <f>IF(INDEX('[3]Enrolled accounts Dom'!$A627:$M627,MATCH(E$2,'[3]Enrolled accounts Dom'!$A$2:$M$2,0))=0,"",INDEX('[3]Enrolled accounts Dom'!$A627:$M627,MATCH(E$2,'[3]Enrolled accounts Dom'!$A$2:$M$2,0)))</f>
        <v/>
      </c>
      <c r="F627" s="53" t="str">
        <f>IF(INDEX('[3]Enrolled accounts Dom'!$A627:$M627,MATCH(F$2,'[3]Enrolled accounts Dom'!$A$2:$M$2,0))=0,"",INDEX('[3]Enrolled accounts Dom'!$A627:$M627,MATCH(F$2,'[3]Enrolled accounts Dom'!$A$2:$M$2,0)))</f>
        <v/>
      </c>
    </row>
    <row r="628" spans="1:6" x14ac:dyDescent="0.2">
      <c r="A628" s="52">
        <f>INDEX('[3]Enrolled accounts Dom'!$A628:$M628,MATCH(A$2,'[3]Enrolled accounts Dom'!$A$2:$M$2,0))</f>
        <v>0</v>
      </c>
      <c r="B628" s="45">
        <f>INDEX('[3]Enrolled accounts Dom'!$A628:$M628,MATCH(B$2,'[3]Enrolled accounts Dom'!$A$2:$M$2,0))</f>
        <v>0</v>
      </c>
      <c r="C628" s="45">
        <f>INDEX('[3]Enrolled accounts Dom'!$A628:$M628,MATCH(C$2,'[3]Enrolled accounts Dom'!$A$2:$M$2,0))</f>
        <v>0</v>
      </c>
      <c r="D628" s="45">
        <f>INDEX('[3]Enrolled accounts Dom'!$A628:$M628,MATCH(D$2,'[3]Enrolled accounts Dom'!$A$2:$M$2,0))</f>
        <v>0</v>
      </c>
      <c r="E628" s="46" t="str">
        <f>IF(INDEX('[3]Enrolled accounts Dom'!$A628:$M628,MATCH(E$2,'[3]Enrolled accounts Dom'!$A$2:$M$2,0))=0,"",INDEX('[3]Enrolled accounts Dom'!$A628:$M628,MATCH(E$2,'[3]Enrolled accounts Dom'!$A$2:$M$2,0)))</f>
        <v/>
      </c>
      <c r="F628" s="53" t="str">
        <f>IF(INDEX('[3]Enrolled accounts Dom'!$A628:$M628,MATCH(F$2,'[3]Enrolled accounts Dom'!$A$2:$M$2,0))=0,"",INDEX('[3]Enrolled accounts Dom'!$A628:$M628,MATCH(F$2,'[3]Enrolled accounts Dom'!$A$2:$M$2,0)))</f>
        <v/>
      </c>
    </row>
    <row r="629" spans="1:6" x14ac:dyDescent="0.2">
      <c r="A629" s="52">
        <f>INDEX('[3]Enrolled accounts Dom'!$A629:$M629,MATCH(A$2,'[3]Enrolled accounts Dom'!$A$2:$M$2,0))</f>
        <v>0</v>
      </c>
      <c r="B629" s="45">
        <f>INDEX('[3]Enrolled accounts Dom'!$A629:$M629,MATCH(B$2,'[3]Enrolled accounts Dom'!$A$2:$M$2,0))</f>
        <v>0</v>
      </c>
      <c r="C629" s="45">
        <f>INDEX('[3]Enrolled accounts Dom'!$A629:$M629,MATCH(C$2,'[3]Enrolled accounts Dom'!$A$2:$M$2,0))</f>
        <v>0</v>
      </c>
      <c r="D629" s="45">
        <f>INDEX('[3]Enrolled accounts Dom'!$A629:$M629,MATCH(D$2,'[3]Enrolled accounts Dom'!$A$2:$M$2,0))</f>
        <v>0</v>
      </c>
      <c r="E629" s="46" t="str">
        <f>IF(INDEX('[3]Enrolled accounts Dom'!$A629:$M629,MATCH(E$2,'[3]Enrolled accounts Dom'!$A$2:$M$2,0))=0,"",INDEX('[3]Enrolled accounts Dom'!$A629:$M629,MATCH(E$2,'[3]Enrolled accounts Dom'!$A$2:$M$2,0)))</f>
        <v/>
      </c>
      <c r="F629" s="53" t="str">
        <f>IF(INDEX('[3]Enrolled accounts Dom'!$A629:$M629,MATCH(F$2,'[3]Enrolled accounts Dom'!$A$2:$M$2,0))=0,"",INDEX('[3]Enrolled accounts Dom'!$A629:$M629,MATCH(F$2,'[3]Enrolled accounts Dom'!$A$2:$M$2,0)))</f>
        <v/>
      </c>
    </row>
    <row r="630" spans="1:6" x14ac:dyDescent="0.2">
      <c r="A630" s="52">
        <f>INDEX('[3]Enrolled accounts Dom'!$A630:$M630,MATCH(A$2,'[3]Enrolled accounts Dom'!$A$2:$M$2,0))</f>
        <v>0</v>
      </c>
      <c r="B630" s="45">
        <f>INDEX('[3]Enrolled accounts Dom'!$A630:$M630,MATCH(B$2,'[3]Enrolled accounts Dom'!$A$2:$M$2,0))</f>
        <v>0</v>
      </c>
      <c r="C630" s="45">
        <f>INDEX('[3]Enrolled accounts Dom'!$A630:$M630,MATCH(C$2,'[3]Enrolled accounts Dom'!$A$2:$M$2,0))</f>
        <v>0</v>
      </c>
      <c r="D630" s="45">
        <f>INDEX('[3]Enrolled accounts Dom'!$A630:$M630,MATCH(D$2,'[3]Enrolled accounts Dom'!$A$2:$M$2,0))</f>
        <v>0</v>
      </c>
      <c r="E630" s="46" t="str">
        <f>IF(INDEX('[3]Enrolled accounts Dom'!$A630:$M630,MATCH(E$2,'[3]Enrolled accounts Dom'!$A$2:$M$2,0))=0,"",INDEX('[3]Enrolled accounts Dom'!$A630:$M630,MATCH(E$2,'[3]Enrolled accounts Dom'!$A$2:$M$2,0)))</f>
        <v/>
      </c>
      <c r="F630" s="53" t="str">
        <f>IF(INDEX('[3]Enrolled accounts Dom'!$A630:$M630,MATCH(F$2,'[3]Enrolled accounts Dom'!$A$2:$M$2,0))=0,"",INDEX('[3]Enrolled accounts Dom'!$A630:$M630,MATCH(F$2,'[3]Enrolled accounts Dom'!$A$2:$M$2,0)))</f>
        <v/>
      </c>
    </row>
    <row r="631" spans="1:6" x14ac:dyDescent="0.2">
      <c r="A631" s="52">
        <f>INDEX('[3]Enrolled accounts Dom'!$A631:$M631,MATCH(A$2,'[3]Enrolled accounts Dom'!$A$2:$M$2,0))</f>
        <v>0</v>
      </c>
      <c r="B631" s="45">
        <f>INDEX('[3]Enrolled accounts Dom'!$A631:$M631,MATCH(B$2,'[3]Enrolled accounts Dom'!$A$2:$M$2,0))</f>
        <v>0</v>
      </c>
      <c r="C631" s="45">
        <f>INDEX('[3]Enrolled accounts Dom'!$A631:$M631,MATCH(C$2,'[3]Enrolled accounts Dom'!$A$2:$M$2,0))</f>
        <v>0</v>
      </c>
      <c r="D631" s="45">
        <f>INDEX('[3]Enrolled accounts Dom'!$A631:$M631,MATCH(D$2,'[3]Enrolled accounts Dom'!$A$2:$M$2,0))</f>
        <v>0</v>
      </c>
      <c r="E631" s="46" t="str">
        <f>IF(INDEX('[3]Enrolled accounts Dom'!$A631:$M631,MATCH(E$2,'[3]Enrolled accounts Dom'!$A$2:$M$2,0))=0,"",INDEX('[3]Enrolled accounts Dom'!$A631:$M631,MATCH(E$2,'[3]Enrolled accounts Dom'!$A$2:$M$2,0)))</f>
        <v/>
      </c>
      <c r="F631" s="53" t="str">
        <f>IF(INDEX('[3]Enrolled accounts Dom'!$A631:$M631,MATCH(F$2,'[3]Enrolled accounts Dom'!$A$2:$M$2,0))=0,"",INDEX('[3]Enrolled accounts Dom'!$A631:$M631,MATCH(F$2,'[3]Enrolled accounts Dom'!$A$2:$M$2,0)))</f>
        <v/>
      </c>
    </row>
    <row r="632" spans="1:6" x14ac:dyDescent="0.2">
      <c r="A632" s="52">
        <f>INDEX('[3]Enrolled accounts Dom'!$A632:$M632,MATCH(A$2,'[3]Enrolled accounts Dom'!$A$2:$M$2,0))</f>
        <v>0</v>
      </c>
      <c r="B632" s="45">
        <f>INDEX('[3]Enrolled accounts Dom'!$A632:$M632,MATCH(B$2,'[3]Enrolled accounts Dom'!$A$2:$M$2,0))</f>
        <v>0</v>
      </c>
      <c r="C632" s="45">
        <f>INDEX('[3]Enrolled accounts Dom'!$A632:$M632,MATCH(C$2,'[3]Enrolled accounts Dom'!$A$2:$M$2,0))</f>
        <v>0</v>
      </c>
      <c r="D632" s="45">
        <f>INDEX('[3]Enrolled accounts Dom'!$A632:$M632,MATCH(D$2,'[3]Enrolled accounts Dom'!$A$2:$M$2,0))</f>
        <v>0</v>
      </c>
      <c r="E632" s="46" t="str">
        <f>IF(INDEX('[3]Enrolled accounts Dom'!$A632:$M632,MATCH(E$2,'[3]Enrolled accounts Dom'!$A$2:$M$2,0))=0,"",INDEX('[3]Enrolled accounts Dom'!$A632:$M632,MATCH(E$2,'[3]Enrolled accounts Dom'!$A$2:$M$2,0)))</f>
        <v/>
      </c>
      <c r="F632" s="53" t="str">
        <f>IF(INDEX('[3]Enrolled accounts Dom'!$A632:$M632,MATCH(F$2,'[3]Enrolled accounts Dom'!$A$2:$M$2,0))=0,"",INDEX('[3]Enrolled accounts Dom'!$A632:$M632,MATCH(F$2,'[3]Enrolled accounts Dom'!$A$2:$M$2,0)))</f>
        <v/>
      </c>
    </row>
    <row r="633" spans="1:6" x14ac:dyDescent="0.2">
      <c r="A633" s="52">
        <f>INDEX('[3]Enrolled accounts Dom'!$A633:$M633,MATCH(A$2,'[3]Enrolled accounts Dom'!$A$2:$M$2,0))</f>
        <v>0</v>
      </c>
      <c r="B633" s="45">
        <f>INDEX('[3]Enrolled accounts Dom'!$A633:$M633,MATCH(B$2,'[3]Enrolled accounts Dom'!$A$2:$M$2,0))</f>
        <v>0</v>
      </c>
      <c r="C633" s="45">
        <f>INDEX('[3]Enrolled accounts Dom'!$A633:$M633,MATCH(C$2,'[3]Enrolled accounts Dom'!$A$2:$M$2,0))</f>
        <v>0</v>
      </c>
      <c r="D633" s="45">
        <f>INDEX('[3]Enrolled accounts Dom'!$A633:$M633,MATCH(D$2,'[3]Enrolled accounts Dom'!$A$2:$M$2,0))</f>
        <v>0</v>
      </c>
      <c r="E633" s="46" t="str">
        <f>IF(INDEX('[3]Enrolled accounts Dom'!$A633:$M633,MATCH(E$2,'[3]Enrolled accounts Dom'!$A$2:$M$2,0))=0,"",INDEX('[3]Enrolled accounts Dom'!$A633:$M633,MATCH(E$2,'[3]Enrolled accounts Dom'!$A$2:$M$2,0)))</f>
        <v/>
      </c>
      <c r="F633" s="53" t="str">
        <f>IF(INDEX('[3]Enrolled accounts Dom'!$A633:$M633,MATCH(F$2,'[3]Enrolled accounts Dom'!$A$2:$M$2,0))=0,"",INDEX('[3]Enrolled accounts Dom'!$A633:$M633,MATCH(F$2,'[3]Enrolled accounts Dom'!$A$2:$M$2,0)))</f>
        <v/>
      </c>
    </row>
    <row r="634" spans="1:6" x14ac:dyDescent="0.2">
      <c r="A634" s="52">
        <f>INDEX('[3]Enrolled accounts Dom'!$A634:$M634,MATCH(A$2,'[3]Enrolled accounts Dom'!$A$2:$M$2,0))</f>
        <v>0</v>
      </c>
      <c r="B634" s="45">
        <f>INDEX('[3]Enrolled accounts Dom'!$A634:$M634,MATCH(B$2,'[3]Enrolled accounts Dom'!$A$2:$M$2,0))</f>
        <v>0</v>
      </c>
      <c r="C634" s="45">
        <f>INDEX('[3]Enrolled accounts Dom'!$A634:$M634,MATCH(C$2,'[3]Enrolled accounts Dom'!$A$2:$M$2,0))</f>
        <v>0</v>
      </c>
      <c r="D634" s="45">
        <f>INDEX('[3]Enrolled accounts Dom'!$A634:$M634,MATCH(D$2,'[3]Enrolled accounts Dom'!$A$2:$M$2,0))</f>
        <v>0</v>
      </c>
      <c r="E634" s="46" t="str">
        <f>IF(INDEX('[3]Enrolled accounts Dom'!$A634:$M634,MATCH(E$2,'[3]Enrolled accounts Dom'!$A$2:$M$2,0))=0,"",INDEX('[3]Enrolled accounts Dom'!$A634:$M634,MATCH(E$2,'[3]Enrolled accounts Dom'!$A$2:$M$2,0)))</f>
        <v/>
      </c>
      <c r="F634" s="53" t="str">
        <f>IF(INDEX('[3]Enrolled accounts Dom'!$A634:$M634,MATCH(F$2,'[3]Enrolled accounts Dom'!$A$2:$M$2,0))=0,"",INDEX('[3]Enrolled accounts Dom'!$A634:$M634,MATCH(F$2,'[3]Enrolled accounts Dom'!$A$2:$M$2,0)))</f>
        <v/>
      </c>
    </row>
    <row r="635" spans="1:6" x14ac:dyDescent="0.2">
      <c r="A635" s="52">
        <f>INDEX('[3]Enrolled accounts Dom'!$A635:$M635,MATCH(A$2,'[3]Enrolled accounts Dom'!$A$2:$M$2,0))</f>
        <v>0</v>
      </c>
      <c r="B635" s="45">
        <f>INDEX('[3]Enrolled accounts Dom'!$A635:$M635,MATCH(B$2,'[3]Enrolled accounts Dom'!$A$2:$M$2,0))</f>
        <v>0</v>
      </c>
      <c r="C635" s="45">
        <f>INDEX('[3]Enrolled accounts Dom'!$A635:$M635,MATCH(C$2,'[3]Enrolled accounts Dom'!$A$2:$M$2,0))</f>
        <v>0</v>
      </c>
      <c r="D635" s="45">
        <f>INDEX('[3]Enrolled accounts Dom'!$A635:$M635,MATCH(D$2,'[3]Enrolled accounts Dom'!$A$2:$M$2,0))</f>
        <v>0</v>
      </c>
      <c r="E635" s="46" t="str">
        <f>IF(INDEX('[3]Enrolled accounts Dom'!$A635:$M635,MATCH(E$2,'[3]Enrolled accounts Dom'!$A$2:$M$2,0))=0,"",INDEX('[3]Enrolled accounts Dom'!$A635:$M635,MATCH(E$2,'[3]Enrolled accounts Dom'!$A$2:$M$2,0)))</f>
        <v/>
      </c>
      <c r="F635" s="53" t="str">
        <f>IF(INDEX('[3]Enrolled accounts Dom'!$A635:$M635,MATCH(F$2,'[3]Enrolled accounts Dom'!$A$2:$M$2,0))=0,"",INDEX('[3]Enrolled accounts Dom'!$A635:$M635,MATCH(F$2,'[3]Enrolled accounts Dom'!$A$2:$M$2,0)))</f>
        <v/>
      </c>
    </row>
    <row r="636" spans="1:6" x14ac:dyDescent="0.2">
      <c r="A636" s="52">
        <f>INDEX('[3]Enrolled accounts Dom'!$A636:$M636,MATCH(A$2,'[3]Enrolled accounts Dom'!$A$2:$M$2,0))</f>
        <v>0</v>
      </c>
      <c r="B636" s="45">
        <f>INDEX('[3]Enrolled accounts Dom'!$A636:$M636,MATCH(B$2,'[3]Enrolled accounts Dom'!$A$2:$M$2,0))</f>
        <v>0</v>
      </c>
      <c r="C636" s="45">
        <f>INDEX('[3]Enrolled accounts Dom'!$A636:$M636,MATCH(C$2,'[3]Enrolled accounts Dom'!$A$2:$M$2,0))</f>
        <v>0</v>
      </c>
      <c r="D636" s="45">
        <f>INDEX('[3]Enrolled accounts Dom'!$A636:$M636,MATCH(D$2,'[3]Enrolled accounts Dom'!$A$2:$M$2,0))</f>
        <v>0</v>
      </c>
      <c r="E636" s="46" t="str">
        <f>IF(INDEX('[3]Enrolled accounts Dom'!$A636:$M636,MATCH(E$2,'[3]Enrolled accounts Dom'!$A$2:$M$2,0))=0,"",INDEX('[3]Enrolled accounts Dom'!$A636:$M636,MATCH(E$2,'[3]Enrolled accounts Dom'!$A$2:$M$2,0)))</f>
        <v/>
      </c>
      <c r="F636" s="53" t="str">
        <f>IF(INDEX('[3]Enrolled accounts Dom'!$A636:$M636,MATCH(F$2,'[3]Enrolled accounts Dom'!$A$2:$M$2,0))=0,"",INDEX('[3]Enrolled accounts Dom'!$A636:$M636,MATCH(F$2,'[3]Enrolled accounts Dom'!$A$2:$M$2,0)))</f>
        <v/>
      </c>
    </row>
    <row r="637" spans="1:6" x14ac:dyDescent="0.2">
      <c r="A637" s="52">
        <f>INDEX('[3]Enrolled accounts Dom'!$A637:$M637,MATCH(A$2,'[3]Enrolled accounts Dom'!$A$2:$M$2,0))</f>
        <v>0</v>
      </c>
      <c r="B637" s="45">
        <f>INDEX('[3]Enrolled accounts Dom'!$A637:$M637,MATCH(B$2,'[3]Enrolled accounts Dom'!$A$2:$M$2,0))</f>
        <v>0</v>
      </c>
      <c r="C637" s="45">
        <f>INDEX('[3]Enrolled accounts Dom'!$A637:$M637,MATCH(C$2,'[3]Enrolled accounts Dom'!$A$2:$M$2,0))</f>
        <v>0</v>
      </c>
      <c r="D637" s="45">
        <f>INDEX('[3]Enrolled accounts Dom'!$A637:$M637,MATCH(D$2,'[3]Enrolled accounts Dom'!$A$2:$M$2,0))</f>
        <v>0</v>
      </c>
      <c r="E637" s="46" t="str">
        <f>IF(INDEX('[3]Enrolled accounts Dom'!$A637:$M637,MATCH(E$2,'[3]Enrolled accounts Dom'!$A$2:$M$2,0))=0,"",INDEX('[3]Enrolled accounts Dom'!$A637:$M637,MATCH(E$2,'[3]Enrolled accounts Dom'!$A$2:$M$2,0)))</f>
        <v/>
      </c>
      <c r="F637" s="53" t="str">
        <f>IF(INDEX('[3]Enrolled accounts Dom'!$A637:$M637,MATCH(F$2,'[3]Enrolled accounts Dom'!$A$2:$M$2,0))=0,"",INDEX('[3]Enrolled accounts Dom'!$A637:$M637,MATCH(F$2,'[3]Enrolled accounts Dom'!$A$2:$M$2,0)))</f>
        <v/>
      </c>
    </row>
    <row r="638" spans="1:6" x14ac:dyDescent="0.2">
      <c r="A638" s="52">
        <f>INDEX('[3]Enrolled accounts Dom'!$A638:$M638,MATCH(A$2,'[3]Enrolled accounts Dom'!$A$2:$M$2,0))</f>
        <v>0</v>
      </c>
      <c r="B638" s="45">
        <f>INDEX('[3]Enrolled accounts Dom'!$A638:$M638,MATCH(B$2,'[3]Enrolled accounts Dom'!$A$2:$M$2,0))</f>
        <v>0</v>
      </c>
      <c r="C638" s="45">
        <f>INDEX('[3]Enrolled accounts Dom'!$A638:$M638,MATCH(C$2,'[3]Enrolled accounts Dom'!$A$2:$M$2,0))</f>
        <v>0</v>
      </c>
      <c r="D638" s="45">
        <f>INDEX('[3]Enrolled accounts Dom'!$A638:$M638,MATCH(D$2,'[3]Enrolled accounts Dom'!$A$2:$M$2,0))</f>
        <v>0</v>
      </c>
      <c r="E638" s="46" t="str">
        <f>IF(INDEX('[3]Enrolled accounts Dom'!$A638:$M638,MATCH(E$2,'[3]Enrolled accounts Dom'!$A$2:$M$2,0))=0,"",INDEX('[3]Enrolled accounts Dom'!$A638:$M638,MATCH(E$2,'[3]Enrolled accounts Dom'!$A$2:$M$2,0)))</f>
        <v/>
      </c>
      <c r="F638" s="53" t="str">
        <f>IF(INDEX('[3]Enrolled accounts Dom'!$A638:$M638,MATCH(F$2,'[3]Enrolled accounts Dom'!$A$2:$M$2,0))=0,"",INDEX('[3]Enrolled accounts Dom'!$A638:$M638,MATCH(F$2,'[3]Enrolled accounts Dom'!$A$2:$M$2,0)))</f>
        <v/>
      </c>
    </row>
    <row r="639" spans="1:6" x14ac:dyDescent="0.2">
      <c r="A639" s="52">
        <f>INDEX('[3]Enrolled accounts Dom'!$A639:$M639,MATCH(A$2,'[3]Enrolled accounts Dom'!$A$2:$M$2,0))</f>
        <v>0</v>
      </c>
      <c r="B639" s="45">
        <f>INDEX('[3]Enrolled accounts Dom'!$A639:$M639,MATCH(B$2,'[3]Enrolled accounts Dom'!$A$2:$M$2,0))</f>
        <v>0</v>
      </c>
      <c r="C639" s="45">
        <f>INDEX('[3]Enrolled accounts Dom'!$A639:$M639,MATCH(C$2,'[3]Enrolled accounts Dom'!$A$2:$M$2,0))</f>
        <v>0</v>
      </c>
      <c r="D639" s="45">
        <f>INDEX('[3]Enrolled accounts Dom'!$A639:$M639,MATCH(D$2,'[3]Enrolled accounts Dom'!$A$2:$M$2,0))</f>
        <v>0</v>
      </c>
      <c r="E639" s="46" t="str">
        <f>IF(INDEX('[3]Enrolled accounts Dom'!$A639:$M639,MATCH(E$2,'[3]Enrolled accounts Dom'!$A$2:$M$2,0))=0,"",INDEX('[3]Enrolled accounts Dom'!$A639:$M639,MATCH(E$2,'[3]Enrolled accounts Dom'!$A$2:$M$2,0)))</f>
        <v/>
      </c>
      <c r="F639" s="53" t="str">
        <f>IF(INDEX('[3]Enrolled accounts Dom'!$A639:$M639,MATCH(F$2,'[3]Enrolled accounts Dom'!$A$2:$M$2,0))=0,"",INDEX('[3]Enrolled accounts Dom'!$A639:$M639,MATCH(F$2,'[3]Enrolled accounts Dom'!$A$2:$M$2,0)))</f>
        <v/>
      </c>
    </row>
    <row r="640" spans="1:6" x14ac:dyDescent="0.2">
      <c r="A640" s="52">
        <f>INDEX('[3]Enrolled accounts Dom'!$A640:$M640,MATCH(A$2,'[3]Enrolled accounts Dom'!$A$2:$M$2,0))</f>
        <v>0</v>
      </c>
      <c r="B640" s="45">
        <f>INDEX('[3]Enrolled accounts Dom'!$A640:$M640,MATCH(B$2,'[3]Enrolled accounts Dom'!$A$2:$M$2,0))</f>
        <v>0</v>
      </c>
      <c r="C640" s="45">
        <f>INDEX('[3]Enrolled accounts Dom'!$A640:$M640,MATCH(C$2,'[3]Enrolled accounts Dom'!$A$2:$M$2,0))</f>
        <v>0</v>
      </c>
      <c r="D640" s="45">
        <f>INDEX('[3]Enrolled accounts Dom'!$A640:$M640,MATCH(D$2,'[3]Enrolled accounts Dom'!$A$2:$M$2,0))</f>
        <v>0</v>
      </c>
      <c r="E640" s="46" t="str">
        <f>IF(INDEX('[3]Enrolled accounts Dom'!$A640:$M640,MATCH(E$2,'[3]Enrolled accounts Dom'!$A$2:$M$2,0))=0,"",INDEX('[3]Enrolled accounts Dom'!$A640:$M640,MATCH(E$2,'[3]Enrolled accounts Dom'!$A$2:$M$2,0)))</f>
        <v/>
      </c>
      <c r="F640" s="53" t="str">
        <f>IF(INDEX('[3]Enrolled accounts Dom'!$A640:$M640,MATCH(F$2,'[3]Enrolled accounts Dom'!$A$2:$M$2,0))=0,"",INDEX('[3]Enrolled accounts Dom'!$A640:$M640,MATCH(F$2,'[3]Enrolled accounts Dom'!$A$2:$M$2,0)))</f>
        <v/>
      </c>
    </row>
    <row r="641" spans="1:6" x14ac:dyDescent="0.2">
      <c r="A641" s="52">
        <f>INDEX('[3]Enrolled accounts Dom'!$A641:$M641,MATCH(A$2,'[3]Enrolled accounts Dom'!$A$2:$M$2,0))</f>
        <v>0</v>
      </c>
      <c r="B641" s="45">
        <f>INDEX('[3]Enrolled accounts Dom'!$A641:$M641,MATCH(B$2,'[3]Enrolled accounts Dom'!$A$2:$M$2,0))</f>
        <v>0</v>
      </c>
      <c r="C641" s="45">
        <f>INDEX('[3]Enrolled accounts Dom'!$A641:$M641,MATCH(C$2,'[3]Enrolled accounts Dom'!$A$2:$M$2,0))</f>
        <v>0</v>
      </c>
      <c r="D641" s="45">
        <f>INDEX('[3]Enrolled accounts Dom'!$A641:$M641,MATCH(D$2,'[3]Enrolled accounts Dom'!$A$2:$M$2,0))</f>
        <v>0</v>
      </c>
      <c r="E641" s="46" t="str">
        <f>IF(INDEX('[3]Enrolled accounts Dom'!$A641:$M641,MATCH(E$2,'[3]Enrolled accounts Dom'!$A$2:$M$2,0))=0,"",INDEX('[3]Enrolled accounts Dom'!$A641:$M641,MATCH(E$2,'[3]Enrolled accounts Dom'!$A$2:$M$2,0)))</f>
        <v/>
      </c>
      <c r="F641" s="53" t="str">
        <f>IF(INDEX('[3]Enrolled accounts Dom'!$A641:$M641,MATCH(F$2,'[3]Enrolled accounts Dom'!$A$2:$M$2,0))=0,"",INDEX('[3]Enrolled accounts Dom'!$A641:$M641,MATCH(F$2,'[3]Enrolled accounts Dom'!$A$2:$M$2,0)))</f>
        <v/>
      </c>
    </row>
    <row r="642" spans="1:6" x14ac:dyDescent="0.2">
      <c r="A642" s="52">
        <f>INDEX('[3]Enrolled accounts Dom'!$A642:$M642,MATCH(A$2,'[3]Enrolled accounts Dom'!$A$2:$M$2,0))</f>
        <v>0</v>
      </c>
      <c r="B642" s="45">
        <f>INDEX('[3]Enrolled accounts Dom'!$A642:$M642,MATCH(B$2,'[3]Enrolled accounts Dom'!$A$2:$M$2,0))</f>
        <v>0</v>
      </c>
      <c r="C642" s="45">
        <f>INDEX('[3]Enrolled accounts Dom'!$A642:$M642,MATCH(C$2,'[3]Enrolled accounts Dom'!$A$2:$M$2,0))</f>
        <v>0</v>
      </c>
      <c r="D642" s="45">
        <f>INDEX('[3]Enrolled accounts Dom'!$A642:$M642,MATCH(D$2,'[3]Enrolled accounts Dom'!$A$2:$M$2,0))</f>
        <v>0</v>
      </c>
      <c r="E642" s="46" t="str">
        <f>IF(INDEX('[3]Enrolled accounts Dom'!$A642:$M642,MATCH(E$2,'[3]Enrolled accounts Dom'!$A$2:$M$2,0))=0,"",INDEX('[3]Enrolled accounts Dom'!$A642:$M642,MATCH(E$2,'[3]Enrolled accounts Dom'!$A$2:$M$2,0)))</f>
        <v/>
      </c>
      <c r="F642" s="53" t="str">
        <f>IF(INDEX('[3]Enrolled accounts Dom'!$A642:$M642,MATCH(F$2,'[3]Enrolled accounts Dom'!$A$2:$M$2,0))=0,"",INDEX('[3]Enrolled accounts Dom'!$A642:$M642,MATCH(F$2,'[3]Enrolled accounts Dom'!$A$2:$M$2,0)))</f>
        <v/>
      </c>
    </row>
    <row r="643" spans="1:6" x14ac:dyDescent="0.2">
      <c r="A643" s="52">
        <f>INDEX('[3]Enrolled accounts Dom'!$A643:$M643,MATCH(A$2,'[3]Enrolled accounts Dom'!$A$2:$M$2,0))</f>
        <v>0</v>
      </c>
      <c r="B643" s="45">
        <f>INDEX('[3]Enrolled accounts Dom'!$A643:$M643,MATCH(B$2,'[3]Enrolled accounts Dom'!$A$2:$M$2,0))</f>
        <v>0</v>
      </c>
      <c r="C643" s="45">
        <f>INDEX('[3]Enrolled accounts Dom'!$A643:$M643,MATCH(C$2,'[3]Enrolled accounts Dom'!$A$2:$M$2,0))</f>
        <v>0</v>
      </c>
      <c r="D643" s="45">
        <f>INDEX('[3]Enrolled accounts Dom'!$A643:$M643,MATCH(D$2,'[3]Enrolled accounts Dom'!$A$2:$M$2,0))</f>
        <v>0</v>
      </c>
      <c r="E643" s="46" t="str">
        <f>IF(INDEX('[3]Enrolled accounts Dom'!$A643:$M643,MATCH(E$2,'[3]Enrolled accounts Dom'!$A$2:$M$2,0))=0,"",INDEX('[3]Enrolled accounts Dom'!$A643:$M643,MATCH(E$2,'[3]Enrolled accounts Dom'!$A$2:$M$2,0)))</f>
        <v/>
      </c>
      <c r="F643" s="53" t="str">
        <f>IF(INDEX('[3]Enrolled accounts Dom'!$A643:$M643,MATCH(F$2,'[3]Enrolled accounts Dom'!$A$2:$M$2,0))=0,"",INDEX('[3]Enrolled accounts Dom'!$A643:$M643,MATCH(F$2,'[3]Enrolled accounts Dom'!$A$2:$M$2,0)))</f>
        <v/>
      </c>
    </row>
    <row r="644" spans="1:6" x14ac:dyDescent="0.2">
      <c r="A644" s="52">
        <f>INDEX('[3]Enrolled accounts Dom'!$A644:$M644,MATCH(A$2,'[3]Enrolled accounts Dom'!$A$2:$M$2,0))</f>
        <v>0</v>
      </c>
      <c r="B644" s="45">
        <f>INDEX('[3]Enrolled accounts Dom'!$A644:$M644,MATCH(B$2,'[3]Enrolled accounts Dom'!$A$2:$M$2,0))</f>
        <v>0</v>
      </c>
      <c r="C644" s="45">
        <f>INDEX('[3]Enrolled accounts Dom'!$A644:$M644,MATCH(C$2,'[3]Enrolled accounts Dom'!$A$2:$M$2,0))</f>
        <v>0</v>
      </c>
      <c r="D644" s="45">
        <f>INDEX('[3]Enrolled accounts Dom'!$A644:$M644,MATCH(D$2,'[3]Enrolled accounts Dom'!$A$2:$M$2,0))</f>
        <v>0</v>
      </c>
      <c r="E644" s="46" t="str">
        <f>IF(INDEX('[3]Enrolled accounts Dom'!$A644:$M644,MATCH(E$2,'[3]Enrolled accounts Dom'!$A$2:$M$2,0))=0,"",INDEX('[3]Enrolled accounts Dom'!$A644:$M644,MATCH(E$2,'[3]Enrolled accounts Dom'!$A$2:$M$2,0)))</f>
        <v/>
      </c>
      <c r="F644" s="53" t="str">
        <f>IF(INDEX('[3]Enrolled accounts Dom'!$A644:$M644,MATCH(F$2,'[3]Enrolled accounts Dom'!$A$2:$M$2,0))=0,"",INDEX('[3]Enrolled accounts Dom'!$A644:$M644,MATCH(F$2,'[3]Enrolled accounts Dom'!$A$2:$M$2,0)))</f>
        <v/>
      </c>
    </row>
    <row r="645" spans="1:6" x14ac:dyDescent="0.2">
      <c r="A645" s="52">
        <f>INDEX('[3]Enrolled accounts Dom'!$A645:$M645,MATCH(A$2,'[3]Enrolled accounts Dom'!$A$2:$M$2,0))</f>
        <v>0</v>
      </c>
      <c r="B645" s="45">
        <f>INDEX('[3]Enrolled accounts Dom'!$A645:$M645,MATCH(B$2,'[3]Enrolled accounts Dom'!$A$2:$M$2,0))</f>
        <v>0</v>
      </c>
      <c r="C645" s="45">
        <f>INDEX('[3]Enrolled accounts Dom'!$A645:$M645,MATCH(C$2,'[3]Enrolled accounts Dom'!$A$2:$M$2,0))</f>
        <v>0</v>
      </c>
      <c r="D645" s="45">
        <f>INDEX('[3]Enrolled accounts Dom'!$A645:$M645,MATCH(D$2,'[3]Enrolled accounts Dom'!$A$2:$M$2,0))</f>
        <v>0</v>
      </c>
      <c r="E645" s="46" t="str">
        <f>IF(INDEX('[3]Enrolled accounts Dom'!$A645:$M645,MATCH(E$2,'[3]Enrolled accounts Dom'!$A$2:$M$2,0))=0,"",INDEX('[3]Enrolled accounts Dom'!$A645:$M645,MATCH(E$2,'[3]Enrolled accounts Dom'!$A$2:$M$2,0)))</f>
        <v/>
      </c>
      <c r="F645" s="53" t="str">
        <f>IF(INDEX('[3]Enrolled accounts Dom'!$A645:$M645,MATCH(F$2,'[3]Enrolled accounts Dom'!$A$2:$M$2,0))=0,"",INDEX('[3]Enrolled accounts Dom'!$A645:$M645,MATCH(F$2,'[3]Enrolled accounts Dom'!$A$2:$M$2,0)))</f>
        <v/>
      </c>
    </row>
    <row r="646" spans="1:6" x14ac:dyDescent="0.2">
      <c r="A646" s="52">
        <f>INDEX('[3]Enrolled accounts Dom'!$A646:$M646,MATCH(A$2,'[3]Enrolled accounts Dom'!$A$2:$M$2,0))</f>
        <v>0</v>
      </c>
      <c r="B646" s="45">
        <f>INDEX('[3]Enrolled accounts Dom'!$A646:$M646,MATCH(B$2,'[3]Enrolled accounts Dom'!$A$2:$M$2,0))</f>
        <v>0</v>
      </c>
      <c r="C646" s="45">
        <f>INDEX('[3]Enrolled accounts Dom'!$A646:$M646,MATCH(C$2,'[3]Enrolled accounts Dom'!$A$2:$M$2,0))</f>
        <v>0</v>
      </c>
      <c r="D646" s="45">
        <f>INDEX('[3]Enrolled accounts Dom'!$A646:$M646,MATCH(D$2,'[3]Enrolled accounts Dom'!$A$2:$M$2,0))</f>
        <v>0</v>
      </c>
      <c r="E646" s="46" t="str">
        <f>IF(INDEX('[3]Enrolled accounts Dom'!$A646:$M646,MATCH(E$2,'[3]Enrolled accounts Dom'!$A$2:$M$2,0))=0,"",INDEX('[3]Enrolled accounts Dom'!$A646:$M646,MATCH(E$2,'[3]Enrolled accounts Dom'!$A$2:$M$2,0)))</f>
        <v/>
      </c>
      <c r="F646" s="53" t="str">
        <f>IF(INDEX('[3]Enrolled accounts Dom'!$A646:$M646,MATCH(F$2,'[3]Enrolled accounts Dom'!$A$2:$M$2,0))=0,"",INDEX('[3]Enrolled accounts Dom'!$A646:$M646,MATCH(F$2,'[3]Enrolled accounts Dom'!$A$2:$M$2,0)))</f>
        <v/>
      </c>
    </row>
    <row r="647" spans="1:6" x14ac:dyDescent="0.2">
      <c r="A647" s="52">
        <f>INDEX('[3]Enrolled accounts Dom'!$A647:$M647,MATCH(A$2,'[3]Enrolled accounts Dom'!$A$2:$M$2,0))</f>
        <v>0</v>
      </c>
      <c r="B647" s="45">
        <f>INDEX('[3]Enrolled accounts Dom'!$A647:$M647,MATCH(B$2,'[3]Enrolled accounts Dom'!$A$2:$M$2,0))</f>
        <v>0</v>
      </c>
      <c r="C647" s="45">
        <f>INDEX('[3]Enrolled accounts Dom'!$A647:$M647,MATCH(C$2,'[3]Enrolled accounts Dom'!$A$2:$M$2,0))</f>
        <v>0</v>
      </c>
      <c r="D647" s="45">
        <f>INDEX('[3]Enrolled accounts Dom'!$A647:$M647,MATCH(D$2,'[3]Enrolled accounts Dom'!$A$2:$M$2,0))</f>
        <v>0</v>
      </c>
      <c r="E647" s="46" t="str">
        <f>IF(INDEX('[3]Enrolled accounts Dom'!$A647:$M647,MATCH(E$2,'[3]Enrolled accounts Dom'!$A$2:$M$2,0))=0,"",INDEX('[3]Enrolled accounts Dom'!$A647:$M647,MATCH(E$2,'[3]Enrolled accounts Dom'!$A$2:$M$2,0)))</f>
        <v/>
      </c>
      <c r="F647" s="53" t="str">
        <f>IF(INDEX('[3]Enrolled accounts Dom'!$A647:$M647,MATCH(F$2,'[3]Enrolled accounts Dom'!$A$2:$M$2,0))=0,"",INDEX('[3]Enrolled accounts Dom'!$A647:$M647,MATCH(F$2,'[3]Enrolled accounts Dom'!$A$2:$M$2,0)))</f>
        <v/>
      </c>
    </row>
    <row r="648" spans="1:6" x14ac:dyDescent="0.2">
      <c r="A648" s="52">
        <f>INDEX('[3]Enrolled accounts Dom'!$A648:$M648,MATCH(A$2,'[3]Enrolled accounts Dom'!$A$2:$M$2,0))</f>
        <v>0</v>
      </c>
      <c r="B648" s="45">
        <f>INDEX('[3]Enrolled accounts Dom'!$A648:$M648,MATCH(B$2,'[3]Enrolled accounts Dom'!$A$2:$M$2,0))</f>
        <v>0</v>
      </c>
      <c r="C648" s="45">
        <f>INDEX('[3]Enrolled accounts Dom'!$A648:$M648,MATCH(C$2,'[3]Enrolled accounts Dom'!$A$2:$M$2,0))</f>
        <v>0</v>
      </c>
      <c r="D648" s="45">
        <f>INDEX('[3]Enrolled accounts Dom'!$A648:$M648,MATCH(D$2,'[3]Enrolled accounts Dom'!$A$2:$M$2,0))</f>
        <v>0</v>
      </c>
      <c r="E648" s="46" t="str">
        <f>IF(INDEX('[3]Enrolled accounts Dom'!$A648:$M648,MATCH(E$2,'[3]Enrolled accounts Dom'!$A$2:$M$2,0))=0,"",INDEX('[3]Enrolled accounts Dom'!$A648:$M648,MATCH(E$2,'[3]Enrolled accounts Dom'!$A$2:$M$2,0)))</f>
        <v/>
      </c>
      <c r="F648" s="53" t="str">
        <f>IF(INDEX('[3]Enrolled accounts Dom'!$A648:$M648,MATCH(F$2,'[3]Enrolled accounts Dom'!$A$2:$M$2,0))=0,"",INDEX('[3]Enrolled accounts Dom'!$A648:$M648,MATCH(F$2,'[3]Enrolled accounts Dom'!$A$2:$M$2,0)))</f>
        <v/>
      </c>
    </row>
    <row r="649" spans="1:6" x14ac:dyDescent="0.2">
      <c r="A649" s="52">
        <f>INDEX('[3]Enrolled accounts Dom'!$A649:$M649,MATCH(A$2,'[3]Enrolled accounts Dom'!$A$2:$M$2,0))</f>
        <v>0</v>
      </c>
      <c r="B649" s="45">
        <f>INDEX('[3]Enrolled accounts Dom'!$A649:$M649,MATCH(B$2,'[3]Enrolled accounts Dom'!$A$2:$M$2,0))</f>
        <v>0</v>
      </c>
      <c r="C649" s="45">
        <f>INDEX('[3]Enrolled accounts Dom'!$A649:$M649,MATCH(C$2,'[3]Enrolled accounts Dom'!$A$2:$M$2,0))</f>
        <v>0</v>
      </c>
      <c r="D649" s="45">
        <f>INDEX('[3]Enrolled accounts Dom'!$A649:$M649,MATCH(D$2,'[3]Enrolled accounts Dom'!$A$2:$M$2,0))</f>
        <v>0</v>
      </c>
      <c r="E649" s="46" t="str">
        <f>IF(INDEX('[3]Enrolled accounts Dom'!$A649:$M649,MATCH(E$2,'[3]Enrolled accounts Dom'!$A$2:$M$2,0))=0,"",INDEX('[3]Enrolled accounts Dom'!$A649:$M649,MATCH(E$2,'[3]Enrolled accounts Dom'!$A$2:$M$2,0)))</f>
        <v/>
      </c>
      <c r="F649" s="53" t="str">
        <f>IF(INDEX('[3]Enrolled accounts Dom'!$A649:$M649,MATCH(F$2,'[3]Enrolled accounts Dom'!$A$2:$M$2,0))=0,"",INDEX('[3]Enrolled accounts Dom'!$A649:$M649,MATCH(F$2,'[3]Enrolled accounts Dom'!$A$2:$M$2,0)))</f>
        <v/>
      </c>
    </row>
    <row r="650" spans="1:6" x14ac:dyDescent="0.2">
      <c r="A650" s="52">
        <f>INDEX('[3]Enrolled accounts Dom'!$A650:$M650,MATCH(A$2,'[3]Enrolled accounts Dom'!$A$2:$M$2,0))</f>
        <v>0</v>
      </c>
      <c r="B650" s="45">
        <f>INDEX('[3]Enrolled accounts Dom'!$A650:$M650,MATCH(B$2,'[3]Enrolled accounts Dom'!$A$2:$M$2,0))</f>
        <v>0</v>
      </c>
      <c r="C650" s="45">
        <f>INDEX('[3]Enrolled accounts Dom'!$A650:$M650,MATCH(C$2,'[3]Enrolled accounts Dom'!$A$2:$M$2,0))</f>
        <v>0</v>
      </c>
      <c r="D650" s="45">
        <f>INDEX('[3]Enrolled accounts Dom'!$A650:$M650,MATCH(D$2,'[3]Enrolled accounts Dom'!$A$2:$M$2,0))</f>
        <v>0</v>
      </c>
      <c r="E650" s="46" t="str">
        <f>IF(INDEX('[3]Enrolled accounts Dom'!$A650:$M650,MATCH(E$2,'[3]Enrolled accounts Dom'!$A$2:$M$2,0))=0,"",INDEX('[3]Enrolled accounts Dom'!$A650:$M650,MATCH(E$2,'[3]Enrolled accounts Dom'!$A$2:$M$2,0)))</f>
        <v/>
      </c>
      <c r="F650" s="53" t="str">
        <f>IF(INDEX('[3]Enrolled accounts Dom'!$A650:$M650,MATCH(F$2,'[3]Enrolled accounts Dom'!$A$2:$M$2,0))=0,"",INDEX('[3]Enrolled accounts Dom'!$A650:$M650,MATCH(F$2,'[3]Enrolled accounts Dom'!$A$2:$M$2,0)))</f>
        <v/>
      </c>
    </row>
    <row r="651" spans="1:6" x14ac:dyDescent="0.2">
      <c r="A651" s="52">
        <f>INDEX('[3]Enrolled accounts Dom'!$A651:$M651,MATCH(A$2,'[3]Enrolled accounts Dom'!$A$2:$M$2,0))</f>
        <v>0</v>
      </c>
      <c r="B651" s="45">
        <f>INDEX('[3]Enrolled accounts Dom'!$A651:$M651,MATCH(B$2,'[3]Enrolled accounts Dom'!$A$2:$M$2,0))</f>
        <v>0</v>
      </c>
      <c r="C651" s="45">
        <f>INDEX('[3]Enrolled accounts Dom'!$A651:$M651,MATCH(C$2,'[3]Enrolled accounts Dom'!$A$2:$M$2,0))</f>
        <v>0</v>
      </c>
      <c r="D651" s="45">
        <f>INDEX('[3]Enrolled accounts Dom'!$A651:$M651,MATCH(D$2,'[3]Enrolled accounts Dom'!$A$2:$M$2,0))</f>
        <v>0</v>
      </c>
      <c r="E651" s="46" t="str">
        <f>IF(INDEX('[3]Enrolled accounts Dom'!$A651:$M651,MATCH(E$2,'[3]Enrolled accounts Dom'!$A$2:$M$2,0))=0,"",INDEX('[3]Enrolled accounts Dom'!$A651:$M651,MATCH(E$2,'[3]Enrolled accounts Dom'!$A$2:$M$2,0)))</f>
        <v/>
      </c>
      <c r="F651" s="53" t="str">
        <f>IF(INDEX('[3]Enrolled accounts Dom'!$A651:$M651,MATCH(F$2,'[3]Enrolled accounts Dom'!$A$2:$M$2,0))=0,"",INDEX('[3]Enrolled accounts Dom'!$A651:$M651,MATCH(F$2,'[3]Enrolled accounts Dom'!$A$2:$M$2,0)))</f>
        <v/>
      </c>
    </row>
    <row r="652" spans="1:6" x14ac:dyDescent="0.2">
      <c r="A652" s="52">
        <f>INDEX('[3]Enrolled accounts Dom'!$A652:$M652,MATCH(A$2,'[3]Enrolled accounts Dom'!$A$2:$M$2,0))</f>
        <v>0</v>
      </c>
      <c r="B652" s="45">
        <f>INDEX('[3]Enrolled accounts Dom'!$A652:$M652,MATCH(B$2,'[3]Enrolled accounts Dom'!$A$2:$M$2,0))</f>
        <v>0</v>
      </c>
      <c r="C652" s="45">
        <f>INDEX('[3]Enrolled accounts Dom'!$A652:$M652,MATCH(C$2,'[3]Enrolled accounts Dom'!$A$2:$M$2,0))</f>
        <v>0</v>
      </c>
      <c r="D652" s="45">
        <f>INDEX('[3]Enrolled accounts Dom'!$A652:$M652,MATCH(D$2,'[3]Enrolled accounts Dom'!$A$2:$M$2,0))</f>
        <v>0</v>
      </c>
      <c r="E652" s="46" t="str">
        <f>IF(INDEX('[3]Enrolled accounts Dom'!$A652:$M652,MATCH(E$2,'[3]Enrolled accounts Dom'!$A$2:$M$2,0))=0,"",INDEX('[3]Enrolled accounts Dom'!$A652:$M652,MATCH(E$2,'[3]Enrolled accounts Dom'!$A$2:$M$2,0)))</f>
        <v/>
      </c>
      <c r="F652" s="53" t="str">
        <f>IF(INDEX('[3]Enrolled accounts Dom'!$A652:$M652,MATCH(F$2,'[3]Enrolled accounts Dom'!$A$2:$M$2,0))=0,"",INDEX('[3]Enrolled accounts Dom'!$A652:$M652,MATCH(F$2,'[3]Enrolled accounts Dom'!$A$2:$M$2,0)))</f>
        <v/>
      </c>
    </row>
    <row r="653" spans="1:6" x14ac:dyDescent="0.2">
      <c r="A653" s="52">
        <f>INDEX('[3]Enrolled accounts Dom'!$A653:$M653,MATCH(A$2,'[3]Enrolled accounts Dom'!$A$2:$M$2,0))</f>
        <v>0</v>
      </c>
      <c r="B653" s="45">
        <f>INDEX('[3]Enrolled accounts Dom'!$A653:$M653,MATCH(B$2,'[3]Enrolled accounts Dom'!$A$2:$M$2,0))</f>
        <v>0</v>
      </c>
      <c r="C653" s="45">
        <f>INDEX('[3]Enrolled accounts Dom'!$A653:$M653,MATCH(C$2,'[3]Enrolled accounts Dom'!$A$2:$M$2,0))</f>
        <v>0</v>
      </c>
      <c r="D653" s="45">
        <f>INDEX('[3]Enrolled accounts Dom'!$A653:$M653,MATCH(D$2,'[3]Enrolled accounts Dom'!$A$2:$M$2,0))</f>
        <v>0</v>
      </c>
      <c r="E653" s="46" t="str">
        <f>IF(INDEX('[3]Enrolled accounts Dom'!$A653:$M653,MATCH(E$2,'[3]Enrolled accounts Dom'!$A$2:$M$2,0))=0,"",INDEX('[3]Enrolled accounts Dom'!$A653:$M653,MATCH(E$2,'[3]Enrolled accounts Dom'!$A$2:$M$2,0)))</f>
        <v/>
      </c>
      <c r="F653" s="53" t="str">
        <f>IF(INDEX('[3]Enrolled accounts Dom'!$A653:$M653,MATCH(F$2,'[3]Enrolled accounts Dom'!$A$2:$M$2,0))=0,"",INDEX('[3]Enrolled accounts Dom'!$A653:$M653,MATCH(F$2,'[3]Enrolled accounts Dom'!$A$2:$M$2,0)))</f>
        <v/>
      </c>
    </row>
    <row r="654" spans="1:6" x14ac:dyDescent="0.2">
      <c r="A654" s="52">
        <f>INDEX('[3]Enrolled accounts Dom'!$A654:$M654,MATCH(A$2,'[3]Enrolled accounts Dom'!$A$2:$M$2,0))</f>
        <v>0</v>
      </c>
      <c r="B654" s="45">
        <f>INDEX('[3]Enrolled accounts Dom'!$A654:$M654,MATCH(B$2,'[3]Enrolled accounts Dom'!$A$2:$M$2,0))</f>
        <v>0</v>
      </c>
      <c r="C654" s="45">
        <f>INDEX('[3]Enrolled accounts Dom'!$A654:$M654,MATCH(C$2,'[3]Enrolled accounts Dom'!$A$2:$M$2,0))</f>
        <v>0</v>
      </c>
      <c r="D654" s="45">
        <f>INDEX('[3]Enrolled accounts Dom'!$A654:$M654,MATCH(D$2,'[3]Enrolled accounts Dom'!$A$2:$M$2,0))</f>
        <v>0</v>
      </c>
      <c r="E654" s="46" t="str">
        <f>IF(INDEX('[3]Enrolled accounts Dom'!$A654:$M654,MATCH(E$2,'[3]Enrolled accounts Dom'!$A$2:$M$2,0))=0,"",INDEX('[3]Enrolled accounts Dom'!$A654:$M654,MATCH(E$2,'[3]Enrolled accounts Dom'!$A$2:$M$2,0)))</f>
        <v/>
      </c>
      <c r="F654" s="53" t="str">
        <f>IF(INDEX('[3]Enrolled accounts Dom'!$A654:$M654,MATCH(F$2,'[3]Enrolled accounts Dom'!$A$2:$M$2,0))=0,"",INDEX('[3]Enrolled accounts Dom'!$A654:$M654,MATCH(F$2,'[3]Enrolled accounts Dom'!$A$2:$M$2,0)))</f>
        <v/>
      </c>
    </row>
    <row r="655" spans="1:6" x14ac:dyDescent="0.2">
      <c r="A655" s="52">
        <f>INDEX('[3]Enrolled accounts Dom'!$A655:$M655,MATCH(A$2,'[3]Enrolled accounts Dom'!$A$2:$M$2,0))</f>
        <v>0</v>
      </c>
      <c r="B655" s="45">
        <f>INDEX('[3]Enrolled accounts Dom'!$A655:$M655,MATCH(B$2,'[3]Enrolled accounts Dom'!$A$2:$M$2,0))</f>
        <v>0</v>
      </c>
      <c r="C655" s="45">
        <f>INDEX('[3]Enrolled accounts Dom'!$A655:$M655,MATCH(C$2,'[3]Enrolled accounts Dom'!$A$2:$M$2,0))</f>
        <v>0</v>
      </c>
      <c r="D655" s="45">
        <f>INDEX('[3]Enrolled accounts Dom'!$A655:$M655,MATCH(D$2,'[3]Enrolled accounts Dom'!$A$2:$M$2,0))</f>
        <v>0</v>
      </c>
      <c r="E655" s="46" t="str">
        <f>IF(INDEX('[3]Enrolled accounts Dom'!$A655:$M655,MATCH(E$2,'[3]Enrolled accounts Dom'!$A$2:$M$2,0))=0,"",INDEX('[3]Enrolled accounts Dom'!$A655:$M655,MATCH(E$2,'[3]Enrolled accounts Dom'!$A$2:$M$2,0)))</f>
        <v/>
      </c>
      <c r="F655" s="53" t="str">
        <f>IF(INDEX('[3]Enrolled accounts Dom'!$A655:$M655,MATCH(F$2,'[3]Enrolled accounts Dom'!$A$2:$M$2,0))=0,"",INDEX('[3]Enrolled accounts Dom'!$A655:$M655,MATCH(F$2,'[3]Enrolled accounts Dom'!$A$2:$M$2,0)))</f>
        <v/>
      </c>
    </row>
    <row r="656" spans="1:6" x14ac:dyDescent="0.2">
      <c r="A656" s="52">
        <f>INDEX('[3]Enrolled accounts Dom'!$A656:$M656,MATCH(A$2,'[3]Enrolled accounts Dom'!$A$2:$M$2,0))</f>
        <v>0</v>
      </c>
      <c r="B656" s="45">
        <f>INDEX('[3]Enrolled accounts Dom'!$A656:$M656,MATCH(B$2,'[3]Enrolled accounts Dom'!$A$2:$M$2,0))</f>
        <v>0</v>
      </c>
      <c r="C656" s="45">
        <f>INDEX('[3]Enrolled accounts Dom'!$A656:$M656,MATCH(C$2,'[3]Enrolled accounts Dom'!$A$2:$M$2,0))</f>
        <v>0</v>
      </c>
      <c r="D656" s="45">
        <f>INDEX('[3]Enrolled accounts Dom'!$A656:$M656,MATCH(D$2,'[3]Enrolled accounts Dom'!$A$2:$M$2,0))</f>
        <v>0</v>
      </c>
      <c r="E656" s="46" t="str">
        <f>IF(INDEX('[3]Enrolled accounts Dom'!$A656:$M656,MATCH(E$2,'[3]Enrolled accounts Dom'!$A$2:$M$2,0))=0,"",INDEX('[3]Enrolled accounts Dom'!$A656:$M656,MATCH(E$2,'[3]Enrolled accounts Dom'!$A$2:$M$2,0)))</f>
        <v/>
      </c>
      <c r="F656" s="53" t="str">
        <f>IF(INDEX('[3]Enrolled accounts Dom'!$A656:$M656,MATCH(F$2,'[3]Enrolled accounts Dom'!$A$2:$M$2,0))=0,"",INDEX('[3]Enrolled accounts Dom'!$A656:$M656,MATCH(F$2,'[3]Enrolled accounts Dom'!$A$2:$M$2,0)))</f>
        <v/>
      </c>
    </row>
    <row r="657" spans="1:6" x14ac:dyDescent="0.2">
      <c r="A657" s="52">
        <f>INDEX('[3]Enrolled accounts Dom'!$A657:$M657,MATCH(A$2,'[3]Enrolled accounts Dom'!$A$2:$M$2,0))</f>
        <v>0</v>
      </c>
      <c r="B657" s="45">
        <f>INDEX('[3]Enrolled accounts Dom'!$A657:$M657,MATCH(B$2,'[3]Enrolled accounts Dom'!$A$2:$M$2,0))</f>
        <v>0</v>
      </c>
      <c r="C657" s="45">
        <f>INDEX('[3]Enrolled accounts Dom'!$A657:$M657,MATCH(C$2,'[3]Enrolled accounts Dom'!$A$2:$M$2,0))</f>
        <v>0</v>
      </c>
      <c r="D657" s="45">
        <f>INDEX('[3]Enrolled accounts Dom'!$A657:$M657,MATCH(D$2,'[3]Enrolled accounts Dom'!$A$2:$M$2,0))</f>
        <v>0</v>
      </c>
      <c r="E657" s="46" t="str">
        <f>IF(INDEX('[3]Enrolled accounts Dom'!$A657:$M657,MATCH(E$2,'[3]Enrolled accounts Dom'!$A$2:$M$2,0))=0,"",INDEX('[3]Enrolled accounts Dom'!$A657:$M657,MATCH(E$2,'[3]Enrolled accounts Dom'!$A$2:$M$2,0)))</f>
        <v/>
      </c>
      <c r="F657" s="53" t="str">
        <f>IF(INDEX('[3]Enrolled accounts Dom'!$A657:$M657,MATCH(F$2,'[3]Enrolled accounts Dom'!$A$2:$M$2,0))=0,"",INDEX('[3]Enrolled accounts Dom'!$A657:$M657,MATCH(F$2,'[3]Enrolled accounts Dom'!$A$2:$M$2,0)))</f>
        <v/>
      </c>
    </row>
    <row r="658" spans="1:6" x14ac:dyDescent="0.2">
      <c r="A658" s="52">
        <f>INDEX('[3]Enrolled accounts Dom'!$A658:$M658,MATCH(A$2,'[3]Enrolled accounts Dom'!$A$2:$M$2,0))</f>
        <v>0</v>
      </c>
      <c r="B658" s="45">
        <f>INDEX('[3]Enrolled accounts Dom'!$A658:$M658,MATCH(B$2,'[3]Enrolled accounts Dom'!$A$2:$M$2,0))</f>
        <v>0</v>
      </c>
      <c r="C658" s="45">
        <f>INDEX('[3]Enrolled accounts Dom'!$A658:$M658,MATCH(C$2,'[3]Enrolled accounts Dom'!$A$2:$M$2,0))</f>
        <v>0</v>
      </c>
      <c r="D658" s="45">
        <f>INDEX('[3]Enrolled accounts Dom'!$A658:$M658,MATCH(D$2,'[3]Enrolled accounts Dom'!$A$2:$M$2,0))</f>
        <v>0</v>
      </c>
      <c r="E658" s="46" t="str">
        <f>IF(INDEX('[3]Enrolled accounts Dom'!$A658:$M658,MATCH(E$2,'[3]Enrolled accounts Dom'!$A$2:$M$2,0))=0,"",INDEX('[3]Enrolled accounts Dom'!$A658:$M658,MATCH(E$2,'[3]Enrolled accounts Dom'!$A$2:$M$2,0)))</f>
        <v/>
      </c>
      <c r="F658" s="53" t="str">
        <f>IF(INDEX('[3]Enrolled accounts Dom'!$A658:$M658,MATCH(F$2,'[3]Enrolled accounts Dom'!$A$2:$M$2,0))=0,"",INDEX('[3]Enrolled accounts Dom'!$A658:$M658,MATCH(F$2,'[3]Enrolled accounts Dom'!$A$2:$M$2,0)))</f>
        <v/>
      </c>
    </row>
    <row r="659" spans="1:6" x14ac:dyDescent="0.2">
      <c r="A659" s="52">
        <f>INDEX('[3]Enrolled accounts Dom'!$A659:$M659,MATCH(A$2,'[3]Enrolled accounts Dom'!$A$2:$M$2,0))</f>
        <v>0</v>
      </c>
      <c r="B659" s="45">
        <f>INDEX('[3]Enrolled accounts Dom'!$A659:$M659,MATCH(B$2,'[3]Enrolled accounts Dom'!$A$2:$M$2,0))</f>
        <v>0</v>
      </c>
      <c r="C659" s="45">
        <f>INDEX('[3]Enrolled accounts Dom'!$A659:$M659,MATCH(C$2,'[3]Enrolled accounts Dom'!$A$2:$M$2,0))</f>
        <v>0</v>
      </c>
      <c r="D659" s="45">
        <f>INDEX('[3]Enrolled accounts Dom'!$A659:$M659,MATCH(D$2,'[3]Enrolled accounts Dom'!$A$2:$M$2,0))</f>
        <v>0</v>
      </c>
      <c r="E659" s="46" t="str">
        <f>IF(INDEX('[3]Enrolled accounts Dom'!$A659:$M659,MATCH(E$2,'[3]Enrolled accounts Dom'!$A$2:$M$2,0))=0,"",INDEX('[3]Enrolled accounts Dom'!$A659:$M659,MATCH(E$2,'[3]Enrolled accounts Dom'!$A$2:$M$2,0)))</f>
        <v/>
      </c>
      <c r="F659" s="53" t="str">
        <f>IF(INDEX('[3]Enrolled accounts Dom'!$A659:$M659,MATCH(F$2,'[3]Enrolled accounts Dom'!$A$2:$M$2,0))=0,"",INDEX('[3]Enrolled accounts Dom'!$A659:$M659,MATCH(F$2,'[3]Enrolled accounts Dom'!$A$2:$M$2,0)))</f>
        <v/>
      </c>
    </row>
    <row r="660" spans="1:6" x14ac:dyDescent="0.2">
      <c r="A660" s="52">
        <f>INDEX('[3]Enrolled accounts Dom'!$A660:$M660,MATCH(A$2,'[3]Enrolled accounts Dom'!$A$2:$M$2,0))</f>
        <v>0</v>
      </c>
      <c r="B660" s="45">
        <f>INDEX('[3]Enrolled accounts Dom'!$A660:$M660,MATCH(B$2,'[3]Enrolled accounts Dom'!$A$2:$M$2,0))</f>
        <v>0</v>
      </c>
      <c r="C660" s="45">
        <f>INDEX('[3]Enrolled accounts Dom'!$A660:$M660,MATCH(C$2,'[3]Enrolled accounts Dom'!$A$2:$M$2,0))</f>
        <v>0</v>
      </c>
      <c r="D660" s="45">
        <f>INDEX('[3]Enrolled accounts Dom'!$A660:$M660,MATCH(D$2,'[3]Enrolled accounts Dom'!$A$2:$M$2,0))</f>
        <v>0</v>
      </c>
      <c r="E660" s="46" t="str">
        <f>IF(INDEX('[3]Enrolled accounts Dom'!$A660:$M660,MATCH(E$2,'[3]Enrolled accounts Dom'!$A$2:$M$2,0))=0,"",INDEX('[3]Enrolled accounts Dom'!$A660:$M660,MATCH(E$2,'[3]Enrolled accounts Dom'!$A$2:$M$2,0)))</f>
        <v/>
      </c>
      <c r="F660" s="53" t="str">
        <f>IF(INDEX('[3]Enrolled accounts Dom'!$A660:$M660,MATCH(F$2,'[3]Enrolled accounts Dom'!$A$2:$M$2,0))=0,"",INDEX('[3]Enrolled accounts Dom'!$A660:$M660,MATCH(F$2,'[3]Enrolled accounts Dom'!$A$2:$M$2,0)))</f>
        <v/>
      </c>
    </row>
    <row r="661" spans="1:6" x14ac:dyDescent="0.2">
      <c r="A661" s="52">
        <f>INDEX('[3]Enrolled accounts Dom'!$A661:$M661,MATCH(A$2,'[3]Enrolled accounts Dom'!$A$2:$M$2,0))</f>
        <v>0</v>
      </c>
      <c r="B661" s="45">
        <f>INDEX('[3]Enrolled accounts Dom'!$A661:$M661,MATCH(B$2,'[3]Enrolled accounts Dom'!$A$2:$M$2,0))</f>
        <v>0</v>
      </c>
      <c r="C661" s="45">
        <f>INDEX('[3]Enrolled accounts Dom'!$A661:$M661,MATCH(C$2,'[3]Enrolled accounts Dom'!$A$2:$M$2,0))</f>
        <v>0</v>
      </c>
      <c r="D661" s="45">
        <f>INDEX('[3]Enrolled accounts Dom'!$A661:$M661,MATCH(D$2,'[3]Enrolled accounts Dom'!$A$2:$M$2,0))</f>
        <v>0</v>
      </c>
      <c r="E661" s="46" t="str">
        <f>IF(INDEX('[3]Enrolled accounts Dom'!$A661:$M661,MATCH(E$2,'[3]Enrolled accounts Dom'!$A$2:$M$2,0))=0,"",INDEX('[3]Enrolled accounts Dom'!$A661:$M661,MATCH(E$2,'[3]Enrolled accounts Dom'!$A$2:$M$2,0)))</f>
        <v/>
      </c>
      <c r="F661" s="53" t="str">
        <f>IF(INDEX('[3]Enrolled accounts Dom'!$A661:$M661,MATCH(F$2,'[3]Enrolled accounts Dom'!$A$2:$M$2,0))=0,"",INDEX('[3]Enrolled accounts Dom'!$A661:$M661,MATCH(F$2,'[3]Enrolled accounts Dom'!$A$2:$M$2,0)))</f>
        <v/>
      </c>
    </row>
    <row r="662" spans="1:6" x14ac:dyDescent="0.2">
      <c r="A662" s="52">
        <f>INDEX('[3]Enrolled accounts Dom'!$A662:$M662,MATCH(A$2,'[3]Enrolled accounts Dom'!$A$2:$M$2,0))</f>
        <v>0</v>
      </c>
      <c r="B662" s="45">
        <f>INDEX('[3]Enrolled accounts Dom'!$A662:$M662,MATCH(B$2,'[3]Enrolled accounts Dom'!$A$2:$M$2,0))</f>
        <v>0</v>
      </c>
      <c r="C662" s="45">
        <f>INDEX('[3]Enrolled accounts Dom'!$A662:$M662,MATCH(C$2,'[3]Enrolled accounts Dom'!$A$2:$M$2,0))</f>
        <v>0</v>
      </c>
      <c r="D662" s="45">
        <f>INDEX('[3]Enrolled accounts Dom'!$A662:$M662,MATCH(D$2,'[3]Enrolled accounts Dom'!$A$2:$M$2,0))</f>
        <v>0</v>
      </c>
      <c r="E662" s="46" t="str">
        <f>IF(INDEX('[3]Enrolled accounts Dom'!$A662:$M662,MATCH(E$2,'[3]Enrolled accounts Dom'!$A$2:$M$2,0))=0,"",INDEX('[3]Enrolled accounts Dom'!$A662:$M662,MATCH(E$2,'[3]Enrolled accounts Dom'!$A$2:$M$2,0)))</f>
        <v/>
      </c>
      <c r="F662" s="53" t="str">
        <f>IF(INDEX('[3]Enrolled accounts Dom'!$A662:$M662,MATCH(F$2,'[3]Enrolled accounts Dom'!$A$2:$M$2,0))=0,"",INDEX('[3]Enrolled accounts Dom'!$A662:$M662,MATCH(F$2,'[3]Enrolled accounts Dom'!$A$2:$M$2,0)))</f>
        <v/>
      </c>
    </row>
    <row r="663" spans="1:6" x14ac:dyDescent="0.2">
      <c r="A663" s="52">
        <f>INDEX('[3]Enrolled accounts Dom'!$A663:$M663,MATCH(A$2,'[3]Enrolled accounts Dom'!$A$2:$M$2,0))</f>
        <v>0</v>
      </c>
      <c r="B663" s="45">
        <f>INDEX('[3]Enrolled accounts Dom'!$A663:$M663,MATCH(B$2,'[3]Enrolled accounts Dom'!$A$2:$M$2,0))</f>
        <v>0</v>
      </c>
      <c r="C663" s="45">
        <f>INDEX('[3]Enrolled accounts Dom'!$A663:$M663,MATCH(C$2,'[3]Enrolled accounts Dom'!$A$2:$M$2,0))</f>
        <v>0</v>
      </c>
      <c r="D663" s="45">
        <f>INDEX('[3]Enrolled accounts Dom'!$A663:$M663,MATCH(D$2,'[3]Enrolled accounts Dom'!$A$2:$M$2,0))</f>
        <v>0</v>
      </c>
      <c r="E663" s="46" t="str">
        <f>IF(INDEX('[3]Enrolled accounts Dom'!$A663:$M663,MATCH(E$2,'[3]Enrolled accounts Dom'!$A$2:$M$2,0))=0,"",INDEX('[3]Enrolled accounts Dom'!$A663:$M663,MATCH(E$2,'[3]Enrolled accounts Dom'!$A$2:$M$2,0)))</f>
        <v/>
      </c>
      <c r="F663" s="53" t="str">
        <f>IF(INDEX('[3]Enrolled accounts Dom'!$A663:$M663,MATCH(F$2,'[3]Enrolled accounts Dom'!$A$2:$M$2,0))=0,"",INDEX('[3]Enrolled accounts Dom'!$A663:$M663,MATCH(F$2,'[3]Enrolled accounts Dom'!$A$2:$M$2,0)))</f>
        <v/>
      </c>
    </row>
    <row r="664" spans="1:6" x14ac:dyDescent="0.2">
      <c r="A664" s="52">
        <f>INDEX('[3]Enrolled accounts Dom'!$A664:$M664,MATCH(A$2,'[3]Enrolled accounts Dom'!$A$2:$M$2,0))</f>
        <v>0</v>
      </c>
      <c r="B664" s="45">
        <f>INDEX('[3]Enrolled accounts Dom'!$A664:$M664,MATCH(B$2,'[3]Enrolled accounts Dom'!$A$2:$M$2,0))</f>
        <v>0</v>
      </c>
      <c r="C664" s="45">
        <f>INDEX('[3]Enrolled accounts Dom'!$A664:$M664,MATCH(C$2,'[3]Enrolled accounts Dom'!$A$2:$M$2,0))</f>
        <v>0</v>
      </c>
      <c r="D664" s="45">
        <f>INDEX('[3]Enrolled accounts Dom'!$A664:$M664,MATCH(D$2,'[3]Enrolled accounts Dom'!$A$2:$M$2,0))</f>
        <v>0</v>
      </c>
      <c r="E664" s="46" t="str">
        <f>IF(INDEX('[3]Enrolled accounts Dom'!$A664:$M664,MATCH(E$2,'[3]Enrolled accounts Dom'!$A$2:$M$2,0))=0,"",INDEX('[3]Enrolled accounts Dom'!$A664:$M664,MATCH(E$2,'[3]Enrolled accounts Dom'!$A$2:$M$2,0)))</f>
        <v/>
      </c>
      <c r="F664" s="53" t="str">
        <f>IF(INDEX('[3]Enrolled accounts Dom'!$A664:$M664,MATCH(F$2,'[3]Enrolled accounts Dom'!$A$2:$M$2,0))=0,"",INDEX('[3]Enrolled accounts Dom'!$A664:$M664,MATCH(F$2,'[3]Enrolled accounts Dom'!$A$2:$M$2,0)))</f>
        <v/>
      </c>
    </row>
    <row r="665" spans="1:6" x14ac:dyDescent="0.2">
      <c r="A665" s="52">
        <f>INDEX('[3]Enrolled accounts Dom'!$A665:$M665,MATCH(A$2,'[3]Enrolled accounts Dom'!$A$2:$M$2,0))</f>
        <v>0</v>
      </c>
      <c r="B665" s="45">
        <f>INDEX('[3]Enrolled accounts Dom'!$A665:$M665,MATCH(B$2,'[3]Enrolled accounts Dom'!$A$2:$M$2,0))</f>
        <v>0</v>
      </c>
      <c r="C665" s="45">
        <f>INDEX('[3]Enrolled accounts Dom'!$A665:$M665,MATCH(C$2,'[3]Enrolled accounts Dom'!$A$2:$M$2,0))</f>
        <v>0</v>
      </c>
      <c r="D665" s="45">
        <f>INDEX('[3]Enrolled accounts Dom'!$A665:$M665,MATCH(D$2,'[3]Enrolled accounts Dom'!$A$2:$M$2,0))</f>
        <v>0</v>
      </c>
      <c r="E665" s="46" t="str">
        <f>IF(INDEX('[3]Enrolled accounts Dom'!$A665:$M665,MATCH(E$2,'[3]Enrolled accounts Dom'!$A$2:$M$2,0))=0,"",INDEX('[3]Enrolled accounts Dom'!$A665:$M665,MATCH(E$2,'[3]Enrolled accounts Dom'!$A$2:$M$2,0)))</f>
        <v/>
      </c>
      <c r="F665" s="53" t="str">
        <f>IF(INDEX('[3]Enrolled accounts Dom'!$A665:$M665,MATCH(F$2,'[3]Enrolled accounts Dom'!$A$2:$M$2,0))=0,"",INDEX('[3]Enrolled accounts Dom'!$A665:$M665,MATCH(F$2,'[3]Enrolled accounts Dom'!$A$2:$M$2,0)))</f>
        <v/>
      </c>
    </row>
    <row r="666" spans="1:6" x14ac:dyDescent="0.2">
      <c r="A666" s="52">
        <f>INDEX('[3]Enrolled accounts Dom'!$A666:$M666,MATCH(A$2,'[3]Enrolled accounts Dom'!$A$2:$M$2,0))</f>
        <v>0</v>
      </c>
      <c r="B666" s="45">
        <f>INDEX('[3]Enrolled accounts Dom'!$A666:$M666,MATCH(B$2,'[3]Enrolled accounts Dom'!$A$2:$M$2,0))</f>
        <v>0</v>
      </c>
      <c r="C666" s="45">
        <f>INDEX('[3]Enrolled accounts Dom'!$A666:$M666,MATCH(C$2,'[3]Enrolled accounts Dom'!$A$2:$M$2,0))</f>
        <v>0</v>
      </c>
      <c r="D666" s="45">
        <f>INDEX('[3]Enrolled accounts Dom'!$A666:$M666,MATCH(D$2,'[3]Enrolled accounts Dom'!$A$2:$M$2,0))</f>
        <v>0</v>
      </c>
      <c r="E666" s="46" t="str">
        <f>IF(INDEX('[3]Enrolled accounts Dom'!$A666:$M666,MATCH(E$2,'[3]Enrolled accounts Dom'!$A$2:$M$2,0))=0,"",INDEX('[3]Enrolled accounts Dom'!$A666:$M666,MATCH(E$2,'[3]Enrolled accounts Dom'!$A$2:$M$2,0)))</f>
        <v/>
      </c>
      <c r="F666" s="53" t="str">
        <f>IF(INDEX('[3]Enrolled accounts Dom'!$A666:$M666,MATCH(F$2,'[3]Enrolled accounts Dom'!$A$2:$M$2,0))=0,"",INDEX('[3]Enrolled accounts Dom'!$A666:$M666,MATCH(F$2,'[3]Enrolled accounts Dom'!$A$2:$M$2,0)))</f>
        <v/>
      </c>
    </row>
    <row r="667" spans="1:6" x14ac:dyDescent="0.2">
      <c r="A667" s="52">
        <f>INDEX('[3]Enrolled accounts Dom'!$A667:$M667,MATCH(A$2,'[3]Enrolled accounts Dom'!$A$2:$M$2,0))</f>
        <v>0</v>
      </c>
      <c r="B667" s="45">
        <f>INDEX('[3]Enrolled accounts Dom'!$A667:$M667,MATCH(B$2,'[3]Enrolled accounts Dom'!$A$2:$M$2,0))</f>
        <v>0</v>
      </c>
      <c r="C667" s="45">
        <f>INDEX('[3]Enrolled accounts Dom'!$A667:$M667,MATCH(C$2,'[3]Enrolled accounts Dom'!$A$2:$M$2,0))</f>
        <v>0</v>
      </c>
      <c r="D667" s="45">
        <f>INDEX('[3]Enrolled accounts Dom'!$A667:$M667,MATCH(D$2,'[3]Enrolled accounts Dom'!$A$2:$M$2,0))</f>
        <v>0</v>
      </c>
      <c r="E667" s="46" t="str">
        <f>IF(INDEX('[3]Enrolled accounts Dom'!$A667:$M667,MATCH(E$2,'[3]Enrolled accounts Dom'!$A$2:$M$2,0))=0,"",INDEX('[3]Enrolled accounts Dom'!$A667:$M667,MATCH(E$2,'[3]Enrolled accounts Dom'!$A$2:$M$2,0)))</f>
        <v/>
      </c>
      <c r="F667" s="53" t="str">
        <f>IF(INDEX('[3]Enrolled accounts Dom'!$A667:$M667,MATCH(F$2,'[3]Enrolled accounts Dom'!$A$2:$M$2,0))=0,"",INDEX('[3]Enrolled accounts Dom'!$A667:$M667,MATCH(F$2,'[3]Enrolled accounts Dom'!$A$2:$M$2,0)))</f>
        <v/>
      </c>
    </row>
    <row r="668" spans="1:6" x14ac:dyDescent="0.2">
      <c r="A668" s="52">
        <f>INDEX('[3]Enrolled accounts Dom'!$A668:$M668,MATCH(A$2,'[3]Enrolled accounts Dom'!$A$2:$M$2,0))</f>
        <v>0</v>
      </c>
      <c r="B668" s="45">
        <f>INDEX('[3]Enrolled accounts Dom'!$A668:$M668,MATCH(B$2,'[3]Enrolled accounts Dom'!$A$2:$M$2,0))</f>
        <v>0</v>
      </c>
      <c r="C668" s="45">
        <f>INDEX('[3]Enrolled accounts Dom'!$A668:$M668,MATCH(C$2,'[3]Enrolled accounts Dom'!$A$2:$M$2,0))</f>
        <v>0</v>
      </c>
      <c r="D668" s="45">
        <f>INDEX('[3]Enrolled accounts Dom'!$A668:$M668,MATCH(D$2,'[3]Enrolled accounts Dom'!$A$2:$M$2,0))</f>
        <v>0</v>
      </c>
      <c r="E668" s="46" t="str">
        <f>IF(INDEX('[3]Enrolled accounts Dom'!$A668:$M668,MATCH(E$2,'[3]Enrolled accounts Dom'!$A$2:$M$2,0))=0,"",INDEX('[3]Enrolled accounts Dom'!$A668:$M668,MATCH(E$2,'[3]Enrolled accounts Dom'!$A$2:$M$2,0)))</f>
        <v/>
      </c>
      <c r="F668" s="53" t="str">
        <f>IF(INDEX('[3]Enrolled accounts Dom'!$A668:$M668,MATCH(F$2,'[3]Enrolled accounts Dom'!$A$2:$M$2,0))=0,"",INDEX('[3]Enrolled accounts Dom'!$A668:$M668,MATCH(F$2,'[3]Enrolled accounts Dom'!$A$2:$M$2,0)))</f>
        <v/>
      </c>
    </row>
    <row r="669" spans="1:6" x14ac:dyDescent="0.2">
      <c r="A669" s="52">
        <f>INDEX('[3]Enrolled accounts Dom'!$A669:$M669,MATCH(A$2,'[3]Enrolled accounts Dom'!$A$2:$M$2,0))</f>
        <v>0</v>
      </c>
      <c r="B669" s="45">
        <f>INDEX('[3]Enrolled accounts Dom'!$A669:$M669,MATCH(B$2,'[3]Enrolled accounts Dom'!$A$2:$M$2,0))</f>
        <v>0</v>
      </c>
      <c r="C669" s="45">
        <f>INDEX('[3]Enrolled accounts Dom'!$A669:$M669,MATCH(C$2,'[3]Enrolled accounts Dom'!$A$2:$M$2,0))</f>
        <v>0</v>
      </c>
      <c r="D669" s="45">
        <f>INDEX('[3]Enrolled accounts Dom'!$A669:$M669,MATCH(D$2,'[3]Enrolled accounts Dom'!$A$2:$M$2,0))</f>
        <v>0</v>
      </c>
      <c r="E669" s="46" t="str">
        <f>IF(INDEX('[3]Enrolled accounts Dom'!$A669:$M669,MATCH(E$2,'[3]Enrolled accounts Dom'!$A$2:$M$2,0))=0,"",INDEX('[3]Enrolled accounts Dom'!$A669:$M669,MATCH(E$2,'[3]Enrolled accounts Dom'!$A$2:$M$2,0)))</f>
        <v/>
      </c>
      <c r="F669" s="53" t="str">
        <f>IF(INDEX('[3]Enrolled accounts Dom'!$A669:$M669,MATCH(F$2,'[3]Enrolled accounts Dom'!$A$2:$M$2,0))=0,"",INDEX('[3]Enrolled accounts Dom'!$A669:$M669,MATCH(F$2,'[3]Enrolled accounts Dom'!$A$2:$M$2,0)))</f>
        <v/>
      </c>
    </row>
    <row r="670" spans="1:6" x14ac:dyDescent="0.2">
      <c r="A670" s="52">
        <f>INDEX('[3]Enrolled accounts Dom'!$A670:$M670,MATCH(A$2,'[3]Enrolled accounts Dom'!$A$2:$M$2,0))</f>
        <v>0</v>
      </c>
      <c r="B670" s="45">
        <f>INDEX('[3]Enrolled accounts Dom'!$A670:$M670,MATCH(B$2,'[3]Enrolled accounts Dom'!$A$2:$M$2,0))</f>
        <v>0</v>
      </c>
      <c r="C670" s="45">
        <f>INDEX('[3]Enrolled accounts Dom'!$A670:$M670,MATCH(C$2,'[3]Enrolled accounts Dom'!$A$2:$M$2,0))</f>
        <v>0</v>
      </c>
      <c r="D670" s="45">
        <f>INDEX('[3]Enrolled accounts Dom'!$A670:$M670,MATCH(D$2,'[3]Enrolled accounts Dom'!$A$2:$M$2,0))</f>
        <v>0</v>
      </c>
      <c r="E670" s="46" t="str">
        <f>IF(INDEX('[3]Enrolled accounts Dom'!$A670:$M670,MATCH(E$2,'[3]Enrolled accounts Dom'!$A$2:$M$2,0))=0,"",INDEX('[3]Enrolled accounts Dom'!$A670:$M670,MATCH(E$2,'[3]Enrolled accounts Dom'!$A$2:$M$2,0)))</f>
        <v/>
      </c>
      <c r="F670" s="53" t="str">
        <f>IF(INDEX('[3]Enrolled accounts Dom'!$A670:$M670,MATCH(F$2,'[3]Enrolled accounts Dom'!$A$2:$M$2,0))=0,"",INDEX('[3]Enrolled accounts Dom'!$A670:$M670,MATCH(F$2,'[3]Enrolled accounts Dom'!$A$2:$M$2,0)))</f>
        <v/>
      </c>
    </row>
    <row r="671" spans="1:6" x14ac:dyDescent="0.2">
      <c r="A671" s="52">
        <f>INDEX('[3]Enrolled accounts Dom'!$A671:$M671,MATCH(A$2,'[3]Enrolled accounts Dom'!$A$2:$M$2,0))</f>
        <v>0</v>
      </c>
      <c r="B671" s="45">
        <f>INDEX('[3]Enrolled accounts Dom'!$A671:$M671,MATCH(B$2,'[3]Enrolled accounts Dom'!$A$2:$M$2,0))</f>
        <v>0</v>
      </c>
      <c r="C671" s="45">
        <f>INDEX('[3]Enrolled accounts Dom'!$A671:$M671,MATCH(C$2,'[3]Enrolled accounts Dom'!$A$2:$M$2,0))</f>
        <v>0</v>
      </c>
      <c r="D671" s="45">
        <f>INDEX('[3]Enrolled accounts Dom'!$A671:$M671,MATCH(D$2,'[3]Enrolled accounts Dom'!$A$2:$M$2,0))</f>
        <v>0</v>
      </c>
      <c r="E671" s="46" t="str">
        <f>IF(INDEX('[3]Enrolled accounts Dom'!$A671:$M671,MATCH(E$2,'[3]Enrolled accounts Dom'!$A$2:$M$2,0))=0,"",INDEX('[3]Enrolled accounts Dom'!$A671:$M671,MATCH(E$2,'[3]Enrolled accounts Dom'!$A$2:$M$2,0)))</f>
        <v/>
      </c>
      <c r="F671" s="53" t="str">
        <f>IF(INDEX('[3]Enrolled accounts Dom'!$A671:$M671,MATCH(F$2,'[3]Enrolled accounts Dom'!$A$2:$M$2,0))=0,"",INDEX('[3]Enrolled accounts Dom'!$A671:$M671,MATCH(F$2,'[3]Enrolled accounts Dom'!$A$2:$M$2,0)))</f>
        <v/>
      </c>
    </row>
    <row r="672" spans="1:6" x14ac:dyDescent="0.2">
      <c r="A672" s="52">
        <f>INDEX('[3]Enrolled accounts Dom'!$A672:$M672,MATCH(A$2,'[3]Enrolled accounts Dom'!$A$2:$M$2,0))</f>
        <v>0</v>
      </c>
      <c r="B672" s="45">
        <f>INDEX('[3]Enrolled accounts Dom'!$A672:$M672,MATCH(B$2,'[3]Enrolled accounts Dom'!$A$2:$M$2,0))</f>
        <v>0</v>
      </c>
      <c r="C672" s="45">
        <f>INDEX('[3]Enrolled accounts Dom'!$A672:$M672,MATCH(C$2,'[3]Enrolled accounts Dom'!$A$2:$M$2,0))</f>
        <v>0</v>
      </c>
      <c r="D672" s="45">
        <f>INDEX('[3]Enrolled accounts Dom'!$A672:$M672,MATCH(D$2,'[3]Enrolled accounts Dom'!$A$2:$M$2,0))</f>
        <v>0</v>
      </c>
      <c r="E672" s="46" t="str">
        <f>IF(INDEX('[3]Enrolled accounts Dom'!$A672:$M672,MATCH(E$2,'[3]Enrolled accounts Dom'!$A$2:$M$2,0))=0,"",INDEX('[3]Enrolled accounts Dom'!$A672:$M672,MATCH(E$2,'[3]Enrolled accounts Dom'!$A$2:$M$2,0)))</f>
        <v/>
      </c>
      <c r="F672" s="53" t="str">
        <f>IF(INDEX('[3]Enrolled accounts Dom'!$A672:$M672,MATCH(F$2,'[3]Enrolled accounts Dom'!$A$2:$M$2,0))=0,"",INDEX('[3]Enrolled accounts Dom'!$A672:$M672,MATCH(F$2,'[3]Enrolled accounts Dom'!$A$2:$M$2,0)))</f>
        <v/>
      </c>
    </row>
    <row r="673" spans="1:6" x14ac:dyDescent="0.2">
      <c r="A673" s="52">
        <f>INDEX('[3]Enrolled accounts Dom'!$A673:$M673,MATCH(A$2,'[3]Enrolled accounts Dom'!$A$2:$M$2,0))</f>
        <v>0</v>
      </c>
      <c r="B673" s="45">
        <f>INDEX('[3]Enrolled accounts Dom'!$A673:$M673,MATCH(B$2,'[3]Enrolled accounts Dom'!$A$2:$M$2,0))</f>
        <v>0</v>
      </c>
      <c r="C673" s="45">
        <f>INDEX('[3]Enrolled accounts Dom'!$A673:$M673,MATCH(C$2,'[3]Enrolled accounts Dom'!$A$2:$M$2,0))</f>
        <v>0</v>
      </c>
      <c r="D673" s="45">
        <f>INDEX('[3]Enrolled accounts Dom'!$A673:$M673,MATCH(D$2,'[3]Enrolled accounts Dom'!$A$2:$M$2,0))</f>
        <v>0</v>
      </c>
      <c r="E673" s="46" t="str">
        <f>IF(INDEX('[3]Enrolled accounts Dom'!$A673:$M673,MATCH(E$2,'[3]Enrolled accounts Dom'!$A$2:$M$2,0))=0,"",INDEX('[3]Enrolled accounts Dom'!$A673:$M673,MATCH(E$2,'[3]Enrolled accounts Dom'!$A$2:$M$2,0)))</f>
        <v/>
      </c>
      <c r="F673" s="53" t="str">
        <f>IF(INDEX('[3]Enrolled accounts Dom'!$A673:$M673,MATCH(F$2,'[3]Enrolled accounts Dom'!$A$2:$M$2,0))=0,"",INDEX('[3]Enrolled accounts Dom'!$A673:$M673,MATCH(F$2,'[3]Enrolled accounts Dom'!$A$2:$M$2,0)))</f>
        <v/>
      </c>
    </row>
    <row r="674" spans="1:6" x14ac:dyDescent="0.2">
      <c r="A674" s="52">
        <f>INDEX('[3]Enrolled accounts Dom'!$A674:$M674,MATCH(A$2,'[3]Enrolled accounts Dom'!$A$2:$M$2,0))</f>
        <v>0</v>
      </c>
      <c r="B674" s="45">
        <f>INDEX('[3]Enrolled accounts Dom'!$A674:$M674,MATCH(B$2,'[3]Enrolled accounts Dom'!$A$2:$M$2,0))</f>
        <v>0</v>
      </c>
      <c r="C674" s="45">
        <f>INDEX('[3]Enrolled accounts Dom'!$A674:$M674,MATCH(C$2,'[3]Enrolled accounts Dom'!$A$2:$M$2,0))</f>
        <v>0</v>
      </c>
      <c r="D674" s="45">
        <f>INDEX('[3]Enrolled accounts Dom'!$A674:$M674,MATCH(D$2,'[3]Enrolled accounts Dom'!$A$2:$M$2,0))</f>
        <v>0</v>
      </c>
      <c r="E674" s="46" t="str">
        <f>IF(INDEX('[3]Enrolled accounts Dom'!$A674:$M674,MATCH(E$2,'[3]Enrolled accounts Dom'!$A$2:$M$2,0))=0,"",INDEX('[3]Enrolled accounts Dom'!$A674:$M674,MATCH(E$2,'[3]Enrolled accounts Dom'!$A$2:$M$2,0)))</f>
        <v/>
      </c>
      <c r="F674" s="53" t="str">
        <f>IF(INDEX('[3]Enrolled accounts Dom'!$A674:$M674,MATCH(F$2,'[3]Enrolled accounts Dom'!$A$2:$M$2,0))=0,"",INDEX('[3]Enrolled accounts Dom'!$A674:$M674,MATCH(F$2,'[3]Enrolled accounts Dom'!$A$2:$M$2,0)))</f>
        <v/>
      </c>
    </row>
    <row r="675" spans="1:6" x14ac:dyDescent="0.2">
      <c r="A675" s="52">
        <f>INDEX('[3]Enrolled accounts Dom'!$A675:$M675,MATCH(A$2,'[3]Enrolled accounts Dom'!$A$2:$M$2,0))</f>
        <v>0</v>
      </c>
      <c r="B675" s="45">
        <f>INDEX('[3]Enrolled accounts Dom'!$A675:$M675,MATCH(B$2,'[3]Enrolled accounts Dom'!$A$2:$M$2,0))</f>
        <v>0</v>
      </c>
      <c r="C675" s="45">
        <f>INDEX('[3]Enrolled accounts Dom'!$A675:$M675,MATCH(C$2,'[3]Enrolled accounts Dom'!$A$2:$M$2,0))</f>
        <v>0</v>
      </c>
      <c r="D675" s="45">
        <f>INDEX('[3]Enrolled accounts Dom'!$A675:$M675,MATCH(D$2,'[3]Enrolled accounts Dom'!$A$2:$M$2,0))</f>
        <v>0</v>
      </c>
      <c r="E675" s="46" t="str">
        <f>IF(INDEX('[3]Enrolled accounts Dom'!$A675:$M675,MATCH(E$2,'[3]Enrolled accounts Dom'!$A$2:$M$2,0))=0,"",INDEX('[3]Enrolled accounts Dom'!$A675:$M675,MATCH(E$2,'[3]Enrolled accounts Dom'!$A$2:$M$2,0)))</f>
        <v/>
      </c>
      <c r="F675" s="53" t="str">
        <f>IF(INDEX('[3]Enrolled accounts Dom'!$A675:$M675,MATCH(F$2,'[3]Enrolled accounts Dom'!$A$2:$M$2,0))=0,"",INDEX('[3]Enrolled accounts Dom'!$A675:$M675,MATCH(F$2,'[3]Enrolled accounts Dom'!$A$2:$M$2,0)))</f>
        <v/>
      </c>
    </row>
    <row r="676" spans="1:6" x14ac:dyDescent="0.2">
      <c r="A676" s="52">
        <f>INDEX('[3]Enrolled accounts Dom'!$A676:$M676,MATCH(A$2,'[3]Enrolled accounts Dom'!$A$2:$M$2,0))</f>
        <v>0</v>
      </c>
      <c r="B676" s="45">
        <f>INDEX('[3]Enrolled accounts Dom'!$A676:$M676,MATCH(B$2,'[3]Enrolled accounts Dom'!$A$2:$M$2,0))</f>
        <v>0</v>
      </c>
      <c r="C676" s="45">
        <f>INDEX('[3]Enrolled accounts Dom'!$A676:$M676,MATCH(C$2,'[3]Enrolled accounts Dom'!$A$2:$M$2,0))</f>
        <v>0</v>
      </c>
      <c r="D676" s="45">
        <f>INDEX('[3]Enrolled accounts Dom'!$A676:$M676,MATCH(D$2,'[3]Enrolled accounts Dom'!$A$2:$M$2,0))</f>
        <v>0</v>
      </c>
      <c r="E676" s="46" t="str">
        <f>IF(INDEX('[3]Enrolled accounts Dom'!$A676:$M676,MATCH(E$2,'[3]Enrolled accounts Dom'!$A$2:$M$2,0))=0,"",INDEX('[3]Enrolled accounts Dom'!$A676:$M676,MATCH(E$2,'[3]Enrolled accounts Dom'!$A$2:$M$2,0)))</f>
        <v/>
      </c>
      <c r="F676" s="53" t="str">
        <f>IF(INDEX('[3]Enrolled accounts Dom'!$A676:$M676,MATCH(F$2,'[3]Enrolled accounts Dom'!$A$2:$M$2,0))=0,"",INDEX('[3]Enrolled accounts Dom'!$A676:$M676,MATCH(F$2,'[3]Enrolled accounts Dom'!$A$2:$M$2,0)))</f>
        <v/>
      </c>
    </row>
    <row r="677" spans="1:6" x14ac:dyDescent="0.2">
      <c r="A677" s="52">
        <f>INDEX('[3]Enrolled accounts Dom'!$A677:$M677,MATCH(A$2,'[3]Enrolled accounts Dom'!$A$2:$M$2,0))</f>
        <v>0</v>
      </c>
      <c r="B677" s="45">
        <f>INDEX('[3]Enrolled accounts Dom'!$A677:$M677,MATCH(B$2,'[3]Enrolled accounts Dom'!$A$2:$M$2,0))</f>
        <v>0</v>
      </c>
      <c r="C677" s="45">
        <f>INDEX('[3]Enrolled accounts Dom'!$A677:$M677,MATCH(C$2,'[3]Enrolled accounts Dom'!$A$2:$M$2,0))</f>
        <v>0</v>
      </c>
      <c r="D677" s="45">
        <f>INDEX('[3]Enrolled accounts Dom'!$A677:$M677,MATCH(D$2,'[3]Enrolled accounts Dom'!$A$2:$M$2,0))</f>
        <v>0</v>
      </c>
      <c r="E677" s="46" t="str">
        <f>IF(INDEX('[3]Enrolled accounts Dom'!$A677:$M677,MATCH(E$2,'[3]Enrolled accounts Dom'!$A$2:$M$2,0))=0,"",INDEX('[3]Enrolled accounts Dom'!$A677:$M677,MATCH(E$2,'[3]Enrolled accounts Dom'!$A$2:$M$2,0)))</f>
        <v/>
      </c>
      <c r="F677" s="53" t="str">
        <f>IF(INDEX('[3]Enrolled accounts Dom'!$A677:$M677,MATCH(F$2,'[3]Enrolled accounts Dom'!$A$2:$M$2,0))=0,"",INDEX('[3]Enrolled accounts Dom'!$A677:$M677,MATCH(F$2,'[3]Enrolled accounts Dom'!$A$2:$M$2,0)))</f>
        <v/>
      </c>
    </row>
    <row r="678" spans="1:6" x14ac:dyDescent="0.2">
      <c r="A678" s="52">
        <f>INDEX('[3]Enrolled accounts Dom'!$A678:$M678,MATCH(A$2,'[3]Enrolled accounts Dom'!$A$2:$M$2,0))</f>
        <v>0</v>
      </c>
      <c r="B678" s="45">
        <f>INDEX('[3]Enrolled accounts Dom'!$A678:$M678,MATCH(B$2,'[3]Enrolled accounts Dom'!$A$2:$M$2,0))</f>
        <v>0</v>
      </c>
      <c r="C678" s="45">
        <f>INDEX('[3]Enrolled accounts Dom'!$A678:$M678,MATCH(C$2,'[3]Enrolled accounts Dom'!$A$2:$M$2,0))</f>
        <v>0</v>
      </c>
      <c r="D678" s="45">
        <f>INDEX('[3]Enrolled accounts Dom'!$A678:$M678,MATCH(D$2,'[3]Enrolled accounts Dom'!$A$2:$M$2,0))</f>
        <v>0</v>
      </c>
      <c r="E678" s="46" t="str">
        <f>IF(INDEX('[3]Enrolled accounts Dom'!$A678:$M678,MATCH(E$2,'[3]Enrolled accounts Dom'!$A$2:$M$2,0))=0,"",INDEX('[3]Enrolled accounts Dom'!$A678:$M678,MATCH(E$2,'[3]Enrolled accounts Dom'!$A$2:$M$2,0)))</f>
        <v/>
      </c>
      <c r="F678" s="53" t="str">
        <f>IF(INDEX('[3]Enrolled accounts Dom'!$A678:$M678,MATCH(F$2,'[3]Enrolled accounts Dom'!$A$2:$M$2,0))=0,"",INDEX('[3]Enrolled accounts Dom'!$A678:$M678,MATCH(F$2,'[3]Enrolled accounts Dom'!$A$2:$M$2,0)))</f>
        <v/>
      </c>
    </row>
    <row r="679" spans="1:6" x14ac:dyDescent="0.2">
      <c r="A679" s="52">
        <f>INDEX('[3]Enrolled accounts Dom'!$A679:$M679,MATCH(A$2,'[3]Enrolled accounts Dom'!$A$2:$M$2,0))</f>
        <v>0</v>
      </c>
      <c r="B679" s="45">
        <f>INDEX('[3]Enrolled accounts Dom'!$A679:$M679,MATCH(B$2,'[3]Enrolled accounts Dom'!$A$2:$M$2,0))</f>
        <v>0</v>
      </c>
      <c r="C679" s="45">
        <f>INDEX('[3]Enrolled accounts Dom'!$A679:$M679,MATCH(C$2,'[3]Enrolled accounts Dom'!$A$2:$M$2,0))</f>
        <v>0</v>
      </c>
      <c r="D679" s="45">
        <f>INDEX('[3]Enrolled accounts Dom'!$A679:$M679,MATCH(D$2,'[3]Enrolled accounts Dom'!$A$2:$M$2,0))</f>
        <v>0</v>
      </c>
      <c r="E679" s="46" t="str">
        <f>IF(INDEX('[3]Enrolled accounts Dom'!$A679:$M679,MATCH(E$2,'[3]Enrolled accounts Dom'!$A$2:$M$2,0))=0,"",INDEX('[3]Enrolled accounts Dom'!$A679:$M679,MATCH(E$2,'[3]Enrolled accounts Dom'!$A$2:$M$2,0)))</f>
        <v/>
      </c>
      <c r="F679" s="53" t="str">
        <f>IF(INDEX('[3]Enrolled accounts Dom'!$A679:$M679,MATCH(F$2,'[3]Enrolled accounts Dom'!$A$2:$M$2,0))=0,"",INDEX('[3]Enrolled accounts Dom'!$A679:$M679,MATCH(F$2,'[3]Enrolled accounts Dom'!$A$2:$M$2,0)))</f>
        <v/>
      </c>
    </row>
    <row r="680" spans="1:6" x14ac:dyDescent="0.2">
      <c r="A680" s="52">
        <f>INDEX('[3]Enrolled accounts Dom'!$A680:$M680,MATCH(A$2,'[3]Enrolled accounts Dom'!$A$2:$M$2,0))</f>
        <v>0</v>
      </c>
      <c r="B680" s="45">
        <f>INDEX('[3]Enrolled accounts Dom'!$A680:$M680,MATCH(B$2,'[3]Enrolled accounts Dom'!$A$2:$M$2,0))</f>
        <v>0</v>
      </c>
      <c r="C680" s="45">
        <f>INDEX('[3]Enrolled accounts Dom'!$A680:$M680,MATCH(C$2,'[3]Enrolled accounts Dom'!$A$2:$M$2,0))</f>
        <v>0</v>
      </c>
      <c r="D680" s="45">
        <f>INDEX('[3]Enrolled accounts Dom'!$A680:$M680,MATCH(D$2,'[3]Enrolled accounts Dom'!$A$2:$M$2,0))</f>
        <v>0</v>
      </c>
      <c r="E680" s="46" t="str">
        <f>IF(INDEX('[3]Enrolled accounts Dom'!$A680:$M680,MATCH(E$2,'[3]Enrolled accounts Dom'!$A$2:$M$2,0))=0,"",INDEX('[3]Enrolled accounts Dom'!$A680:$M680,MATCH(E$2,'[3]Enrolled accounts Dom'!$A$2:$M$2,0)))</f>
        <v/>
      </c>
      <c r="F680" s="53" t="str">
        <f>IF(INDEX('[3]Enrolled accounts Dom'!$A680:$M680,MATCH(F$2,'[3]Enrolled accounts Dom'!$A$2:$M$2,0))=0,"",INDEX('[3]Enrolled accounts Dom'!$A680:$M680,MATCH(F$2,'[3]Enrolled accounts Dom'!$A$2:$M$2,0)))</f>
        <v/>
      </c>
    </row>
    <row r="681" spans="1:6" x14ac:dyDescent="0.2">
      <c r="A681" s="52">
        <f>INDEX('[3]Enrolled accounts Dom'!$A681:$M681,MATCH(A$2,'[3]Enrolled accounts Dom'!$A$2:$M$2,0))</f>
        <v>0</v>
      </c>
      <c r="B681" s="45">
        <f>INDEX('[3]Enrolled accounts Dom'!$A681:$M681,MATCH(B$2,'[3]Enrolled accounts Dom'!$A$2:$M$2,0))</f>
        <v>0</v>
      </c>
      <c r="C681" s="45">
        <f>INDEX('[3]Enrolled accounts Dom'!$A681:$M681,MATCH(C$2,'[3]Enrolled accounts Dom'!$A$2:$M$2,0))</f>
        <v>0</v>
      </c>
      <c r="D681" s="45">
        <f>INDEX('[3]Enrolled accounts Dom'!$A681:$M681,MATCH(D$2,'[3]Enrolled accounts Dom'!$A$2:$M$2,0))</f>
        <v>0</v>
      </c>
      <c r="E681" s="46" t="str">
        <f>IF(INDEX('[3]Enrolled accounts Dom'!$A681:$M681,MATCH(E$2,'[3]Enrolled accounts Dom'!$A$2:$M$2,0))=0,"",INDEX('[3]Enrolled accounts Dom'!$A681:$M681,MATCH(E$2,'[3]Enrolled accounts Dom'!$A$2:$M$2,0)))</f>
        <v/>
      </c>
      <c r="F681" s="53" t="str">
        <f>IF(INDEX('[3]Enrolled accounts Dom'!$A681:$M681,MATCH(F$2,'[3]Enrolled accounts Dom'!$A$2:$M$2,0))=0,"",INDEX('[3]Enrolled accounts Dom'!$A681:$M681,MATCH(F$2,'[3]Enrolled accounts Dom'!$A$2:$M$2,0)))</f>
        <v/>
      </c>
    </row>
    <row r="682" spans="1:6" x14ac:dyDescent="0.2">
      <c r="A682" s="52">
        <f>INDEX('[3]Enrolled accounts Dom'!$A682:$M682,MATCH(A$2,'[3]Enrolled accounts Dom'!$A$2:$M$2,0))</f>
        <v>0</v>
      </c>
      <c r="B682" s="45">
        <f>INDEX('[3]Enrolled accounts Dom'!$A682:$M682,MATCH(B$2,'[3]Enrolled accounts Dom'!$A$2:$M$2,0))</f>
        <v>0</v>
      </c>
      <c r="C682" s="45">
        <f>INDEX('[3]Enrolled accounts Dom'!$A682:$M682,MATCH(C$2,'[3]Enrolled accounts Dom'!$A$2:$M$2,0))</f>
        <v>0</v>
      </c>
      <c r="D682" s="45">
        <f>INDEX('[3]Enrolled accounts Dom'!$A682:$M682,MATCH(D$2,'[3]Enrolled accounts Dom'!$A$2:$M$2,0))</f>
        <v>0</v>
      </c>
      <c r="E682" s="46" t="str">
        <f>IF(INDEX('[3]Enrolled accounts Dom'!$A682:$M682,MATCH(E$2,'[3]Enrolled accounts Dom'!$A$2:$M$2,0))=0,"",INDEX('[3]Enrolled accounts Dom'!$A682:$M682,MATCH(E$2,'[3]Enrolled accounts Dom'!$A$2:$M$2,0)))</f>
        <v/>
      </c>
      <c r="F682" s="53" t="str">
        <f>IF(INDEX('[3]Enrolled accounts Dom'!$A682:$M682,MATCH(F$2,'[3]Enrolled accounts Dom'!$A$2:$M$2,0))=0,"",INDEX('[3]Enrolled accounts Dom'!$A682:$M682,MATCH(F$2,'[3]Enrolled accounts Dom'!$A$2:$M$2,0)))</f>
        <v/>
      </c>
    </row>
    <row r="683" spans="1:6" x14ac:dyDescent="0.2">
      <c r="A683" s="52">
        <f>INDEX('[3]Enrolled accounts Dom'!$A683:$M683,MATCH(A$2,'[3]Enrolled accounts Dom'!$A$2:$M$2,0))</f>
        <v>0</v>
      </c>
      <c r="B683" s="45">
        <f>INDEX('[3]Enrolled accounts Dom'!$A683:$M683,MATCH(B$2,'[3]Enrolled accounts Dom'!$A$2:$M$2,0))</f>
        <v>0</v>
      </c>
      <c r="C683" s="45">
        <f>INDEX('[3]Enrolled accounts Dom'!$A683:$M683,MATCH(C$2,'[3]Enrolled accounts Dom'!$A$2:$M$2,0))</f>
        <v>0</v>
      </c>
      <c r="D683" s="45">
        <f>INDEX('[3]Enrolled accounts Dom'!$A683:$M683,MATCH(D$2,'[3]Enrolled accounts Dom'!$A$2:$M$2,0))</f>
        <v>0</v>
      </c>
      <c r="E683" s="46" t="str">
        <f>IF(INDEX('[3]Enrolled accounts Dom'!$A683:$M683,MATCH(E$2,'[3]Enrolled accounts Dom'!$A$2:$M$2,0))=0,"",INDEX('[3]Enrolled accounts Dom'!$A683:$M683,MATCH(E$2,'[3]Enrolled accounts Dom'!$A$2:$M$2,0)))</f>
        <v/>
      </c>
      <c r="F683" s="53" t="str">
        <f>IF(INDEX('[3]Enrolled accounts Dom'!$A683:$M683,MATCH(F$2,'[3]Enrolled accounts Dom'!$A$2:$M$2,0))=0,"",INDEX('[3]Enrolled accounts Dom'!$A683:$M683,MATCH(F$2,'[3]Enrolled accounts Dom'!$A$2:$M$2,0)))</f>
        <v/>
      </c>
    </row>
    <row r="684" spans="1:6" x14ac:dyDescent="0.2">
      <c r="A684" s="52">
        <f>INDEX('[3]Enrolled accounts Dom'!$A684:$M684,MATCH(A$2,'[3]Enrolled accounts Dom'!$A$2:$M$2,0))</f>
        <v>0</v>
      </c>
      <c r="B684" s="45">
        <f>INDEX('[3]Enrolled accounts Dom'!$A684:$M684,MATCH(B$2,'[3]Enrolled accounts Dom'!$A$2:$M$2,0))</f>
        <v>0</v>
      </c>
      <c r="C684" s="45">
        <f>INDEX('[3]Enrolled accounts Dom'!$A684:$M684,MATCH(C$2,'[3]Enrolled accounts Dom'!$A$2:$M$2,0))</f>
        <v>0</v>
      </c>
      <c r="D684" s="45">
        <f>INDEX('[3]Enrolled accounts Dom'!$A684:$M684,MATCH(D$2,'[3]Enrolled accounts Dom'!$A$2:$M$2,0))</f>
        <v>0</v>
      </c>
      <c r="E684" s="46" t="str">
        <f>IF(INDEX('[3]Enrolled accounts Dom'!$A684:$M684,MATCH(E$2,'[3]Enrolled accounts Dom'!$A$2:$M$2,0))=0,"",INDEX('[3]Enrolled accounts Dom'!$A684:$M684,MATCH(E$2,'[3]Enrolled accounts Dom'!$A$2:$M$2,0)))</f>
        <v/>
      </c>
      <c r="F684" s="53" t="str">
        <f>IF(INDEX('[3]Enrolled accounts Dom'!$A684:$M684,MATCH(F$2,'[3]Enrolled accounts Dom'!$A$2:$M$2,0))=0,"",INDEX('[3]Enrolled accounts Dom'!$A684:$M684,MATCH(F$2,'[3]Enrolled accounts Dom'!$A$2:$M$2,0)))</f>
        <v/>
      </c>
    </row>
    <row r="685" spans="1:6" x14ac:dyDescent="0.2">
      <c r="A685" s="52">
        <f>INDEX('[3]Enrolled accounts Dom'!$A685:$M685,MATCH(A$2,'[3]Enrolled accounts Dom'!$A$2:$M$2,0))</f>
        <v>0</v>
      </c>
      <c r="B685" s="45">
        <f>INDEX('[3]Enrolled accounts Dom'!$A685:$M685,MATCH(B$2,'[3]Enrolled accounts Dom'!$A$2:$M$2,0))</f>
        <v>0</v>
      </c>
      <c r="C685" s="45">
        <f>INDEX('[3]Enrolled accounts Dom'!$A685:$M685,MATCH(C$2,'[3]Enrolled accounts Dom'!$A$2:$M$2,0))</f>
        <v>0</v>
      </c>
      <c r="D685" s="45">
        <f>INDEX('[3]Enrolled accounts Dom'!$A685:$M685,MATCH(D$2,'[3]Enrolled accounts Dom'!$A$2:$M$2,0))</f>
        <v>0</v>
      </c>
      <c r="E685" s="46" t="str">
        <f>IF(INDEX('[3]Enrolled accounts Dom'!$A685:$M685,MATCH(E$2,'[3]Enrolled accounts Dom'!$A$2:$M$2,0))=0,"",INDEX('[3]Enrolled accounts Dom'!$A685:$M685,MATCH(E$2,'[3]Enrolled accounts Dom'!$A$2:$M$2,0)))</f>
        <v/>
      </c>
      <c r="F685" s="53" t="str">
        <f>IF(INDEX('[3]Enrolled accounts Dom'!$A685:$M685,MATCH(F$2,'[3]Enrolled accounts Dom'!$A$2:$M$2,0))=0,"",INDEX('[3]Enrolled accounts Dom'!$A685:$M685,MATCH(F$2,'[3]Enrolled accounts Dom'!$A$2:$M$2,0)))</f>
        <v/>
      </c>
    </row>
    <row r="686" spans="1:6" x14ac:dyDescent="0.2">
      <c r="A686" s="52">
        <f>INDEX('[3]Enrolled accounts Dom'!$A686:$M686,MATCH(A$2,'[3]Enrolled accounts Dom'!$A$2:$M$2,0))</f>
        <v>0</v>
      </c>
      <c r="B686" s="45">
        <f>INDEX('[3]Enrolled accounts Dom'!$A686:$M686,MATCH(B$2,'[3]Enrolled accounts Dom'!$A$2:$M$2,0))</f>
        <v>0</v>
      </c>
      <c r="C686" s="45">
        <f>INDEX('[3]Enrolled accounts Dom'!$A686:$M686,MATCH(C$2,'[3]Enrolled accounts Dom'!$A$2:$M$2,0))</f>
        <v>0</v>
      </c>
      <c r="D686" s="45">
        <f>INDEX('[3]Enrolled accounts Dom'!$A686:$M686,MATCH(D$2,'[3]Enrolled accounts Dom'!$A$2:$M$2,0))</f>
        <v>0</v>
      </c>
      <c r="E686" s="46" t="str">
        <f>IF(INDEX('[3]Enrolled accounts Dom'!$A686:$M686,MATCH(E$2,'[3]Enrolled accounts Dom'!$A$2:$M$2,0))=0,"",INDEX('[3]Enrolled accounts Dom'!$A686:$M686,MATCH(E$2,'[3]Enrolled accounts Dom'!$A$2:$M$2,0)))</f>
        <v/>
      </c>
      <c r="F686" s="53" t="str">
        <f>IF(INDEX('[3]Enrolled accounts Dom'!$A686:$M686,MATCH(F$2,'[3]Enrolled accounts Dom'!$A$2:$M$2,0))=0,"",INDEX('[3]Enrolled accounts Dom'!$A686:$M686,MATCH(F$2,'[3]Enrolled accounts Dom'!$A$2:$M$2,0)))</f>
        <v/>
      </c>
    </row>
    <row r="687" spans="1:6" x14ac:dyDescent="0.2">
      <c r="A687" s="52">
        <f>INDEX('[3]Enrolled accounts Dom'!$A687:$M687,MATCH(A$2,'[3]Enrolled accounts Dom'!$A$2:$M$2,0))</f>
        <v>0</v>
      </c>
      <c r="B687" s="45">
        <f>INDEX('[3]Enrolled accounts Dom'!$A687:$M687,MATCH(B$2,'[3]Enrolled accounts Dom'!$A$2:$M$2,0))</f>
        <v>0</v>
      </c>
      <c r="C687" s="45">
        <f>INDEX('[3]Enrolled accounts Dom'!$A687:$M687,MATCH(C$2,'[3]Enrolled accounts Dom'!$A$2:$M$2,0))</f>
        <v>0</v>
      </c>
      <c r="D687" s="45">
        <f>INDEX('[3]Enrolled accounts Dom'!$A687:$M687,MATCH(D$2,'[3]Enrolled accounts Dom'!$A$2:$M$2,0))</f>
        <v>0</v>
      </c>
      <c r="E687" s="46" t="str">
        <f>IF(INDEX('[3]Enrolled accounts Dom'!$A687:$M687,MATCH(E$2,'[3]Enrolled accounts Dom'!$A$2:$M$2,0))=0,"",INDEX('[3]Enrolled accounts Dom'!$A687:$M687,MATCH(E$2,'[3]Enrolled accounts Dom'!$A$2:$M$2,0)))</f>
        <v/>
      </c>
      <c r="F687" s="53" t="str">
        <f>IF(INDEX('[3]Enrolled accounts Dom'!$A687:$M687,MATCH(F$2,'[3]Enrolled accounts Dom'!$A$2:$M$2,0))=0,"",INDEX('[3]Enrolled accounts Dom'!$A687:$M687,MATCH(F$2,'[3]Enrolled accounts Dom'!$A$2:$M$2,0)))</f>
        <v/>
      </c>
    </row>
    <row r="688" spans="1:6" x14ac:dyDescent="0.2">
      <c r="A688" s="52">
        <f>INDEX('[3]Enrolled accounts Dom'!$A688:$M688,MATCH(A$2,'[3]Enrolled accounts Dom'!$A$2:$M$2,0))</f>
        <v>0</v>
      </c>
      <c r="B688" s="45">
        <f>INDEX('[3]Enrolled accounts Dom'!$A688:$M688,MATCH(B$2,'[3]Enrolled accounts Dom'!$A$2:$M$2,0))</f>
        <v>0</v>
      </c>
      <c r="C688" s="45">
        <f>INDEX('[3]Enrolled accounts Dom'!$A688:$M688,MATCH(C$2,'[3]Enrolled accounts Dom'!$A$2:$M$2,0))</f>
        <v>0</v>
      </c>
      <c r="D688" s="45">
        <f>INDEX('[3]Enrolled accounts Dom'!$A688:$M688,MATCH(D$2,'[3]Enrolled accounts Dom'!$A$2:$M$2,0))</f>
        <v>0</v>
      </c>
      <c r="E688" s="46" t="str">
        <f>IF(INDEX('[3]Enrolled accounts Dom'!$A688:$M688,MATCH(E$2,'[3]Enrolled accounts Dom'!$A$2:$M$2,0))=0,"",INDEX('[3]Enrolled accounts Dom'!$A688:$M688,MATCH(E$2,'[3]Enrolled accounts Dom'!$A$2:$M$2,0)))</f>
        <v/>
      </c>
      <c r="F688" s="53" t="str">
        <f>IF(INDEX('[3]Enrolled accounts Dom'!$A688:$M688,MATCH(F$2,'[3]Enrolled accounts Dom'!$A$2:$M$2,0))=0,"",INDEX('[3]Enrolled accounts Dom'!$A688:$M688,MATCH(F$2,'[3]Enrolled accounts Dom'!$A$2:$M$2,0)))</f>
        <v/>
      </c>
    </row>
    <row r="689" spans="1:6" x14ac:dyDescent="0.2">
      <c r="A689" s="52">
        <f>INDEX('[3]Enrolled accounts Dom'!$A689:$M689,MATCH(A$2,'[3]Enrolled accounts Dom'!$A$2:$M$2,0))</f>
        <v>0</v>
      </c>
      <c r="B689" s="45">
        <f>INDEX('[3]Enrolled accounts Dom'!$A689:$M689,MATCH(B$2,'[3]Enrolled accounts Dom'!$A$2:$M$2,0))</f>
        <v>0</v>
      </c>
      <c r="C689" s="45">
        <f>INDEX('[3]Enrolled accounts Dom'!$A689:$M689,MATCH(C$2,'[3]Enrolled accounts Dom'!$A$2:$M$2,0))</f>
        <v>0</v>
      </c>
      <c r="D689" s="45">
        <f>INDEX('[3]Enrolled accounts Dom'!$A689:$M689,MATCH(D$2,'[3]Enrolled accounts Dom'!$A$2:$M$2,0))</f>
        <v>0</v>
      </c>
      <c r="E689" s="46" t="str">
        <f>IF(INDEX('[3]Enrolled accounts Dom'!$A689:$M689,MATCH(E$2,'[3]Enrolled accounts Dom'!$A$2:$M$2,0))=0,"",INDEX('[3]Enrolled accounts Dom'!$A689:$M689,MATCH(E$2,'[3]Enrolled accounts Dom'!$A$2:$M$2,0)))</f>
        <v/>
      </c>
      <c r="F689" s="53" t="str">
        <f>IF(INDEX('[3]Enrolled accounts Dom'!$A689:$M689,MATCH(F$2,'[3]Enrolled accounts Dom'!$A$2:$M$2,0))=0,"",INDEX('[3]Enrolled accounts Dom'!$A689:$M689,MATCH(F$2,'[3]Enrolled accounts Dom'!$A$2:$M$2,0)))</f>
        <v/>
      </c>
    </row>
    <row r="690" spans="1:6" x14ac:dyDescent="0.2">
      <c r="A690" s="52">
        <f>INDEX('[3]Enrolled accounts Dom'!$A690:$M690,MATCH(A$2,'[3]Enrolled accounts Dom'!$A$2:$M$2,0))</f>
        <v>0</v>
      </c>
      <c r="B690" s="45">
        <f>INDEX('[3]Enrolled accounts Dom'!$A690:$M690,MATCH(B$2,'[3]Enrolled accounts Dom'!$A$2:$M$2,0))</f>
        <v>0</v>
      </c>
      <c r="C690" s="45">
        <f>INDEX('[3]Enrolled accounts Dom'!$A690:$M690,MATCH(C$2,'[3]Enrolled accounts Dom'!$A$2:$M$2,0))</f>
        <v>0</v>
      </c>
      <c r="D690" s="45">
        <f>INDEX('[3]Enrolled accounts Dom'!$A690:$M690,MATCH(D$2,'[3]Enrolled accounts Dom'!$A$2:$M$2,0))</f>
        <v>0</v>
      </c>
      <c r="E690" s="46" t="str">
        <f>IF(INDEX('[3]Enrolled accounts Dom'!$A690:$M690,MATCH(E$2,'[3]Enrolled accounts Dom'!$A$2:$M$2,0))=0,"",INDEX('[3]Enrolled accounts Dom'!$A690:$M690,MATCH(E$2,'[3]Enrolled accounts Dom'!$A$2:$M$2,0)))</f>
        <v/>
      </c>
      <c r="F690" s="53" t="str">
        <f>IF(INDEX('[3]Enrolled accounts Dom'!$A690:$M690,MATCH(F$2,'[3]Enrolled accounts Dom'!$A$2:$M$2,0))=0,"",INDEX('[3]Enrolled accounts Dom'!$A690:$M690,MATCH(F$2,'[3]Enrolled accounts Dom'!$A$2:$M$2,0)))</f>
        <v/>
      </c>
    </row>
    <row r="691" spans="1:6" x14ac:dyDescent="0.2">
      <c r="A691" s="52">
        <f>INDEX('[3]Enrolled accounts Dom'!$A691:$M691,MATCH(A$2,'[3]Enrolled accounts Dom'!$A$2:$M$2,0))</f>
        <v>0</v>
      </c>
      <c r="B691" s="45">
        <f>INDEX('[3]Enrolled accounts Dom'!$A691:$M691,MATCH(B$2,'[3]Enrolled accounts Dom'!$A$2:$M$2,0))</f>
        <v>0</v>
      </c>
      <c r="C691" s="45">
        <f>INDEX('[3]Enrolled accounts Dom'!$A691:$M691,MATCH(C$2,'[3]Enrolled accounts Dom'!$A$2:$M$2,0))</f>
        <v>0</v>
      </c>
      <c r="D691" s="45">
        <f>INDEX('[3]Enrolled accounts Dom'!$A691:$M691,MATCH(D$2,'[3]Enrolled accounts Dom'!$A$2:$M$2,0))</f>
        <v>0</v>
      </c>
      <c r="E691" s="46" t="str">
        <f>IF(INDEX('[3]Enrolled accounts Dom'!$A691:$M691,MATCH(E$2,'[3]Enrolled accounts Dom'!$A$2:$M$2,0))=0,"",INDEX('[3]Enrolled accounts Dom'!$A691:$M691,MATCH(E$2,'[3]Enrolled accounts Dom'!$A$2:$M$2,0)))</f>
        <v/>
      </c>
      <c r="F691" s="53" t="str">
        <f>IF(INDEX('[3]Enrolled accounts Dom'!$A691:$M691,MATCH(F$2,'[3]Enrolled accounts Dom'!$A$2:$M$2,0))=0,"",INDEX('[3]Enrolled accounts Dom'!$A691:$M691,MATCH(F$2,'[3]Enrolled accounts Dom'!$A$2:$M$2,0)))</f>
        <v/>
      </c>
    </row>
    <row r="692" spans="1:6" x14ac:dyDescent="0.2">
      <c r="A692" s="52">
        <f>INDEX('[3]Enrolled accounts Dom'!$A692:$M692,MATCH(A$2,'[3]Enrolled accounts Dom'!$A$2:$M$2,0))</f>
        <v>0</v>
      </c>
      <c r="B692" s="45">
        <f>INDEX('[3]Enrolled accounts Dom'!$A692:$M692,MATCH(B$2,'[3]Enrolled accounts Dom'!$A$2:$M$2,0))</f>
        <v>0</v>
      </c>
      <c r="C692" s="45">
        <f>INDEX('[3]Enrolled accounts Dom'!$A692:$M692,MATCH(C$2,'[3]Enrolled accounts Dom'!$A$2:$M$2,0))</f>
        <v>0</v>
      </c>
      <c r="D692" s="45">
        <f>INDEX('[3]Enrolled accounts Dom'!$A692:$M692,MATCH(D$2,'[3]Enrolled accounts Dom'!$A$2:$M$2,0))</f>
        <v>0</v>
      </c>
      <c r="E692" s="46" t="str">
        <f>IF(INDEX('[3]Enrolled accounts Dom'!$A692:$M692,MATCH(E$2,'[3]Enrolled accounts Dom'!$A$2:$M$2,0))=0,"",INDEX('[3]Enrolled accounts Dom'!$A692:$M692,MATCH(E$2,'[3]Enrolled accounts Dom'!$A$2:$M$2,0)))</f>
        <v/>
      </c>
      <c r="F692" s="53" t="str">
        <f>IF(INDEX('[3]Enrolled accounts Dom'!$A692:$M692,MATCH(F$2,'[3]Enrolled accounts Dom'!$A$2:$M$2,0))=0,"",INDEX('[3]Enrolled accounts Dom'!$A692:$M692,MATCH(F$2,'[3]Enrolled accounts Dom'!$A$2:$M$2,0)))</f>
        <v/>
      </c>
    </row>
    <row r="693" spans="1:6" x14ac:dyDescent="0.2">
      <c r="A693" s="52">
        <f>INDEX('[3]Enrolled accounts Dom'!$A693:$M693,MATCH(A$2,'[3]Enrolled accounts Dom'!$A$2:$M$2,0))</f>
        <v>0</v>
      </c>
      <c r="B693" s="45">
        <f>INDEX('[3]Enrolled accounts Dom'!$A693:$M693,MATCH(B$2,'[3]Enrolled accounts Dom'!$A$2:$M$2,0))</f>
        <v>0</v>
      </c>
      <c r="C693" s="45">
        <f>INDEX('[3]Enrolled accounts Dom'!$A693:$M693,MATCH(C$2,'[3]Enrolled accounts Dom'!$A$2:$M$2,0))</f>
        <v>0</v>
      </c>
      <c r="D693" s="45">
        <f>INDEX('[3]Enrolled accounts Dom'!$A693:$M693,MATCH(D$2,'[3]Enrolled accounts Dom'!$A$2:$M$2,0))</f>
        <v>0</v>
      </c>
      <c r="E693" s="46" t="str">
        <f>IF(INDEX('[3]Enrolled accounts Dom'!$A693:$M693,MATCH(E$2,'[3]Enrolled accounts Dom'!$A$2:$M$2,0))=0,"",INDEX('[3]Enrolled accounts Dom'!$A693:$M693,MATCH(E$2,'[3]Enrolled accounts Dom'!$A$2:$M$2,0)))</f>
        <v/>
      </c>
      <c r="F693" s="53" t="str">
        <f>IF(INDEX('[3]Enrolled accounts Dom'!$A693:$M693,MATCH(F$2,'[3]Enrolled accounts Dom'!$A$2:$M$2,0))=0,"",INDEX('[3]Enrolled accounts Dom'!$A693:$M693,MATCH(F$2,'[3]Enrolled accounts Dom'!$A$2:$M$2,0)))</f>
        <v/>
      </c>
    </row>
    <row r="694" spans="1:6" x14ac:dyDescent="0.2">
      <c r="A694" s="52">
        <f>INDEX('[3]Enrolled accounts Dom'!$A694:$M694,MATCH(A$2,'[3]Enrolled accounts Dom'!$A$2:$M$2,0))</f>
        <v>0</v>
      </c>
      <c r="B694" s="45">
        <f>INDEX('[3]Enrolled accounts Dom'!$A694:$M694,MATCH(B$2,'[3]Enrolled accounts Dom'!$A$2:$M$2,0))</f>
        <v>0</v>
      </c>
      <c r="C694" s="45">
        <f>INDEX('[3]Enrolled accounts Dom'!$A694:$M694,MATCH(C$2,'[3]Enrolled accounts Dom'!$A$2:$M$2,0))</f>
        <v>0</v>
      </c>
      <c r="D694" s="45">
        <f>INDEX('[3]Enrolled accounts Dom'!$A694:$M694,MATCH(D$2,'[3]Enrolled accounts Dom'!$A$2:$M$2,0))</f>
        <v>0</v>
      </c>
      <c r="E694" s="46" t="str">
        <f>IF(INDEX('[3]Enrolled accounts Dom'!$A694:$M694,MATCH(E$2,'[3]Enrolled accounts Dom'!$A$2:$M$2,0))=0,"",INDEX('[3]Enrolled accounts Dom'!$A694:$M694,MATCH(E$2,'[3]Enrolled accounts Dom'!$A$2:$M$2,0)))</f>
        <v/>
      </c>
      <c r="F694" s="53" t="str">
        <f>IF(INDEX('[3]Enrolled accounts Dom'!$A694:$M694,MATCH(F$2,'[3]Enrolled accounts Dom'!$A$2:$M$2,0))=0,"",INDEX('[3]Enrolled accounts Dom'!$A694:$M694,MATCH(F$2,'[3]Enrolled accounts Dom'!$A$2:$M$2,0)))</f>
        <v/>
      </c>
    </row>
    <row r="695" spans="1:6" x14ac:dyDescent="0.2">
      <c r="A695" s="52">
        <f>INDEX('[3]Enrolled accounts Dom'!$A695:$M695,MATCH(A$2,'[3]Enrolled accounts Dom'!$A$2:$M$2,0))</f>
        <v>0</v>
      </c>
      <c r="B695" s="45">
        <f>INDEX('[3]Enrolled accounts Dom'!$A695:$M695,MATCH(B$2,'[3]Enrolled accounts Dom'!$A$2:$M$2,0))</f>
        <v>0</v>
      </c>
      <c r="C695" s="45">
        <f>INDEX('[3]Enrolled accounts Dom'!$A695:$M695,MATCH(C$2,'[3]Enrolled accounts Dom'!$A$2:$M$2,0))</f>
        <v>0</v>
      </c>
      <c r="D695" s="45">
        <f>INDEX('[3]Enrolled accounts Dom'!$A695:$M695,MATCH(D$2,'[3]Enrolled accounts Dom'!$A$2:$M$2,0))</f>
        <v>0</v>
      </c>
      <c r="E695" s="46" t="str">
        <f>IF(INDEX('[3]Enrolled accounts Dom'!$A695:$M695,MATCH(E$2,'[3]Enrolled accounts Dom'!$A$2:$M$2,0))=0,"",INDEX('[3]Enrolled accounts Dom'!$A695:$M695,MATCH(E$2,'[3]Enrolled accounts Dom'!$A$2:$M$2,0)))</f>
        <v/>
      </c>
      <c r="F695" s="53" t="str">
        <f>IF(INDEX('[3]Enrolled accounts Dom'!$A695:$M695,MATCH(F$2,'[3]Enrolled accounts Dom'!$A$2:$M$2,0))=0,"",INDEX('[3]Enrolled accounts Dom'!$A695:$M695,MATCH(F$2,'[3]Enrolled accounts Dom'!$A$2:$M$2,0)))</f>
        <v/>
      </c>
    </row>
    <row r="696" spans="1:6" x14ac:dyDescent="0.2">
      <c r="A696" s="52">
        <f>INDEX('[3]Enrolled accounts Dom'!$A696:$M696,MATCH(A$2,'[3]Enrolled accounts Dom'!$A$2:$M$2,0))</f>
        <v>0</v>
      </c>
      <c r="B696" s="45">
        <f>INDEX('[3]Enrolled accounts Dom'!$A696:$M696,MATCH(B$2,'[3]Enrolled accounts Dom'!$A$2:$M$2,0))</f>
        <v>0</v>
      </c>
      <c r="C696" s="45">
        <f>INDEX('[3]Enrolled accounts Dom'!$A696:$M696,MATCH(C$2,'[3]Enrolled accounts Dom'!$A$2:$M$2,0))</f>
        <v>0</v>
      </c>
      <c r="D696" s="45">
        <f>INDEX('[3]Enrolled accounts Dom'!$A696:$M696,MATCH(D$2,'[3]Enrolled accounts Dom'!$A$2:$M$2,0))</f>
        <v>0</v>
      </c>
      <c r="E696" s="46" t="str">
        <f>IF(INDEX('[3]Enrolled accounts Dom'!$A696:$M696,MATCH(E$2,'[3]Enrolled accounts Dom'!$A$2:$M$2,0))=0,"",INDEX('[3]Enrolled accounts Dom'!$A696:$M696,MATCH(E$2,'[3]Enrolled accounts Dom'!$A$2:$M$2,0)))</f>
        <v/>
      </c>
      <c r="F696" s="53" t="str">
        <f>IF(INDEX('[3]Enrolled accounts Dom'!$A696:$M696,MATCH(F$2,'[3]Enrolled accounts Dom'!$A$2:$M$2,0))=0,"",INDEX('[3]Enrolled accounts Dom'!$A696:$M696,MATCH(F$2,'[3]Enrolled accounts Dom'!$A$2:$M$2,0)))</f>
        <v/>
      </c>
    </row>
    <row r="697" spans="1:6" x14ac:dyDescent="0.2">
      <c r="A697" s="52">
        <f>INDEX('[3]Enrolled accounts Dom'!$A697:$M697,MATCH(A$2,'[3]Enrolled accounts Dom'!$A$2:$M$2,0))</f>
        <v>0</v>
      </c>
      <c r="B697" s="45">
        <f>INDEX('[3]Enrolled accounts Dom'!$A697:$M697,MATCH(B$2,'[3]Enrolled accounts Dom'!$A$2:$M$2,0))</f>
        <v>0</v>
      </c>
      <c r="C697" s="45">
        <f>INDEX('[3]Enrolled accounts Dom'!$A697:$M697,MATCH(C$2,'[3]Enrolled accounts Dom'!$A$2:$M$2,0))</f>
        <v>0</v>
      </c>
      <c r="D697" s="45">
        <f>INDEX('[3]Enrolled accounts Dom'!$A697:$M697,MATCH(D$2,'[3]Enrolled accounts Dom'!$A$2:$M$2,0))</f>
        <v>0</v>
      </c>
      <c r="E697" s="46" t="str">
        <f>IF(INDEX('[3]Enrolled accounts Dom'!$A697:$M697,MATCH(E$2,'[3]Enrolled accounts Dom'!$A$2:$M$2,0))=0,"",INDEX('[3]Enrolled accounts Dom'!$A697:$M697,MATCH(E$2,'[3]Enrolled accounts Dom'!$A$2:$M$2,0)))</f>
        <v/>
      </c>
      <c r="F697" s="53" t="str">
        <f>IF(INDEX('[3]Enrolled accounts Dom'!$A697:$M697,MATCH(F$2,'[3]Enrolled accounts Dom'!$A$2:$M$2,0))=0,"",INDEX('[3]Enrolled accounts Dom'!$A697:$M697,MATCH(F$2,'[3]Enrolled accounts Dom'!$A$2:$M$2,0)))</f>
        <v/>
      </c>
    </row>
    <row r="698" spans="1:6" x14ac:dyDescent="0.2">
      <c r="A698" s="52">
        <f>INDEX('[3]Enrolled accounts Dom'!$A698:$M698,MATCH(A$2,'[3]Enrolled accounts Dom'!$A$2:$M$2,0))</f>
        <v>0</v>
      </c>
      <c r="B698" s="45">
        <f>INDEX('[3]Enrolled accounts Dom'!$A698:$M698,MATCH(B$2,'[3]Enrolled accounts Dom'!$A$2:$M$2,0))</f>
        <v>0</v>
      </c>
      <c r="C698" s="45">
        <f>INDEX('[3]Enrolled accounts Dom'!$A698:$M698,MATCH(C$2,'[3]Enrolled accounts Dom'!$A$2:$M$2,0))</f>
        <v>0</v>
      </c>
      <c r="D698" s="45">
        <f>INDEX('[3]Enrolled accounts Dom'!$A698:$M698,MATCH(D$2,'[3]Enrolled accounts Dom'!$A$2:$M$2,0))</f>
        <v>0</v>
      </c>
      <c r="E698" s="46" t="str">
        <f>IF(INDEX('[3]Enrolled accounts Dom'!$A698:$M698,MATCH(E$2,'[3]Enrolled accounts Dom'!$A$2:$M$2,0))=0,"",INDEX('[3]Enrolled accounts Dom'!$A698:$M698,MATCH(E$2,'[3]Enrolled accounts Dom'!$A$2:$M$2,0)))</f>
        <v/>
      </c>
      <c r="F698" s="53" t="str">
        <f>IF(INDEX('[3]Enrolled accounts Dom'!$A698:$M698,MATCH(F$2,'[3]Enrolled accounts Dom'!$A$2:$M$2,0))=0,"",INDEX('[3]Enrolled accounts Dom'!$A698:$M698,MATCH(F$2,'[3]Enrolled accounts Dom'!$A$2:$M$2,0)))</f>
        <v/>
      </c>
    </row>
    <row r="699" spans="1:6" x14ac:dyDescent="0.2">
      <c r="A699" s="52">
        <f>INDEX('[3]Enrolled accounts Dom'!$A699:$M699,MATCH(A$2,'[3]Enrolled accounts Dom'!$A$2:$M$2,0))</f>
        <v>0</v>
      </c>
      <c r="B699" s="45">
        <f>INDEX('[3]Enrolled accounts Dom'!$A699:$M699,MATCH(B$2,'[3]Enrolled accounts Dom'!$A$2:$M$2,0))</f>
        <v>0</v>
      </c>
      <c r="C699" s="45">
        <f>INDEX('[3]Enrolled accounts Dom'!$A699:$M699,MATCH(C$2,'[3]Enrolled accounts Dom'!$A$2:$M$2,0))</f>
        <v>0</v>
      </c>
      <c r="D699" s="45">
        <f>INDEX('[3]Enrolled accounts Dom'!$A699:$M699,MATCH(D$2,'[3]Enrolled accounts Dom'!$A$2:$M$2,0))</f>
        <v>0</v>
      </c>
      <c r="E699" s="46" t="str">
        <f>IF(INDEX('[3]Enrolled accounts Dom'!$A699:$M699,MATCH(E$2,'[3]Enrolled accounts Dom'!$A$2:$M$2,0))=0,"",INDEX('[3]Enrolled accounts Dom'!$A699:$M699,MATCH(E$2,'[3]Enrolled accounts Dom'!$A$2:$M$2,0)))</f>
        <v/>
      </c>
      <c r="F699" s="53" t="str">
        <f>IF(INDEX('[3]Enrolled accounts Dom'!$A699:$M699,MATCH(F$2,'[3]Enrolled accounts Dom'!$A$2:$M$2,0))=0,"",INDEX('[3]Enrolled accounts Dom'!$A699:$M699,MATCH(F$2,'[3]Enrolled accounts Dom'!$A$2:$M$2,0)))</f>
        <v/>
      </c>
    </row>
    <row r="700" spans="1:6" x14ac:dyDescent="0.2">
      <c r="A700" s="52">
        <f>INDEX('[3]Enrolled accounts Dom'!$A700:$M700,MATCH(A$2,'[3]Enrolled accounts Dom'!$A$2:$M$2,0))</f>
        <v>0</v>
      </c>
      <c r="B700" s="45">
        <f>INDEX('[3]Enrolled accounts Dom'!$A700:$M700,MATCH(B$2,'[3]Enrolled accounts Dom'!$A$2:$M$2,0))</f>
        <v>0</v>
      </c>
      <c r="C700" s="45">
        <f>INDEX('[3]Enrolled accounts Dom'!$A700:$M700,MATCH(C$2,'[3]Enrolled accounts Dom'!$A$2:$M$2,0))</f>
        <v>0</v>
      </c>
      <c r="D700" s="45">
        <f>INDEX('[3]Enrolled accounts Dom'!$A700:$M700,MATCH(D$2,'[3]Enrolled accounts Dom'!$A$2:$M$2,0))</f>
        <v>0</v>
      </c>
      <c r="E700" s="46" t="str">
        <f>IF(INDEX('[3]Enrolled accounts Dom'!$A700:$M700,MATCH(E$2,'[3]Enrolled accounts Dom'!$A$2:$M$2,0))=0,"",INDEX('[3]Enrolled accounts Dom'!$A700:$M700,MATCH(E$2,'[3]Enrolled accounts Dom'!$A$2:$M$2,0)))</f>
        <v/>
      </c>
      <c r="F700" s="53" t="str">
        <f>IF(INDEX('[3]Enrolled accounts Dom'!$A700:$M700,MATCH(F$2,'[3]Enrolled accounts Dom'!$A$2:$M$2,0))=0,"",INDEX('[3]Enrolled accounts Dom'!$A700:$M700,MATCH(F$2,'[3]Enrolled accounts Dom'!$A$2:$M$2,0)))</f>
        <v/>
      </c>
    </row>
    <row r="701" spans="1:6" x14ac:dyDescent="0.2">
      <c r="A701" s="52">
        <f>INDEX('[3]Enrolled accounts Dom'!$A701:$M701,MATCH(A$2,'[3]Enrolled accounts Dom'!$A$2:$M$2,0))</f>
        <v>0</v>
      </c>
      <c r="B701" s="45">
        <f>INDEX('[3]Enrolled accounts Dom'!$A701:$M701,MATCH(B$2,'[3]Enrolled accounts Dom'!$A$2:$M$2,0))</f>
        <v>0</v>
      </c>
      <c r="C701" s="45">
        <f>INDEX('[3]Enrolled accounts Dom'!$A701:$M701,MATCH(C$2,'[3]Enrolled accounts Dom'!$A$2:$M$2,0))</f>
        <v>0</v>
      </c>
      <c r="D701" s="45">
        <f>INDEX('[3]Enrolled accounts Dom'!$A701:$M701,MATCH(D$2,'[3]Enrolled accounts Dom'!$A$2:$M$2,0))</f>
        <v>0</v>
      </c>
      <c r="E701" s="46" t="str">
        <f>IF(INDEX('[3]Enrolled accounts Dom'!$A701:$M701,MATCH(E$2,'[3]Enrolled accounts Dom'!$A$2:$M$2,0))=0,"",INDEX('[3]Enrolled accounts Dom'!$A701:$M701,MATCH(E$2,'[3]Enrolled accounts Dom'!$A$2:$M$2,0)))</f>
        <v/>
      </c>
      <c r="F701" s="53" t="str">
        <f>IF(INDEX('[3]Enrolled accounts Dom'!$A701:$M701,MATCH(F$2,'[3]Enrolled accounts Dom'!$A$2:$M$2,0))=0,"",INDEX('[3]Enrolled accounts Dom'!$A701:$M701,MATCH(F$2,'[3]Enrolled accounts Dom'!$A$2:$M$2,0)))</f>
        <v/>
      </c>
    </row>
    <row r="702" spans="1:6" x14ac:dyDescent="0.2">
      <c r="A702" s="52">
        <f>INDEX('[3]Enrolled accounts Dom'!$A702:$M702,MATCH(A$2,'[3]Enrolled accounts Dom'!$A$2:$M$2,0))</f>
        <v>0</v>
      </c>
      <c r="B702" s="45">
        <f>INDEX('[3]Enrolled accounts Dom'!$A702:$M702,MATCH(B$2,'[3]Enrolled accounts Dom'!$A$2:$M$2,0))</f>
        <v>0</v>
      </c>
      <c r="C702" s="45">
        <f>INDEX('[3]Enrolled accounts Dom'!$A702:$M702,MATCH(C$2,'[3]Enrolled accounts Dom'!$A$2:$M$2,0))</f>
        <v>0</v>
      </c>
      <c r="D702" s="45">
        <f>INDEX('[3]Enrolled accounts Dom'!$A702:$M702,MATCH(D$2,'[3]Enrolled accounts Dom'!$A$2:$M$2,0))</f>
        <v>0</v>
      </c>
      <c r="E702" s="46" t="str">
        <f>IF(INDEX('[3]Enrolled accounts Dom'!$A702:$M702,MATCH(E$2,'[3]Enrolled accounts Dom'!$A$2:$M$2,0))=0,"",INDEX('[3]Enrolled accounts Dom'!$A702:$M702,MATCH(E$2,'[3]Enrolled accounts Dom'!$A$2:$M$2,0)))</f>
        <v/>
      </c>
      <c r="F702" s="53" t="str">
        <f>IF(INDEX('[3]Enrolled accounts Dom'!$A702:$M702,MATCH(F$2,'[3]Enrolled accounts Dom'!$A$2:$M$2,0))=0,"",INDEX('[3]Enrolled accounts Dom'!$A702:$M702,MATCH(F$2,'[3]Enrolled accounts Dom'!$A$2:$M$2,0)))</f>
        <v/>
      </c>
    </row>
    <row r="703" spans="1:6" x14ac:dyDescent="0.2">
      <c r="A703" s="52">
        <f>INDEX('[3]Enrolled accounts Dom'!$A703:$M703,MATCH(A$2,'[3]Enrolled accounts Dom'!$A$2:$M$2,0))</f>
        <v>0</v>
      </c>
      <c r="B703" s="45">
        <f>INDEX('[3]Enrolled accounts Dom'!$A703:$M703,MATCH(B$2,'[3]Enrolled accounts Dom'!$A$2:$M$2,0))</f>
        <v>0</v>
      </c>
      <c r="C703" s="45">
        <f>INDEX('[3]Enrolled accounts Dom'!$A703:$M703,MATCH(C$2,'[3]Enrolled accounts Dom'!$A$2:$M$2,0))</f>
        <v>0</v>
      </c>
      <c r="D703" s="45">
        <f>INDEX('[3]Enrolled accounts Dom'!$A703:$M703,MATCH(D$2,'[3]Enrolled accounts Dom'!$A$2:$M$2,0))</f>
        <v>0</v>
      </c>
      <c r="E703" s="46" t="str">
        <f>IF(INDEX('[3]Enrolled accounts Dom'!$A703:$M703,MATCH(E$2,'[3]Enrolled accounts Dom'!$A$2:$M$2,0))=0,"",INDEX('[3]Enrolled accounts Dom'!$A703:$M703,MATCH(E$2,'[3]Enrolled accounts Dom'!$A$2:$M$2,0)))</f>
        <v/>
      </c>
      <c r="F703" s="53" t="str">
        <f>IF(INDEX('[3]Enrolled accounts Dom'!$A703:$M703,MATCH(F$2,'[3]Enrolled accounts Dom'!$A$2:$M$2,0))=0,"",INDEX('[3]Enrolled accounts Dom'!$A703:$M703,MATCH(F$2,'[3]Enrolled accounts Dom'!$A$2:$M$2,0)))</f>
        <v/>
      </c>
    </row>
    <row r="704" spans="1:6" x14ac:dyDescent="0.2">
      <c r="A704" s="52">
        <f>INDEX('[3]Enrolled accounts Dom'!$A704:$M704,MATCH(A$2,'[3]Enrolled accounts Dom'!$A$2:$M$2,0))</f>
        <v>0</v>
      </c>
      <c r="B704" s="45">
        <f>INDEX('[3]Enrolled accounts Dom'!$A704:$M704,MATCH(B$2,'[3]Enrolled accounts Dom'!$A$2:$M$2,0))</f>
        <v>0</v>
      </c>
      <c r="C704" s="45">
        <f>INDEX('[3]Enrolled accounts Dom'!$A704:$M704,MATCH(C$2,'[3]Enrolled accounts Dom'!$A$2:$M$2,0))</f>
        <v>0</v>
      </c>
      <c r="D704" s="45">
        <f>INDEX('[3]Enrolled accounts Dom'!$A704:$M704,MATCH(D$2,'[3]Enrolled accounts Dom'!$A$2:$M$2,0))</f>
        <v>0</v>
      </c>
      <c r="E704" s="46" t="str">
        <f>IF(INDEX('[3]Enrolled accounts Dom'!$A704:$M704,MATCH(E$2,'[3]Enrolled accounts Dom'!$A$2:$M$2,0))=0,"",INDEX('[3]Enrolled accounts Dom'!$A704:$M704,MATCH(E$2,'[3]Enrolled accounts Dom'!$A$2:$M$2,0)))</f>
        <v/>
      </c>
      <c r="F704" s="53" t="str">
        <f>IF(INDEX('[3]Enrolled accounts Dom'!$A704:$M704,MATCH(F$2,'[3]Enrolled accounts Dom'!$A$2:$M$2,0))=0,"",INDEX('[3]Enrolled accounts Dom'!$A704:$M704,MATCH(F$2,'[3]Enrolled accounts Dom'!$A$2:$M$2,0)))</f>
        <v/>
      </c>
    </row>
    <row r="705" spans="1:6" x14ac:dyDescent="0.2">
      <c r="A705" s="52">
        <f>INDEX('[3]Enrolled accounts Dom'!$A705:$M705,MATCH(A$2,'[3]Enrolled accounts Dom'!$A$2:$M$2,0))</f>
        <v>0</v>
      </c>
      <c r="B705" s="45">
        <f>INDEX('[3]Enrolled accounts Dom'!$A705:$M705,MATCH(B$2,'[3]Enrolled accounts Dom'!$A$2:$M$2,0))</f>
        <v>0</v>
      </c>
      <c r="C705" s="45">
        <f>INDEX('[3]Enrolled accounts Dom'!$A705:$M705,MATCH(C$2,'[3]Enrolled accounts Dom'!$A$2:$M$2,0))</f>
        <v>0</v>
      </c>
      <c r="D705" s="45">
        <f>INDEX('[3]Enrolled accounts Dom'!$A705:$M705,MATCH(D$2,'[3]Enrolled accounts Dom'!$A$2:$M$2,0))</f>
        <v>0</v>
      </c>
      <c r="E705" s="46" t="str">
        <f>IF(INDEX('[3]Enrolled accounts Dom'!$A705:$M705,MATCH(E$2,'[3]Enrolled accounts Dom'!$A$2:$M$2,0))=0,"",INDEX('[3]Enrolled accounts Dom'!$A705:$M705,MATCH(E$2,'[3]Enrolled accounts Dom'!$A$2:$M$2,0)))</f>
        <v/>
      </c>
      <c r="F705" s="53" t="str">
        <f>IF(INDEX('[3]Enrolled accounts Dom'!$A705:$M705,MATCH(F$2,'[3]Enrolled accounts Dom'!$A$2:$M$2,0))=0,"",INDEX('[3]Enrolled accounts Dom'!$A705:$M705,MATCH(F$2,'[3]Enrolled accounts Dom'!$A$2:$M$2,0)))</f>
        <v/>
      </c>
    </row>
    <row r="706" spans="1:6" x14ac:dyDescent="0.2">
      <c r="A706" s="52">
        <f>INDEX('[3]Enrolled accounts Dom'!$A706:$M706,MATCH(A$2,'[3]Enrolled accounts Dom'!$A$2:$M$2,0))</f>
        <v>0</v>
      </c>
      <c r="B706" s="45">
        <f>INDEX('[3]Enrolled accounts Dom'!$A706:$M706,MATCH(B$2,'[3]Enrolled accounts Dom'!$A$2:$M$2,0))</f>
        <v>0</v>
      </c>
      <c r="C706" s="45">
        <f>INDEX('[3]Enrolled accounts Dom'!$A706:$M706,MATCH(C$2,'[3]Enrolled accounts Dom'!$A$2:$M$2,0))</f>
        <v>0</v>
      </c>
      <c r="D706" s="45">
        <f>INDEX('[3]Enrolled accounts Dom'!$A706:$M706,MATCH(D$2,'[3]Enrolled accounts Dom'!$A$2:$M$2,0))</f>
        <v>0</v>
      </c>
      <c r="E706" s="46" t="str">
        <f>IF(INDEX('[3]Enrolled accounts Dom'!$A706:$M706,MATCH(E$2,'[3]Enrolled accounts Dom'!$A$2:$M$2,0))=0,"",INDEX('[3]Enrolled accounts Dom'!$A706:$M706,MATCH(E$2,'[3]Enrolled accounts Dom'!$A$2:$M$2,0)))</f>
        <v/>
      </c>
      <c r="F706" s="53" t="str">
        <f>IF(INDEX('[3]Enrolled accounts Dom'!$A706:$M706,MATCH(F$2,'[3]Enrolled accounts Dom'!$A$2:$M$2,0))=0,"",INDEX('[3]Enrolled accounts Dom'!$A706:$M706,MATCH(F$2,'[3]Enrolled accounts Dom'!$A$2:$M$2,0)))</f>
        <v/>
      </c>
    </row>
    <row r="707" spans="1:6" x14ac:dyDescent="0.2">
      <c r="A707" s="52">
        <f>INDEX('[3]Enrolled accounts Dom'!$A707:$M707,MATCH(A$2,'[3]Enrolled accounts Dom'!$A$2:$M$2,0))</f>
        <v>0</v>
      </c>
      <c r="B707" s="45">
        <f>INDEX('[3]Enrolled accounts Dom'!$A707:$M707,MATCH(B$2,'[3]Enrolled accounts Dom'!$A$2:$M$2,0))</f>
        <v>0</v>
      </c>
      <c r="C707" s="45">
        <f>INDEX('[3]Enrolled accounts Dom'!$A707:$M707,MATCH(C$2,'[3]Enrolled accounts Dom'!$A$2:$M$2,0))</f>
        <v>0</v>
      </c>
      <c r="D707" s="45">
        <f>INDEX('[3]Enrolled accounts Dom'!$A707:$M707,MATCH(D$2,'[3]Enrolled accounts Dom'!$A$2:$M$2,0))</f>
        <v>0</v>
      </c>
      <c r="E707" s="46" t="str">
        <f>IF(INDEX('[3]Enrolled accounts Dom'!$A707:$M707,MATCH(E$2,'[3]Enrolled accounts Dom'!$A$2:$M$2,0))=0,"",INDEX('[3]Enrolled accounts Dom'!$A707:$M707,MATCH(E$2,'[3]Enrolled accounts Dom'!$A$2:$M$2,0)))</f>
        <v/>
      </c>
      <c r="F707" s="53" t="str">
        <f>IF(INDEX('[3]Enrolled accounts Dom'!$A707:$M707,MATCH(F$2,'[3]Enrolled accounts Dom'!$A$2:$M$2,0))=0,"",INDEX('[3]Enrolled accounts Dom'!$A707:$M707,MATCH(F$2,'[3]Enrolled accounts Dom'!$A$2:$M$2,0)))</f>
        <v/>
      </c>
    </row>
    <row r="708" spans="1:6" x14ac:dyDescent="0.2">
      <c r="A708" s="52">
        <f>INDEX('[3]Enrolled accounts Dom'!$A708:$M708,MATCH(A$2,'[3]Enrolled accounts Dom'!$A$2:$M$2,0))</f>
        <v>0</v>
      </c>
      <c r="B708" s="45">
        <f>INDEX('[3]Enrolled accounts Dom'!$A708:$M708,MATCH(B$2,'[3]Enrolled accounts Dom'!$A$2:$M$2,0))</f>
        <v>0</v>
      </c>
      <c r="C708" s="45">
        <f>INDEX('[3]Enrolled accounts Dom'!$A708:$M708,MATCH(C$2,'[3]Enrolled accounts Dom'!$A$2:$M$2,0))</f>
        <v>0</v>
      </c>
      <c r="D708" s="45">
        <f>INDEX('[3]Enrolled accounts Dom'!$A708:$M708,MATCH(D$2,'[3]Enrolled accounts Dom'!$A$2:$M$2,0))</f>
        <v>0</v>
      </c>
      <c r="E708" s="46" t="str">
        <f>IF(INDEX('[3]Enrolled accounts Dom'!$A708:$M708,MATCH(E$2,'[3]Enrolled accounts Dom'!$A$2:$M$2,0))=0,"",INDEX('[3]Enrolled accounts Dom'!$A708:$M708,MATCH(E$2,'[3]Enrolled accounts Dom'!$A$2:$M$2,0)))</f>
        <v/>
      </c>
      <c r="F708" s="53" t="str">
        <f>IF(INDEX('[3]Enrolled accounts Dom'!$A708:$M708,MATCH(F$2,'[3]Enrolled accounts Dom'!$A$2:$M$2,0))=0,"",INDEX('[3]Enrolled accounts Dom'!$A708:$M708,MATCH(F$2,'[3]Enrolled accounts Dom'!$A$2:$M$2,0)))</f>
        <v/>
      </c>
    </row>
    <row r="709" spans="1:6" x14ac:dyDescent="0.2">
      <c r="A709" s="52">
        <f>INDEX('[3]Enrolled accounts Dom'!$A709:$M709,MATCH(A$2,'[3]Enrolled accounts Dom'!$A$2:$M$2,0))</f>
        <v>0</v>
      </c>
      <c r="B709" s="45">
        <f>INDEX('[3]Enrolled accounts Dom'!$A709:$M709,MATCH(B$2,'[3]Enrolled accounts Dom'!$A$2:$M$2,0))</f>
        <v>0</v>
      </c>
      <c r="C709" s="45">
        <f>INDEX('[3]Enrolled accounts Dom'!$A709:$M709,MATCH(C$2,'[3]Enrolled accounts Dom'!$A$2:$M$2,0))</f>
        <v>0</v>
      </c>
      <c r="D709" s="45">
        <f>INDEX('[3]Enrolled accounts Dom'!$A709:$M709,MATCH(D$2,'[3]Enrolled accounts Dom'!$A$2:$M$2,0))</f>
        <v>0</v>
      </c>
      <c r="E709" s="46" t="str">
        <f>IF(INDEX('[3]Enrolled accounts Dom'!$A709:$M709,MATCH(E$2,'[3]Enrolled accounts Dom'!$A$2:$M$2,0))=0,"",INDEX('[3]Enrolled accounts Dom'!$A709:$M709,MATCH(E$2,'[3]Enrolled accounts Dom'!$A$2:$M$2,0)))</f>
        <v/>
      </c>
      <c r="F709" s="53" t="str">
        <f>IF(INDEX('[3]Enrolled accounts Dom'!$A709:$M709,MATCH(F$2,'[3]Enrolled accounts Dom'!$A$2:$M$2,0))=0,"",INDEX('[3]Enrolled accounts Dom'!$A709:$M709,MATCH(F$2,'[3]Enrolled accounts Dom'!$A$2:$M$2,0)))</f>
        <v/>
      </c>
    </row>
    <row r="710" spans="1:6" x14ac:dyDescent="0.2">
      <c r="A710" s="52">
        <f>INDEX('[3]Enrolled accounts Dom'!$A710:$M710,MATCH(A$2,'[3]Enrolled accounts Dom'!$A$2:$M$2,0))</f>
        <v>0</v>
      </c>
      <c r="B710" s="45">
        <f>INDEX('[3]Enrolled accounts Dom'!$A710:$M710,MATCH(B$2,'[3]Enrolled accounts Dom'!$A$2:$M$2,0))</f>
        <v>0</v>
      </c>
      <c r="C710" s="45">
        <f>INDEX('[3]Enrolled accounts Dom'!$A710:$M710,MATCH(C$2,'[3]Enrolled accounts Dom'!$A$2:$M$2,0))</f>
        <v>0</v>
      </c>
      <c r="D710" s="45">
        <f>INDEX('[3]Enrolled accounts Dom'!$A710:$M710,MATCH(D$2,'[3]Enrolled accounts Dom'!$A$2:$M$2,0))</f>
        <v>0</v>
      </c>
      <c r="E710" s="46" t="str">
        <f>IF(INDEX('[3]Enrolled accounts Dom'!$A710:$M710,MATCH(E$2,'[3]Enrolled accounts Dom'!$A$2:$M$2,0))=0,"",INDEX('[3]Enrolled accounts Dom'!$A710:$M710,MATCH(E$2,'[3]Enrolled accounts Dom'!$A$2:$M$2,0)))</f>
        <v/>
      </c>
      <c r="F710" s="53" t="str">
        <f>IF(INDEX('[3]Enrolled accounts Dom'!$A710:$M710,MATCH(F$2,'[3]Enrolled accounts Dom'!$A$2:$M$2,0))=0,"",INDEX('[3]Enrolled accounts Dom'!$A710:$M710,MATCH(F$2,'[3]Enrolled accounts Dom'!$A$2:$M$2,0)))</f>
        <v/>
      </c>
    </row>
    <row r="711" spans="1:6" x14ac:dyDescent="0.2">
      <c r="A711" s="52">
        <f>INDEX('[3]Enrolled accounts Dom'!$A711:$M711,MATCH(A$2,'[3]Enrolled accounts Dom'!$A$2:$M$2,0))</f>
        <v>0</v>
      </c>
      <c r="B711" s="45">
        <f>INDEX('[3]Enrolled accounts Dom'!$A711:$M711,MATCH(B$2,'[3]Enrolled accounts Dom'!$A$2:$M$2,0))</f>
        <v>0</v>
      </c>
      <c r="C711" s="45">
        <f>INDEX('[3]Enrolled accounts Dom'!$A711:$M711,MATCH(C$2,'[3]Enrolled accounts Dom'!$A$2:$M$2,0))</f>
        <v>0</v>
      </c>
      <c r="D711" s="45">
        <f>INDEX('[3]Enrolled accounts Dom'!$A711:$M711,MATCH(D$2,'[3]Enrolled accounts Dom'!$A$2:$M$2,0))</f>
        <v>0</v>
      </c>
      <c r="E711" s="46" t="str">
        <f>IF(INDEX('[3]Enrolled accounts Dom'!$A711:$M711,MATCH(E$2,'[3]Enrolled accounts Dom'!$A$2:$M$2,0))=0,"",INDEX('[3]Enrolled accounts Dom'!$A711:$M711,MATCH(E$2,'[3]Enrolled accounts Dom'!$A$2:$M$2,0)))</f>
        <v/>
      </c>
      <c r="F711" s="53" t="str">
        <f>IF(INDEX('[3]Enrolled accounts Dom'!$A711:$M711,MATCH(F$2,'[3]Enrolled accounts Dom'!$A$2:$M$2,0))=0,"",INDEX('[3]Enrolled accounts Dom'!$A711:$M711,MATCH(F$2,'[3]Enrolled accounts Dom'!$A$2:$M$2,0)))</f>
        <v/>
      </c>
    </row>
    <row r="712" spans="1:6" x14ac:dyDescent="0.2">
      <c r="A712" s="52">
        <f>INDEX('[3]Enrolled accounts Dom'!$A712:$M712,MATCH(A$2,'[3]Enrolled accounts Dom'!$A$2:$M$2,0))</f>
        <v>0</v>
      </c>
      <c r="B712" s="45">
        <f>INDEX('[3]Enrolled accounts Dom'!$A712:$M712,MATCH(B$2,'[3]Enrolled accounts Dom'!$A$2:$M$2,0))</f>
        <v>0</v>
      </c>
      <c r="C712" s="45">
        <f>INDEX('[3]Enrolled accounts Dom'!$A712:$M712,MATCH(C$2,'[3]Enrolled accounts Dom'!$A$2:$M$2,0))</f>
        <v>0</v>
      </c>
      <c r="D712" s="45">
        <f>INDEX('[3]Enrolled accounts Dom'!$A712:$M712,MATCH(D$2,'[3]Enrolled accounts Dom'!$A$2:$M$2,0))</f>
        <v>0</v>
      </c>
      <c r="E712" s="46" t="str">
        <f>IF(INDEX('[3]Enrolled accounts Dom'!$A712:$M712,MATCH(E$2,'[3]Enrolled accounts Dom'!$A$2:$M$2,0))=0,"",INDEX('[3]Enrolled accounts Dom'!$A712:$M712,MATCH(E$2,'[3]Enrolled accounts Dom'!$A$2:$M$2,0)))</f>
        <v/>
      </c>
      <c r="F712" s="53" t="str">
        <f>IF(INDEX('[3]Enrolled accounts Dom'!$A712:$M712,MATCH(F$2,'[3]Enrolled accounts Dom'!$A$2:$M$2,0))=0,"",INDEX('[3]Enrolled accounts Dom'!$A712:$M712,MATCH(F$2,'[3]Enrolled accounts Dom'!$A$2:$M$2,0)))</f>
        <v/>
      </c>
    </row>
    <row r="713" spans="1:6" x14ac:dyDescent="0.2">
      <c r="A713" s="52">
        <f>INDEX('[3]Enrolled accounts Dom'!$A713:$M713,MATCH(A$2,'[3]Enrolled accounts Dom'!$A$2:$M$2,0))</f>
        <v>0</v>
      </c>
      <c r="B713" s="45">
        <f>INDEX('[3]Enrolled accounts Dom'!$A713:$M713,MATCH(B$2,'[3]Enrolled accounts Dom'!$A$2:$M$2,0))</f>
        <v>0</v>
      </c>
      <c r="C713" s="45">
        <f>INDEX('[3]Enrolled accounts Dom'!$A713:$M713,MATCH(C$2,'[3]Enrolled accounts Dom'!$A$2:$M$2,0))</f>
        <v>0</v>
      </c>
      <c r="D713" s="45">
        <f>INDEX('[3]Enrolled accounts Dom'!$A713:$M713,MATCH(D$2,'[3]Enrolled accounts Dom'!$A$2:$M$2,0))</f>
        <v>0</v>
      </c>
      <c r="E713" s="46" t="str">
        <f>IF(INDEX('[3]Enrolled accounts Dom'!$A713:$M713,MATCH(E$2,'[3]Enrolled accounts Dom'!$A$2:$M$2,0))=0,"",INDEX('[3]Enrolled accounts Dom'!$A713:$M713,MATCH(E$2,'[3]Enrolled accounts Dom'!$A$2:$M$2,0)))</f>
        <v/>
      </c>
      <c r="F713" s="53" t="str">
        <f>IF(INDEX('[3]Enrolled accounts Dom'!$A713:$M713,MATCH(F$2,'[3]Enrolled accounts Dom'!$A$2:$M$2,0))=0,"",INDEX('[3]Enrolled accounts Dom'!$A713:$M713,MATCH(F$2,'[3]Enrolled accounts Dom'!$A$2:$M$2,0)))</f>
        <v/>
      </c>
    </row>
    <row r="714" spans="1:6" x14ac:dyDescent="0.2">
      <c r="A714" s="52">
        <f>INDEX('[3]Enrolled accounts Dom'!$A714:$M714,MATCH(A$2,'[3]Enrolled accounts Dom'!$A$2:$M$2,0))</f>
        <v>0</v>
      </c>
      <c r="B714" s="45">
        <f>INDEX('[3]Enrolled accounts Dom'!$A714:$M714,MATCH(B$2,'[3]Enrolled accounts Dom'!$A$2:$M$2,0))</f>
        <v>0</v>
      </c>
      <c r="C714" s="45">
        <f>INDEX('[3]Enrolled accounts Dom'!$A714:$M714,MATCH(C$2,'[3]Enrolled accounts Dom'!$A$2:$M$2,0))</f>
        <v>0</v>
      </c>
      <c r="D714" s="45">
        <f>INDEX('[3]Enrolled accounts Dom'!$A714:$M714,MATCH(D$2,'[3]Enrolled accounts Dom'!$A$2:$M$2,0))</f>
        <v>0</v>
      </c>
      <c r="E714" s="46" t="str">
        <f>IF(INDEX('[3]Enrolled accounts Dom'!$A714:$M714,MATCH(E$2,'[3]Enrolled accounts Dom'!$A$2:$M$2,0))=0,"",INDEX('[3]Enrolled accounts Dom'!$A714:$M714,MATCH(E$2,'[3]Enrolled accounts Dom'!$A$2:$M$2,0)))</f>
        <v/>
      </c>
      <c r="F714" s="53" t="str">
        <f>IF(INDEX('[3]Enrolled accounts Dom'!$A714:$M714,MATCH(F$2,'[3]Enrolled accounts Dom'!$A$2:$M$2,0))=0,"",INDEX('[3]Enrolled accounts Dom'!$A714:$M714,MATCH(F$2,'[3]Enrolled accounts Dom'!$A$2:$M$2,0)))</f>
        <v/>
      </c>
    </row>
    <row r="715" spans="1:6" x14ac:dyDescent="0.2">
      <c r="A715" s="52">
        <f>INDEX('[3]Enrolled accounts Dom'!$A715:$M715,MATCH(A$2,'[3]Enrolled accounts Dom'!$A$2:$M$2,0))</f>
        <v>0</v>
      </c>
      <c r="B715" s="45">
        <f>INDEX('[3]Enrolled accounts Dom'!$A715:$M715,MATCH(B$2,'[3]Enrolled accounts Dom'!$A$2:$M$2,0))</f>
        <v>0</v>
      </c>
      <c r="C715" s="45">
        <f>INDEX('[3]Enrolled accounts Dom'!$A715:$M715,MATCH(C$2,'[3]Enrolled accounts Dom'!$A$2:$M$2,0))</f>
        <v>0</v>
      </c>
      <c r="D715" s="45">
        <f>INDEX('[3]Enrolled accounts Dom'!$A715:$M715,MATCH(D$2,'[3]Enrolled accounts Dom'!$A$2:$M$2,0))</f>
        <v>0</v>
      </c>
      <c r="E715" s="46" t="str">
        <f>IF(INDEX('[3]Enrolled accounts Dom'!$A715:$M715,MATCH(E$2,'[3]Enrolled accounts Dom'!$A$2:$M$2,0))=0,"",INDEX('[3]Enrolled accounts Dom'!$A715:$M715,MATCH(E$2,'[3]Enrolled accounts Dom'!$A$2:$M$2,0)))</f>
        <v/>
      </c>
      <c r="F715" s="53" t="str">
        <f>IF(INDEX('[3]Enrolled accounts Dom'!$A715:$M715,MATCH(F$2,'[3]Enrolled accounts Dom'!$A$2:$M$2,0))=0,"",INDEX('[3]Enrolled accounts Dom'!$A715:$M715,MATCH(F$2,'[3]Enrolled accounts Dom'!$A$2:$M$2,0)))</f>
        <v/>
      </c>
    </row>
    <row r="716" spans="1:6" x14ac:dyDescent="0.2">
      <c r="A716" s="52">
        <f>INDEX('[3]Enrolled accounts Dom'!$A716:$M716,MATCH(A$2,'[3]Enrolled accounts Dom'!$A$2:$M$2,0))</f>
        <v>0</v>
      </c>
      <c r="B716" s="45">
        <f>INDEX('[3]Enrolled accounts Dom'!$A716:$M716,MATCH(B$2,'[3]Enrolled accounts Dom'!$A$2:$M$2,0))</f>
        <v>0</v>
      </c>
      <c r="C716" s="45">
        <f>INDEX('[3]Enrolled accounts Dom'!$A716:$M716,MATCH(C$2,'[3]Enrolled accounts Dom'!$A$2:$M$2,0))</f>
        <v>0</v>
      </c>
      <c r="D716" s="45">
        <f>INDEX('[3]Enrolled accounts Dom'!$A716:$M716,MATCH(D$2,'[3]Enrolled accounts Dom'!$A$2:$M$2,0))</f>
        <v>0</v>
      </c>
      <c r="E716" s="46" t="str">
        <f>IF(INDEX('[3]Enrolled accounts Dom'!$A716:$M716,MATCH(E$2,'[3]Enrolled accounts Dom'!$A$2:$M$2,0))=0,"",INDEX('[3]Enrolled accounts Dom'!$A716:$M716,MATCH(E$2,'[3]Enrolled accounts Dom'!$A$2:$M$2,0)))</f>
        <v/>
      </c>
      <c r="F716" s="53" t="str">
        <f>IF(INDEX('[3]Enrolled accounts Dom'!$A716:$M716,MATCH(F$2,'[3]Enrolled accounts Dom'!$A$2:$M$2,0))=0,"",INDEX('[3]Enrolled accounts Dom'!$A716:$M716,MATCH(F$2,'[3]Enrolled accounts Dom'!$A$2:$M$2,0)))</f>
        <v/>
      </c>
    </row>
    <row r="717" spans="1:6" x14ac:dyDescent="0.2">
      <c r="A717" s="52">
        <f>INDEX('[3]Enrolled accounts Dom'!$A717:$M717,MATCH(A$2,'[3]Enrolled accounts Dom'!$A$2:$M$2,0))</f>
        <v>0</v>
      </c>
      <c r="B717" s="45">
        <f>INDEX('[3]Enrolled accounts Dom'!$A717:$M717,MATCH(B$2,'[3]Enrolled accounts Dom'!$A$2:$M$2,0))</f>
        <v>0</v>
      </c>
      <c r="C717" s="45">
        <f>INDEX('[3]Enrolled accounts Dom'!$A717:$M717,MATCH(C$2,'[3]Enrolled accounts Dom'!$A$2:$M$2,0))</f>
        <v>0</v>
      </c>
      <c r="D717" s="45">
        <f>INDEX('[3]Enrolled accounts Dom'!$A717:$M717,MATCH(D$2,'[3]Enrolled accounts Dom'!$A$2:$M$2,0))</f>
        <v>0</v>
      </c>
      <c r="E717" s="46" t="str">
        <f>IF(INDEX('[3]Enrolled accounts Dom'!$A717:$M717,MATCH(E$2,'[3]Enrolled accounts Dom'!$A$2:$M$2,0))=0,"",INDEX('[3]Enrolled accounts Dom'!$A717:$M717,MATCH(E$2,'[3]Enrolled accounts Dom'!$A$2:$M$2,0)))</f>
        <v/>
      </c>
      <c r="F717" s="53" t="str">
        <f>IF(INDEX('[3]Enrolled accounts Dom'!$A717:$M717,MATCH(F$2,'[3]Enrolled accounts Dom'!$A$2:$M$2,0))=0,"",INDEX('[3]Enrolled accounts Dom'!$A717:$M717,MATCH(F$2,'[3]Enrolled accounts Dom'!$A$2:$M$2,0)))</f>
        <v/>
      </c>
    </row>
    <row r="718" spans="1:6" x14ac:dyDescent="0.2">
      <c r="A718" s="52">
        <f>INDEX('[3]Enrolled accounts Dom'!$A718:$M718,MATCH(A$2,'[3]Enrolled accounts Dom'!$A$2:$M$2,0))</f>
        <v>0</v>
      </c>
      <c r="B718" s="45">
        <f>INDEX('[3]Enrolled accounts Dom'!$A718:$M718,MATCH(B$2,'[3]Enrolled accounts Dom'!$A$2:$M$2,0))</f>
        <v>0</v>
      </c>
      <c r="C718" s="45">
        <f>INDEX('[3]Enrolled accounts Dom'!$A718:$M718,MATCH(C$2,'[3]Enrolled accounts Dom'!$A$2:$M$2,0))</f>
        <v>0</v>
      </c>
      <c r="D718" s="45">
        <f>INDEX('[3]Enrolled accounts Dom'!$A718:$M718,MATCH(D$2,'[3]Enrolled accounts Dom'!$A$2:$M$2,0))</f>
        <v>0</v>
      </c>
      <c r="E718" s="46" t="str">
        <f>IF(INDEX('[3]Enrolled accounts Dom'!$A718:$M718,MATCH(E$2,'[3]Enrolled accounts Dom'!$A$2:$M$2,0))=0,"",INDEX('[3]Enrolled accounts Dom'!$A718:$M718,MATCH(E$2,'[3]Enrolled accounts Dom'!$A$2:$M$2,0)))</f>
        <v/>
      </c>
      <c r="F718" s="53" t="str">
        <f>IF(INDEX('[3]Enrolled accounts Dom'!$A718:$M718,MATCH(F$2,'[3]Enrolled accounts Dom'!$A$2:$M$2,0))=0,"",INDEX('[3]Enrolled accounts Dom'!$A718:$M718,MATCH(F$2,'[3]Enrolled accounts Dom'!$A$2:$M$2,0)))</f>
        <v/>
      </c>
    </row>
    <row r="719" spans="1:6" x14ac:dyDescent="0.2">
      <c r="A719" s="52">
        <f>INDEX('[3]Enrolled accounts Dom'!$A719:$M719,MATCH(A$2,'[3]Enrolled accounts Dom'!$A$2:$M$2,0))</f>
        <v>0</v>
      </c>
      <c r="B719" s="45">
        <f>INDEX('[3]Enrolled accounts Dom'!$A719:$M719,MATCH(B$2,'[3]Enrolled accounts Dom'!$A$2:$M$2,0))</f>
        <v>0</v>
      </c>
      <c r="C719" s="45">
        <f>INDEX('[3]Enrolled accounts Dom'!$A719:$M719,MATCH(C$2,'[3]Enrolled accounts Dom'!$A$2:$M$2,0))</f>
        <v>0</v>
      </c>
      <c r="D719" s="45">
        <f>INDEX('[3]Enrolled accounts Dom'!$A719:$M719,MATCH(D$2,'[3]Enrolled accounts Dom'!$A$2:$M$2,0))</f>
        <v>0</v>
      </c>
      <c r="E719" s="46" t="str">
        <f>IF(INDEX('[3]Enrolled accounts Dom'!$A719:$M719,MATCH(E$2,'[3]Enrolled accounts Dom'!$A$2:$M$2,0))=0,"",INDEX('[3]Enrolled accounts Dom'!$A719:$M719,MATCH(E$2,'[3]Enrolled accounts Dom'!$A$2:$M$2,0)))</f>
        <v/>
      </c>
      <c r="F719" s="53" t="str">
        <f>IF(INDEX('[3]Enrolled accounts Dom'!$A719:$M719,MATCH(F$2,'[3]Enrolled accounts Dom'!$A$2:$M$2,0))=0,"",INDEX('[3]Enrolled accounts Dom'!$A719:$M719,MATCH(F$2,'[3]Enrolled accounts Dom'!$A$2:$M$2,0)))</f>
        <v/>
      </c>
    </row>
    <row r="720" spans="1:6" x14ac:dyDescent="0.2">
      <c r="A720" s="52">
        <f>INDEX('[3]Enrolled accounts Dom'!$A720:$M720,MATCH(A$2,'[3]Enrolled accounts Dom'!$A$2:$M$2,0))</f>
        <v>0</v>
      </c>
      <c r="B720" s="45">
        <f>INDEX('[3]Enrolled accounts Dom'!$A720:$M720,MATCH(B$2,'[3]Enrolled accounts Dom'!$A$2:$M$2,0))</f>
        <v>0</v>
      </c>
      <c r="C720" s="45">
        <f>INDEX('[3]Enrolled accounts Dom'!$A720:$M720,MATCH(C$2,'[3]Enrolled accounts Dom'!$A$2:$M$2,0))</f>
        <v>0</v>
      </c>
      <c r="D720" s="45">
        <f>INDEX('[3]Enrolled accounts Dom'!$A720:$M720,MATCH(D$2,'[3]Enrolled accounts Dom'!$A$2:$M$2,0))</f>
        <v>0</v>
      </c>
      <c r="E720" s="46" t="str">
        <f>IF(INDEX('[3]Enrolled accounts Dom'!$A720:$M720,MATCH(E$2,'[3]Enrolled accounts Dom'!$A$2:$M$2,0))=0,"",INDEX('[3]Enrolled accounts Dom'!$A720:$M720,MATCH(E$2,'[3]Enrolled accounts Dom'!$A$2:$M$2,0)))</f>
        <v/>
      </c>
      <c r="F720" s="53" t="str">
        <f>IF(INDEX('[3]Enrolled accounts Dom'!$A720:$M720,MATCH(F$2,'[3]Enrolled accounts Dom'!$A$2:$M$2,0))=0,"",INDEX('[3]Enrolled accounts Dom'!$A720:$M720,MATCH(F$2,'[3]Enrolled accounts Dom'!$A$2:$M$2,0)))</f>
        <v/>
      </c>
    </row>
    <row r="721" spans="1:6" x14ac:dyDescent="0.2">
      <c r="A721" s="52">
        <f>INDEX('[3]Enrolled accounts Dom'!$A721:$M721,MATCH(A$2,'[3]Enrolled accounts Dom'!$A$2:$M$2,0))</f>
        <v>0</v>
      </c>
      <c r="B721" s="45">
        <f>INDEX('[3]Enrolled accounts Dom'!$A721:$M721,MATCH(B$2,'[3]Enrolled accounts Dom'!$A$2:$M$2,0))</f>
        <v>0</v>
      </c>
      <c r="C721" s="45">
        <f>INDEX('[3]Enrolled accounts Dom'!$A721:$M721,MATCH(C$2,'[3]Enrolled accounts Dom'!$A$2:$M$2,0))</f>
        <v>0</v>
      </c>
      <c r="D721" s="45">
        <f>INDEX('[3]Enrolled accounts Dom'!$A721:$M721,MATCH(D$2,'[3]Enrolled accounts Dom'!$A$2:$M$2,0))</f>
        <v>0</v>
      </c>
      <c r="E721" s="46" t="str">
        <f>IF(INDEX('[3]Enrolled accounts Dom'!$A721:$M721,MATCH(E$2,'[3]Enrolled accounts Dom'!$A$2:$M$2,0))=0,"",INDEX('[3]Enrolled accounts Dom'!$A721:$M721,MATCH(E$2,'[3]Enrolled accounts Dom'!$A$2:$M$2,0)))</f>
        <v/>
      </c>
      <c r="F721" s="53" t="str">
        <f>IF(INDEX('[3]Enrolled accounts Dom'!$A721:$M721,MATCH(F$2,'[3]Enrolled accounts Dom'!$A$2:$M$2,0))=0,"",INDEX('[3]Enrolled accounts Dom'!$A721:$M721,MATCH(F$2,'[3]Enrolled accounts Dom'!$A$2:$M$2,0)))</f>
        <v/>
      </c>
    </row>
    <row r="722" spans="1:6" x14ac:dyDescent="0.2">
      <c r="A722" s="52">
        <f>INDEX('[3]Enrolled accounts Dom'!$A722:$M722,MATCH(A$2,'[3]Enrolled accounts Dom'!$A$2:$M$2,0))</f>
        <v>0</v>
      </c>
      <c r="B722" s="45">
        <f>INDEX('[3]Enrolled accounts Dom'!$A722:$M722,MATCH(B$2,'[3]Enrolled accounts Dom'!$A$2:$M$2,0))</f>
        <v>0</v>
      </c>
      <c r="C722" s="45">
        <f>INDEX('[3]Enrolled accounts Dom'!$A722:$M722,MATCH(C$2,'[3]Enrolled accounts Dom'!$A$2:$M$2,0))</f>
        <v>0</v>
      </c>
      <c r="D722" s="45">
        <f>INDEX('[3]Enrolled accounts Dom'!$A722:$M722,MATCH(D$2,'[3]Enrolled accounts Dom'!$A$2:$M$2,0))</f>
        <v>0</v>
      </c>
      <c r="E722" s="46" t="str">
        <f>IF(INDEX('[3]Enrolled accounts Dom'!$A722:$M722,MATCH(E$2,'[3]Enrolled accounts Dom'!$A$2:$M$2,0))=0,"",INDEX('[3]Enrolled accounts Dom'!$A722:$M722,MATCH(E$2,'[3]Enrolled accounts Dom'!$A$2:$M$2,0)))</f>
        <v/>
      </c>
      <c r="F722" s="53" t="str">
        <f>IF(INDEX('[3]Enrolled accounts Dom'!$A722:$M722,MATCH(F$2,'[3]Enrolled accounts Dom'!$A$2:$M$2,0))=0,"",INDEX('[3]Enrolled accounts Dom'!$A722:$M722,MATCH(F$2,'[3]Enrolled accounts Dom'!$A$2:$M$2,0)))</f>
        <v/>
      </c>
    </row>
    <row r="723" spans="1:6" x14ac:dyDescent="0.2">
      <c r="A723" s="52">
        <f>INDEX('[3]Enrolled accounts Dom'!$A723:$M723,MATCH(A$2,'[3]Enrolled accounts Dom'!$A$2:$M$2,0))</f>
        <v>0</v>
      </c>
      <c r="B723" s="45">
        <f>INDEX('[3]Enrolled accounts Dom'!$A723:$M723,MATCH(B$2,'[3]Enrolled accounts Dom'!$A$2:$M$2,0))</f>
        <v>0</v>
      </c>
      <c r="C723" s="45">
        <f>INDEX('[3]Enrolled accounts Dom'!$A723:$M723,MATCH(C$2,'[3]Enrolled accounts Dom'!$A$2:$M$2,0))</f>
        <v>0</v>
      </c>
      <c r="D723" s="45">
        <f>INDEX('[3]Enrolled accounts Dom'!$A723:$M723,MATCH(D$2,'[3]Enrolled accounts Dom'!$A$2:$M$2,0))</f>
        <v>0</v>
      </c>
      <c r="E723" s="46" t="str">
        <f>IF(INDEX('[3]Enrolled accounts Dom'!$A723:$M723,MATCH(E$2,'[3]Enrolled accounts Dom'!$A$2:$M$2,0))=0,"",INDEX('[3]Enrolled accounts Dom'!$A723:$M723,MATCH(E$2,'[3]Enrolled accounts Dom'!$A$2:$M$2,0)))</f>
        <v/>
      </c>
      <c r="F723" s="53" t="str">
        <f>IF(INDEX('[3]Enrolled accounts Dom'!$A723:$M723,MATCH(F$2,'[3]Enrolled accounts Dom'!$A$2:$M$2,0))=0,"",INDEX('[3]Enrolled accounts Dom'!$A723:$M723,MATCH(F$2,'[3]Enrolled accounts Dom'!$A$2:$M$2,0)))</f>
        <v/>
      </c>
    </row>
    <row r="724" spans="1:6" x14ac:dyDescent="0.2">
      <c r="A724" s="52">
        <f>INDEX('[3]Enrolled accounts Dom'!$A724:$M724,MATCH(A$2,'[3]Enrolled accounts Dom'!$A$2:$M$2,0))</f>
        <v>0</v>
      </c>
      <c r="B724" s="45">
        <f>INDEX('[3]Enrolled accounts Dom'!$A724:$M724,MATCH(B$2,'[3]Enrolled accounts Dom'!$A$2:$M$2,0))</f>
        <v>0</v>
      </c>
      <c r="C724" s="45">
        <f>INDEX('[3]Enrolled accounts Dom'!$A724:$M724,MATCH(C$2,'[3]Enrolled accounts Dom'!$A$2:$M$2,0))</f>
        <v>0</v>
      </c>
      <c r="D724" s="45">
        <f>INDEX('[3]Enrolled accounts Dom'!$A724:$M724,MATCH(D$2,'[3]Enrolled accounts Dom'!$A$2:$M$2,0))</f>
        <v>0</v>
      </c>
      <c r="E724" s="46" t="str">
        <f>IF(INDEX('[3]Enrolled accounts Dom'!$A724:$M724,MATCH(E$2,'[3]Enrolled accounts Dom'!$A$2:$M$2,0))=0,"",INDEX('[3]Enrolled accounts Dom'!$A724:$M724,MATCH(E$2,'[3]Enrolled accounts Dom'!$A$2:$M$2,0)))</f>
        <v/>
      </c>
      <c r="F724" s="53" t="str">
        <f>IF(INDEX('[3]Enrolled accounts Dom'!$A724:$M724,MATCH(F$2,'[3]Enrolled accounts Dom'!$A$2:$M$2,0))=0,"",INDEX('[3]Enrolled accounts Dom'!$A724:$M724,MATCH(F$2,'[3]Enrolled accounts Dom'!$A$2:$M$2,0)))</f>
        <v/>
      </c>
    </row>
    <row r="725" spans="1:6" x14ac:dyDescent="0.2">
      <c r="A725" s="52">
        <f>INDEX('[3]Enrolled accounts Dom'!$A725:$M725,MATCH(A$2,'[3]Enrolled accounts Dom'!$A$2:$M$2,0))</f>
        <v>0</v>
      </c>
      <c r="B725" s="45">
        <f>INDEX('[3]Enrolled accounts Dom'!$A725:$M725,MATCH(B$2,'[3]Enrolled accounts Dom'!$A$2:$M$2,0))</f>
        <v>0</v>
      </c>
      <c r="C725" s="45">
        <f>INDEX('[3]Enrolled accounts Dom'!$A725:$M725,MATCH(C$2,'[3]Enrolled accounts Dom'!$A$2:$M$2,0))</f>
        <v>0</v>
      </c>
      <c r="D725" s="45">
        <f>INDEX('[3]Enrolled accounts Dom'!$A725:$M725,MATCH(D$2,'[3]Enrolled accounts Dom'!$A$2:$M$2,0))</f>
        <v>0</v>
      </c>
      <c r="E725" s="46" t="str">
        <f>IF(INDEX('[3]Enrolled accounts Dom'!$A725:$M725,MATCH(E$2,'[3]Enrolled accounts Dom'!$A$2:$M$2,0))=0,"",INDEX('[3]Enrolled accounts Dom'!$A725:$M725,MATCH(E$2,'[3]Enrolled accounts Dom'!$A$2:$M$2,0)))</f>
        <v/>
      </c>
      <c r="F725" s="53" t="str">
        <f>IF(INDEX('[3]Enrolled accounts Dom'!$A725:$M725,MATCH(F$2,'[3]Enrolled accounts Dom'!$A$2:$M$2,0))=0,"",INDEX('[3]Enrolled accounts Dom'!$A725:$M725,MATCH(F$2,'[3]Enrolled accounts Dom'!$A$2:$M$2,0)))</f>
        <v/>
      </c>
    </row>
    <row r="726" spans="1:6" x14ac:dyDescent="0.2">
      <c r="A726" s="52">
        <f>INDEX('[3]Enrolled accounts Dom'!$A726:$M726,MATCH(A$2,'[3]Enrolled accounts Dom'!$A$2:$M$2,0))</f>
        <v>0</v>
      </c>
      <c r="B726" s="45">
        <f>INDEX('[3]Enrolled accounts Dom'!$A726:$M726,MATCH(B$2,'[3]Enrolled accounts Dom'!$A$2:$M$2,0))</f>
        <v>0</v>
      </c>
      <c r="C726" s="45">
        <f>INDEX('[3]Enrolled accounts Dom'!$A726:$M726,MATCH(C$2,'[3]Enrolled accounts Dom'!$A$2:$M$2,0))</f>
        <v>0</v>
      </c>
      <c r="D726" s="45">
        <f>INDEX('[3]Enrolled accounts Dom'!$A726:$M726,MATCH(D$2,'[3]Enrolled accounts Dom'!$A$2:$M$2,0))</f>
        <v>0</v>
      </c>
      <c r="E726" s="46" t="str">
        <f>IF(INDEX('[3]Enrolled accounts Dom'!$A726:$M726,MATCH(E$2,'[3]Enrolled accounts Dom'!$A$2:$M$2,0))=0,"",INDEX('[3]Enrolled accounts Dom'!$A726:$M726,MATCH(E$2,'[3]Enrolled accounts Dom'!$A$2:$M$2,0)))</f>
        <v/>
      </c>
      <c r="F726" s="53" t="str">
        <f>IF(INDEX('[3]Enrolled accounts Dom'!$A726:$M726,MATCH(F$2,'[3]Enrolled accounts Dom'!$A$2:$M$2,0))=0,"",INDEX('[3]Enrolled accounts Dom'!$A726:$M726,MATCH(F$2,'[3]Enrolled accounts Dom'!$A$2:$M$2,0)))</f>
        <v/>
      </c>
    </row>
    <row r="727" spans="1:6" x14ac:dyDescent="0.2">
      <c r="A727" s="52">
        <f>INDEX('[3]Enrolled accounts Dom'!$A727:$M727,MATCH(A$2,'[3]Enrolled accounts Dom'!$A$2:$M$2,0))</f>
        <v>0</v>
      </c>
      <c r="B727" s="45">
        <f>INDEX('[3]Enrolled accounts Dom'!$A727:$M727,MATCH(B$2,'[3]Enrolled accounts Dom'!$A$2:$M$2,0))</f>
        <v>0</v>
      </c>
      <c r="C727" s="45">
        <f>INDEX('[3]Enrolled accounts Dom'!$A727:$M727,MATCH(C$2,'[3]Enrolled accounts Dom'!$A$2:$M$2,0))</f>
        <v>0</v>
      </c>
      <c r="D727" s="45">
        <f>INDEX('[3]Enrolled accounts Dom'!$A727:$M727,MATCH(D$2,'[3]Enrolled accounts Dom'!$A$2:$M$2,0))</f>
        <v>0</v>
      </c>
      <c r="E727" s="46" t="str">
        <f>IF(INDEX('[3]Enrolled accounts Dom'!$A727:$M727,MATCH(E$2,'[3]Enrolled accounts Dom'!$A$2:$M$2,0))=0,"",INDEX('[3]Enrolled accounts Dom'!$A727:$M727,MATCH(E$2,'[3]Enrolled accounts Dom'!$A$2:$M$2,0)))</f>
        <v/>
      </c>
      <c r="F727" s="53" t="str">
        <f>IF(INDEX('[3]Enrolled accounts Dom'!$A727:$M727,MATCH(F$2,'[3]Enrolled accounts Dom'!$A$2:$M$2,0))=0,"",INDEX('[3]Enrolled accounts Dom'!$A727:$M727,MATCH(F$2,'[3]Enrolled accounts Dom'!$A$2:$M$2,0)))</f>
        <v/>
      </c>
    </row>
    <row r="728" spans="1:6" x14ac:dyDescent="0.2">
      <c r="A728" s="52">
        <f>INDEX('[3]Enrolled accounts Dom'!$A728:$M728,MATCH(A$2,'[3]Enrolled accounts Dom'!$A$2:$M$2,0))</f>
        <v>0</v>
      </c>
      <c r="B728" s="45">
        <f>INDEX('[3]Enrolled accounts Dom'!$A728:$M728,MATCH(B$2,'[3]Enrolled accounts Dom'!$A$2:$M$2,0))</f>
        <v>0</v>
      </c>
      <c r="C728" s="45">
        <f>INDEX('[3]Enrolled accounts Dom'!$A728:$M728,MATCH(C$2,'[3]Enrolled accounts Dom'!$A$2:$M$2,0))</f>
        <v>0</v>
      </c>
      <c r="D728" s="45">
        <f>INDEX('[3]Enrolled accounts Dom'!$A728:$M728,MATCH(D$2,'[3]Enrolled accounts Dom'!$A$2:$M$2,0))</f>
        <v>0</v>
      </c>
      <c r="E728" s="46" t="str">
        <f>IF(INDEX('[3]Enrolled accounts Dom'!$A728:$M728,MATCH(E$2,'[3]Enrolled accounts Dom'!$A$2:$M$2,0))=0,"",INDEX('[3]Enrolled accounts Dom'!$A728:$M728,MATCH(E$2,'[3]Enrolled accounts Dom'!$A$2:$M$2,0)))</f>
        <v/>
      </c>
      <c r="F728" s="53" t="str">
        <f>IF(INDEX('[3]Enrolled accounts Dom'!$A728:$M728,MATCH(F$2,'[3]Enrolled accounts Dom'!$A$2:$M$2,0))=0,"",INDEX('[3]Enrolled accounts Dom'!$A728:$M728,MATCH(F$2,'[3]Enrolled accounts Dom'!$A$2:$M$2,0)))</f>
        <v/>
      </c>
    </row>
    <row r="729" spans="1:6" x14ac:dyDescent="0.2">
      <c r="A729" s="52">
        <f>INDEX('[3]Enrolled accounts Dom'!$A729:$M729,MATCH(A$2,'[3]Enrolled accounts Dom'!$A$2:$M$2,0))</f>
        <v>0</v>
      </c>
      <c r="B729" s="45">
        <f>INDEX('[3]Enrolled accounts Dom'!$A729:$M729,MATCH(B$2,'[3]Enrolled accounts Dom'!$A$2:$M$2,0))</f>
        <v>0</v>
      </c>
      <c r="C729" s="45">
        <f>INDEX('[3]Enrolled accounts Dom'!$A729:$M729,MATCH(C$2,'[3]Enrolled accounts Dom'!$A$2:$M$2,0))</f>
        <v>0</v>
      </c>
      <c r="D729" s="45">
        <f>INDEX('[3]Enrolled accounts Dom'!$A729:$M729,MATCH(D$2,'[3]Enrolled accounts Dom'!$A$2:$M$2,0))</f>
        <v>0</v>
      </c>
      <c r="E729" s="46" t="str">
        <f>IF(INDEX('[3]Enrolled accounts Dom'!$A729:$M729,MATCH(E$2,'[3]Enrolled accounts Dom'!$A$2:$M$2,0))=0,"",INDEX('[3]Enrolled accounts Dom'!$A729:$M729,MATCH(E$2,'[3]Enrolled accounts Dom'!$A$2:$M$2,0)))</f>
        <v/>
      </c>
      <c r="F729" s="53" t="str">
        <f>IF(INDEX('[3]Enrolled accounts Dom'!$A729:$M729,MATCH(F$2,'[3]Enrolled accounts Dom'!$A$2:$M$2,0))=0,"",INDEX('[3]Enrolled accounts Dom'!$A729:$M729,MATCH(F$2,'[3]Enrolled accounts Dom'!$A$2:$M$2,0)))</f>
        <v/>
      </c>
    </row>
    <row r="730" spans="1:6" x14ac:dyDescent="0.2">
      <c r="A730" s="52">
        <f>INDEX('[3]Enrolled accounts Dom'!$A730:$M730,MATCH(A$2,'[3]Enrolled accounts Dom'!$A$2:$M$2,0))</f>
        <v>0</v>
      </c>
      <c r="B730" s="45">
        <f>INDEX('[3]Enrolled accounts Dom'!$A730:$M730,MATCH(B$2,'[3]Enrolled accounts Dom'!$A$2:$M$2,0))</f>
        <v>0</v>
      </c>
      <c r="C730" s="45">
        <f>INDEX('[3]Enrolled accounts Dom'!$A730:$M730,MATCH(C$2,'[3]Enrolled accounts Dom'!$A$2:$M$2,0))</f>
        <v>0</v>
      </c>
      <c r="D730" s="45">
        <f>INDEX('[3]Enrolled accounts Dom'!$A730:$M730,MATCH(D$2,'[3]Enrolled accounts Dom'!$A$2:$M$2,0))</f>
        <v>0</v>
      </c>
      <c r="E730" s="46" t="str">
        <f>IF(INDEX('[3]Enrolled accounts Dom'!$A730:$M730,MATCH(E$2,'[3]Enrolled accounts Dom'!$A$2:$M$2,0))=0,"",INDEX('[3]Enrolled accounts Dom'!$A730:$M730,MATCH(E$2,'[3]Enrolled accounts Dom'!$A$2:$M$2,0)))</f>
        <v/>
      </c>
      <c r="F730" s="53" t="str">
        <f>IF(INDEX('[3]Enrolled accounts Dom'!$A730:$M730,MATCH(F$2,'[3]Enrolled accounts Dom'!$A$2:$M$2,0))=0,"",INDEX('[3]Enrolled accounts Dom'!$A730:$M730,MATCH(F$2,'[3]Enrolled accounts Dom'!$A$2:$M$2,0)))</f>
        <v/>
      </c>
    </row>
    <row r="731" spans="1:6" x14ac:dyDescent="0.2">
      <c r="A731" s="52">
        <f>INDEX('[3]Enrolled accounts Dom'!$A731:$M731,MATCH(A$2,'[3]Enrolled accounts Dom'!$A$2:$M$2,0))</f>
        <v>0</v>
      </c>
      <c r="B731" s="45">
        <f>INDEX('[3]Enrolled accounts Dom'!$A731:$M731,MATCH(B$2,'[3]Enrolled accounts Dom'!$A$2:$M$2,0))</f>
        <v>0</v>
      </c>
      <c r="C731" s="45">
        <f>INDEX('[3]Enrolled accounts Dom'!$A731:$M731,MATCH(C$2,'[3]Enrolled accounts Dom'!$A$2:$M$2,0))</f>
        <v>0</v>
      </c>
      <c r="D731" s="45">
        <f>INDEX('[3]Enrolled accounts Dom'!$A731:$M731,MATCH(D$2,'[3]Enrolled accounts Dom'!$A$2:$M$2,0))</f>
        <v>0</v>
      </c>
      <c r="E731" s="46" t="str">
        <f>IF(INDEX('[3]Enrolled accounts Dom'!$A731:$M731,MATCH(E$2,'[3]Enrolled accounts Dom'!$A$2:$M$2,0))=0,"",INDEX('[3]Enrolled accounts Dom'!$A731:$M731,MATCH(E$2,'[3]Enrolled accounts Dom'!$A$2:$M$2,0)))</f>
        <v/>
      </c>
      <c r="F731" s="53" t="str">
        <f>IF(INDEX('[3]Enrolled accounts Dom'!$A731:$M731,MATCH(F$2,'[3]Enrolled accounts Dom'!$A$2:$M$2,0))=0,"",INDEX('[3]Enrolled accounts Dom'!$A731:$M731,MATCH(F$2,'[3]Enrolled accounts Dom'!$A$2:$M$2,0)))</f>
        <v/>
      </c>
    </row>
    <row r="732" spans="1:6" x14ac:dyDescent="0.2">
      <c r="A732" s="52">
        <f>INDEX('[3]Enrolled accounts Dom'!$A732:$M732,MATCH(A$2,'[3]Enrolled accounts Dom'!$A$2:$M$2,0))</f>
        <v>0</v>
      </c>
      <c r="B732" s="45">
        <f>INDEX('[3]Enrolled accounts Dom'!$A732:$M732,MATCH(B$2,'[3]Enrolled accounts Dom'!$A$2:$M$2,0))</f>
        <v>0</v>
      </c>
      <c r="C732" s="45">
        <f>INDEX('[3]Enrolled accounts Dom'!$A732:$M732,MATCH(C$2,'[3]Enrolled accounts Dom'!$A$2:$M$2,0))</f>
        <v>0</v>
      </c>
      <c r="D732" s="45">
        <f>INDEX('[3]Enrolled accounts Dom'!$A732:$M732,MATCH(D$2,'[3]Enrolled accounts Dom'!$A$2:$M$2,0))</f>
        <v>0</v>
      </c>
      <c r="E732" s="46" t="str">
        <f>IF(INDEX('[3]Enrolled accounts Dom'!$A732:$M732,MATCH(E$2,'[3]Enrolled accounts Dom'!$A$2:$M$2,0))=0,"",INDEX('[3]Enrolled accounts Dom'!$A732:$M732,MATCH(E$2,'[3]Enrolled accounts Dom'!$A$2:$M$2,0)))</f>
        <v/>
      </c>
      <c r="F732" s="53" t="str">
        <f>IF(INDEX('[3]Enrolled accounts Dom'!$A732:$M732,MATCH(F$2,'[3]Enrolled accounts Dom'!$A$2:$M$2,0))=0,"",INDEX('[3]Enrolled accounts Dom'!$A732:$M732,MATCH(F$2,'[3]Enrolled accounts Dom'!$A$2:$M$2,0)))</f>
        <v/>
      </c>
    </row>
    <row r="733" spans="1:6" x14ac:dyDescent="0.2">
      <c r="A733" s="52">
        <f>INDEX('[3]Enrolled accounts Dom'!$A733:$M733,MATCH(A$2,'[3]Enrolled accounts Dom'!$A$2:$M$2,0))</f>
        <v>0</v>
      </c>
      <c r="B733" s="45">
        <f>INDEX('[3]Enrolled accounts Dom'!$A733:$M733,MATCH(B$2,'[3]Enrolled accounts Dom'!$A$2:$M$2,0))</f>
        <v>0</v>
      </c>
      <c r="C733" s="45">
        <f>INDEX('[3]Enrolled accounts Dom'!$A733:$M733,MATCH(C$2,'[3]Enrolled accounts Dom'!$A$2:$M$2,0))</f>
        <v>0</v>
      </c>
      <c r="D733" s="45">
        <f>INDEX('[3]Enrolled accounts Dom'!$A733:$M733,MATCH(D$2,'[3]Enrolled accounts Dom'!$A$2:$M$2,0))</f>
        <v>0</v>
      </c>
      <c r="E733" s="46" t="str">
        <f>IF(INDEX('[3]Enrolled accounts Dom'!$A733:$M733,MATCH(E$2,'[3]Enrolled accounts Dom'!$A$2:$M$2,0))=0,"",INDEX('[3]Enrolled accounts Dom'!$A733:$M733,MATCH(E$2,'[3]Enrolled accounts Dom'!$A$2:$M$2,0)))</f>
        <v/>
      </c>
      <c r="F733" s="53" t="str">
        <f>IF(INDEX('[3]Enrolled accounts Dom'!$A733:$M733,MATCH(F$2,'[3]Enrolled accounts Dom'!$A$2:$M$2,0))=0,"",INDEX('[3]Enrolled accounts Dom'!$A733:$M733,MATCH(F$2,'[3]Enrolled accounts Dom'!$A$2:$M$2,0)))</f>
        <v/>
      </c>
    </row>
    <row r="734" spans="1:6" x14ac:dyDescent="0.2">
      <c r="A734" s="52">
        <f>INDEX('[3]Enrolled accounts Dom'!$A734:$M734,MATCH(A$2,'[3]Enrolled accounts Dom'!$A$2:$M$2,0))</f>
        <v>0</v>
      </c>
      <c r="B734" s="45">
        <f>INDEX('[3]Enrolled accounts Dom'!$A734:$M734,MATCH(B$2,'[3]Enrolled accounts Dom'!$A$2:$M$2,0))</f>
        <v>0</v>
      </c>
      <c r="C734" s="45">
        <f>INDEX('[3]Enrolled accounts Dom'!$A734:$M734,MATCH(C$2,'[3]Enrolled accounts Dom'!$A$2:$M$2,0))</f>
        <v>0</v>
      </c>
      <c r="D734" s="45">
        <f>INDEX('[3]Enrolled accounts Dom'!$A734:$M734,MATCH(D$2,'[3]Enrolled accounts Dom'!$A$2:$M$2,0))</f>
        <v>0</v>
      </c>
      <c r="E734" s="46" t="str">
        <f>IF(INDEX('[3]Enrolled accounts Dom'!$A734:$M734,MATCH(E$2,'[3]Enrolled accounts Dom'!$A$2:$M$2,0))=0,"",INDEX('[3]Enrolled accounts Dom'!$A734:$M734,MATCH(E$2,'[3]Enrolled accounts Dom'!$A$2:$M$2,0)))</f>
        <v/>
      </c>
      <c r="F734" s="53" t="str">
        <f>IF(INDEX('[3]Enrolled accounts Dom'!$A734:$M734,MATCH(F$2,'[3]Enrolled accounts Dom'!$A$2:$M$2,0))=0,"",INDEX('[3]Enrolled accounts Dom'!$A734:$M734,MATCH(F$2,'[3]Enrolled accounts Dom'!$A$2:$M$2,0)))</f>
        <v/>
      </c>
    </row>
    <row r="735" spans="1:6" x14ac:dyDescent="0.2">
      <c r="A735" s="52">
        <f>INDEX('[3]Enrolled accounts Dom'!$A735:$M735,MATCH(A$2,'[3]Enrolled accounts Dom'!$A$2:$M$2,0))</f>
        <v>0</v>
      </c>
      <c r="B735" s="45">
        <f>INDEX('[3]Enrolled accounts Dom'!$A735:$M735,MATCH(B$2,'[3]Enrolled accounts Dom'!$A$2:$M$2,0))</f>
        <v>0</v>
      </c>
      <c r="C735" s="45">
        <f>INDEX('[3]Enrolled accounts Dom'!$A735:$M735,MATCH(C$2,'[3]Enrolled accounts Dom'!$A$2:$M$2,0))</f>
        <v>0</v>
      </c>
      <c r="D735" s="45">
        <f>INDEX('[3]Enrolled accounts Dom'!$A735:$M735,MATCH(D$2,'[3]Enrolled accounts Dom'!$A$2:$M$2,0))</f>
        <v>0</v>
      </c>
      <c r="E735" s="46" t="str">
        <f>IF(INDEX('[3]Enrolled accounts Dom'!$A735:$M735,MATCH(E$2,'[3]Enrolled accounts Dom'!$A$2:$M$2,0))=0,"",INDEX('[3]Enrolled accounts Dom'!$A735:$M735,MATCH(E$2,'[3]Enrolled accounts Dom'!$A$2:$M$2,0)))</f>
        <v/>
      </c>
      <c r="F735" s="53" t="str">
        <f>IF(INDEX('[3]Enrolled accounts Dom'!$A735:$M735,MATCH(F$2,'[3]Enrolled accounts Dom'!$A$2:$M$2,0))=0,"",INDEX('[3]Enrolled accounts Dom'!$A735:$M735,MATCH(F$2,'[3]Enrolled accounts Dom'!$A$2:$M$2,0)))</f>
        <v/>
      </c>
    </row>
    <row r="736" spans="1:6" x14ac:dyDescent="0.2">
      <c r="A736" s="52">
        <f>INDEX('[3]Enrolled accounts Dom'!$A736:$M736,MATCH(A$2,'[3]Enrolled accounts Dom'!$A$2:$M$2,0))</f>
        <v>0</v>
      </c>
      <c r="B736" s="45">
        <f>INDEX('[3]Enrolled accounts Dom'!$A736:$M736,MATCH(B$2,'[3]Enrolled accounts Dom'!$A$2:$M$2,0))</f>
        <v>0</v>
      </c>
      <c r="C736" s="45">
        <f>INDEX('[3]Enrolled accounts Dom'!$A736:$M736,MATCH(C$2,'[3]Enrolled accounts Dom'!$A$2:$M$2,0))</f>
        <v>0</v>
      </c>
      <c r="D736" s="45">
        <f>INDEX('[3]Enrolled accounts Dom'!$A736:$M736,MATCH(D$2,'[3]Enrolled accounts Dom'!$A$2:$M$2,0))</f>
        <v>0</v>
      </c>
      <c r="E736" s="46" t="str">
        <f>IF(INDEX('[3]Enrolled accounts Dom'!$A736:$M736,MATCH(E$2,'[3]Enrolled accounts Dom'!$A$2:$M$2,0))=0,"",INDEX('[3]Enrolled accounts Dom'!$A736:$M736,MATCH(E$2,'[3]Enrolled accounts Dom'!$A$2:$M$2,0)))</f>
        <v/>
      </c>
      <c r="F736" s="53" t="str">
        <f>IF(INDEX('[3]Enrolled accounts Dom'!$A736:$M736,MATCH(F$2,'[3]Enrolled accounts Dom'!$A$2:$M$2,0))=0,"",INDEX('[3]Enrolled accounts Dom'!$A736:$M736,MATCH(F$2,'[3]Enrolled accounts Dom'!$A$2:$M$2,0)))</f>
        <v/>
      </c>
    </row>
    <row r="737" spans="1:6" x14ac:dyDescent="0.2">
      <c r="A737" s="52">
        <f>INDEX('[3]Enrolled accounts Dom'!$A737:$M737,MATCH(A$2,'[3]Enrolled accounts Dom'!$A$2:$M$2,0))</f>
        <v>0</v>
      </c>
      <c r="B737" s="45">
        <f>INDEX('[3]Enrolled accounts Dom'!$A737:$M737,MATCH(B$2,'[3]Enrolled accounts Dom'!$A$2:$M$2,0))</f>
        <v>0</v>
      </c>
      <c r="C737" s="45">
        <f>INDEX('[3]Enrolled accounts Dom'!$A737:$M737,MATCH(C$2,'[3]Enrolled accounts Dom'!$A$2:$M$2,0))</f>
        <v>0</v>
      </c>
      <c r="D737" s="45">
        <f>INDEX('[3]Enrolled accounts Dom'!$A737:$M737,MATCH(D$2,'[3]Enrolled accounts Dom'!$A$2:$M$2,0))</f>
        <v>0</v>
      </c>
      <c r="E737" s="46" t="str">
        <f>IF(INDEX('[3]Enrolled accounts Dom'!$A737:$M737,MATCH(E$2,'[3]Enrolled accounts Dom'!$A$2:$M$2,0))=0,"",INDEX('[3]Enrolled accounts Dom'!$A737:$M737,MATCH(E$2,'[3]Enrolled accounts Dom'!$A$2:$M$2,0)))</f>
        <v/>
      </c>
      <c r="F737" s="53" t="str">
        <f>IF(INDEX('[3]Enrolled accounts Dom'!$A737:$M737,MATCH(F$2,'[3]Enrolled accounts Dom'!$A$2:$M$2,0))=0,"",INDEX('[3]Enrolled accounts Dom'!$A737:$M737,MATCH(F$2,'[3]Enrolled accounts Dom'!$A$2:$M$2,0)))</f>
        <v/>
      </c>
    </row>
    <row r="738" spans="1:6" x14ac:dyDescent="0.2">
      <c r="A738" s="52">
        <f>INDEX('[3]Enrolled accounts Dom'!$A738:$M738,MATCH(A$2,'[3]Enrolled accounts Dom'!$A$2:$M$2,0))</f>
        <v>0</v>
      </c>
      <c r="B738" s="45">
        <f>INDEX('[3]Enrolled accounts Dom'!$A738:$M738,MATCH(B$2,'[3]Enrolled accounts Dom'!$A$2:$M$2,0))</f>
        <v>0</v>
      </c>
      <c r="C738" s="45">
        <f>INDEX('[3]Enrolled accounts Dom'!$A738:$M738,MATCH(C$2,'[3]Enrolled accounts Dom'!$A$2:$M$2,0))</f>
        <v>0</v>
      </c>
      <c r="D738" s="45">
        <f>INDEX('[3]Enrolled accounts Dom'!$A738:$M738,MATCH(D$2,'[3]Enrolled accounts Dom'!$A$2:$M$2,0))</f>
        <v>0</v>
      </c>
      <c r="E738" s="46" t="str">
        <f>IF(INDEX('[3]Enrolled accounts Dom'!$A738:$M738,MATCH(E$2,'[3]Enrolled accounts Dom'!$A$2:$M$2,0))=0,"",INDEX('[3]Enrolled accounts Dom'!$A738:$M738,MATCH(E$2,'[3]Enrolled accounts Dom'!$A$2:$M$2,0)))</f>
        <v/>
      </c>
      <c r="F738" s="53" t="str">
        <f>IF(INDEX('[3]Enrolled accounts Dom'!$A738:$M738,MATCH(F$2,'[3]Enrolled accounts Dom'!$A$2:$M$2,0))=0,"",INDEX('[3]Enrolled accounts Dom'!$A738:$M738,MATCH(F$2,'[3]Enrolled accounts Dom'!$A$2:$M$2,0)))</f>
        <v/>
      </c>
    </row>
    <row r="739" spans="1:6" x14ac:dyDescent="0.2">
      <c r="A739" s="52">
        <f>INDEX('[3]Enrolled accounts Dom'!$A739:$M739,MATCH(A$2,'[3]Enrolled accounts Dom'!$A$2:$M$2,0))</f>
        <v>0</v>
      </c>
      <c r="B739" s="45">
        <f>INDEX('[3]Enrolled accounts Dom'!$A739:$M739,MATCH(B$2,'[3]Enrolled accounts Dom'!$A$2:$M$2,0))</f>
        <v>0</v>
      </c>
      <c r="C739" s="45">
        <f>INDEX('[3]Enrolled accounts Dom'!$A739:$M739,MATCH(C$2,'[3]Enrolled accounts Dom'!$A$2:$M$2,0))</f>
        <v>0</v>
      </c>
      <c r="D739" s="45">
        <f>INDEX('[3]Enrolled accounts Dom'!$A739:$M739,MATCH(D$2,'[3]Enrolled accounts Dom'!$A$2:$M$2,0))</f>
        <v>0</v>
      </c>
      <c r="E739" s="46" t="str">
        <f>IF(INDEX('[3]Enrolled accounts Dom'!$A739:$M739,MATCH(E$2,'[3]Enrolled accounts Dom'!$A$2:$M$2,0))=0,"",INDEX('[3]Enrolled accounts Dom'!$A739:$M739,MATCH(E$2,'[3]Enrolled accounts Dom'!$A$2:$M$2,0)))</f>
        <v/>
      </c>
      <c r="F739" s="53" t="str">
        <f>IF(INDEX('[3]Enrolled accounts Dom'!$A739:$M739,MATCH(F$2,'[3]Enrolled accounts Dom'!$A$2:$M$2,0))=0,"",INDEX('[3]Enrolled accounts Dom'!$A739:$M739,MATCH(F$2,'[3]Enrolled accounts Dom'!$A$2:$M$2,0)))</f>
        <v/>
      </c>
    </row>
    <row r="740" spans="1:6" x14ac:dyDescent="0.2">
      <c r="A740" s="52">
        <f>INDEX('[3]Enrolled accounts Dom'!$A740:$M740,MATCH(A$2,'[3]Enrolled accounts Dom'!$A$2:$M$2,0))</f>
        <v>0</v>
      </c>
      <c r="B740" s="45">
        <f>INDEX('[3]Enrolled accounts Dom'!$A740:$M740,MATCH(B$2,'[3]Enrolled accounts Dom'!$A$2:$M$2,0))</f>
        <v>0</v>
      </c>
      <c r="C740" s="45">
        <f>INDEX('[3]Enrolled accounts Dom'!$A740:$M740,MATCH(C$2,'[3]Enrolled accounts Dom'!$A$2:$M$2,0))</f>
        <v>0</v>
      </c>
      <c r="D740" s="45">
        <f>INDEX('[3]Enrolled accounts Dom'!$A740:$M740,MATCH(D$2,'[3]Enrolled accounts Dom'!$A$2:$M$2,0))</f>
        <v>0</v>
      </c>
      <c r="E740" s="46" t="str">
        <f>IF(INDEX('[3]Enrolled accounts Dom'!$A740:$M740,MATCH(E$2,'[3]Enrolled accounts Dom'!$A$2:$M$2,0))=0,"",INDEX('[3]Enrolled accounts Dom'!$A740:$M740,MATCH(E$2,'[3]Enrolled accounts Dom'!$A$2:$M$2,0)))</f>
        <v/>
      </c>
      <c r="F740" s="53" t="str">
        <f>IF(INDEX('[3]Enrolled accounts Dom'!$A740:$M740,MATCH(F$2,'[3]Enrolled accounts Dom'!$A$2:$M$2,0))=0,"",INDEX('[3]Enrolled accounts Dom'!$A740:$M740,MATCH(F$2,'[3]Enrolled accounts Dom'!$A$2:$M$2,0)))</f>
        <v/>
      </c>
    </row>
    <row r="741" spans="1:6" x14ac:dyDescent="0.2">
      <c r="A741" s="52">
        <f>INDEX('[3]Enrolled accounts Dom'!$A741:$M741,MATCH(A$2,'[3]Enrolled accounts Dom'!$A$2:$M$2,0))</f>
        <v>0</v>
      </c>
      <c r="B741" s="45">
        <f>INDEX('[3]Enrolled accounts Dom'!$A741:$M741,MATCH(B$2,'[3]Enrolled accounts Dom'!$A$2:$M$2,0))</f>
        <v>0</v>
      </c>
      <c r="C741" s="45">
        <f>INDEX('[3]Enrolled accounts Dom'!$A741:$M741,MATCH(C$2,'[3]Enrolled accounts Dom'!$A$2:$M$2,0))</f>
        <v>0</v>
      </c>
      <c r="D741" s="45">
        <f>INDEX('[3]Enrolled accounts Dom'!$A741:$M741,MATCH(D$2,'[3]Enrolled accounts Dom'!$A$2:$M$2,0))</f>
        <v>0</v>
      </c>
      <c r="E741" s="46" t="str">
        <f>IF(INDEX('[3]Enrolled accounts Dom'!$A741:$M741,MATCH(E$2,'[3]Enrolled accounts Dom'!$A$2:$M$2,0))=0,"",INDEX('[3]Enrolled accounts Dom'!$A741:$M741,MATCH(E$2,'[3]Enrolled accounts Dom'!$A$2:$M$2,0)))</f>
        <v/>
      </c>
      <c r="F741" s="53" t="str">
        <f>IF(INDEX('[3]Enrolled accounts Dom'!$A741:$M741,MATCH(F$2,'[3]Enrolled accounts Dom'!$A$2:$M$2,0))=0,"",INDEX('[3]Enrolled accounts Dom'!$A741:$M741,MATCH(F$2,'[3]Enrolled accounts Dom'!$A$2:$M$2,0)))</f>
        <v/>
      </c>
    </row>
    <row r="742" spans="1:6" x14ac:dyDescent="0.2">
      <c r="A742" s="52">
        <f>INDEX('[3]Enrolled accounts Dom'!$A742:$M742,MATCH(A$2,'[3]Enrolled accounts Dom'!$A$2:$M$2,0))</f>
        <v>0</v>
      </c>
      <c r="B742" s="45">
        <f>INDEX('[3]Enrolled accounts Dom'!$A742:$M742,MATCH(B$2,'[3]Enrolled accounts Dom'!$A$2:$M$2,0))</f>
        <v>0</v>
      </c>
      <c r="C742" s="45">
        <f>INDEX('[3]Enrolled accounts Dom'!$A742:$M742,MATCH(C$2,'[3]Enrolled accounts Dom'!$A$2:$M$2,0))</f>
        <v>0</v>
      </c>
      <c r="D742" s="45">
        <f>INDEX('[3]Enrolled accounts Dom'!$A742:$M742,MATCH(D$2,'[3]Enrolled accounts Dom'!$A$2:$M$2,0))</f>
        <v>0</v>
      </c>
      <c r="E742" s="46" t="str">
        <f>IF(INDEX('[3]Enrolled accounts Dom'!$A742:$M742,MATCH(E$2,'[3]Enrolled accounts Dom'!$A$2:$M$2,0))=0,"",INDEX('[3]Enrolled accounts Dom'!$A742:$M742,MATCH(E$2,'[3]Enrolled accounts Dom'!$A$2:$M$2,0)))</f>
        <v/>
      </c>
      <c r="F742" s="53" t="str">
        <f>IF(INDEX('[3]Enrolled accounts Dom'!$A742:$M742,MATCH(F$2,'[3]Enrolled accounts Dom'!$A$2:$M$2,0))=0,"",INDEX('[3]Enrolled accounts Dom'!$A742:$M742,MATCH(F$2,'[3]Enrolled accounts Dom'!$A$2:$M$2,0)))</f>
        <v/>
      </c>
    </row>
    <row r="743" spans="1:6" x14ac:dyDescent="0.2">
      <c r="A743" s="52">
        <f>INDEX('[3]Enrolled accounts Dom'!$A743:$M743,MATCH(A$2,'[3]Enrolled accounts Dom'!$A$2:$M$2,0))</f>
        <v>0</v>
      </c>
      <c r="B743" s="45">
        <f>INDEX('[3]Enrolled accounts Dom'!$A743:$M743,MATCH(B$2,'[3]Enrolled accounts Dom'!$A$2:$M$2,0))</f>
        <v>0</v>
      </c>
      <c r="C743" s="45">
        <f>INDEX('[3]Enrolled accounts Dom'!$A743:$M743,MATCH(C$2,'[3]Enrolled accounts Dom'!$A$2:$M$2,0))</f>
        <v>0</v>
      </c>
      <c r="D743" s="45">
        <f>INDEX('[3]Enrolled accounts Dom'!$A743:$M743,MATCH(D$2,'[3]Enrolled accounts Dom'!$A$2:$M$2,0))</f>
        <v>0</v>
      </c>
      <c r="E743" s="46" t="str">
        <f>IF(INDEX('[3]Enrolled accounts Dom'!$A743:$M743,MATCH(E$2,'[3]Enrolled accounts Dom'!$A$2:$M$2,0))=0,"",INDEX('[3]Enrolled accounts Dom'!$A743:$M743,MATCH(E$2,'[3]Enrolled accounts Dom'!$A$2:$M$2,0)))</f>
        <v/>
      </c>
      <c r="F743" s="53" t="str">
        <f>IF(INDEX('[3]Enrolled accounts Dom'!$A743:$M743,MATCH(F$2,'[3]Enrolled accounts Dom'!$A$2:$M$2,0))=0,"",INDEX('[3]Enrolled accounts Dom'!$A743:$M743,MATCH(F$2,'[3]Enrolled accounts Dom'!$A$2:$M$2,0)))</f>
        <v/>
      </c>
    </row>
    <row r="744" spans="1:6" x14ac:dyDescent="0.2">
      <c r="A744" s="52">
        <f>INDEX('[3]Enrolled accounts Dom'!$A744:$M744,MATCH(A$2,'[3]Enrolled accounts Dom'!$A$2:$M$2,0))</f>
        <v>0</v>
      </c>
      <c r="B744" s="45">
        <f>INDEX('[3]Enrolled accounts Dom'!$A744:$M744,MATCH(B$2,'[3]Enrolled accounts Dom'!$A$2:$M$2,0))</f>
        <v>0</v>
      </c>
      <c r="C744" s="45">
        <f>INDEX('[3]Enrolled accounts Dom'!$A744:$M744,MATCH(C$2,'[3]Enrolled accounts Dom'!$A$2:$M$2,0))</f>
        <v>0</v>
      </c>
      <c r="D744" s="45">
        <f>INDEX('[3]Enrolled accounts Dom'!$A744:$M744,MATCH(D$2,'[3]Enrolled accounts Dom'!$A$2:$M$2,0))</f>
        <v>0</v>
      </c>
      <c r="E744" s="46" t="str">
        <f>IF(INDEX('[3]Enrolled accounts Dom'!$A744:$M744,MATCH(E$2,'[3]Enrolled accounts Dom'!$A$2:$M$2,0))=0,"",INDEX('[3]Enrolled accounts Dom'!$A744:$M744,MATCH(E$2,'[3]Enrolled accounts Dom'!$A$2:$M$2,0)))</f>
        <v/>
      </c>
      <c r="F744" s="53" t="str">
        <f>IF(INDEX('[3]Enrolled accounts Dom'!$A744:$M744,MATCH(F$2,'[3]Enrolled accounts Dom'!$A$2:$M$2,0))=0,"",INDEX('[3]Enrolled accounts Dom'!$A744:$M744,MATCH(F$2,'[3]Enrolled accounts Dom'!$A$2:$M$2,0)))</f>
        <v/>
      </c>
    </row>
    <row r="745" spans="1:6" x14ac:dyDescent="0.2">
      <c r="A745" s="52">
        <f>INDEX('[3]Enrolled accounts Dom'!$A745:$M745,MATCH(A$2,'[3]Enrolled accounts Dom'!$A$2:$M$2,0))</f>
        <v>0</v>
      </c>
      <c r="B745" s="45">
        <f>INDEX('[3]Enrolled accounts Dom'!$A745:$M745,MATCH(B$2,'[3]Enrolled accounts Dom'!$A$2:$M$2,0))</f>
        <v>0</v>
      </c>
      <c r="C745" s="45">
        <f>INDEX('[3]Enrolled accounts Dom'!$A745:$M745,MATCH(C$2,'[3]Enrolled accounts Dom'!$A$2:$M$2,0))</f>
        <v>0</v>
      </c>
      <c r="D745" s="45">
        <f>INDEX('[3]Enrolled accounts Dom'!$A745:$M745,MATCH(D$2,'[3]Enrolled accounts Dom'!$A$2:$M$2,0))</f>
        <v>0</v>
      </c>
      <c r="E745" s="46" t="str">
        <f>IF(INDEX('[3]Enrolled accounts Dom'!$A745:$M745,MATCH(E$2,'[3]Enrolled accounts Dom'!$A$2:$M$2,0))=0,"",INDEX('[3]Enrolled accounts Dom'!$A745:$M745,MATCH(E$2,'[3]Enrolled accounts Dom'!$A$2:$M$2,0)))</f>
        <v/>
      </c>
      <c r="F745" s="53" t="str">
        <f>IF(INDEX('[3]Enrolled accounts Dom'!$A745:$M745,MATCH(F$2,'[3]Enrolled accounts Dom'!$A$2:$M$2,0))=0,"",INDEX('[3]Enrolled accounts Dom'!$A745:$M745,MATCH(F$2,'[3]Enrolled accounts Dom'!$A$2:$M$2,0)))</f>
        <v/>
      </c>
    </row>
    <row r="746" spans="1:6" x14ac:dyDescent="0.2">
      <c r="A746" s="52">
        <f>INDEX('[3]Enrolled accounts Dom'!$A746:$M746,MATCH(A$2,'[3]Enrolled accounts Dom'!$A$2:$M$2,0))</f>
        <v>0</v>
      </c>
      <c r="B746" s="45">
        <f>INDEX('[3]Enrolled accounts Dom'!$A746:$M746,MATCH(B$2,'[3]Enrolled accounts Dom'!$A$2:$M$2,0))</f>
        <v>0</v>
      </c>
      <c r="C746" s="45">
        <f>INDEX('[3]Enrolled accounts Dom'!$A746:$M746,MATCH(C$2,'[3]Enrolled accounts Dom'!$A$2:$M$2,0))</f>
        <v>0</v>
      </c>
      <c r="D746" s="45">
        <f>INDEX('[3]Enrolled accounts Dom'!$A746:$M746,MATCH(D$2,'[3]Enrolled accounts Dom'!$A$2:$M$2,0))</f>
        <v>0</v>
      </c>
      <c r="E746" s="46" t="str">
        <f>IF(INDEX('[3]Enrolled accounts Dom'!$A746:$M746,MATCH(E$2,'[3]Enrolled accounts Dom'!$A$2:$M$2,0))=0,"",INDEX('[3]Enrolled accounts Dom'!$A746:$M746,MATCH(E$2,'[3]Enrolled accounts Dom'!$A$2:$M$2,0)))</f>
        <v/>
      </c>
      <c r="F746" s="53" t="str">
        <f>IF(INDEX('[3]Enrolled accounts Dom'!$A746:$M746,MATCH(F$2,'[3]Enrolled accounts Dom'!$A$2:$M$2,0))=0,"",INDEX('[3]Enrolled accounts Dom'!$A746:$M746,MATCH(F$2,'[3]Enrolled accounts Dom'!$A$2:$M$2,0)))</f>
        <v/>
      </c>
    </row>
    <row r="747" spans="1:6" x14ac:dyDescent="0.2">
      <c r="A747" s="52">
        <f>INDEX('[3]Enrolled accounts Dom'!$A747:$M747,MATCH(A$2,'[3]Enrolled accounts Dom'!$A$2:$M$2,0))</f>
        <v>0</v>
      </c>
      <c r="B747" s="45">
        <f>INDEX('[3]Enrolled accounts Dom'!$A747:$M747,MATCH(B$2,'[3]Enrolled accounts Dom'!$A$2:$M$2,0))</f>
        <v>0</v>
      </c>
      <c r="C747" s="45">
        <f>INDEX('[3]Enrolled accounts Dom'!$A747:$M747,MATCH(C$2,'[3]Enrolled accounts Dom'!$A$2:$M$2,0))</f>
        <v>0</v>
      </c>
      <c r="D747" s="45">
        <f>INDEX('[3]Enrolled accounts Dom'!$A747:$M747,MATCH(D$2,'[3]Enrolled accounts Dom'!$A$2:$M$2,0))</f>
        <v>0</v>
      </c>
      <c r="E747" s="46" t="str">
        <f>IF(INDEX('[3]Enrolled accounts Dom'!$A747:$M747,MATCH(E$2,'[3]Enrolled accounts Dom'!$A$2:$M$2,0))=0,"",INDEX('[3]Enrolled accounts Dom'!$A747:$M747,MATCH(E$2,'[3]Enrolled accounts Dom'!$A$2:$M$2,0)))</f>
        <v/>
      </c>
      <c r="F747" s="53" t="str">
        <f>IF(INDEX('[3]Enrolled accounts Dom'!$A747:$M747,MATCH(F$2,'[3]Enrolled accounts Dom'!$A$2:$M$2,0))=0,"",INDEX('[3]Enrolled accounts Dom'!$A747:$M747,MATCH(F$2,'[3]Enrolled accounts Dom'!$A$2:$M$2,0)))</f>
        <v/>
      </c>
    </row>
    <row r="748" spans="1:6" x14ac:dyDescent="0.2">
      <c r="A748" s="52">
        <f>INDEX('[3]Enrolled accounts Dom'!$A748:$M748,MATCH(A$2,'[3]Enrolled accounts Dom'!$A$2:$M$2,0))</f>
        <v>0</v>
      </c>
      <c r="B748" s="45">
        <f>INDEX('[3]Enrolled accounts Dom'!$A748:$M748,MATCH(B$2,'[3]Enrolled accounts Dom'!$A$2:$M$2,0))</f>
        <v>0</v>
      </c>
      <c r="C748" s="45">
        <f>INDEX('[3]Enrolled accounts Dom'!$A748:$M748,MATCH(C$2,'[3]Enrolled accounts Dom'!$A$2:$M$2,0))</f>
        <v>0</v>
      </c>
      <c r="D748" s="45">
        <f>INDEX('[3]Enrolled accounts Dom'!$A748:$M748,MATCH(D$2,'[3]Enrolled accounts Dom'!$A$2:$M$2,0))</f>
        <v>0</v>
      </c>
      <c r="E748" s="46" t="str">
        <f>IF(INDEX('[3]Enrolled accounts Dom'!$A748:$M748,MATCH(E$2,'[3]Enrolled accounts Dom'!$A$2:$M$2,0))=0,"",INDEX('[3]Enrolled accounts Dom'!$A748:$M748,MATCH(E$2,'[3]Enrolled accounts Dom'!$A$2:$M$2,0)))</f>
        <v/>
      </c>
      <c r="F748" s="53" t="str">
        <f>IF(INDEX('[3]Enrolled accounts Dom'!$A748:$M748,MATCH(F$2,'[3]Enrolled accounts Dom'!$A$2:$M$2,0))=0,"",INDEX('[3]Enrolled accounts Dom'!$A748:$M748,MATCH(F$2,'[3]Enrolled accounts Dom'!$A$2:$M$2,0)))</f>
        <v/>
      </c>
    </row>
    <row r="749" spans="1:6" x14ac:dyDescent="0.2">
      <c r="A749" s="52">
        <f>INDEX('[3]Enrolled accounts Dom'!$A749:$M749,MATCH(A$2,'[3]Enrolled accounts Dom'!$A$2:$M$2,0))</f>
        <v>0</v>
      </c>
      <c r="B749" s="45">
        <f>INDEX('[3]Enrolled accounts Dom'!$A749:$M749,MATCH(B$2,'[3]Enrolled accounts Dom'!$A$2:$M$2,0))</f>
        <v>0</v>
      </c>
      <c r="C749" s="45">
        <f>INDEX('[3]Enrolled accounts Dom'!$A749:$M749,MATCH(C$2,'[3]Enrolled accounts Dom'!$A$2:$M$2,0))</f>
        <v>0</v>
      </c>
      <c r="D749" s="45">
        <f>INDEX('[3]Enrolled accounts Dom'!$A749:$M749,MATCH(D$2,'[3]Enrolled accounts Dom'!$A$2:$M$2,0))</f>
        <v>0</v>
      </c>
      <c r="E749" s="46" t="str">
        <f>IF(INDEX('[3]Enrolled accounts Dom'!$A749:$M749,MATCH(E$2,'[3]Enrolled accounts Dom'!$A$2:$M$2,0))=0,"",INDEX('[3]Enrolled accounts Dom'!$A749:$M749,MATCH(E$2,'[3]Enrolled accounts Dom'!$A$2:$M$2,0)))</f>
        <v/>
      </c>
      <c r="F749" s="53" t="str">
        <f>IF(INDEX('[3]Enrolled accounts Dom'!$A749:$M749,MATCH(F$2,'[3]Enrolled accounts Dom'!$A$2:$M$2,0))=0,"",INDEX('[3]Enrolled accounts Dom'!$A749:$M749,MATCH(F$2,'[3]Enrolled accounts Dom'!$A$2:$M$2,0)))</f>
        <v/>
      </c>
    </row>
    <row r="750" spans="1:6" x14ac:dyDescent="0.2">
      <c r="A750" s="52">
        <f>INDEX('[3]Enrolled accounts Dom'!$A750:$M750,MATCH(A$2,'[3]Enrolled accounts Dom'!$A$2:$M$2,0))</f>
        <v>0</v>
      </c>
      <c r="B750" s="45">
        <f>INDEX('[3]Enrolled accounts Dom'!$A750:$M750,MATCH(B$2,'[3]Enrolled accounts Dom'!$A$2:$M$2,0))</f>
        <v>0</v>
      </c>
      <c r="C750" s="45">
        <f>INDEX('[3]Enrolled accounts Dom'!$A750:$M750,MATCH(C$2,'[3]Enrolled accounts Dom'!$A$2:$M$2,0))</f>
        <v>0</v>
      </c>
      <c r="D750" s="45">
        <f>INDEX('[3]Enrolled accounts Dom'!$A750:$M750,MATCH(D$2,'[3]Enrolled accounts Dom'!$A$2:$M$2,0))</f>
        <v>0</v>
      </c>
      <c r="E750" s="46" t="str">
        <f>IF(INDEX('[3]Enrolled accounts Dom'!$A750:$M750,MATCH(E$2,'[3]Enrolled accounts Dom'!$A$2:$M$2,0))=0,"",INDEX('[3]Enrolled accounts Dom'!$A750:$M750,MATCH(E$2,'[3]Enrolled accounts Dom'!$A$2:$M$2,0)))</f>
        <v/>
      </c>
      <c r="F750" s="53" t="str">
        <f>IF(INDEX('[3]Enrolled accounts Dom'!$A750:$M750,MATCH(F$2,'[3]Enrolled accounts Dom'!$A$2:$M$2,0))=0,"",INDEX('[3]Enrolled accounts Dom'!$A750:$M750,MATCH(F$2,'[3]Enrolled accounts Dom'!$A$2:$M$2,0)))</f>
        <v/>
      </c>
    </row>
    <row r="751" spans="1:6" x14ac:dyDescent="0.2">
      <c r="A751" s="52">
        <f>INDEX('[3]Enrolled accounts Dom'!$A751:$M751,MATCH(A$2,'[3]Enrolled accounts Dom'!$A$2:$M$2,0))</f>
        <v>0</v>
      </c>
      <c r="B751" s="45">
        <f>INDEX('[3]Enrolled accounts Dom'!$A751:$M751,MATCH(B$2,'[3]Enrolled accounts Dom'!$A$2:$M$2,0))</f>
        <v>0</v>
      </c>
      <c r="C751" s="45">
        <f>INDEX('[3]Enrolled accounts Dom'!$A751:$M751,MATCH(C$2,'[3]Enrolled accounts Dom'!$A$2:$M$2,0))</f>
        <v>0</v>
      </c>
      <c r="D751" s="45">
        <f>INDEX('[3]Enrolled accounts Dom'!$A751:$M751,MATCH(D$2,'[3]Enrolled accounts Dom'!$A$2:$M$2,0))</f>
        <v>0</v>
      </c>
      <c r="E751" s="46" t="str">
        <f>IF(INDEX('[3]Enrolled accounts Dom'!$A751:$M751,MATCH(E$2,'[3]Enrolled accounts Dom'!$A$2:$M$2,0))=0,"",INDEX('[3]Enrolled accounts Dom'!$A751:$M751,MATCH(E$2,'[3]Enrolled accounts Dom'!$A$2:$M$2,0)))</f>
        <v/>
      </c>
      <c r="F751" s="53" t="str">
        <f>IF(INDEX('[3]Enrolled accounts Dom'!$A751:$M751,MATCH(F$2,'[3]Enrolled accounts Dom'!$A$2:$M$2,0))=0,"",INDEX('[3]Enrolled accounts Dom'!$A751:$M751,MATCH(F$2,'[3]Enrolled accounts Dom'!$A$2:$M$2,0)))</f>
        <v/>
      </c>
    </row>
    <row r="752" spans="1:6" x14ac:dyDescent="0.2">
      <c r="A752" s="52">
        <f>INDEX('[3]Enrolled accounts Dom'!$A752:$M752,MATCH(A$2,'[3]Enrolled accounts Dom'!$A$2:$M$2,0))</f>
        <v>0</v>
      </c>
      <c r="B752" s="45">
        <f>INDEX('[3]Enrolled accounts Dom'!$A752:$M752,MATCH(B$2,'[3]Enrolled accounts Dom'!$A$2:$M$2,0))</f>
        <v>0</v>
      </c>
      <c r="C752" s="45">
        <f>INDEX('[3]Enrolled accounts Dom'!$A752:$M752,MATCH(C$2,'[3]Enrolled accounts Dom'!$A$2:$M$2,0))</f>
        <v>0</v>
      </c>
      <c r="D752" s="45">
        <f>INDEX('[3]Enrolled accounts Dom'!$A752:$M752,MATCH(D$2,'[3]Enrolled accounts Dom'!$A$2:$M$2,0))</f>
        <v>0</v>
      </c>
      <c r="E752" s="46" t="str">
        <f>IF(INDEX('[3]Enrolled accounts Dom'!$A752:$M752,MATCH(E$2,'[3]Enrolled accounts Dom'!$A$2:$M$2,0))=0,"",INDEX('[3]Enrolled accounts Dom'!$A752:$M752,MATCH(E$2,'[3]Enrolled accounts Dom'!$A$2:$M$2,0)))</f>
        <v/>
      </c>
      <c r="F752" s="53" t="str">
        <f>IF(INDEX('[3]Enrolled accounts Dom'!$A752:$M752,MATCH(F$2,'[3]Enrolled accounts Dom'!$A$2:$M$2,0))=0,"",INDEX('[3]Enrolled accounts Dom'!$A752:$M752,MATCH(F$2,'[3]Enrolled accounts Dom'!$A$2:$M$2,0)))</f>
        <v/>
      </c>
    </row>
    <row r="753" spans="1:6" x14ac:dyDescent="0.2">
      <c r="A753" s="52">
        <f>INDEX('[3]Enrolled accounts Dom'!$A753:$M753,MATCH(A$2,'[3]Enrolled accounts Dom'!$A$2:$M$2,0))</f>
        <v>0</v>
      </c>
      <c r="B753" s="45">
        <f>INDEX('[3]Enrolled accounts Dom'!$A753:$M753,MATCH(B$2,'[3]Enrolled accounts Dom'!$A$2:$M$2,0))</f>
        <v>0</v>
      </c>
      <c r="C753" s="45">
        <f>INDEX('[3]Enrolled accounts Dom'!$A753:$M753,MATCH(C$2,'[3]Enrolled accounts Dom'!$A$2:$M$2,0))</f>
        <v>0</v>
      </c>
      <c r="D753" s="45">
        <f>INDEX('[3]Enrolled accounts Dom'!$A753:$M753,MATCH(D$2,'[3]Enrolled accounts Dom'!$A$2:$M$2,0))</f>
        <v>0</v>
      </c>
      <c r="E753" s="46" t="str">
        <f>IF(INDEX('[3]Enrolled accounts Dom'!$A753:$M753,MATCH(E$2,'[3]Enrolled accounts Dom'!$A$2:$M$2,0))=0,"",INDEX('[3]Enrolled accounts Dom'!$A753:$M753,MATCH(E$2,'[3]Enrolled accounts Dom'!$A$2:$M$2,0)))</f>
        <v/>
      </c>
      <c r="F753" s="53" t="str">
        <f>IF(INDEX('[3]Enrolled accounts Dom'!$A753:$M753,MATCH(F$2,'[3]Enrolled accounts Dom'!$A$2:$M$2,0))=0,"",INDEX('[3]Enrolled accounts Dom'!$A753:$M753,MATCH(F$2,'[3]Enrolled accounts Dom'!$A$2:$M$2,0)))</f>
        <v/>
      </c>
    </row>
    <row r="754" spans="1:6" x14ac:dyDescent="0.2">
      <c r="A754" s="52">
        <f>INDEX('[3]Enrolled accounts Dom'!$A754:$M754,MATCH(A$2,'[3]Enrolled accounts Dom'!$A$2:$M$2,0))</f>
        <v>0</v>
      </c>
      <c r="B754" s="45">
        <f>INDEX('[3]Enrolled accounts Dom'!$A754:$M754,MATCH(B$2,'[3]Enrolled accounts Dom'!$A$2:$M$2,0))</f>
        <v>0</v>
      </c>
      <c r="C754" s="45">
        <f>INDEX('[3]Enrolled accounts Dom'!$A754:$M754,MATCH(C$2,'[3]Enrolled accounts Dom'!$A$2:$M$2,0))</f>
        <v>0</v>
      </c>
      <c r="D754" s="45">
        <f>INDEX('[3]Enrolled accounts Dom'!$A754:$M754,MATCH(D$2,'[3]Enrolled accounts Dom'!$A$2:$M$2,0))</f>
        <v>0</v>
      </c>
      <c r="E754" s="46" t="str">
        <f>IF(INDEX('[3]Enrolled accounts Dom'!$A754:$M754,MATCH(E$2,'[3]Enrolled accounts Dom'!$A$2:$M$2,0))=0,"",INDEX('[3]Enrolled accounts Dom'!$A754:$M754,MATCH(E$2,'[3]Enrolled accounts Dom'!$A$2:$M$2,0)))</f>
        <v/>
      </c>
      <c r="F754" s="53" t="str">
        <f>IF(INDEX('[3]Enrolled accounts Dom'!$A754:$M754,MATCH(F$2,'[3]Enrolled accounts Dom'!$A$2:$M$2,0))=0,"",INDEX('[3]Enrolled accounts Dom'!$A754:$M754,MATCH(F$2,'[3]Enrolled accounts Dom'!$A$2:$M$2,0)))</f>
        <v/>
      </c>
    </row>
    <row r="755" spans="1:6" x14ac:dyDescent="0.2">
      <c r="A755" s="52">
        <f>INDEX('[3]Enrolled accounts Dom'!$A755:$M755,MATCH(A$2,'[3]Enrolled accounts Dom'!$A$2:$M$2,0))</f>
        <v>0</v>
      </c>
      <c r="B755" s="45">
        <f>INDEX('[3]Enrolled accounts Dom'!$A755:$M755,MATCH(B$2,'[3]Enrolled accounts Dom'!$A$2:$M$2,0))</f>
        <v>0</v>
      </c>
      <c r="C755" s="45">
        <f>INDEX('[3]Enrolled accounts Dom'!$A755:$M755,MATCH(C$2,'[3]Enrolled accounts Dom'!$A$2:$M$2,0))</f>
        <v>0</v>
      </c>
      <c r="D755" s="45">
        <f>INDEX('[3]Enrolled accounts Dom'!$A755:$M755,MATCH(D$2,'[3]Enrolled accounts Dom'!$A$2:$M$2,0))</f>
        <v>0</v>
      </c>
      <c r="E755" s="46" t="str">
        <f>IF(INDEX('[3]Enrolled accounts Dom'!$A755:$M755,MATCH(E$2,'[3]Enrolled accounts Dom'!$A$2:$M$2,0))=0,"",INDEX('[3]Enrolled accounts Dom'!$A755:$M755,MATCH(E$2,'[3]Enrolled accounts Dom'!$A$2:$M$2,0)))</f>
        <v/>
      </c>
      <c r="F755" s="53" t="str">
        <f>IF(INDEX('[3]Enrolled accounts Dom'!$A755:$M755,MATCH(F$2,'[3]Enrolled accounts Dom'!$A$2:$M$2,0))=0,"",INDEX('[3]Enrolled accounts Dom'!$A755:$M755,MATCH(F$2,'[3]Enrolled accounts Dom'!$A$2:$M$2,0)))</f>
        <v/>
      </c>
    </row>
    <row r="756" spans="1:6" x14ac:dyDescent="0.2">
      <c r="A756" s="52">
        <f>INDEX('[3]Enrolled accounts Dom'!$A756:$M756,MATCH(A$2,'[3]Enrolled accounts Dom'!$A$2:$M$2,0))</f>
        <v>0</v>
      </c>
      <c r="B756" s="45">
        <f>INDEX('[3]Enrolled accounts Dom'!$A756:$M756,MATCH(B$2,'[3]Enrolled accounts Dom'!$A$2:$M$2,0))</f>
        <v>0</v>
      </c>
      <c r="C756" s="45">
        <f>INDEX('[3]Enrolled accounts Dom'!$A756:$M756,MATCH(C$2,'[3]Enrolled accounts Dom'!$A$2:$M$2,0))</f>
        <v>0</v>
      </c>
      <c r="D756" s="45">
        <f>INDEX('[3]Enrolled accounts Dom'!$A756:$M756,MATCH(D$2,'[3]Enrolled accounts Dom'!$A$2:$M$2,0))</f>
        <v>0</v>
      </c>
      <c r="E756" s="46" t="str">
        <f>IF(INDEX('[3]Enrolled accounts Dom'!$A756:$M756,MATCH(E$2,'[3]Enrolled accounts Dom'!$A$2:$M$2,0))=0,"",INDEX('[3]Enrolled accounts Dom'!$A756:$M756,MATCH(E$2,'[3]Enrolled accounts Dom'!$A$2:$M$2,0)))</f>
        <v/>
      </c>
      <c r="F756" s="53" t="str">
        <f>IF(INDEX('[3]Enrolled accounts Dom'!$A756:$M756,MATCH(F$2,'[3]Enrolled accounts Dom'!$A$2:$M$2,0))=0,"",INDEX('[3]Enrolled accounts Dom'!$A756:$M756,MATCH(F$2,'[3]Enrolled accounts Dom'!$A$2:$M$2,0)))</f>
        <v/>
      </c>
    </row>
    <row r="757" spans="1:6" x14ac:dyDescent="0.2">
      <c r="A757" s="52">
        <f>INDEX('[3]Enrolled accounts Dom'!$A757:$M757,MATCH(A$2,'[3]Enrolled accounts Dom'!$A$2:$M$2,0))</f>
        <v>0</v>
      </c>
      <c r="B757" s="45">
        <f>INDEX('[3]Enrolled accounts Dom'!$A757:$M757,MATCH(B$2,'[3]Enrolled accounts Dom'!$A$2:$M$2,0))</f>
        <v>0</v>
      </c>
      <c r="C757" s="45">
        <f>INDEX('[3]Enrolled accounts Dom'!$A757:$M757,MATCH(C$2,'[3]Enrolled accounts Dom'!$A$2:$M$2,0))</f>
        <v>0</v>
      </c>
      <c r="D757" s="45">
        <f>INDEX('[3]Enrolled accounts Dom'!$A757:$M757,MATCH(D$2,'[3]Enrolled accounts Dom'!$A$2:$M$2,0))</f>
        <v>0</v>
      </c>
      <c r="E757" s="46" t="str">
        <f>IF(INDEX('[3]Enrolled accounts Dom'!$A757:$M757,MATCH(E$2,'[3]Enrolled accounts Dom'!$A$2:$M$2,0))=0,"",INDEX('[3]Enrolled accounts Dom'!$A757:$M757,MATCH(E$2,'[3]Enrolled accounts Dom'!$A$2:$M$2,0)))</f>
        <v/>
      </c>
      <c r="F757" s="53" t="str">
        <f>IF(INDEX('[3]Enrolled accounts Dom'!$A757:$M757,MATCH(F$2,'[3]Enrolled accounts Dom'!$A$2:$M$2,0))=0,"",INDEX('[3]Enrolled accounts Dom'!$A757:$M757,MATCH(F$2,'[3]Enrolled accounts Dom'!$A$2:$M$2,0)))</f>
        <v/>
      </c>
    </row>
    <row r="758" spans="1:6" x14ac:dyDescent="0.2">
      <c r="A758" s="52">
        <f>INDEX('[3]Enrolled accounts Dom'!$A758:$M758,MATCH(A$2,'[3]Enrolled accounts Dom'!$A$2:$M$2,0))</f>
        <v>0</v>
      </c>
      <c r="B758" s="45">
        <f>INDEX('[3]Enrolled accounts Dom'!$A758:$M758,MATCH(B$2,'[3]Enrolled accounts Dom'!$A$2:$M$2,0))</f>
        <v>0</v>
      </c>
      <c r="C758" s="45">
        <f>INDEX('[3]Enrolled accounts Dom'!$A758:$M758,MATCH(C$2,'[3]Enrolled accounts Dom'!$A$2:$M$2,0))</f>
        <v>0</v>
      </c>
      <c r="D758" s="45">
        <f>INDEX('[3]Enrolled accounts Dom'!$A758:$M758,MATCH(D$2,'[3]Enrolled accounts Dom'!$A$2:$M$2,0))</f>
        <v>0</v>
      </c>
      <c r="E758" s="46" t="str">
        <f>IF(INDEX('[3]Enrolled accounts Dom'!$A758:$M758,MATCH(E$2,'[3]Enrolled accounts Dom'!$A$2:$M$2,0))=0,"",INDEX('[3]Enrolled accounts Dom'!$A758:$M758,MATCH(E$2,'[3]Enrolled accounts Dom'!$A$2:$M$2,0)))</f>
        <v/>
      </c>
      <c r="F758" s="53" t="str">
        <f>IF(INDEX('[3]Enrolled accounts Dom'!$A758:$M758,MATCH(F$2,'[3]Enrolled accounts Dom'!$A$2:$M$2,0))=0,"",INDEX('[3]Enrolled accounts Dom'!$A758:$M758,MATCH(F$2,'[3]Enrolled accounts Dom'!$A$2:$M$2,0)))</f>
        <v/>
      </c>
    </row>
    <row r="759" spans="1:6" x14ac:dyDescent="0.2">
      <c r="A759" s="52">
        <f>INDEX('[3]Enrolled accounts Dom'!$A759:$M759,MATCH(A$2,'[3]Enrolled accounts Dom'!$A$2:$M$2,0))</f>
        <v>0</v>
      </c>
      <c r="B759" s="45">
        <f>INDEX('[3]Enrolled accounts Dom'!$A759:$M759,MATCH(B$2,'[3]Enrolled accounts Dom'!$A$2:$M$2,0))</f>
        <v>0</v>
      </c>
      <c r="C759" s="45">
        <f>INDEX('[3]Enrolled accounts Dom'!$A759:$M759,MATCH(C$2,'[3]Enrolled accounts Dom'!$A$2:$M$2,0))</f>
        <v>0</v>
      </c>
      <c r="D759" s="45">
        <f>INDEX('[3]Enrolled accounts Dom'!$A759:$M759,MATCH(D$2,'[3]Enrolled accounts Dom'!$A$2:$M$2,0))</f>
        <v>0</v>
      </c>
      <c r="E759" s="46" t="str">
        <f>IF(INDEX('[3]Enrolled accounts Dom'!$A759:$M759,MATCH(E$2,'[3]Enrolled accounts Dom'!$A$2:$M$2,0))=0,"",INDEX('[3]Enrolled accounts Dom'!$A759:$M759,MATCH(E$2,'[3]Enrolled accounts Dom'!$A$2:$M$2,0)))</f>
        <v/>
      </c>
      <c r="F759" s="53" t="str">
        <f>IF(INDEX('[3]Enrolled accounts Dom'!$A759:$M759,MATCH(F$2,'[3]Enrolled accounts Dom'!$A$2:$M$2,0))=0,"",INDEX('[3]Enrolled accounts Dom'!$A759:$M759,MATCH(F$2,'[3]Enrolled accounts Dom'!$A$2:$M$2,0)))</f>
        <v/>
      </c>
    </row>
    <row r="760" spans="1:6" x14ac:dyDescent="0.2">
      <c r="A760" s="52">
        <f>INDEX('[3]Enrolled accounts Dom'!$A760:$M760,MATCH(A$2,'[3]Enrolled accounts Dom'!$A$2:$M$2,0))</f>
        <v>0</v>
      </c>
      <c r="B760" s="45">
        <f>INDEX('[3]Enrolled accounts Dom'!$A760:$M760,MATCH(B$2,'[3]Enrolled accounts Dom'!$A$2:$M$2,0))</f>
        <v>0</v>
      </c>
      <c r="C760" s="45">
        <f>INDEX('[3]Enrolled accounts Dom'!$A760:$M760,MATCH(C$2,'[3]Enrolled accounts Dom'!$A$2:$M$2,0))</f>
        <v>0</v>
      </c>
      <c r="D760" s="45">
        <f>INDEX('[3]Enrolled accounts Dom'!$A760:$M760,MATCH(D$2,'[3]Enrolled accounts Dom'!$A$2:$M$2,0))</f>
        <v>0</v>
      </c>
      <c r="E760" s="46" t="str">
        <f>IF(INDEX('[3]Enrolled accounts Dom'!$A760:$M760,MATCH(E$2,'[3]Enrolled accounts Dom'!$A$2:$M$2,0))=0,"",INDEX('[3]Enrolled accounts Dom'!$A760:$M760,MATCH(E$2,'[3]Enrolled accounts Dom'!$A$2:$M$2,0)))</f>
        <v/>
      </c>
      <c r="F760" s="53" t="str">
        <f>IF(INDEX('[3]Enrolled accounts Dom'!$A760:$M760,MATCH(F$2,'[3]Enrolled accounts Dom'!$A$2:$M$2,0))=0,"",INDEX('[3]Enrolled accounts Dom'!$A760:$M760,MATCH(F$2,'[3]Enrolled accounts Dom'!$A$2:$M$2,0)))</f>
        <v/>
      </c>
    </row>
    <row r="761" spans="1:6" x14ac:dyDescent="0.2">
      <c r="A761" s="52">
        <f>INDEX('[3]Enrolled accounts Dom'!$A761:$M761,MATCH(A$2,'[3]Enrolled accounts Dom'!$A$2:$M$2,0))</f>
        <v>0</v>
      </c>
      <c r="B761" s="45">
        <f>INDEX('[3]Enrolled accounts Dom'!$A761:$M761,MATCH(B$2,'[3]Enrolled accounts Dom'!$A$2:$M$2,0))</f>
        <v>0</v>
      </c>
      <c r="C761" s="45">
        <f>INDEX('[3]Enrolled accounts Dom'!$A761:$M761,MATCH(C$2,'[3]Enrolled accounts Dom'!$A$2:$M$2,0))</f>
        <v>0</v>
      </c>
      <c r="D761" s="45">
        <f>INDEX('[3]Enrolled accounts Dom'!$A761:$M761,MATCH(D$2,'[3]Enrolled accounts Dom'!$A$2:$M$2,0))</f>
        <v>0</v>
      </c>
      <c r="E761" s="46" t="str">
        <f>IF(INDEX('[3]Enrolled accounts Dom'!$A761:$M761,MATCH(E$2,'[3]Enrolled accounts Dom'!$A$2:$M$2,0))=0,"",INDEX('[3]Enrolled accounts Dom'!$A761:$M761,MATCH(E$2,'[3]Enrolled accounts Dom'!$A$2:$M$2,0)))</f>
        <v/>
      </c>
      <c r="F761" s="53" t="str">
        <f>IF(INDEX('[3]Enrolled accounts Dom'!$A761:$M761,MATCH(F$2,'[3]Enrolled accounts Dom'!$A$2:$M$2,0))=0,"",INDEX('[3]Enrolled accounts Dom'!$A761:$M761,MATCH(F$2,'[3]Enrolled accounts Dom'!$A$2:$M$2,0)))</f>
        <v/>
      </c>
    </row>
    <row r="762" spans="1:6" x14ac:dyDescent="0.2">
      <c r="A762" s="52">
        <f>INDEX('[3]Enrolled accounts Dom'!$A762:$M762,MATCH(A$2,'[3]Enrolled accounts Dom'!$A$2:$M$2,0))</f>
        <v>0</v>
      </c>
      <c r="B762" s="45">
        <f>INDEX('[3]Enrolled accounts Dom'!$A762:$M762,MATCH(B$2,'[3]Enrolled accounts Dom'!$A$2:$M$2,0))</f>
        <v>0</v>
      </c>
      <c r="C762" s="45">
        <f>INDEX('[3]Enrolled accounts Dom'!$A762:$M762,MATCH(C$2,'[3]Enrolled accounts Dom'!$A$2:$M$2,0))</f>
        <v>0</v>
      </c>
      <c r="D762" s="45">
        <f>INDEX('[3]Enrolled accounts Dom'!$A762:$M762,MATCH(D$2,'[3]Enrolled accounts Dom'!$A$2:$M$2,0))</f>
        <v>0</v>
      </c>
      <c r="E762" s="46" t="str">
        <f>IF(INDEX('[3]Enrolled accounts Dom'!$A762:$M762,MATCH(E$2,'[3]Enrolled accounts Dom'!$A$2:$M$2,0))=0,"",INDEX('[3]Enrolled accounts Dom'!$A762:$M762,MATCH(E$2,'[3]Enrolled accounts Dom'!$A$2:$M$2,0)))</f>
        <v/>
      </c>
      <c r="F762" s="53" t="str">
        <f>IF(INDEX('[3]Enrolled accounts Dom'!$A762:$M762,MATCH(F$2,'[3]Enrolled accounts Dom'!$A$2:$M$2,0))=0,"",INDEX('[3]Enrolled accounts Dom'!$A762:$M762,MATCH(F$2,'[3]Enrolled accounts Dom'!$A$2:$M$2,0)))</f>
        <v/>
      </c>
    </row>
    <row r="763" spans="1:6" x14ac:dyDescent="0.2">
      <c r="A763" s="52">
        <f>INDEX('[3]Enrolled accounts Dom'!$A763:$M763,MATCH(A$2,'[3]Enrolled accounts Dom'!$A$2:$M$2,0))</f>
        <v>0</v>
      </c>
      <c r="B763" s="45">
        <f>INDEX('[3]Enrolled accounts Dom'!$A763:$M763,MATCH(B$2,'[3]Enrolled accounts Dom'!$A$2:$M$2,0))</f>
        <v>0</v>
      </c>
      <c r="C763" s="45">
        <f>INDEX('[3]Enrolled accounts Dom'!$A763:$M763,MATCH(C$2,'[3]Enrolled accounts Dom'!$A$2:$M$2,0))</f>
        <v>0</v>
      </c>
      <c r="D763" s="45">
        <f>INDEX('[3]Enrolled accounts Dom'!$A763:$M763,MATCH(D$2,'[3]Enrolled accounts Dom'!$A$2:$M$2,0))</f>
        <v>0</v>
      </c>
      <c r="E763" s="46" t="str">
        <f>IF(INDEX('[3]Enrolled accounts Dom'!$A763:$M763,MATCH(E$2,'[3]Enrolled accounts Dom'!$A$2:$M$2,0))=0,"",INDEX('[3]Enrolled accounts Dom'!$A763:$M763,MATCH(E$2,'[3]Enrolled accounts Dom'!$A$2:$M$2,0)))</f>
        <v/>
      </c>
      <c r="F763" s="53" t="str">
        <f>IF(INDEX('[3]Enrolled accounts Dom'!$A763:$M763,MATCH(F$2,'[3]Enrolled accounts Dom'!$A$2:$M$2,0))=0,"",INDEX('[3]Enrolled accounts Dom'!$A763:$M763,MATCH(F$2,'[3]Enrolled accounts Dom'!$A$2:$M$2,0)))</f>
        <v/>
      </c>
    </row>
    <row r="764" spans="1:6" x14ac:dyDescent="0.2">
      <c r="A764" s="52">
        <f>INDEX('[3]Enrolled accounts Dom'!$A764:$M764,MATCH(A$2,'[3]Enrolled accounts Dom'!$A$2:$M$2,0))</f>
        <v>0</v>
      </c>
      <c r="B764" s="45">
        <f>INDEX('[3]Enrolled accounts Dom'!$A764:$M764,MATCH(B$2,'[3]Enrolled accounts Dom'!$A$2:$M$2,0))</f>
        <v>0</v>
      </c>
      <c r="C764" s="45">
        <f>INDEX('[3]Enrolled accounts Dom'!$A764:$M764,MATCH(C$2,'[3]Enrolled accounts Dom'!$A$2:$M$2,0))</f>
        <v>0</v>
      </c>
      <c r="D764" s="45">
        <f>INDEX('[3]Enrolled accounts Dom'!$A764:$M764,MATCH(D$2,'[3]Enrolled accounts Dom'!$A$2:$M$2,0))</f>
        <v>0</v>
      </c>
      <c r="E764" s="46" t="str">
        <f>IF(INDEX('[3]Enrolled accounts Dom'!$A764:$M764,MATCH(E$2,'[3]Enrolled accounts Dom'!$A$2:$M$2,0))=0,"",INDEX('[3]Enrolled accounts Dom'!$A764:$M764,MATCH(E$2,'[3]Enrolled accounts Dom'!$A$2:$M$2,0)))</f>
        <v/>
      </c>
      <c r="F764" s="53" t="str">
        <f>IF(INDEX('[3]Enrolled accounts Dom'!$A764:$M764,MATCH(F$2,'[3]Enrolled accounts Dom'!$A$2:$M$2,0))=0,"",INDEX('[3]Enrolled accounts Dom'!$A764:$M764,MATCH(F$2,'[3]Enrolled accounts Dom'!$A$2:$M$2,0)))</f>
        <v/>
      </c>
    </row>
    <row r="765" spans="1:6" x14ac:dyDescent="0.2">
      <c r="A765" s="52">
        <f>INDEX('[3]Enrolled accounts Dom'!$A765:$M765,MATCH(A$2,'[3]Enrolled accounts Dom'!$A$2:$M$2,0))</f>
        <v>0</v>
      </c>
      <c r="B765" s="45">
        <f>INDEX('[3]Enrolled accounts Dom'!$A765:$M765,MATCH(B$2,'[3]Enrolled accounts Dom'!$A$2:$M$2,0))</f>
        <v>0</v>
      </c>
      <c r="C765" s="45">
        <f>INDEX('[3]Enrolled accounts Dom'!$A765:$M765,MATCH(C$2,'[3]Enrolled accounts Dom'!$A$2:$M$2,0))</f>
        <v>0</v>
      </c>
      <c r="D765" s="45">
        <f>INDEX('[3]Enrolled accounts Dom'!$A765:$M765,MATCH(D$2,'[3]Enrolled accounts Dom'!$A$2:$M$2,0))</f>
        <v>0</v>
      </c>
      <c r="E765" s="46" t="str">
        <f>IF(INDEX('[3]Enrolled accounts Dom'!$A765:$M765,MATCH(E$2,'[3]Enrolled accounts Dom'!$A$2:$M$2,0))=0,"",INDEX('[3]Enrolled accounts Dom'!$A765:$M765,MATCH(E$2,'[3]Enrolled accounts Dom'!$A$2:$M$2,0)))</f>
        <v/>
      </c>
      <c r="F765" s="53" t="str">
        <f>IF(INDEX('[3]Enrolled accounts Dom'!$A765:$M765,MATCH(F$2,'[3]Enrolled accounts Dom'!$A$2:$M$2,0))=0,"",INDEX('[3]Enrolled accounts Dom'!$A765:$M765,MATCH(F$2,'[3]Enrolled accounts Dom'!$A$2:$M$2,0)))</f>
        <v/>
      </c>
    </row>
    <row r="766" spans="1:6" x14ac:dyDescent="0.2">
      <c r="A766" s="52">
        <f>INDEX('[3]Enrolled accounts Dom'!$A766:$M766,MATCH(A$2,'[3]Enrolled accounts Dom'!$A$2:$M$2,0))</f>
        <v>0</v>
      </c>
      <c r="B766" s="45">
        <f>INDEX('[3]Enrolled accounts Dom'!$A766:$M766,MATCH(B$2,'[3]Enrolled accounts Dom'!$A$2:$M$2,0))</f>
        <v>0</v>
      </c>
      <c r="C766" s="45">
        <f>INDEX('[3]Enrolled accounts Dom'!$A766:$M766,MATCH(C$2,'[3]Enrolled accounts Dom'!$A$2:$M$2,0))</f>
        <v>0</v>
      </c>
      <c r="D766" s="45">
        <f>INDEX('[3]Enrolled accounts Dom'!$A766:$M766,MATCH(D$2,'[3]Enrolled accounts Dom'!$A$2:$M$2,0))</f>
        <v>0</v>
      </c>
      <c r="E766" s="46" t="str">
        <f>IF(INDEX('[3]Enrolled accounts Dom'!$A766:$M766,MATCH(E$2,'[3]Enrolled accounts Dom'!$A$2:$M$2,0))=0,"",INDEX('[3]Enrolled accounts Dom'!$A766:$M766,MATCH(E$2,'[3]Enrolled accounts Dom'!$A$2:$M$2,0)))</f>
        <v/>
      </c>
      <c r="F766" s="53" t="str">
        <f>IF(INDEX('[3]Enrolled accounts Dom'!$A766:$M766,MATCH(F$2,'[3]Enrolled accounts Dom'!$A$2:$M$2,0))=0,"",INDEX('[3]Enrolled accounts Dom'!$A766:$M766,MATCH(F$2,'[3]Enrolled accounts Dom'!$A$2:$M$2,0)))</f>
        <v/>
      </c>
    </row>
    <row r="767" spans="1:6" x14ac:dyDescent="0.2">
      <c r="A767" s="52">
        <f>INDEX('[3]Enrolled accounts Dom'!$A767:$M767,MATCH(A$2,'[3]Enrolled accounts Dom'!$A$2:$M$2,0))</f>
        <v>0</v>
      </c>
      <c r="B767" s="45">
        <f>INDEX('[3]Enrolled accounts Dom'!$A767:$M767,MATCH(B$2,'[3]Enrolled accounts Dom'!$A$2:$M$2,0))</f>
        <v>0</v>
      </c>
      <c r="C767" s="45">
        <f>INDEX('[3]Enrolled accounts Dom'!$A767:$M767,MATCH(C$2,'[3]Enrolled accounts Dom'!$A$2:$M$2,0))</f>
        <v>0</v>
      </c>
      <c r="D767" s="45">
        <f>INDEX('[3]Enrolled accounts Dom'!$A767:$M767,MATCH(D$2,'[3]Enrolled accounts Dom'!$A$2:$M$2,0))</f>
        <v>0</v>
      </c>
      <c r="E767" s="46" t="str">
        <f>IF(INDEX('[3]Enrolled accounts Dom'!$A767:$M767,MATCH(E$2,'[3]Enrolled accounts Dom'!$A$2:$M$2,0))=0,"",INDEX('[3]Enrolled accounts Dom'!$A767:$M767,MATCH(E$2,'[3]Enrolled accounts Dom'!$A$2:$M$2,0)))</f>
        <v/>
      </c>
      <c r="F767" s="53" t="str">
        <f>IF(INDEX('[3]Enrolled accounts Dom'!$A767:$M767,MATCH(F$2,'[3]Enrolled accounts Dom'!$A$2:$M$2,0))=0,"",INDEX('[3]Enrolled accounts Dom'!$A767:$M767,MATCH(F$2,'[3]Enrolled accounts Dom'!$A$2:$M$2,0)))</f>
        <v/>
      </c>
    </row>
    <row r="768" spans="1:6" x14ac:dyDescent="0.2">
      <c r="A768" s="52">
        <f>INDEX('[3]Enrolled accounts Dom'!$A768:$M768,MATCH(A$2,'[3]Enrolled accounts Dom'!$A$2:$M$2,0))</f>
        <v>0</v>
      </c>
      <c r="B768" s="45">
        <f>INDEX('[3]Enrolled accounts Dom'!$A768:$M768,MATCH(B$2,'[3]Enrolled accounts Dom'!$A$2:$M$2,0))</f>
        <v>0</v>
      </c>
      <c r="C768" s="45">
        <f>INDEX('[3]Enrolled accounts Dom'!$A768:$M768,MATCH(C$2,'[3]Enrolled accounts Dom'!$A$2:$M$2,0))</f>
        <v>0</v>
      </c>
      <c r="D768" s="45">
        <f>INDEX('[3]Enrolled accounts Dom'!$A768:$M768,MATCH(D$2,'[3]Enrolled accounts Dom'!$A$2:$M$2,0))</f>
        <v>0</v>
      </c>
      <c r="E768" s="46" t="str">
        <f>IF(INDEX('[3]Enrolled accounts Dom'!$A768:$M768,MATCH(E$2,'[3]Enrolled accounts Dom'!$A$2:$M$2,0))=0,"",INDEX('[3]Enrolled accounts Dom'!$A768:$M768,MATCH(E$2,'[3]Enrolled accounts Dom'!$A$2:$M$2,0)))</f>
        <v/>
      </c>
      <c r="F768" s="53" t="str">
        <f>IF(INDEX('[3]Enrolled accounts Dom'!$A768:$M768,MATCH(F$2,'[3]Enrolled accounts Dom'!$A$2:$M$2,0))=0,"",INDEX('[3]Enrolled accounts Dom'!$A768:$M768,MATCH(F$2,'[3]Enrolled accounts Dom'!$A$2:$M$2,0)))</f>
        <v/>
      </c>
    </row>
    <row r="769" spans="1:6" x14ac:dyDescent="0.2">
      <c r="A769" s="52">
        <f>INDEX('[3]Enrolled accounts Dom'!$A769:$M769,MATCH(A$2,'[3]Enrolled accounts Dom'!$A$2:$M$2,0))</f>
        <v>0</v>
      </c>
      <c r="B769" s="45">
        <f>INDEX('[3]Enrolled accounts Dom'!$A769:$M769,MATCH(B$2,'[3]Enrolled accounts Dom'!$A$2:$M$2,0))</f>
        <v>0</v>
      </c>
      <c r="C769" s="45">
        <f>INDEX('[3]Enrolled accounts Dom'!$A769:$M769,MATCH(C$2,'[3]Enrolled accounts Dom'!$A$2:$M$2,0))</f>
        <v>0</v>
      </c>
      <c r="D769" s="45">
        <f>INDEX('[3]Enrolled accounts Dom'!$A769:$M769,MATCH(D$2,'[3]Enrolled accounts Dom'!$A$2:$M$2,0))</f>
        <v>0</v>
      </c>
      <c r="E769" s="46" t="str">
        <f>IF(INDEX('[3]Enrolled accounts Dom'!$A769:$M769,MATCH(E$2,'[3]Enrolled accounts Dom'!$A$2:$M$2,0))=0,"",INDEX('[3]Enrolled accounts Dom'!$A769:$M769,MATCH(E$2,'[3]Enrolled accounts Dom'!$A$2:$M$2,0)))</f>
        <v/>
      </c>
      <c r="F769" s="53" t="str">
        <f>IF(INDEX('[3]Enrolled accounts Dom'!$A769:$M769,MATCH(F$2,'[3]Enrolled accounts Dom'!$A$2:$M$2,0))=0,"",INDEX('[3]Enrolled accounts Dom'!$A769:$M769,MATCH(F$2,'[3]Enrolled accounts Dom'!$A$2:$M$2,0)))</f>
        <v/>
      </c>
    </row>
    <row r="770" spans="1:6" x14ac:dyDescent="0.2">
      <c r="A770" s="52">
        <f>INDEX('[3]Enrolled accounts Dom'!$A770:$M770,MATCH(A$2,'[3]Enrolled accounts Dom'!$A$2:$M$2,0))</f>
        <v>0</v>
      </c>
      <c r="B770" s="45">
        <f>INDEX('[3]Enrolled accounts Dom'!$A770:$M770,MATCH(B$2,'[3]Enrolled accounts Dom'!$A$2:$M$2,0))</f>
        <v>0</v>
      </c>
      <c r="C770" s="45">
        <f>INDEX('[3]Enrolled accounts Dom'!$A770:$M770,MATCH(C$2,'[3]Enrolled accounts Dom'!$A$2:$M$2,0))</f>
        <v>0</v>
      </c>
      <c r="D770" s="45">
        <f>INDEX('[3]Enrolled accounts Dom'!$A770:$M770,MATCH(D$2,'[3]Enrolled accounts Dom'!$A$2:$M$2,0))</f>
        <v>0</v>
      </c>
      <c r="E770" s="46" t="str">
        <f>IF(INDEX('[3]Enrolled accounts Dom'!$A770:$M770,MATCH(E$2,'[3]Enrolled accounts Dom'!$A$2:$M$2,0))=0,"",INDEX('[3]Enrolled accounts Dom'!$A770:$M770,MATCH(E$2,'[3]Enrolled accounts Dom'!$A$2:$M$2,0)))</f>
        <v/>
      </c>
      <c r="F770" s="53" t="str">
        <f>IF(INDEX('[3]Enrolled accounts Dom'!$A770:$M770,MATCH(F$2,'[3]Enrolled accounts Dom'!$A$2:$M$2,0))=0,"",INDEX('[3]Enrolled accounts Dom'!$A770:$M770,MATCH(F$2,'[3]Enrolled accounts Dom'!$A$2:$M$2,0)))</f>
        <v/>
      </c>
    </row>
    <row r="771" spans="1:6" x14ac:dyDescent="0.2">
      <c r="A771" s="52">
        <f>INDEX('[3]Enrolled accounts Dom'!$A771:$M771,MATCH(A$2,'[3]Enrolled accounts Dom'!$A$2:$M$2,0))</f>
        <v>0</v>
      </c>
      <c r="B771" s="45">
        <f>INDEX('[3]Enrolled accounts Dom'!$A771:$M771,MATCH(B$2,'[3]Enrolled accounts Dom'!$A$2:$M$2,0))</f>
        <v>0</v>
      </c>
      <c r="C771" s="45">
        <f>INDEX('[3]Enrolled accounts Dom'!$A771:$M771,MATCH(C$2,'[3]Enrolled accounts Dom'!$A$2:$M$2,0))</f>
        <v>0</v>
      </c>
      <c r="D771" s="45">
        <f>INDEX('[3]Enrolled accounts Dom'!$A771:$M771,MATCH(D$2,'[3]Enrolled accounts Dom'!$A$2:$M$2,0))</f>
        <v>0</v>
      </c>
      <c r="E771" s="46" t="str">
        <f>IF(INDEX('[3]Enrolled accounts Dom'!$A771:$M771,MATCH(E$2,'[3]Enrolled accounts Dom'!$A$2:$M$2,0))=0,"",INDEX('[3]Enrolled accounts Dom'!$A771:$M771,MATCH(E$2,'[3]Enrolled accounts Dom'!$A$2:$M$2,0)))</f>
        <v/>
      </c>
      <c r="F771" s="53" t="str">
        <f>IF(INDEX('[3]Enrolled accounts Dom'!$A771:$M771,MATCH(F$2,'[3]Enrolled accounts Dom'!$A$2:$M$2,0))=0,"",INDEX('[3]Enrolled accounts Dom'!$A771:$M771,MATCH(F$2,'[3]Enrolled accounts Dom'!$A$2:$M$2,0)))</f>
        <v/>
      </c>
    </row>
    <row r="772" spans="1:6" x14ac:dyDescent="0.2">
      <c r="A772" s="52">
        <f>INDEX('[3]Enrolled accounts Dom'!$A772:$M772,MATCH(A$2,'[3]Enrolled accounts Dom'!$A$2:$M$2,0))</f>
        <v>0</v>
      </c>
      <c r="B772" s="45">
        <f>INDEX('[3]Enrolled accounts Dom'!$A772:$M772,MATCH(B$2,'[3]Enrolled accounts Dom'!$A$2:$M$2,0))</f>
        <v>0</v>
      </c>
      <c r="C772" s="45">
        <f>INDEX('[3]Enrolled accounts Dom'!$A772:$M772,MATCH(C$2,'[3]Enrolled accounts Dom'!$A$2:$M$2,0))</f>
        <v>0</v>
      </c>
      <c r="D772" s="45">
        <f>INDEX('[3]Enrolled accounts Dom'!$A772:$M772,MATCH(D$2,'[3]Enrolled accounts Dom'!$A$2:$M$2,0))</f>
        <v>0</v>
      </c>
      <c r="E772" s="46" t="str">
        <f>IF(INDEX('[3]Enrolled accounts Dom'!$A772:$M772,MATCH(E$2,'[3]Enrolled accounts Dom'!$A$2:$M$2,0))=0,"",INDEX('[3]Enrolled accounts Dom'!$A772:$M772,MATCH(E$2,'[3]Enrolled accounts Dom'!$A$2:$M$2,0)))</f>
        <v/>
      </c>
      <c r="F772" s="53" t="str">
        <f>IF(INDEX('[3]Enrolled accounts Dom'!$A772:$M772,MATCH(F$2,'[3]Enrolled accounts Dom'!$A$2:$M$2,0))=0,"",INDEX('[3]Enrolled accounts Dom'!$A772:$M772,MATCH(F$2,'[3]Enrolled accounts Dom'!$A$2:$M$2,0)))</f>
        <v/>
      </c>
    </row>
    <row r="773" spans="1:6" x14ac:dyDescent="0.2">
      <c r="A773" s="52">
        <f>INDEX('[3]Enrolled accounts Dom'!$A773:$M773,MATCH(A$2,'[3]Enrolled accounts Dom'!$A$2:$M$2,0))</f>
        <v>0</v>
      </c>
      <c r="B773" s="45">
        <f>INDEX('[3]Enrolled accounts Dom'!$A773:$M773,MATCH(B$2,'[3]Enrolled accounts Dom'!$A$2:$M$2,0))</f>
        <v>0</v>
      </c>
      <c r="C773" s="45">
        <f>INDEX('[3]Enrolled accounts Dom'!$A773:$M773,MATCH(C$2,'[3]Enrolled accounts Dom'!$A$2:$M$2,0))</f>
        <v>0</v>
      </c>
      <c r="D773" s="45">
        <f>INDEX('[3]Enrolled accounts Dom'!$A773:$M773,MATCH(D$2,'[3]Enrolled accounts Dom'!$A$2:$M$2,0))</f>
        <v>0</v>
      </c>
      <c r="E773" s="46" t="str">
        <f>IF(INDEX('[3]Enrolled accounts Dom'!$A773:$M773,MATCH(E$2,'[3]Enrolled accounts Dom'!$A$2:$M$2,0))=0,"",INDEX('[3]Enrolled accounts Dom'!$A773:$M773,MATCH(E$2,'[3]Enrolled accounts Dom'!$A$2:$M$2,0)))</f>
        <v/>
      </c>
      <c r="F773" s="53" t="str">
        <f>IF(INDEX('[3]Enrolled accounts Dom'!$A773:$M773,MATCH(F$2,'[3]Enrolled accounts Dom'!$A$2:$M$2,0))=0,"",INDEX('[3]Enrolled accounts Dom'!$A773:$M773,MATCH(F$2,'[3]Enrolled accounts Dom'!$A$2:$M$2,0)))</f>
        <v/>
      </c>
    </row>
    <row r="774" spans="1:6" x14ac:dyDescent="0.2">
      <c r="A774" s="52">
        <f>INDEX('[3]Enrolled accounts Dom'!$A774:$M774,MATCH(A$2,'[3]Enrolled accounts Dom'!$A$2:$M$2,0))</f>
        <v>0</v>
      </c>
      <c r="B774" s="45">
        <f>INDEX('[3]Enrolled accounts Dom'!$A774:$M774,MATCH(B$2,'[3]Enrolled accounts Dom'!$A$2:$M$2,0))</f>
        <v>0</v>
      </c>
      <c r="C774" s="45">
        <f>INDEX('[3]Enrolled accounts Dom'!$A774:$M774,MATCH(C$2,'[3]Enrolled accounts Dom'!$A$2:$M$2,0))</f>
        <v>0</v>
      </c>
      <c r="D774" s="45">
        <f>INDEX('[3]Enrolled accounts Dom'!$A774:$M774,MATCH(D$2,'[3]Enrolled accounts Dom'!$A$2:$M$2,0))</f>
        <v>0</v>
      </c>
      <c r="E774" s="46" t="str">
        <f>IF(INDEX('[3]Enrolled accounts Dom'!$A774:$M774,MATCH(E$2,'[3]Enrolled accounts Dom'!$A$2:$M$2,0))=0,"",INDEX('[3]Enrolled accounts Dom'!$A774:$M774,MATCH(E$2,'[3]Enrolled accounts Dom'!$A$2:$M$2,0)))</f>
        <v/>
      </c>
      <c r="F774" s="53" t="str">
        <f>IF(INDEX('[3]Enrolled accounts Dom'!$A774:$M774,MATCH(F$2,'[3]Enrolled accounts Dom'!$A$2:$M$2,0))=0,"",INDEX('[3]Enrolled accounts Dom'!$A774:$M774,MATCH(F$2,'[3]Enrolled accounts Dom'!$A$2:$M$2,0)))</f>
        <v/>
      </c>
    </row>
    <row r="775" spans="1:6" x14ac:dyDescent="0.2">
      <c r="A775" s="52">
        <f>INDEX('[3]Enrolled accounts Dom'!$A775:$M775,MATCH(A$2,'[3]Enrolled accounts Dom'!$A$2:$M$2,0))</f>
        <v>0</v>
      </c>
      <c r="B775" s="45">
        <f>INDEX('[3]Enrolled accounts Dom'!$A775:$M775,MATCH(B$2,'[3]Enrolled accounts Dom'!$A$2:$M$2,0))</f>
        <v>0</v>
      </c>
      <c r="C775" s="45">
        <f>INDEX('[3]Enrolled accounts Dom'!$A775:$M775,MATCH(C$2,'[3]Enrolled accounts Dom'!$A$2:$M$2,0))</f>
        <v>0</v>
      </c>
      <c r="D775" s="45">
        <f>INDEX('[3]Enrolled accounts Dom'!$A775:$M775,MATCH(D$2,'[3]Enrolled accounts Dom'!$A$2:$M$2,0))</f>
        <v>0</v>
      </c>
      <c r="E775" s="46" t="str">
        <f>IF(INDEX('[3]Enrolled accounts Dom'!$A775:$M775,MATCH(E$2,'[3]Enrolled accounts Dom'!$A$2:$M$2,0))=0,"",INDEX('[3]Enrolled accounts Dom'!$A775:$M775,MATCH(E$2,'[3]Enrolled accounts Dom'!$A$2:$M$2,0)))</f>
        <v/>
      </c>
      <c r="F775" s="53" t="str">
        <f>IF(INDEX('[3]Enrolled accounts Dom'!$A775:$M775,MATCH(F$2,'[3]Enrolled accounts Dom'!$A$2:$M$2,0))=0,"",INDEX('[3]Enrolled accounts Dom'!$A775:$M775,MATCH(F$2,'[3]Enrolled accounts Dom'!$A$2:$M$2,0)))</f>
        <v/>
      </c>
    </row>
    <row r="776" spans="1:6" x14ac:dyDescent="0.2">
      <c r="A776" s="52">
        <f>INDEX('[3]Enrolled accounts Dom'!$A776:$M776,MATCH(A$2,'[3]Enrolled accounts Dom'!$A$2:$M$2,0))</f>
        <v>0</v>
      </c>
      <c r="B776" s="45">
        <f>INDEX('[3]Enrolled accounts Dom'!$A776:$M776,MATCH(B$2,'[3]Enrolled accounts Dom'!$A$2:$M$2,0))</f>
        <v>0</v>
      </c>
      <c r="C776" s="45">
        <f>INDEX('[3]Enrolled accounts Dom'!$A776:$M776,MATCH(C$2,'[3]Enrolled accounts Dom'!$A$2:$M$2,0))</f>
        <v>0</v>
      </c>
      <c r="D776" s="45">
        <f>INDEX('[3]Enrolled accounts Dom'!$A776:$M776,MATCH(D$2,'[3]Enrolled accounts Dom'!$A$2:$M$2,0))</f>
        <v>0</v>
      </c>
      <c r="E776" s="46" t="str">
        <f>IF(INDEX('[3]Enrolled accounts Dom'!$A776:$M776,MATCH(E$2,'[3]Enrolled accounts Dom'!$A$2:$M$2,0))=0,"",INDEX('[3]Enrolled accounts Dom'!$A776:$M776,MATCH(E$2,'[3]Enrolled accounts Dom'!$A$2:$M$2,0)))</f>
        <v/>
      </c>
      <c r="F776" s="53" t="str">
        <f>IF(INDEX('[3]Enrolled accounts Dom'!$A776:$M776,MATCH(F$2,'[3]Enrolled accounts Dom'!$A$2:$M$2,0))=0,"",INDEX('[3]Enrolled accounts Dom'!$A776:$M776,MATCH(F$2,'[3]Enrolled accounts Dom'!$A$2:$M$2,0)))</f>
        <v/>
      </c>
    </row>
    <row r="777" spans="1:6" x14ac:dyDescent="0.2">
      <c r="A777" s="52">
        <f>INDEX('[3]Enrolled accounts Dom'!$A777:$M777,MATCH(A$2,'[3]Enrolled accounts Dom'!$A$2:$M$2,0))</f>
        <v>0</v>
      </c>
      <c r="B777" s="45">
        <f>INDEX('[3]Enrolled accounts Dom'!$A777:$M777,MATCH(B$2,'[3]Enrolled accounts Dom'!$A$2:$M$2,0))</f>
        <v>0</v>
      </c>
      <c r="C777" s="45">
        <f>INDEX('[3]Enrolled accounts Dom'!$A777:$M777,MATCH(C$2,'[3]Enrolled accounts Dom'!$A$2:$M$2,0))</f>
        <v>0</v>
      </c>
      <c r="D777" s="45">
        <f>INDEX('[3]Enrolled accounts Dom'!$A777:$M777,MATCH(D$2,'[3]Enrolled accounts Dom'!$A$2:$M$2,0))</f>
        <v>0</v>
      </c>
      <c r="E777" s="46" t="str">
        <f>IF(INDEX('[3]Enrolled accounts Dom'!$A777:$M777,MATCH(E$2,'[3]Enrolled accounts Dom'!$A$2:$M$2,0))=0,"",INDEX('[3]Enrolled accounts Dom'!$A777:$M777,MATCH(E$2,'[3]Enrolled accounts Dom'!$A$2:$M$2,0)))</f>
        <v/>
      </c>
      <c r="F777" s="53" t="str">
        <f>IF(INDEX('[3]Enrolled accounts Dom'!$A777:$M777,MATCH(F$2,'[3]Enrolled accounts Dom'!$A$2:$M$2,0))=0,"",INDEX('[3]Enrolled accounts Dom'!$A777:$M777,MATCH(F$2,'[3]Enrolled accounts Dom'!$A$2:$M$2,0)))</f>
        <v/>
      </c>
    </row>
    <row r="778" spans="1:6" x14ac:dyDescent="0.2">
      <c r="A778" s="52">
        <f>INDEX('[3]Enrolled accounts Dom'!$A778:$M778,MATCH(A$2,'[3]Enrolled accounts Dom'!$A$2:$M$2,0))</f>
        <v>0</v>
      </c>
      <c r="B778" s="45">
        <f>INDEX('[3]Enrolled accounts Dom'!$A778:$M778,MATCH(B$2,'[3]Enrolled accounts Dom'!$A$2:$M$2,0))</f>
        <v>0</v>
      </c>
      <c r="C778" s="45">
        <f>INDEX('[3]Enrolled accounts Dom'!$A778:$M778,MATCH(C$2,'[3]Enrolled accounts Dom'!$A$2:$M$2,0))</f>
        <v>0</v>
      </c>
      <c r="D778" s="45">
        <f>INDEX('[3]Enrolled accounts Dom'!$A778:$M778,MATCH(D$2,'[3]Enrolled accounts Dom'!$A$2:$M$2,0))</f>
        <v>0</v>
      </c>
      <c r="E778" s="46" t="str">
        <f>IF(INDEX('[3]Enrolled accounts Dom'!$A778:$M778,MATCH(E$2,'[3]Enrolled accounts Dom'!$A$2:$M$2,0))=0,"",INDEX('[3]Enrolled accounts Dom'!$A778:$M778,MATCH(E$2,'[3]Enrolled accounts Dom'!$A$2:$M$2,0)))</f>
        <v/>
      </c>
      <c r="F778" s="53" t="str">
        <f>IF(INDEX('[3]Enrolled accounts Dom'!$A778:$M778,MATCH(F$2,'[3]Enrolled accounts Dom'!$A$2:$M$2,0))=0,"",INDEX('[3]Enrolled accounts Dom'!$A778:$M778,MATCH(F$2,'[3]Enrolled accounts Dom'!$A$2:$M$2,0)))</f>
        <v/>
      </c>
    </row>
    <row r="779" spans="1:6" x14ac:dyDescent="0.2">
      <c r="A779" s="52">
        <f>INDEX('[3]Enrolled accounts Dom'!$A779:$M779,MATCH(A$2,'[3]Enrolled accounts Dom'!$A$2:$M$2,0))</f>
        <v>0</v>
      </c>
      <c r="B779" s="45">
        <f>INDEX('[3]Enrolled accounts Dom'!$A779:$M779,MATCH(B$2,'[3]Enrolled accounts Dom'!$A$2:$M$2,0))</f>
        <v>0</v>
      </c>
      <c r="C779" s="45">
        <f>INDEX('[3]Enrolled accounts Dom'!$A779:$M779,MATCH(C$2,'[3]Enrolled accounts Dom'!$A$2:$M$2,0))</f>
        <v>0</v>
      </c>
      <c r="D779" s="45">
        <f>INDEX('[3]Enrolled accounts Dom'!$A779:$M779,MATCH(D$2,'[3]Enrolled accounts Dom'!$A$2:$M$2,0))</f>
        <v>0</v>
      </c>
      <c r="E779" s="46" t="str">
        <f>IF(INDEX('[3]Enrolled accounts Dom'!$A779:$M779,MATCH(E$2,'[3]Enrolled accounts Dom'!$A$2:$M$2,0))=0,"",INDEX('[3]Enrolled accounts Dom'!$A779:$M779,MATCH(E$2,'[3]Enrolled accounts Dom'!$A$2:$M$2,0)))</f>
        <v/>
      </c>
      <c r="F779" s="53" t="str">
        <f>IF(INDEX('[3]Enrolled accounts Dom'!$A779:$M779,MATCH(F$2,'[3]Enrolled accounts Dom'!$A$2:$M$2,0))=0,"",INDEX('[3]Enrolled accounts Dom'!$A779:$M779,MATCH(F$2,'[3]Enrolled accounts Dom'!$A$2:$M$2,0)))</f>
        <v/>
      </c>
    </row>
    <row r="780" spans="1:6" x14ac:dyDescent="0.2">
      <c r="A780" s="52">
        <f>INDEX('[3]Enrolled accounts Dom'!$A780:$M780,MATCH(A$2,'[3]Enrolled accounts Dom'!$A$2:$M$2,0))</f>
        <v>0</v>
      </c>
      <c r="B780" s="45">
        <f>INDEX('[3]Enrolled accounts Dom'!$A780:$M780,MATCH(B$2,'[3]Enrolled accounts Dom'!$A$2:$M$2,0))</f>
        <v>0</v>
      </c>
      <c r="C780" s="45">
        <f>INDEX('[3]Enrolled accounts Dom'!$A780:$M780,MATCH(C$2,'[3]Enrolled accounts Dom'!$A$2:$M$2,0))</f>
        <v>0</v>
      </c>
      <c r="D780" s="45">
        <f>INDEX('[3]Enrolled accounts Dom'!$A780:$M780,MATCH(D$2,'[3]Enrolled accounts Dom'!$A$2:$M$2,0))</f>
        <v>0</v>
      </c>
      <c r="E780" s="46" t="str">
        <f>IF(INDEX('[3]Enrolled accounts Dom'!$A780:$M780,MATCH(E$2,'[3]Enrolled accounts Dom'!$A$2:$M$2,0))=0,"",INDEX('[3]Enrolled accounts Dom'!$A780:$M780,MATCH(E$2,'[3]Enrolled accounts Dom'!$A$2:$M$2,0)))</f>
        <v/>
      </c>
      <c r="F780" s="53" t="str">
        <f>IF(INDEX('[3]Enrolled accounts Dom'!$A780:$M780,MATCH(F$2,'[3]Enrolled accounts Dom'!$A$2:$M$2,0))=0,"",INDEX('[3]Enrolled accounts Dom'!$A780:$M780,MATCH(F$2,'[3]Enrolled accounts Dom'!$A$2:$M$2,0)))</f>
        <v/>
      </c>
    </row>
    <row r="781" spans="1:6" x14ac:dyDescent="0.2">
      <c r="A781" s="52">
        <f>INDEX('[3]Enrolled accounts Dom'!$A781:$M781,MATCH(A$2,'[3]Enrolled accounts Dom'!$A$2:$M$2,0))</f>
        <v>0</v>
      </c>
      <c r="B781" s="45">
        <f>INDEX('[3]Enrolled accounts Dom'!$A781:$M781,MATCH(B$2,'[3]Enrolled accounts Dom'!$A$2:$M$2,0))</f>
        <v>0</v>
      </c>
      <c r="C781" s="45">
        <f>INDEX('[3]Enrolled accounts Dom'!$A781:$M781,MATCH(C$2,'[3]Enrolled accounts Dom'!$A$2:$M$2,0))</f>
        <v>0</v>
      </c>
      <c r="D781" s="45">
        <f>INDEX('[3]Enrolled accounts Dom'!$A781:$M781,MATCH(D$2,'[3]Enrolled accounts Dom'!$A$2:$M$2,0))</f>
        <v>0</v>
      </c>
      <c r="E781" s="46" t="str">
        <f>IF(INDEX('[3]Enrolled accounts Dom'!$A781:$M781,MATCH(E$2,'[3]Enrolled accounts Dom'!$A$2:$M$2,0))=0,"",INDEX('[3]Enrolled accounts Dom'!$A781:$M781,MATCH(E$2,'[3]Enrolled accounts Dom'!$A$2:$M$2,0)))</f>
        <v/>
      </c>
      <c r="F781" s="53" t="str">
        <f>IF(INDEX('[3]Enrolled accounts Dom'!$A781:$M781,MATCH(F$2,'[3]Enrolled accounts Dom'!$A$2:$M$2,0))=0,"",INDEX('[3]Enrolled accounts Dom'!$A781:$M781,MATCH(F$2,'[3]Enrolled accounts Dom'!$A$2:$M$2,0)))</f>
        <v/>
      </c>
    </row>
    <row r="782" spans="1:6" x14ac:dyDescent="0.2">
      <c r="A782" s="52">
        <f>INDEX('[3]Enrolled accounts Dom'!$A782:$M782,MATCH(A$2,'[3]Enrolled accounts Dom'!$A$2:$M$2,0))</f>
        <v>0</v>
      </c>
      <c r="B782" s="45">
        <f>INDEX('[3]Enrolled accounts Dom'!$A782:$M782,MATCH(B$2,'[3]Enrolled accounts Dom'!$A$2:$M$2,0))</f>
        <v>0</v>
      </c>
      <c r="C782" s="45">
        <f>INDEX('[3]Enrolled accounts Dom'!$A782:$M782,MATCH(C$2,'[3]Enrolled accounts Dom'!$A$2:$M$2,0))</f>
        <v>0</v>
      </c>
      <c r="D782" s="45">
        <f>INDEX('[3]Enrolled accounts Dom'!$A782:$M782,MATCH(D$2,'[3]Enrolled accounts Dom'!$A$2:$M$2,0))</f>
        <v>0</v>
      </c>
      <c r="E782" s="46" t="str">
        <f>IF(INDEX('[3]Enrolled accounts Dom'!$A782:$M782,MATCH(E$2,'[3]Enrolled accounts Dom'!$A$2:$M$2,0))=0,"",INDEX('[3]Enrolled accounts Dom'!$A782:$M782,MATCH(E$2,'[3]Enrolled accounts Dom'!$A$2:$M$2,0)))</f>
        <v/>
      </c>
      <c r="F782" s="53" t="str">
        <f>IF(INDEX('[3]Enrolled accounts Dom'!$A782:$M782,MATCH(F$2,'[3]Enrolled accounts Dom'!$A$2:$M$2,0))=0,"",INDEX('[3]Enrolled accounts Dom'!$A782:$M782,MATCH(F$2,'[3]Enrolled accounts Dom'!$A$2:$M$2,0)))</f>
        <v/>
      </c>
    </row>
    <row r="783" spans="1:6" x14ac:dyDescent="0.2">
      <c r="A783" s="52">
        <f>INDEX('[3]Enrolled accounts Dom'!$A783:$M783,MATCH(A$2,'[3]Enrolled accounts Dom'!$A$2:$M$2,0))</f>
        <v>0</v>
      </c>
      <c r="B783" s="45">
        <f>INDEX('[3]Enrolled accounts Dom'!$A783:$M783,MATCH(B$2,'[3]Enrolled accounts Dom'!$A$2:$M$2,0))</f>
        <v>0</v>
      </c>
      <c r="C783" s="45">
        <f>INDEX('[3]Enrolled accounts Dom'!$A783:$M783,MATCH(C$2,'[3]Enrolled accounts Dom'!$A$2:$M$2,0))</f>
        <v>0</v>
      </c>
      <c r="D783" s="45">
        <f>INDEX('[3]Enrolled accounts Dom'!$A783:$M783,MATCH(D$2,'[3]Enrolled accounts Dom'!$A$2:$M$2,0))</f>
        <v>0</v>
      </c>
      <c r="E783" s="46" t="str">
        <f>IF(INDEX('[3]Enrolled accounts Dom'!$A783:$M783,MATCH(E$2,'[3]Enrolled accounts Dom'!$A$2:$M$2,0))=0,"",INDEX('[3]Enrolled accounts Dom'!$A783:$M783,MATCH(E$2,'[3]Enrolled accounts Dom'!$A$2:$M$2,0)))</f>
        <v/>
      </c>
      <c r="F783" s="53" t="str">
        <f>IF(INDEX('[3]Enrolled accounts Dom'!$A783:$M783,MATCH(F$2,'[3]Enrolled accounts Dom'!$A$2:$M$2,0))=0,"",INDEX('[3]Enrolled accounts Dom'!$A783:$M783,MATCH(F$2,'[3]Enrolled accounts Dom'!$A$2:$M$2,0)))</f>
        <v/>
      </c>
    </row>
    <row r="784" spans="1:6" x14ac:dyDescent="0.2">
      <c r="A784" s="52">
        <f>INDEX('[3]Enrolled accounts Dom'!$A784:$M784,MATCH(A$2,'[3]Enrolled accounts Dom'!$A$2:$M$2,0))</f>
        <v>0</v>
      </c>
      <c r="B784" s="45">
        <f>INDEX('[3]Enrolled accounts Dom'!$A784:$M784,MATCH(B$2,'[3]Enrolled accounts Dom'!$A$2:$M$2,0))</f>
        <v>0</v>
      </c>
      <c r="C784" s="45">
        <f>INDEX('[3]Enrolled accounts Dom'!$A784:$M784,MATCH(C$2,'[3]Enrolled accounts Dom'!$A$2:$M$2,0))</f>
        <v>0</v>
      </c>
      <c r="D784" s="45">
        <f>INDEX('[3]Enrolled accounts Dom'!$A784:$M784,MATCH(D$2,'[3]Enrolled accounts Dom'!$A$2:$M$2,0))</f>
        <v>0</v>
      </c>
      <c r="E784" s="46" t="str">
        <f>IF(INDEX('[3]Enrolled accounts Dom'!$A784:$M784,MATCH(E$2,'[3]Enrolled accounts Dom'!$A$2:$M$2,0))=0,"",INDEX('[3]Enrolled accounts Dom'!$A784:$M784,MATCH(E$2,'[3]Enrolled accounts Dom'!$A$2:$M$2,0)))</f>
        <v/>
      </c>
      <c r="F784" s="53" t="str">
        <f>IF(INDEX('[3]Enrolled accounts Dom'!$A784:$M784,MATCH(F$2,'[3]Enrolled accounts Dom'!$A$2:$M$2,0))=0,"",INDEX('[3]Enrolled accounts Dom'!$A784:$M784,MATCH(F$2,'[3]Enrolled accounts Dom'!$A$2:$M$2,0)))</f>
        <v/>
      </c>
    </row>
    <row r="785" spans="1:6" x14ac:dyDescent="0.2">
      <c r="A785" s="52">
        <f>INDEX('[3]Enrolled accounts Dom'!$A785:$M785,MATCH(A$2,'[3]Enrolled accounts Dom'!$A$2:$M$2,0))</f>
        <v>0</v>
      </c>
      <c r="B785" s="45">
        <f>INDEX('[3]Enrolled accounts Dom'!$A785:$M785,MATCH(B$2,'[3]Enrolled accounts Dom'!$A$2:$M$2,0))</f>
        <v>0</v>
      </c>
      <c r="C785" s="45">
        <f>INDEX('[3]Enrolled accounts Dom'!$A785:$M785,MATCH(C$2,'[3]Enrolled accounts Dom'!$A$2:$M$2,0))</f>
        <v>0</v>
      </c>
      <c r="D785" s="45">
        <f>INDEX('[3]Enrolled accounts Dom'!$A785:$M785,MATCH(D$2,'[3]Enrolled accounts Dom'!$A$2:$M$2,0))</f>
        <v>0</v>
      </c>
      <c r="E785" s="46" t="str">
        <f>IF(INDEX('[3]Enrolled accounts Dom'!$A785:$M785,MATCH(E$2,'[3]Enrolled accounts Dom'!$A$2:$M$2,0))=0,"",INDEX('[3]Enrolled accounts Dom'!$A785:$M785,MATCH(E$2,'[3]Enrolled accounts Dom'!$A$2:$M$2,0)))</f>
        <v/>
      </c>
      <c r="F785" s="53" t="str">
        <f>IF(INDEX('[3]Enrolled accounts Dom'!$A785:$M785,MATCH(F$2,'[3]Enrolled accounts Dom'!$A$2:$M$2,0))=0,"",INDEX('[3]Enrolled accounts Dom'!$A785:$M785,MATCH(F$2,'[3]Enrolled accounts Dom'!$A$2:$M$2,0)))</f>
        <v/>
      </c>
    </row>
    <row r="786" spans="1:6" x14ac:dyDescent="0.2">
      <c r="A786" s="52">
        <f>INDEX('[3]Enrolled accounts Dom'!$A786:$M786,MATCH(A$2,'[3]Enrolled accounts Dom'!$A$2:$M$2,0))</f>
        <v>0</v>
      </c>
      <c r="B786" s="45">
        <f>INDEX('[3]Enrolled accounts Dom'!$A786:$M786,MATCH(B$2,'[3]Enrolled accounts Dom'!$A$2:$M$2,0))</f>
        <v>0</v>
      </c>
      <c r="C786" s="45">
        <f>INDEX('[3]Enrolled accounts Dom'!$A786:$M786,MATCH(C$2,'[3]Enrolled accounts Dom'!$A$2:$M$2,0))</f>
        <v>0</v>
      </c>
      <c r="D786" s="45">
        <f>INDEX('[3]Enrolled accounts Dom'!$A786:$M786,MATCH(D$2,'[3]Enrolled accounts Dom'!$A$2:$M$2,0))</f>
        <v>0</v>
      </c>
      <c r="E786" s="46" t="str">
        <f>IF(INDEX('[3]Enrolled accounts Dom'!$A786:$M786,MATCH(E$2,'[3]Enrolled accounts Dom'!$A$2:$M$2,0))=0,"",INDEX('[3]Enrolled accounts Dom'!$A786:$M786,MATCH(E$2,'[3]Enrolled accounts Dom'!$A$2:$M$2,0)))</f>
        <v/>
      </c>
      <c r="F786" s="53" t="str">
        <f>IF(INDEX('[3]Enrolled accounts Dom'!$A786:$M786,MATCH(F$2,'[3]Enrolled accounts Dom'!$A$2:$M$2,0))=0,"",INDEX('[3]Enrolled accounts Dom'!$A786:$M786,MATCH(F$2,'[3]Enrolled accounts Dom'!$A$2:$M$2,0)))</f>
        <v/>
      </c>
    </row>
    <row r="787" spans="1:6" x14ac:dyDescent="0.2">
      <c r="A787" s="52">
        <f>INDEX('[3]Enrolled accounts Dom'!$A787:$M787,MATCH(A$2,'[3]Enrolled accounts Dom'!$A$2:$M$2,0))</f>
        <v>0</v>
      </c>
      <c r="B787" s="45">
        <f>INDEX('[3]Enrolled accounts Dom'!$A787:$M787,MATCH(B$2,'[3]Enrolled accounts Dom'!$A$2:$M$2,0))</f>
        <v>0</v>
      </c>
      <c r="C787" s="45">
        <f>INDEX('[3]Enrolled accounts Dom'!$A787:$M787,MATCH(C$2,'[3]Enrolled accounts Dom'!$A$2:$M$2,0))</f>
        <v>0</v>
      </c>
      <c r="D787" s="45">
        <f>INDEX('[3]Enrolled accounts Dom'!$A787:$M787,MATCH(D$2,'[3]Enrolled accounts Dom'!$A$2:$M$2,0))</f>
        <v>0</v>
      </c>
      <c r="E787" s="46" t="str">
        <f>IF(INDEX('[3]Enrolled accounts Dom'!$A787:$M787,MATCH(E$2,'[3]Enrolled accounts Dom'!$A$2:$M$2,0))=0,"",INDEX('[3]Enrolled accounts Dom'!$A787:$M787,MATCH(E$2,'[3]Enrolled accounts Dom'!$A$2:$M$2,0)))</f>
        <v/>
      </c>
      <c r="F787" s="53" t="str">
        <f>IF(INDEX('[3]Enrolled accounts Dom'!$A787:$M787,MATCH(F$2,'[3]Enrolled accounts Dom'!$A$2:$M$2,0))=0,"",INDEX('[3]Enrolled accounts Dom'!$A787:$M787,MATCH(F$2,'[3]Enrolled accounts Dom'!$A$2:$M$2,0)))</f>
        <v/>
      </c>
    </row>
    <row r="788" spans="1:6" x14ac:dyDescent="0.2">
      <c r="A788" s="52">
        <f>INDEX('[3]Enrolled accounts Dom'!$A788:$M788,MATCH(A$2,'[3]Enrolled accounts Dom'!$A$2:$M$2,0))</f>
        <v>0</v>
      </c>
      <c r="B788" s="45">
        <f>INDEX('[3]Enrolled accounts Dom'!$A788:$M788,MATCH(B$2,'[3]Enrolled accounts Dom'!$A$2:$M$2,0))</f>
        <v>0</v>
      </c>
      <c r="C788" s="45">
        <f>INDEX('[3]Enrolled accounts Dom'!$A788:$M788,MATCH(C$2,'[3]Enrolled accounts Dom'!$A$2:$M$2,0))</f>
        <v>0</v>
      </c>
      <c r="D788" s="45">
        <f>INDEX('[3]Enrolled accounts Dom'!$A788:$M788,MATCH(D$2,'[3]Enrolled accounts Dom'!$A$2:$M$2,0))</f>
        <v>0</v>
      </c>
      <c r="E788" s="46" t="str">
        <f>IF(INDEX('[3]Enrolled accounts Dom'!$A788:$M788,MATCH(E$2,'[3]Enrolled accounts Dom'!$A$2:$M$2,0))=0,"",INDEX('[3]Enrolled accounts Dom'!$A788:$M788,MATCH(E$2,'[3]Enrolled accounts Dom'!$A$2:$M$2,0)))</f>
        <v/>
      </c>
      <c r="F788" s="53" t="str">
        <f>IF(INDEX('[3]Enrolled accounts Dom'!$A788:$M788,MATCH(F$2,'[3]Enrolled accounts Dom'!$A$2:$M$2,0))=0,"",INDEX('[3]Enrolled accounts Dom'!$A788:$M788,MATCH(F$2,'[3]Enrolled accounts Dom'!$A$2:$M$2,0)))</f>
        <v/>
      </c>
    </row>
    <row r="789" spans="1:6" x14ac:dyDescent="0.2">
      <c r="A789" s="52">
        <f>INDEX('[3]Enrolled accounts Dom'!$A789:$M789,MATCH(A$2,'[3]Enrolled accounts Dom'!$A$2:$M$2,0))</f>
        <v>0</v>
      </c>
      <c r="B789" s="45">
        <f>INDEX('[3]Enrolled accounts Dom'!$A789:$M789,MATCH(B$2,'[3]Enrolled accounts Dom'!$A$2:$M$2,0))</f>
        <v>0</v>
      </c>
      <c r="C789" s="45">
        <f>INDEX('[3]Enrolled accounts Dom'!$A789:$M789,MATCH(C$2,'[3]Enrolled accounts Dom'!$A$2:$M$2,0))</f>
        <v>0</v>
      </c>
      <c r="D789" s="45">
        <f>INDEX('[3]Enrolled accounts Dom'!$A789:$M789,MATCH(D$2,'[3]Enrolled accounts Dom'!$A$2:$M$2,0))</f>
        <v>0</v>
      </c>
      <c r="E789" s="46" t="str">
        <f>IF(INDEX('[3]Enrolled accounts Dom'!$A789:$M789,MATCH(E$2,'[3]Enrolled accounts Dom'!$A$2:$M$2,0))=0,"",INDEX('[3]Enrolled accounts Dom'!$A789:$M789,MATCH(E$2,'[3]Enrolled accounts Dom'!$A$2:$M$2,0)))</f>
        <v/>
      </c>
      <c r="F789" s="53" t="str">
        <f>IF(INDEX('[3]Enrolled accounts Dom'!$A789:$M789,MATCH(F$2,'[3]Enrolled accounts Dom'!$A$2:$M$2,0))=0,"",INDEX('[3]Enrolled accounts Dom'!$A789:$M789,MATCH(F$2,'[3]Enrolled accounts Dom'!$A$2:$M$2,0)))</f>
        <v/>
      </c>
    </row>
    <row r="790" spans="1:6" x14ac:dyDescent="0.2">
      <c r="A790" s="52">
        <f>INDEX('[3]Enrolled accounts Dom'!$A790:$M790,MATCH(A$2,'[3]Enrolled accounts Dom'!$A$2:$M$2,0))</f>
        <v>0</v>
      </c>
      <c r="B790" s="45">
        <f>INDEX('[3]Enrolled accounts Dom'!$A790:$M790,MATCH(B$2,'[3]Enrolled accounts Dom'!$A$2:$M$2,0))</f>
        <v>0</v>
      </c>
      <c r="C790" s="45">
        <f>INDEX('[3]Enrolled accounts Dom'!$A790:$M790,MATCH(C$2,'[3]Enrolled accounts Dom'!$A$2:$M$2,0))</f>
        <v>0</v>
      </c>
      <c r="D790" s="45">
        <f>INDEX('[3]Enrolled accounts Dom'!$A790:$M790,MATCH(D$2,'[3]Enrolled accounts Dom'!$A$2:$M$2,0))</f>
        <v>0</v>
      </c>
      <c r="E790" s="46" t="str">
        <f>IF(INDEX('[3]Enrolled accounts Dom'!$A790:$M790,MATCH(E$2,'[3]Enrolled accounts Dom'!$A$2:$M$2,0))=0,"",INDEX('[3]Enrolled accounts Dom'!$A790:$M790,MATCH(E$2,'[3]Enrolled accounts Dom'!$A$2:$M$2,0)))</f>
        <v/>
      </c>
      <c r="F790" s="53" t="str">
        <f>IF(INDEX('[3]Enrolled accounts Dom'!$A790:$M790,MATCH(F$2,'[3]Enrolled accounts Dom'!$A$2:$M$2,0))=0,"",INDEX('[3]Enrolled accounts Dom'!$A790:$M790,MATCH(F$2,'[3]Enrolled accounts Dom'!$A$2:$M$2,0)))</f>
        <v/>
      </c>
    </row>
    <row r="791" spans="1:6" x14ac:dyDescent="0.2">
      <c r="A791" s="52">
        <f>INDEX('[3]Enrolled accounts Dom'!$A791:$M791,MATCH(A$2,'[3]Enrolled accounts Dom'!$A$2:$M$2,0))</f>
        <v>0</v>
      </c>
      <c r="B791" s="45">
        <f>INDEX('[3]Enrolled accounts Dom'!$A791:$M791,MATCH(B$2,'[3]Enrolled accounts Dom'!$A$2:$M$2,0))</f>
        <v>0</v>
      </c>
      <c r="C791" s="45">
        <f>INDEX('[3]Enrolled accounts Dom'!$A791:$M791,MATCH(C$2,'[3]Enrolled accounts Dom'!$A$2:$M$2,0))</f>
        <v>0</v>
      </c>
      <c r="D791" s="45">
        <f>INDEX('[3]Enrolled accounts Dom'!$A791:$M791,MATCH(D$2,'[3]Enrolled accounts Dom'!$A$2:$M$2,0))</f>
        <v>0</v>
      </c>
      <c r="E791" s="46" t="str">
        <f>IF(INDEX('[3]Enrolled accounts Dom'!$A791:$M791,MATCH(E$2,'[3]Enrolled accounts Dom'!$A$2:$M$2,0))=0,"",INDEX('[3]Enrolled accounts Dom'!$A791:$M791,MATCH(E$2,'[3]Enrolled accounts Dom'!$A$2:$M$2,0)))</f>
        <v/>
      </c>
      <c r="F791" s="53" t="str">
        <f>IF(INDEX('[3]Enrolled accounts Dom'!$A791:$M791,MATCH(F$2,'[3]Enrolled accounts Dom'!$A$2:$M$2,0))=0,"",INDEX('[3]Enrolled accounts Dom'!$A791:$M791,MATCH(F$2,'[3]Enrolled accounts Dom'!$A$2:$M$2,0)))</f>
        <v/>
      </c>
    </row>
    <row r="792" spans="1:6" x14ac:dyDescent="0.2">
      <c r="A792" s="52">
        <f>INDEX('[3]Enrolled accounts Dom'!$A792:$M792,MATCH(A$2,'[3]Enrolled accounts Dom'!$A$2:$M$2,0))</f>
        <v>0</v>
      </c>
      <c r="B792" s="45">
        <f>INDEX('[3]Enrolled accounts Dom'!$A792:$M792,MATCH(B$2,'[3]Enrolled accounts Dom'!$A$2:$M$2,0))</f>
        <v>0</v>
      </c>
      <c r="C792" s="45">
        <f>INDEX('[3]Enrolled accounts Dom'!$A792:$M792,MATCH(C$2,'[3]Enrolled accounts Dom'!$A$2:$M$2,0))</f>
        <v>0</v>
      </c>
      <c r="D792" s="45">
        <f>INDEX('[3]Enrolled accounts Dom'!$A792:$M792,MATCH(D$2,'[3]Enrolled accounts Dom'!$A$2:$M$2,0))</f>
        <v>0</v>
      </c>
      <c r="E792" s="46" t="str">
        <f>IF(INDEX('[3]Enrolled accounts Dom'!$A792:$M792,MATCH(E$2,'[3]Enrolled accounts Dom'!$A$2:$M$2,0))=0,"",INDEX('[3]Enrolled accounts Dom'!$A792:$M792,MATCH(E$2,'[3]Enrolled accounts Dom'!$A$2:$M$2,0)))</f>
        <v/>
      </c>
      <c r="F792" s="53" t="str">
        <f>IF(INDEX('[3]Enrolled accounts Dom'!$A792:$M792,MATCH(F$2,'[3]Enrolled accounts Dom'!$A$2:$M$2,0))=0,"",INDEX('[3]Enrolled accounts Dom'!$A792:$M792,MATCH(F$2,'[3]Enrolled accounts Dom'!$A$2:$M$2,0)))</f>
        <v/>
      </c>
    </row>
    <row r="793" spans="1:6" x14ac:dyDescent="0.2">
      <c r="A793" s="52">
        <f>INDEX('[3]Enrolled accounts Dom'!$A793:$M793,MATCH(A$2,'[3]Enrolled accounts Dom'!$A$2:$M$2,0))</f>
        <v>0</v>
      </c>
      <c r="B793" s="45">
        <f>INDEX('[3]Enrolled accounts Dom'!$A793:$M793,MATCH(B$2,'[3]Enrolled accounts Dom'!$A$2:$M$2,0))</f>
        <v>0</v>
      </c>
      <c r="C793" s="45">
        <f>INDEX('[3]Enrolled accounts Dom'!$A793:$M793,MATCH(C$2,'[3]Enrolled accounts Dom'!$A$2:$M$2,0))</f>
        <v>0</v>
      </c>
      <c r="D793" s="45">
        <f>INDEX('[3]Enrolled accounts Dom'!$A793:$M793,MATCH(D$2,'[3]Enrolled accounts Dom'!$A$2:$M$2,0))</f>
        <v>0</v>
      </c>
      <c r="E793" s="46" t="str">
        <f>IF(INDEX('[3]Enrolled accounts Dom'!$A793:$M793,MATCH(E$2,'[3]Enrolled accounts Dom'!$A$2:$M$2,0))=0,"",INDEX('[3]Enrolled accounts Dom'!$A793:$M793,MATCH(E$2,'[3]Enrolled accounts Dom'!$A$2:$M$2,0)))</f>
        <v/>
      </c>
      <c r="F793" s="53" t="str">
        <f>IF(INDEX('[3]Enrolled accounts Dom'!$A793:$M793,MATCH(F$2,'[3]Enrolled accounts Dom'!$A$2:$M$2,0))=0,"",INDEX('[3]Enrolled accounts Dom'!$A793:$M793,MATCH(F$2,'[3]Enrolled accounts Dom'!$A$2:$M$2,0)))</f>
        <v/>
      </c>
    </row>
    <row r="794" spans="1:6" x14ac:dyDescent="0.2">
      <c r="A794" s="52">
        <f>INDEX('[3]Enrolled accounts Dom'!$A794:$M794,MATCH(A$2,'[3]Enrolled accounts Dom'!$A$2:$M$2,0))</f>
        <v>0</v>
      </c>
      <c r="B794" s="45">
        <f>INDEX('[3]Enrolled accounts Dom'!$A794:$M794,MATCH(B$2,'[3]Enrolled accounts Dom'!$A$2:$M$2,0))</f>
        <v>0</v>
      </c>
      <c r="C794" s="45">
        <f>INDEX('[3]Enrolled accounts Dom'!$A794:$M794,MATCH(C$2,'[3]Enrolled accounts Dom'!$A$2:$M$2,0))</f>
        <v>0</v>
      </c>
      <c r="D794" s="45">
        <f>INDEX('[3]Enrolled accounts Dom'!$A794:$M794,MATCH(D$2,'[3]Enrolled accounts Dom'!$A$2:$M$2,0))</f>
        <v>0</v>
      </c>
      <c r="E794" s="46" t="str">
        <f>IF(INDEX('[3]Enrolled accounts Dom'!$A794:$M794,MATCH(E$2,'[3]Enrolled accounts Dom'!$A$2:$M$2,0))=0,"",INDEX('[3]Enrolled accounts Dom'!$A794:$M794,MATCH(E$2,'[3]Enrolled accounts Dom'!$A$2:$M$2,0)))</f>
        <v/>
      </c>
      <c r="F794" s="53" t="str">
        <f>IF(INDEX('[3]Enrolled accounts Dom'!$A794:$M794,MATCH(F$2,'[3]Enrolled accounts Dom'!$A$2:$M$2,0))=0,"",INDEX('[3]Enrolled accounts Dom'!$A794:$M794,MATCH(F$2,'[3]Enrolled accounts Dom'!$A$2:$M$2,0)))</f>
        <v/>
      </c>
    </row>
    <row r="795" spans="1:6" x14ac:dyDescent="0.2">
      <c r="A795" s="52">
        <f>INDEX('[3]Enrolled accounts Dom'!$A795:$M795,MATCH(A$2,'[3]Enrolled accounts Dom'!$A$2:$M$2,0))</f>
        <v>0</v>
      </c>
      <c r="B795" s="45">
        <f>INDEX('[3]Enrolled accounts Dom'!$A795:$M795,MATCH(B$2,'[3]Enrolled accounts Dom'!$A$2:$M$2,0))</f>
        <v>0</v>
      </c>
      <c r="C795" s="45">
        <f>INDEX('[3]Enrolled accounts Dom'!$A795:$M795,MATCH(C$2,'[3]Enrolled accounts Dom'!$A$2:$M$2,0))</f>
        <v>0</v>
      </c>
      <c r="D795" s="45">
        <f>INDEX('[3]Enrolled accounts Dom'!$A795:$M795,MATCH(D$2,'[3]Enrolled accounts Dom'!$A$2:$M$2,0))</f>
        <v>0</v>
      </c>
      <c r="E795" s="46" t="str">
        <f>IF(INDEX('[3]Enrolled accounts Dom'!$A795:$M795,MATCH(E$2,'[3]Enrolled accounts Dom'!$A$2:$M$2,0))=0,"",INDEX('[3]Enrolled accounts Dom'!$A795:$M795,MATCH(E$2,'[3]Enrolled accounts Dom'!$A$2:$M$2,0)))</f>
        <v/>
      </c>
      <c r="F795" s="53" t="str">
        <f>IF(INDEX('[3]Enrolled accounts Dom'!$A795:$M795,MATCH(F$2,'[3]Enrolled accounts Dom'!$A$2:$M$2,0))=0,"",INDEX('[3]Enrolled accounts Dom'!$A795:$M795,MATCH(F$2,'[3]Enrolled accounts Dom'!$A$2:$M$2,0)))</f>
        <v/>
      </c>
    </row>
    <row r="796" spans="1:6" x14ac:dyDescent="0.2">
      <c r="A796" s="52">
        <f>INDEX('[3]Enrolled accounts Dom'!$A796:$M796,MATCH(A$2,'[3]Enrolled accounts Dom'!$A$2:$M$2,0))</f>
        <v>0</v>
      </c>
      <c r="B796" s="45">
        <f>INDEX('[3]Enrolled accounts Dom'!$A796:$M796,MATCH(B$2,'[3]Enrolled accounts Dom'!$A$2:$M$2,0))</f>
        <v>0</v>
      </c>
      <c r="C796" s="45">
        <f>INDEX('[3]Enrolled accounts Dom'!$A796:$M796,MATCH(C$2,'[3]Enrolled accounts Dom'!$A$2:$M$2,0))</f>
        <v>0</v>
      </c>
      <c r="D796" s="45">
        <f>INDEX('[3]Enrolled accounts Dom'!$A796:$M796,MATCH(D$2,'[3]Enrolled accounts Dom'!$A$2:$M$2,0))</f>
        <v>0</v>
      </c>
      <c r="E796" s="46" t="str">
        <f>IF(INDEX('[3]Enrolled accounts Dom'!$A796:$M796,MATCH(E$2,'[3]Enrolled accounts Dom'!$A$2:$M$2,0))=0,"",INDEX('[3]Enrolled accounts Dom'!$A796:$M796,MATCH(E$2,'[3]Enrolled accounts Dom'!$A$2:$M$2,0)))</f>
        <v/>
      </c>
      <c r="F796" s="53" t="str">
        <f>IF(INDEX('[3]Enrolled accounts Dom'!$A796:$M796,MATCH(F$2,'[3]Enrolled accounts Dom'!$A$2:$M$2,0))=0,"",INDEX('[3]Enrolled accounts Dom'!$A796:$M796,MATCH(F$2,'[3]Enrolled accounts Dom'!$A$2:$M$2,0)))</f>
        <v/>
      </c>
    </row>
    <row r="797" spans="1:6" x14ac:dyDescent="0.2">
      <c r="A797" s="52">
        <f>INDEX('[3]Enrolled accounts Dom'!$A797:$M797,MATCH(A$2,'[3]Enrolled accounts Dom'!$A$2:$M$2,0))</f>
        <v>0</v>
      </c>
      <c r="B797" s="45">
        <f>INDEX('[3]Enrolled accounts Dom'!$A797:$M797,MATCH(B$2,'[3]Enrolled accounts Dom'!$A$2:$M$2,0))</f>
        <v>0</v>
      </c>
      <c r="C797" s="45">
        <f>INDEX('[3]Enrolled accounts Dom'!$A797:$M797,MATCH(C$2,'[3]Enrolled accounts Dom'!$A$2:$M$2,0))</f>
        <v>0</v>
      </c>
      <c r="D797" s="45">
        <f>INDEX('[3]Enrolled accounts Dom'!$A797:$M797,MATCH(D$2,'[3]Enrolled accounts Dom'!$A$2:$M$2,0))</f>
        <v>0</v>
      </c>
      <c r="E797" s="46" t="str">
        <f>IF(INDEX('[3]Enrolled accounts Dom'!$A797:$M797,MATCH(E$2,'[3]Enrolled accounts Dom'!$A$2:$M$2,0))=0,"",INDEX('[3]Enrolled accounts Dom'!$A797:$M797,MATCH(E$2,'[3]Enrolled accounts Dom'!$A$2:$M$2,0)))</f>
        <v/>
      </c>
      <c r="F797" s="53" t="str">
        <f>IF(INDEX('[3]Enrolled accounts Dom'!$A797:$M797,MATCH(F$2,'[3]Enrolled accounts Dom'!$A$2:$M$2,0))=0,"",INDEX('[3]Enrolled accounts Dom'!$A797:$M797,MATCH(F$2,'[3]Enrolled accounts Dom'!$A$2:$M$2,0)))</f>
        <v/>
      </c>
    </row>
    <row r="798" spans="1:6" x14ac:dyDescent="0.2">
      <c r="A798" s="52">
        <f>INDEX('[3]Enrolled accounts Dom'!$A798:$M798,MATCH(A$2,'[3]Enrolled accounts Dom'!$A$2:$M$2,0))</f>
        <v>0</v>
      </c>
      <c r="B798" s="45">
        <f>INDEX('[3]Enrolled accounts Dom'!$A798:$M798,MATCH(B$2,'[3]Enrolled accounts Dom'!$A$2:$M$2,0))</f>
        <v>0</v>
      </c>
      <c r="C798" s="45">
        <f>INDEX('[3]Enrolled accounts Dom'!$A798:$M798,MATCH(C$2,'[3]Enrolled accounts Dom'!$A$2:$M$2,0))</f>
        <v>0</v>
      </c>
      <c r="D798" s="45">
        <f>INDEX('[3]Enrolled accounts Dom'!$A798:$M798,MATCH(D$2,'[3]Enrolled accounts Dom'!$A$2:$M$2,0))</f>
        <v>0</v>
      </c>
      <c r="E798" s="46" t="str">
        <f>IF(INDEX('[3]Enrolled accounts Dom'!$A798:$M798,MATCH(E$2,'[3]Enrolled accounts Dom'!$A$2:$M$2,0))=0,"",INDEX('[3]Enrolled accounts Dom'!$A798:$M798,MATCH(E$2,'[3]Enrolled accounts Dom'!$A$2:$M$2,0)))</f>
        <v/>
      </c>
      <c r="F798" s="53" t="str">
        <f>IF(INDEX('[3]Enrolled accounts Dom'!$A798:$M798,MATCH(F$2,'[3]Enrolled accounts Dom'!$A$2:$M$2,0))=0,"",INDEX('[3]Enrolled accounts Dom'!$A798:$M798,MATCH(F$2,'[3]Enrolled accounts Dom'!$A$2:$M$2,0)))</f>
        <v/>
      </c>
    </row>
    <row r="799" spans="1:6" x14ac:dyDescent="0.2">
      <c r="A799" s="52">
        <f>INDEX('[3]Enrolled accounts Dom'!$A799:$M799,MATCH(A$2,'[3]Enrolled accounts Dom'!$A$2:$M$2,0))</f>
        <v>0</v>
      </c>
      <c r="B799" s="45">
        <f>INDEX('[3]Enrolled accounts Dom'!$A799:$M799,MATCH(B$2,'[3]Enrolled accounts Dom'!$A$2:$M$2,0))</f>
        <v>0</v>
      </c>
      <c r="C799" s="45">
        <f>INDEX('[3]Enrolled accounts Dom'!$A799:$M799,MATCH(C$2,'[3]Enrolled accounts Dom'!$A$2:$M$2,0))</f>
        <v>0</v>
      </c>
      <c r="D799" s="45">
        <f>INDEX('[3]Enrolled accounts Dom'!$A799:$M799,MATCH(D$2,'[3]Enrolled accounts Dom'!$A$2:$M$2,0))</f>
        <v>0</v>
      </c>
      <c r="E799" s="46" t="str">
        <f>IF(INDEX('[3]Enrolled accounts Dom'!$A799:$M799,MATCH(E$2,'[3]Enrolled accounts Dom'!$A$2:$M$2,0))=0,"",INDEX('[3]Enrolled accounts Dom'!$A799:$M799,MATCH(E$2,'[3]Enrolled accounts Dom'!$A$2:$M$2,0)))</f>
        <v/>
      </c>
      <c r="F799" s="53" t="str">
        <f>IF(INDEX('[3]Enrolled accounts Dom'!$A799:$M799,MATCH(F$2,'[3]Enrolled accounts Dom'!$A$2:$M$2,0))=0,"",INDEX('[3]Enrolled accounts Dom'!$A799:$M799,MATCH(F$2,'[3]Enrolled accounts Dom'!$A$2:$M$2,0)))</f>
        <v/>
      </c>
    </row>
    <row r="800" spans="1:6" x14ac:dyDescent="0.2">
      <c r="A800" s="52">
        <f>INDEX('[3]Enrolled accounts Dom'!$A800:$M800,MATCH(A$2,'[3]Enrolled accounts Dom'!$A$2:$M$2,0))</f>
        <v>0</v>
      </c>
      <c r="B800" s="45">
        <f>INDEX('[3]Enrolled accounts Dom'!$A800:$M800,MATCH(B$2,'[3]Enrolled accounts Dom'!$A$2:$M$2,0))</f>
        <v>0</v>
      </c>
      <c r="C800" s="45">
        <f>INDEX('[3]Enrolled accounts Dom'!$A800:$M800,MATCH(C$2,'[3]Enrolled accounts Dom'!$A$2:$M$2,0))</f>
        <v>0</v>
      </c>
      <c r="D800" s="45">
        <f>INDEX('[3]Enrolled accounts Dom'!$A800:$M800,MATCH(D$2,'[3]Enrolled accounts Dom'!$A$2:$M$2,0))</f>
        <v>0</v>
      </c>
      <c r="E800" s="46" t="str">
        <f>IF(INDEX('[3]Enrolled accounts Dom'!$A800:$M800,MATCH(E$2,'[3]Enrolled accounts Dom'!$A$2:$M$2,0))=0,"",INDEX('[3]Enrolled accounts Dom'!$A800:$M800,MATCH(E$2,'[3]Enrolled accounts Dom'!$A$2:$M$2,0)))</f>
        <v/>
      </c>
      <c r="F800" s="53" t="str">
        <f>IF(INDEX('[3]Enrolled accounts Dom'!$A800:$M800,MATCH(F$2,'[3]Enrolled accounts Dom'!$A$2:$M$2,0))=0,"",INDEX('[3]Enrolled accounts Dom'!$A800:$M800,MATCH(F$2,'[3]Enrolled accounts Dom'!$A$2:$M$2,0)))</f>
        <v/>
      </c>
    </row>
    <row r="801" spans="1:6" x14ac:dyDescent="0.2">
      <c r="A801" s="52">
        <f>INDEX('[3]Enrolled accounts Dom'!$A801:$M801,MATCH(A$2,'[3]Enrolled accounts Dom'!$A$2:$M$2,0))</f>
        <v>0</v>
      </c>
      <c r="B801" s="45">
        <f>INDEX('[3]Enrolled accounts Dom'!$A801:$M801,MATCH(B$2,'[3]Enrolled accounts Dom'!$A$2:$M$2,0))</f>
        <v>0</v>
      </c>
      <c r="C801" s="45">
        <f>INDEX('[3]Enrolled accounts Dom'!$A801:$M801,MATCH(C$2,'[3]Enrolled accounts Dom'!$A$2:$M$2,0))</f>
        <v>0</v>
      </c>
      <c r="D801" s="45">
        <f>INDEX('[3]Enrolled accounts Dom'!$A801:$M801,MATCH(D$2,'[3]Enrolled accounts Dom'!$A$2:$M$2,0))</f>
        <v>0</v>
      </c>
      <c r="E801" s="46" t="str">
        <f>IF(INDEX('[3]Enrolled accounts Dom'!$A801:$M801,MATCH(E$2,'[3]Enrolled accounts Dom'!$A$2:$M$2,0))=0,"",INDEX('[3]Enrolled accounts Dom'!$A801:$M801,MATCH(E$2,'[3]Enrolled accounts Dom'!$A$2:$M$2,0)))</f>
        <v/>
      </c>
      <c r="F801" s="53" t="str">
        <f>IF(INDEX('[3]Enrolled accounts Dom'!$A801:$M801,MATCH(F$2,'[3]Enrolled accounts Dom'!$A$2:$M$2,0))=0,"",INDEX('[3]Enrolled accounts Dom'!$A801:$M801,MATCH(F$2,'[3]Enrolled accounts Dom'!$A$2:$M$2,0)))</f>
        <v/>
      </c>
    </row>
    <row r="802" spans="1:6" x14ac:dyDescent="0.2">
      <c r="A802" s="52">
        <f>INDEX('[3]Enrolled accounts Dom'!$A802:$M802,MATCH(A$2,'[3]Enrolled accounts Dom'!$A$2:$M$2,0))</f>
        <v>0</v>
      </c>
      <c r="B802" s="45">
        <f>INDEX('[3]Enrolled accounts Dom'!$A802:$M802,MATCH(B$2,'[3]Enrolled accounts Dom'!$A$2:$M$2,0))</f>
        <v>0</v>
      </c>
      <c r="C802" s="45">
        <f>INDEX('[3]Enrolled accounts Dom'!$A802:$M802,MATCH(C$2,'[3]Enrolled accounts Dom'!$A$2:$M$2,0))</f>
        <v>0</v>
      </c>
      <c r="D802" s="45">
        <f>INDEX('[3]Enrolled accounts Dom'!$A802:$M802,MATCH(D$2,'[3]Enrolled accounts Dom'!$A$2:$M$2,0))</f>
        <v>0</v>
      </c>
      <c r="E802" s="46" t="str">
        <f>IF(INDEX('[3]Enrolled accounts Dom'!$A802:$M802,MATCH(E$2,'[3]Enrolled accounts Dom'!$A$2:$M$2,0))=0,"",INDEX('[3]Enrolled accounts Dom'!$A802:$M802,MATCH(E$2,'[3]Enrolled accounts Dom'!$A$2:$M$2,0)))</f>
        <v/>
      </c>
      <c r="F802" s="53" t="str">
        <f>IF(INDEX('[3]Enrolled accounts Dom'!$A802:$M802,MATCH(F$2,'[3]Enrolled accounts Dom'!$A$2:$M$2,0))=0,"",INDEX('[3]Enrolled accounts Dom'!$A802:$M802,MATCH(F$2,'[3]Enrolled accounts Dom'!$A$2:$M$2,0)))</f>
        <v/>
      </c>
    </row>
    <row r="803" spans="1:6" x14ac:dyDescent="0.2">
      <c r="A803" s="52">
        <f>INDEX('[3]Enrolled accounts Dom'!$A803:$M803,MATCH(A$2,'[3]Enrolled accounts Dom'!$A$2:$M$2,0))</f>
        <v>0</v>
      </c>
      <c r="B803" s="45">
        <f>INDEX('[3]Enrolled accounts Dom'!$A803:$M803,MATCH(B$2,'[3]Enrolled accounts Dom'!$A$2:$M$2,0))</f>
        <v>0</v>
      </c>
      <c r="C803" s="45">
        <f>INDEX('[3]Enrolled accounts Dom'!$A803:$M803,MATCH(C$2,'[3]Enrolled accounts Dom'!$A$2:$M$2,0))</f>
        <v>0</v>
      </c>
      <c r="D803" s="45">
        <f>INDEX('[3]Enrolled accounts Dom'!$A803:$M803,MATCH(D$2,'[3]Enrolled accounts Dom'!$A$2:$M$2,0))</f>
        <v>0</v>
      </c>
      <c r="E803" s="46" t="str">
        <f>IF(INDEX('[3]Enrolled accounts Dom'!$A803:$M803,MATCH(E$2,'[3]Enrolled accounts Dom'!$A$2:$M$2,0))=0,"",INDEX('[3]Enrolled accounts Dom'!$A803:$M803,MATCH(E$2,'[3]Enrolled accounts Dom'!$A$2:$M$2,0)))</f>
        <v/>
      </c>
      <c r="F803" s="53" t="str">
        <f>IF(INDEX('[3]Enrolled accounts Dom'!$A803:$M803,MATCH(F$2,'[3]Enrolled accounts Dom'!$A$2:$M$2,0))=0,"",INDEX('[3]Enrolled accounts Dom'!$A803:$M803,MATCH(F$2,'[3]Enrolled accounts Dom'!$A$2:$M$2,0)))</f>
        <v/>
      </c>
    </row>
    <row r="804" spans="1:6" x14ac:dyDescent="0.2">
      <c r="A804" s="52">
        <f>INDEX('[3]Enrolled accounts Dom'!$A804:$M804,MATCH(A$2,'[3]Enrolled accounts Dom'!$A$2:$M$2,0))</f>
        <v>0</v>
      </c>
      <c r="B804" s="45">
        <f>INDEX('[3]Enrolled accounts Dom'!$A804:$M804,MATCH(B$2,'[3]Enrolled accounts Dom'!$A$2:$M$2,0))</f>
        <v>0</v>
      </c>
      <c r="C804" s="45">
        <f>INDEX('[3]Enrolled accounts Dom'!$A804:$M804,MATCH(C$2,'[3]Enrolled accounts Dom'!$A$2:$M$2,0))</f>
        <v>0</v>
      </c>
      <c r="D804" s="45">
        <f>INDEX('[3]Enrolled accounts Dom'!$A804:$M804,MATCH(D$2,'[3]Enrolled accounts Dom'!$A$2:$M$2,0))</f>
        <v>0</v>
      </c>
      <c r="E804" s="46" t="str">
        <f>IF(INDEX('[3]Enrolled accounts Dom'!$A804:$M804,MATCH(E$2,'[3]Enrolled accounts Dom'!$A$2:$M$2,0))=0,"",INDEX('[3]Enrolled accounts Dom'!$A804:$M804,MATCH(E$2,'[3]Enrolled accounts Dom'!$A$2:$M$2,0)))</f>
        <v/>
      </c>
      <c r="F804" s="53" t="str">
        <f>IF(INDEX('[3]Enrolled accounts Dom'!$A804:$M804,MATCH(F$2,'[3]Enrolled accounts Dom'!$A$2:$M$2,0))=0,"",INDEX('[3]Enrolled accounts Dom'!$A804:$M804,MATCH(F$2,'[3]Enrolled accounts Dom'!$A$2:$M$2,0)))</f>
        <v/>
      </c>
    </row>
    <row r="805" spans="1:6" x14ac:dyDescent="0.2">
      <c r="A805" s="52">
        <f>INDEX('[3]Enrolled accounts Dom'!$A805:$M805,MATCH(A$2,'[3]Enrolled accounts Dom'!$A$2:$M$2,0))</f>
        <v>0</v>
      </c>
      <c r="B805" s="45">
        <f>INDEX('[3]Enrolled accounts Dom'!$A805:$M805,MATCH(B$2,'[3]Enrolled accounts Dom'!$A$2:$M$2,0))</f>
        <v>0</v>
      </c>
      <c r="C805" s="45">
        <f>INDEX('[3]Enrolled accounts Dom'!$A805:$M805,MATCH(C$2,'[3]Enrolled accounts Dom'!$A$2:$M$2,0))</f>
        <v>0</v>
      </c>
      <c r="D805" s="45">
        <f>INDEX('[3]Enrolled accounts Dom'!$A805:$M805,MATCH(D$2,'[3]Enrolled accounts Dom'!$A$2:$M$2,0))</f>
        <v>0</v>
      </c>
      <c r="E805" s="46" t="str">
        <f>IF(INDEX('[3]Enrolled accounts Dom'!$A805:$M805,MATCH(E$2,'[3]Enrolled accounts Dom'!$A$2:$M$2,0))=0,"",INDEX('[3]Enrolled accounts Dom'!$A805:$M805,MATCH(E$2,'[3]Enrolled accounts Dom'!$A$2:$M$2,0)))</f>
        <v/>
      </c>
      <c r="F805" s="53" t="str">
        <f>IF(INDEX('[3]Enrolled accounts Dom'!$A805:$M805,MATCH(F$2,'[3]Enrolled accounts Dom'!$A$2:$M$2,0))=0,"",INDEX('[3]Enrolled accounts Dom'!$A805:$M805,MATCH(F$2,'[3]Enrolled accounts Dom'!$A$2:$M$2,0)))</f>
        <v/>
      </c>
    </row>
    <row r="806" spans="1:6" x14ac:dyDescent="0.2">
      <c r="A806" s="52">
        <f>INDEX('[3]Enrolled accounts Dom'!$A806:$M806,MATCH(A$2,'[3]Enrolled accounts Dom'!$A$2:$M$2,0))</f>
        <v>0</v>
      </c>
      <c r="B806" s="45">
        <f>INDEX('[3]Enrolled accounts Dom'!$A806:$M806,MATCH(B$2,'[3]Enrolled accounts Dom'!$A$2:$M$2,0))</f>
        <v>0</v>
      </c>
      <c r="C806" s="45">
        <f>INDEX('[3]Enrolled accounts Dom'!$A806:$M806,MATCH(C$2,'[3]Enrolled accounts Dom'!$A$2:$M$2,0))</f>
        <v>0</v>
      </c>
      <c r="D806" s="45">
        <f>INDEX('[3]Enrolled accounts Dom'!$A806:$M806,MATCH(D$2,'[3]Enrolled accounts Dom'!$A$2:$M$2,0))</f>
        <v>0</v>
      </c>
      <c r="E806" s="46" t="str">
        <f>IF(INDEX('[3]Enrolled accounts Dom'!$A806:$M806,MATCH(E$2,'[3]Enrolled accounts Dom'!$A$2:$M$2,0))=0,"",INDEX('[3]Enrolled accounts Dom'!$A806:$M806,MATCH(E$2,'[3]Enrolled accounts Dom'!$A$2:$M$2,0)))</f>
        <v/>
      </c>
      <c r="F806" s="53" t="str">
        <f>IF(INDEX('[3]Enrolled accounts Dom'!$A806:$M806,MATCH(F$2,'[3]Enrolled accounts Dom'!$A$2:$M$2,0))=0,"",INDEX('[3]Enrolled accounts Dom'!$A806:$M806,MATCH(F$2,'[3]Enrolled accounts Dom'!$A$2:$M$2,0)))</f>
        <v/>
      </c>
    </row>
    <row r="807" spans="1:6" x14ac:dyDescent="0.2">
      <c r="A807" s="52">
        <f>INDEX('[3]Enrolled accounts Dom'!$A807:$M807,MATCH(A$2,'[3]Enrolled accounts Dom'!$A$2:$M$2,0))</f>
        <v>0</v>
      </c>
      <c r="B807" s="45">
        <f>INDEX('[3]Enrolled accounts Dom'!$A807:$M807,MATCH(B$2,'[3]Enrolled accounts Dom'!$A$2:$M$2,0))</f>
        <v>0</v>
      </c>
      <c r="C807" s="45">
        <f>INDEX('[3]Enrolled accounts Dom'!$A807:$M807,MATCH(C$2,'[3]Enrolled accounts Dom'!$A$2:$M$2,0))</f>
        <v>0</v>
      </c>
      <c r="D807" s="45">
        <f>INDEX('[3]Enrolled accounts Dom'!$A807:$M807,MATCH(D$2,'[3]Enrolled accounts Dom'!$A$2:$M$2,0))</f>
        <v>0</v>
      </c>
      <c r="E807" s="46" t="str">
        <f>IF(INDEX('[3]Enrolled accounts Dom'!$A807:$M807,MATCH(E$2,'[3]Enrolled accounts Dom'!$A$2:$M$2,0))=0,"",INDEX('[3]Enrolled accounts Dom'!$A807:$M807,MATCH(E$2,'[3]Enrolled accounts Dom'!$A$2:$M$2,0)))</f>
        <v/>
      </c>
      <c r="F807" s="53" t="str">
        <f>IF(INDEX('[3]Enrolled accounts Dom'!$A807:$M807,MATCH(F$2,'[3]Enrolled accounts Dom'!$A$2:$M$2,0))=0,"",INDEX('[3]Enrolled accounts Dom'!$A807:$M807,MATCH(F$2,'[3]Enrolled accounts Dom'!$A$2:$M$2,0)))</f>
        <v/>
      </c>
    </row>
    <row r="808" spans="1:6" x14ac:dyDescent="0.2">
      <c r="A808" s="52">
        <f>INDEX('[3]Enrolled accounts Dom'!$A808:$M808,MATCH(A$2,'[3]Enrolled accounts Dom'!$A$2:$M$2,0))</f>
        <v>0</v>
      </c>
      <c r="B808" s="45">
        <f>INDEX('[3]Enrolled accounts Dom'!$A808:$M808,MATCH(B$2,'[3]Enrolled accounts Dom'!$A$2:$M$2,0))</f>
        <v>0</v>
      </c>
      <c r="C808" s="45">
        <f>INDEX('[3]Enrolled accounts Dom'!$A808:$M808,MATCH(C$2,'[3]Enrolled accounts Dom'!$A$2:$M$2,0))</f>
        <v>0</v>
      </c>
      <c r="D808" s="45">
        <f>INDEX('[3]Enrolled accounts Dom'!$A808:$M808,MATCH(D$2,'[3]Enrolled accounts Dom'!$A$2:$M$2,0))</f>
        <v>0</v>
      </c>
      <c r="E808" s="46" t="str">
        <f>IF(INDEX('[3]Enrolled accounts Dom'!$A808:$M808,MATCH(E$2,'[3]Enrolled accounts Dom'!$A$2:$M$2,0))=0,"",INDEX('[3]Enrolled accounts Dom'!$A808:$M808,MATCH(E$2,'[3]Enrolled accounts Dom'!$A$2:$M$2,0)))</f>
        <v/>
      </c>
      <c r="F808" s="53" t="str">
        <f>IF(INDEX('[3]Enrolled accounts Dom'!$A808:$M808,MATCH(F$2,'[3]Enrolled accounts Dom'!$A$2:$M$2,0))=0,"",INDEX('[3]Enrolled accounts Dom'!$A808:$M808,MATCH(F$2,'[3]Enrolled accounts Dom'!$A$2:$M$2,0)))</f>
        <v/>
      </c>
    </row>
    <row r="809" spans="1:6" x14ac:dyDescent="0.2">
      <c r="A809" s="52">
        <f>INDEX('[3]Enrolled accounts Dom'!$A809:$M809,MATCH(A$2,'[3]Enrolled accounts Dom'!$A$2:$M$2,0))</f>
        <v>0</v>
      </c>
      <c r="B809" s="45">
        <f>INDEX('[3]Enrolled accounts Dom'!$A809:$M809,MATCH(B$2,'[3]Enrolled accounts Dom'!$A$2:$M$2,0))</f>
        <v>0</v>
      </c>
      <c r="C809" s="45">
        <f>INDEX('[3]Enrolled accounts Dom'!$A809:$M809,MATCH(C$2,'[3]Enrolled accounts Dom'!$A$2:$M$2,0))</f>
        <v>0</v>
      </c>
      <c r="D809" s="45">
        <f>INDEX('[3]Enrolled accounts Dom'!$A809:$M809,MATCH(D$2,'[3]Enrolled accounts Dom'!$A$2:$M$2,0))</f>
        <v>0</v>
      </c>
      <c r="E809" s="46" t="str">
        <f>IF(INDEX('[3]Enrolled accounts Dom'!$A809:$M809,MATCH(E$2,'[3]Enrolled accounts Dom'!$A$2:$M$2,0))=0,"",INDEX('[3]Enrolled accounts Dom'!$A809:$M809,MATCH(E$2,'[3]Enrolled accounts Dom'!$A$2:$M$2,0)))</f>
        <v/>
      </c>
      <c r="F809" s="53" t="str">
        <f>IF(INDEX('[3]Enrolled accounts Dom'!$A809:$M809,MATCH(F$2,'[3]Enrolled accounts Dom'!$A$2:$M$2,0))=0,"",INDEX('[3]Enrolled accounts Dom'!$A809:$M809,MATCH(F$2,'[3]Enrolled accounts Dom'!$A$2:$M$2,0)))</f>
        <v/>
      </c>
    </row>
    <row r="810" spans="1:6" x14ac:dyDescent="0.2">
      <c r="A810" s="52">
        <f>INDEX('[3]Enrolled accounts Dom'!$A810:$M810,MATCH(A$2,'[3]Enrolled accounts Dom'!$A$2:$M$2,0))</f>
        <v>0</v>
      </c>
      <c r="B810" s="45">
        <f>INDEX('[3]Enrolled accounts Dom'!$A810:$M810,MATCH(B$2,'[3]Enrolled accounts Dom'!$A$2:$M$2,0))</f>
        <v>0</v>
      </c>
      <c r="C810" s="45">
        <f>INDEX('[3]Enrolled accounts Dom'!$A810:$M810,MATCH(C$2,'[3]Enrolled accounts Dom'!$A$2:$M$2,0))</f>
        <v>0</v>
      </c>
      <c r="D810" s="45">
        <f>INDEX('[3]Enrolled accounts Dom'!$A810:$M810,MATCH(D$2,'[3]Enrolled accounts Dom'!$A$2:$M$2,0))</f>
        <v>0</v>
      </c>
      <c r="E810" s="46" t="str">
        <f>IF(INDEX('[3]Enrolled accounts Dom'!$A810:$M810,MATCH(E$2,'[3]Enrolled accounts Dom'!$A$2:$M$2,0))=0,"",INDEX('[3]Enrolled accounts Dom'!$A810:$M810,MATCH(E$2,'[3]Enrolled accounts Dom'!$A$2:$M$2,0)))</f>
        <v/>
      </c>
      <c r="F810" s="53" t="str">
        <f>IF(INDEX('[3]Enrolled accounts Dom'!$A810:$M810,MATCH(F$2,'[3]Enrolled accounts Dom'!$A$2:$M$2,0))=0,"",INDEX('[3]Enrolled accounts Dom'!$A810:$M810,MATCH(F$2,'[3]Enrolled accounts Dom'!$A$2:$M$2,0)))</f>
        <v/>
      </c>
    </row>
    <row r="811" spans="1:6" x14ac:dyDescent="0.2">
      <c r="A811" s="52">
        <f>INDEX('[3]Enrolled accounts Dom'!$A811:$M811,MATCH(A$2,'[3]Enrolled accounts Dom'!$A$2:$M$2,0))</f>
        <v>0</v>
      </c>
      <c r="B811" s="45">
        <f>INDEX('[3]Enrolled accounts Dom'!$A811:$M811,MATCH(B$2,'[3]Enrolled accounts Dom'!$A$2:$M$2,0))</f>
        <v>0</v>
      </c>
      <c r="C811" s="45">
        <f>INDEX('[3]Enrolled accounts Dom'!$A811:$M811,MATCH(C$2,'[3]Enrolled accounts Dom'!$A$2:$M$2,0))</f>
        <v>0</v>
      </c>
      <c r="D811" s="45">
        <f>INDEX('[3]Enrolled accounts Dom'!$A811:$M811,MATCH(D$2,'[3]Enrolled accounts Dom'!$A$2:$M$2,0))</f>
        <v>0</v>
      </c>
      <c r="E811" s="46" t="str">
        <f>IF(INDEX('[3]Enrolled accounts Dom'!$A811:$M811,MATCH(E$2,'[3]Enrolled accounts Dom'!$A$2:$M$2,0))=0,"",INDEX('[3]Enrolled accounts Dom'!$A811:$M811,MATCH(E$2,'[3]Enrolled accounts Dom'!$A$2:$M$2,0)))</f>
        <v/>
      </c>
      <c r="F811" s="53" t="str">
        <f>IF(INDEX('[3]Enrolled accounts Dom'!$A811:$M811,MATCH(F$2,'[3]Enrolled accounts Dom'!$A$2:$M$2,0))=0,"",INDEX('[3]Enrolled accounts Dom'!$A811:$M811,MATCH(F$2,'[3]Enrolled accounts Dom'!$A$2:$M$2,0)))</f>
        <v/>
      </c>
    </row>
    <row r="812" spans="1:6" x14ac:dyDescent="0.2">
      <c r="A812" s="52">
        <f>INDEX('[3]Enrolled accounts Dom'!$A812:$M812,MATCH(A$2,'[3]Enrolled accounts Dom'!$A$2:$M$2,0))</f>
        <v>0</v>
      </c>
      <c r="B812" s="45">
        <f>INDEX('[3]Enrolled accounts Dom'!$A812:$M812,MATCH(B$2,'[3]Enrolled accounts Dom'!$A$2:$M$2,0))</f>
        <v>0</v>
      </c>
      <c r="C812" s="45">
        <f>INDEX('[3]Enrolled accounts Dom'!$A812:$M812,MATCH(C$2,'[3]Enrolled accounts Dom'!$A$2:$M$2,0))</f>
        <v>0</v>
      </c>
      <c r="D812" s="45">
        <f>INDEX('[3]Enrolled accounts Dom'!$A812:$M812,MATCH(D$2,'[3]Enrolled accounts Dom'!$A$2:$M$2,0))</f>
        <v>0</v>
      </c>
      <c r="E812" s="46" t="str">
        <f>IF(INDEX('[3]Enrolled accounts Dom'!$A812:$M812,MATCH(E$2,'[3]Enrolled accounts Dom'!$A$2:$M$2,0))=0,"",INDEX('[3]Enrolled accounts Dom'!$A812:$M812,MATCH(E$2,'[3]Enrolled accounts Dom'!$A$2:$M$2,0)))</f>
        <v/>
      </c>
      <c r="F812" s="53" t="str">
        <f>IF(INDEX('[3]Enrolled accounts Dom'!$A812:$M812,MATCH(F$2,'[3]Enrolled accounts Dom'!$A$2:$M$2,0))=0,"",INDEX('[3]Enrolled accounts Dom'!$A812:$M812,MATCH(F$2,'[3]Enrolled accounts Dom'!$A$2:$M$2,0)))</f>
        <v/>
      </c>
    </row>
    <row r="813" spans="1:6" x14ac:dyDescent="0.2">
      <c r="A813" s="52">
        <f>INDEX('[3]Enrolled accounts Dom'!$A813:$M813,MATCH(A$2,'[3]Enrolled accounts Dom'!$A$2:$M$2,0))</f>
        <v>0</v>
      </c>
      <c r="B813" s="45">
        <f>INDEX('[3]Enrolled accounts Dom'!$A813:$M813,MATCH(B$2,'[3]Enrolled accounts Dom'!$A$2:$M$2,0))</f>
        <v>0</v>
      </c>
      <c r="C813" s="45">
        <f>INDEX('[3]Enrolled accounts Dom'!$A813:$M813,MATCH(C$2,'[3]Enrolled accounts Dom'!$A$2:$M$2,0))</f>
        <v>0</v>
      </c>
      <c r="D813" s="45">
        <f>INDEX('[3]Enrolled accounts Dom'!$A813:$M813,MATCH(D$2,'[3]Enrolled accounts Dom'!$A$2:$M$2,0))</f>
        <v>0</v>
      </c>
      <c r="E813" s="46" t="str">
        <f>IF(INDEX('[3]Enrolled accounts Dom'!$A813:$M813,MATCH(E$2,'[3]Enrolled accounts Dom'!$A$2:$M$2,0))=0,"",INDEX('[3]Enrolled accounts Dom'!$A813:$M813,MATCH(E$2,'[3]Enrolled accounts Dom'!$A$2:$M$2,0)))</f>
        <v/>
      </c>
      <c r="F813" s="53" t="str">
        <f>IF(INDEX('[3]Enrolled accounts Dom'!$A813:$M813,MATCH(F$2,'[3]Enrolled accounts Dom'!$A$2:$M$2,0))=0,"",INDEX('[3]Enrolled accounts Dom'!$A813:$M813,MATCH(F$2,'[3]Enrolled accounts Dom'!$A$2:$M$2,0)))</f>
        <v/>
      </c>
    </row>
    <row r="814" spans="1:6" x14ac:dyDescent="0.2">
      <c r="A814" s="52">
        <f>INDEX('[3]Enrolled accounts Dom'!$A814:$M814,MATCH(A$2,'[3]Enrolled accounts Dom'!$A$2:$M$2,0))</f>
        <v>0</v>
      </c>
      <c r="B814" s="45">
        <f>INDEX('[3]Enrolled accounts Dom'!$A814:$M814,MATCH(B$2,'[3]Enrolled accounts Dom'!$A$2:$M$2,0))</f>
        <v>0</v>
      </c>
      <c r="C814" s="45">
        <f>INDEX('[3]Enrolled accounts Dom'!$A814:$M814,MATCH(C$2,'[3]Enrolled accounts Dom'!$A$2:$M$2,0))</f>
        <v>0</v>
      </c>
      <c r="D814" s="45">
        <f>INDEX('[3]Enrolled accounts Dom'!$A814:$M814,MATCH(D$2,'[3]Enrolled accounts Dom'!$A$2:$M$2,0))</f>
        <v>0</v>
      </c>
      <c r="E814" s="46" t="str">
        <f>IF(INDEX('[3]Enrolled accounts Dom'!$A814:$M814,MATCH(E$2,'[3]Enrolled accounts Dom'!$A$2:$M$2,0))=0,"",INDEX('[3]Enrolled accounts Dom'!$A814:$M814,MATCH(E$2,'[3]Enrolled accounts Dom'!$A$2:$M$2,0)))</f>
        <v/>
      </c>
      <c r="F814" s="53" t="str">
        <f>IF(INDEX('[3]Enrolled accounts Dom'!$A814:$M814,MATCH(F$2,'[3]Enrolled accounts Dom'!$A$2:$M$2,0))=0,"",INDEX('[3]Enrolled accounts Dom'!$A814:$M814,MATCH(F$2,'[3]Enrolled accounts Dom'!$A$2:$M$2,0)))</f>
        <v/>
      </c>
    </row>
    <row r="815" spans="1:6" x14ac:dyDescent="0.2">
      <c r="A815" s="52">
        <f>INDEX('[3]Enrolled accounts Dom'!$A815:$M815,MATCH(A$2,'[3]Enrolled accounts Dom'!$A$2:$M$2,0))</f>
        <v>0</v>
      </c>
      <c r="B815" s="45">
        <f>INDEX('[3]Enrolled accounts Dom'!$A815:$M815,MATCH(B$2,'[3]Enrolled accounts Dom'!$A$2:$M$2,0))</f>
        <v>0</v>
      </c>
      <c r="C815" s="45">
        <f>INDEX('[3]Enrolled accounts Dom'!$A815:$M815,MATCH(C$2,'[3]Enrolled accounts Dom'!$A$2:$M$2,0))</f>
        <v>0</v>
      </c>
      <c r="D815" s="45">
        <f>INDEX('[3]Enrolled accounts Dom'!$A815:$M815,MATCH(D$2,'[3]Enrolled accounts Dom'!$A$2:$M$2,0))</f>
        <v>0</v>
      </c>
      <c r="E815" s="46" t="str">
        <f>IF(INDEX('[3]Enrolled accounts Dom'!$A815:$M815,MATCH(E$2,'[3]Enrolled accounts Dom'!$A$2:$M$2,0))=0,"",INDEX('[3]Enrolled accounts Dom'!$A815:$M815,MATCH(E$2,'[3]Enrolled accounts Dom'!$A$2:$M$2,0)))</f>
        <v/>
      </c>
      <c r="F815" s="53" t="str">
        <f>IF(INDEX('[3]Enrolled accounts Dom'!$A815:$M815,MATCH(F$2,'[3]Enrolled accounts Dom'!$A$2:$M$2,0))=0,"",INDEX('[3]Enrolled accounts Dom'!$A815:$M815,MATCH(F$2,'[3]Enrolled accounts Dom'!$A$2:$M$2,0)))</f>
        <v/>
      </c>
    </row>
    <row r="816" spans="1:6" x14ac:dyDescent="0.2">
      <c r="A816" s="52">
        <f>INDEX('[3]Enrolled accounts Dom'!$A816:$M816,MATCH(A$2,'[3]Enrolled accounts Dom'!$A$2:$M$2,0))</f>
        <v>0</v>
      </c>
      <c r="B816" s="45">
        <f>INDEX('[3]Enrolled accounts Dom'!$A816:$M816,MATCH(B$2,'[3]Enrolled accounts Dom'!$A$2:$M$2,0))</f>
        <v>0</v>
      </c>
      <c r="C816" s="45">
        <f>INDEX('[3]Enrolled accounts Dom'!$A816:$M816,MATCH(C$2,'[3]Enrolled accounts Dom'!$A$2:$M$2,0))</f>
        <v>0</v>
      </c>
      <c r="D816" s="45">
        <f>INDEX('[3]Enrolled accounts Dom'!$A816:$M816,MATCH(D$2,'[3]Enrolled accounts Dom'!$A$2:$M$2,0))</f>
        <v>0</v>
      </c>
      <c r="E816" s="46" t="str">
        <f>IF(INDEX('[3]Enrolled accounts Dom'!$A816:$M816,MATCH(E$2,'[3]Enrolled accounts Dom'!$A$2:$M$2,0))=0,"",INDEX('[3]Enrolled accounts Dom'!$A816:$M816,MATCH(E$2,'[3]Enrolled accounts Dom'!$A$2:$M$2,0)))</f>
        <v/>
      </c>
      <c r="F816" s="53" t="str">
        <f>IF(INDEX('[3]Enrolled accounts Dom'!$A816:$M816,MATCH(F$2,'[3]Enrolled accounts Dom'!$A$2:$M$2,0))=0,"",INDEX('[3]Enrolled accounts Dom'!$A816:$M816,MATCH(F$2,'[3]Enrolled accounts Dom'!$A$2:$M$2,0)))</f>
        <v/>
      </c>
    </row>
    <row r="817" spans="1:6" x14ac:dyDescent="0.2">
      <c r="A817" s="52">
        <f>INDEX('[3]Enrolled accounts Dom'!$A817:$M817,MATCH(A$2,'[3]Enrolled accounts Dom'!$A$2:$M$2,0))</f>
        <v>0</v>
      </c>
      <c r="B817" s="45">
        <f>INDEX('[3]Enrolled accounts Dom'!$A817:$M817,MATCH(B$2,'[3]Enrolled accounts Dom'!$A$2:$M$2,0))</f>
        <v>0</v>
      </c>
      <c r="C817" s="45">
        <f>INDEX('[3]Enrolled accounts Dom'!$A817:$M817,MATCH(C$2,'[3]Enrolled accounts Dom'!$A$2:$M$2,0))</f>
        <v>0</v>
      </c>
      <c r="D817" s="45">
        <f>INDEX('[3]Enrolled accounts Dom'!$A817:$M817,MATCH(D$2,'[3]Enrolled accounts Dom'!$A$2:$M$2,0))</f>
        <v>0</v>
      </c>
      <c r="E817" s="46" t="str">
        <f>IF(INDEX('[3]Enrolled accounts Dom'!$A817:$M817,MATCH(E$2,'[3]Enrolled accounts Dom'!$A$2:$M$2,0))=0,"",INDEX('[3]Enrolled accounts Dom'!$A817:$M817,MATCH(E$2,'[3]Enrolled accounts Dom'!$A$2:$M$2,0)))</f>
        <v/>
      </c>
      <c r="F817" s="53" t="str">
        <f>IF(INDEX('[3]Enrolled accounts Dom'!$A817:$M817,MATCH(F$2,'[3]Enrolled accounts Dom'!$A$2:$M$2,0))=0,"",INDEX('[3]Enrolled accounts Dom'!$A817:$M817,MATCH(F$2,'[3]Enrolled accounts Dom'!$A$2:$M$2,0)))</f>
        <v/>
      </c>
    </row>
    <row r="818" spans="1:6" x14ac:dyDescent="0.2">
      <c r="A818" s="52">
        <f>INDEX('[3]Enrolled accounts Dom'!$A818:$M818,MATCH(A$2,'[3]Enrolled accounts Dom'!$A$2:$M$2,0))</f>
        <v>0</v>
      </c>
      <c r="B818" s="45">
        <f>INDEX('[3]Enrolled accounts Dom'!$A818:$M818,MATCH(B$2,'[3]Enrolled accounts Dom'!$A$2:$M$2,0))</f>
        <v>0</v>
      </c>
      <c r="C818" s="45">
        <f>INDEX('[3]Enrolled accounts Dom'!$A818:$M818,MATCH(C$2,'[3]Enrolled accounts Dom'!$A$2:$M$2,0))</f>
        <v>0</v>
      </c>
      <c r="D818" s="45">
        <f>INDEX('[3]Enrolled accounts Dom'!$A818:$M818,MATCH(D$2,'[3]Enrolled accounts Dom'!$A$2:$M$2,0))</f>
        <v>0</v>
      </c>
      <c r="E818" s="46" t="str">
        <f>IF(INDEX('[3]Enrolled accounts Dom'!$A818:$M818,MATCH(E$2,'[3]Enrolled accounts Dom'!$A$2:$M$2,0))=0,"",INDEX('[3]Enrolled accounts Dom'!$A818:$M818,MATCH(E$2,'[3]Enrolled accounts Dom'!$A$2:$M$2,0)))</f>
        <v/>
      </c>
      <c r="F818" s="53" t="str">
        <f>IF(INDEX('[3]Enrolled accounts Dom'!$A818:$M818,MATCH(F$2,'[3]Enrolled accounts Dom'!$A$2:$M$2,0))=0,"",INDEX('[3]Enrolled accounts Dom'!$A818:$M818,MATCH(F$2,'[3]Enrolled accounts Dom'!$A$2:$M$2,0)))</f>
        <v/>
      </c>
    </row>
    <row r="819" spans="1:6" x14ac:dyDescent="0.2">
      <c r="A819" s="52">
        <f>INDEX('[3]Enrolled accounts Dom'!$A819:$M819,MATCH(A$2,'[3]Enrolled accounts Dom'!$A$2:$M$2,0))</f>
        <v>0</v>
      </c>
      <c r="B819" s="45">
        <f>INDEX('[3]Enrolled accounts Dom'!$A819:$M819,MATCH(B$2,'[3]Enrolled accounts Dom'!$A$2:$M$2,0))</f>
        <v>0</v>
      </c>
      <c r="C819" s="45">
        <f>INDEX('[3]Enrolled accounts Dom'!$A819:$M819,MATCH(C$2,'[3]Enrolled accounts Dom'!$A$2:$M$2,0))</f>
        <v>0</v>
      </c>
      <c r="D819" s="45">
        <f>INDEX('[3]Enrolled accounts Dom'!$A819:$M819,MATCH(D$2,'[3]Enrolled accounts Dom'!$A$2:$M$2,0))</f>
        <v>0</v>
      </c>
      <c r="E819" s="46" t="str">
        <f>IF(INDEX('[3]Enrolled accounts Dom'!$A819:$M819,MATCH(E$2,'[3]Enrolled accounts Dom'!$A$2:$M$2,0))=0,"",INDEX('[3]Enrolled accounts Dom'!$A819:$M819,MATCH(E$2,'[3]Enrolled accounts Dom'!$A$2:$M$2,0)))</f>
        <v/>
      </c>
      <c r="F819" s="53" t="str">
        <f>IF(INDEX('[3]Enrolled accounts Dom'!$A819:$M819,MATCH(F$2,'[3]Enrolled accounts Dom'!$A$2:$M$2,0))=0,"",INDEX('[3]Enrolled accounts Dom'!$A819:$M819,MATCH(F$2,'[3]Enrolled accounts Dom'!$A$2:$M$2,0)))</f>
        <v/>
      </c>
    </row>
    <row r="820" spans="1:6" x14ac:dyDescent="0.2">
      <c r="A820" s="52">
        <f>INDEX('[3]Enrolled accounts Dom'!$A820:$M820,MATCH(A$2,'[3]Enrolled accounts Dom'!$A$2:$M$2,0))</f>
        <v>0</v>
      </c>
      <c r="B820" s="45">
        <f>INDEX('[3]Enrolled accounts Dom'!$A820:$M820,MATCH(B$2,'[3]Enrolled accounts Dom'!$A$2:$M$2,0))</f>
        <v>0</v>
      </c>
      <c r="C820" s="45">
        <f>INDEX('[3]Enrolled accounts Dom'!$A820:$M820,MATCH(C$2,'[3]Enrolled accounts Dom'!$A$2:$M$2,0))</f>
        <v>0</v>
      </c>
      <c r="D820" s="45">
        <f>INDEX('[3]Enrolled accounts Dom'!$A820:$M820,MATCH(D$2,'[3]Enrolled accounts Dom'!$A$2:$M$2,0))</f>
        <v>0</v>
      </c>
      <c r="E820" s="46" t="str">
        <f>IF(INDEX('[3]Enrolled accounts Dom'!$A820:$M820,MATCH(E$2,'[3]Enrolled accounts Dom'!$A$2:$M$2,0))=0,"",INDEX('[3]Enrolled accounts Dom'!$A820:$M820,MATCH(E$2,'[3]Enrolled accounts Dom'!$A$2:$M$2,0)))</f>
        <v/>
      </c>
      <c r="F820" s="53" t="str">
        <f>IF(INDEX('[3]Enrolled accounts Dom'!$A820:$M820,MATCH(F$2,'[3]Enrolled accounts Dom'!$A$2:$M$2,0))=0,"",INDEX('[3]Enrolled accounts Dom'!$A820:$M820,MATCH(F$2,'[3]Enrolled accounts Dom'!$A$2:$M$2,0)))</f>
        <v/>
      </c>
    </row>
    <row r="821" spans="1:6" x14ac:dyDescent="0.2">
      <c r="A821" s="52">
        <f>INDEX('[3]Enrolled accounts Dom'!$A821:$M821,MATCH(A$2,'[3]Enrolled accounts Dom'!$A$2:$M$2,0))</f>
        <v>0</v>
      </c>
      <c r="B821" s="45">
        <f>INDEX('[3]Enrolled accounts Dom'!$A821:$M821,MATCH(B$2,'[3]Enrolled accounts Dom'!$A$2:$M$2,0))</f>
        <v>0</v>
      </c>
      <c r="C821" s="45">
        <f>INDEX('[3]Enrolled accounts Dom'!$A821:$M821,MATCH(C$2,'[3]Enrolled accounts Dom'!$A$2:$M$2,0))</f>
        <v>0</v>
      </c>
      <c r="D821" s="45">
        <f>INDEX('[3]Enrolled accounts Dom'!$A821:$M821,MATCH(D$2,'[3]Enrolled accounts Dom'!$A$2:$M$2,0))</f>
        <v>0</v>
      </c>
      <c r="E821" s="46" t="str">
        <f>IF(INDEX('[3]Enrolled accounts Dom'!$A821:$M821,MATCH(E$2,'[3]Enrolled accounts Dom'!$A$2:$M$2,0))=0,"",INDEX('[3]Enrolled accounts Dom'!$A821:$M821,MATCH(E$2,'[3]Enrolled accounts Dom'!$A$2:$M$2,0)))</f>
        <v/>
      </c>
      <c r="F821" s="53" t="str">
        <f>IF(INDEX('[3]Enrolled accounts Dom'!$A821:$M821,MATCH(F$2,'[3]Enrolled accounts Dom'!$A$2:$M$2,0))=0,"",INDEX('[3]Enrolled accounts Dom'!$A821:$M821,MATCH(F$2,'[3]Enrolled accounts Dom'!$A$2:$M$2,0)))</f>
        <v/>
      </c>
    </row>
    <row r="822" spans="1:6" x14ac:dyDescent="0.2">
      <c r="A822" s="52">
        <f>INDEX('[3]Enrolled accounts Dom'!$A822:$M822,MATCH(A$2,'[3]Enrolled accounts Dom'!$A$2:$M$2,0))</f>
        <v>0</v>
      </c>
      <c r="B822" s="45">
        <f>INDEX('[3]Enrolled accounts Dom'!$A822:$M822,MATCH(B$2,'[3]Enrolled accounts Dom'!$A$2:$M$2,0))</f>
        <v>0</v>
      </c>
      <c r="C822" s="45">
        <f>INDEX('[3]Enrolled accounts Dom'!$A822:$M822,MATCH(C$2,'[3]Enrolled accounts Dom'!$A$2:$M$2,0))</f>
        <v>0</v>
      </c>
      <c r="D822" s="45">
        <f>INDEX('[3]Enrolled accounts Dom'!$A822:$M822,MATCH(D$2,'[3]Enrolled accounts Dom'!$A$2:$M$2,0))</f>
        <v>0</v>
      </c>
      <c r="E822" s="46" t="str">
        <f>IF(INDEX('[3]Enrolled accounts Dom'!$A822:$M822,MATCH(E$2,'[3]Enrolled accounts Dom'!$A$2:$M$2,0))=0,"",INDEX('[3]Enrolled accounts Dom'!$A822:$M822,MATCH(E$2,'[3]Enrolled accounts Dom'!$A$2:$M$2,0)))</f>
        <v/>
      </c>
      <c r="F822" s="53" t="str">
        <f>IF(INDEX('[3]Enrolled accounts Dom'!$A822:$M822,MATCH(F$2,'[3]Enrolled accounts Dom'!$A$2:$M$2,0))=0,"",INDEX('[3]Enrolled accounts Dom'!$A822:$M822,MATCH(F$2,'[3]Enrolled accounts Dom'!$A$2:$M$2,0)))</f>
        <v/>
      </c>
    </row>
    <row r="823" spans="1:6" x14ac:dyDescent="0.2">
      <c r="A823" s="52">
        <f>INDEX('[3]Enrolled accounts Dom'!$A823:$M823,MATCH(A$2,'[3]Enrolled accounts Dom'!$A$2:$M$2,0))</f>
        <v>0</v>
      </c>
      <c r="B823" s="45">
        <f>INDEX('[3]Enrolled accounts Dom'!$A823:$M823,MATCH(B$2,'[3]Enrolled accounts Dom'!$A$2:$M$2,0))</f>
        <v>0</v>
      </c>
      <c r="C823" s="45">
        <f>INDEX('[3]Enrolled accounts Dom'!$A823:$M823,MATCH(C$2,'[3]Enrolled accounts Dom'!$A$2:$M$2,0))</f>
        <v>0</v>
      </c>
      <c r="D823" s="45">
        <f>INDEX('[3]Enrolled accounts Dom'!$A823:$M823,MATCH(D$2,'[3]Enrolled accounts Dom'!$A$2:$M$2,0))</f>
        <v>0</v>
      </c>
      <c r="E823" s="46" t="str">
        <f>IF(INDEX('[3]Enrolled accounts Dom'!$A823:$M823,MATCH(E$2,'[3]Enrolled accounts Dom'!$A$2:$M$2,0))=0,"",INDEX('[3]Enrolled accounts Dom'!$A823:$M823,MATCH(E$2,'[3]Enrolled accounts Dom'!$A$2:$M$2,0)))</f>
        <v/>
      </c>
      <c r="F823" s="53" t="str">
        <f>IF(INDEX('[3]Enrolled accounts Dom'!$A823:$M823,MATCH(F$2,'[3]Enrolled accounts Dom'!$A$2:$M$2,0))=0,"",INDEX('[3]Enrolled accounts Dom'!$A823:$M823,MATCH(F$2,'[3]Enrolled accounts Dom'!$A$2:$M$2,0)))</f>
        <v/>
      </c>
    </row>
    <row r="824" spans="1:6" x14ac:dyDescent="0.2">
      <c r="A824" s="52">
        <f>INDEX('[3]Enrolled accounts Dom'!$A824:$M824,MATCH(A$2,'[3]Enrolled accounts Dom'!$A$2:$M$2,0))</f>
        <v>0</v>
      </c>
      <c r="B824" s="45">
        <f>INDEX('[3]Enrolled accounts Dom'!$A824:$M824,MATCH(B$2,'[3]Enrolled accounts Dom'!$A$2:$M$2,0))</f>
        <v>0</v>
      </c>
      <c r="C824" s="45">
        <f>INDEX('[3]Enrolled accounts Dom'!$A824:$M824,MATCH(C$2,'[3]Enrolled accounts Dom'!$A$2:$M$2,0))</f>
        <v>0</v>
      </c>
      <c r="D824" s="45">
        <f>INDEX('[3]Enrolled accounts Dom'!$A824:$M824,MATCH(D$2,'[3]Enrolled accounts Dom'!$A$2:$M$2,0))</f>
        <v>0</v>
      </c>
      <c r="E824" s="46" t="str">
        <f>IF(INDEX('[3]Enrolled accounts Dom'!$A824:$M824,MATCH(E$2,'[3]Enrolled accounts Dom'!$A$2:$M$2,0))=0,"",INDEX('[3]Enrolled accounts Dom'!$A824:$M824,MATCH(E$2,'[3]Enrolled accounts Dom'!$A$2:$M$2,0)))</f>
        <v/>
      </c>
      <c r="F824" s="53" t="str">
        <f>IF(INDEX('[3]Enrolled accounts Dom'!$A824:$M824,MATCH(F$2,'[3]Enrolled accounts Dom'!$A$2:$M$2,0))=0,"",INDEX('[3]Enrolled accounts Dom'!$A824:$M824,MATCH(F$2,'[3]Enrolled accounts Dom'!$A$2:$M$2,0)))</f>
        <v/>
      </c>
    </row>
    <row r="825" spans="1:6" x14ac:dyDescent="0.2">
      <c r="A825" s="52">
        <f>INDEX('[3]Enrolled accounts Dom'!$A825:$M825,MATCH(A$2,'[3]Enrolled accounts Dom'!$A$2:$M$2,0))</f>
        <v>0</v>
      </c>
      <c r="B825" s="45">
        <f>INDEX('[3]Enrolled accounts Dom'!$A825:$M825,MATCH(B$2,'[3]Enrolled accounts Dom'!$A$2:$M$2,0))</f>
        <v>0</v>
      </c>
      <c r="C825" s="45">
        <f>INDEX('[3]Enrolled accounts Dom'!$A825:$M825,MATCH(C$2,'[3]Enrolled accounts Dom'!$A$2:$M$2,0))</f>
        <v>0</v>
      </c>
      <c r="D825" s="45">
        <f>INDEX('[3]Enrolled accounts Dom'!$A825:$M825,MATCH(D$2,'[3]Enrolled accounts Dom'!$A$2:$M$2,0))</f>
        <v>0</v>
      </c>
      <c r="E825" s="46" t="str">
        <f>IF(INDEX('[3]Enrolled accounts Dom'!$A825:$M825,MATCH(E$2,'[3]Enrolled accounts Dom'!$A$2:$M$2,0))=0,"",INDEX('[3]Enrolled accounts Dom'!$A825:$M825,MATCH(E$2,'[3]Enrolled accounts Dom'!$A$2:$M$2,0)))</f>
        <v/>
      </c>
      <c r="F825" s="53" t="str">
        <f>IF(INDEX('[3]Enrolled accounts Dom'!$A825:$M825,MATCH(F$2,'[3]Enrolled accounts Dom'!$A$2:$M$2,0))=0,"",INDEX('[3]Enrolled accounts Dom'!$A825:$M825,MATCH(F$2,'[3]Enrolled accounts Dom'!$A$2:$M$2,0)))</f>
        <v/>
      </c>
    </row>
    <row r="826" spans="1:6" x14ac:dyDescent="0.2">
      <c r="A826" s="52">
        <f>INDEX('[3]Enrolled accounts Dom'!$A826:$M826,MATCH(A$2,'[3]Enrolled accounts Dom'!$A$2:$M$2,0))</f>
        <v>0</v>
      </c>
      <c r="B826" s="45">
        <f>INDEX('[3]Enrolled accounts Dom'!$A826:$M826,MATCH(B$2,'[3]Enrolled accounts Dom'!$A$2:$M$2,0))</f>
        <v>0</v>
      </c>
      <c r="C826" s="45">
        <f>INDEX('[3]Enrolled accounts Dom'!$A826:$M826,MATCH(C$2,'[3]Enrolled accounts Dom'!$A$2:$M$2,0))</f>
        <v>0</v>
      </c>
      <c r="D826" s="45">
        <f>INDEX('[3]Enrolled accounts Dom'!$A826:$M826,MATCH(D$2,'[3]Enrolled accounts Dom'!$A$2:$M$2,0))</f>
        <v>0</v>
      </c>
      <c r="E826" s="46" t="str">
        <f>IF(INDEX('[3]Enrolled accounts Dom'!$A826:$M826,MATCH(E$2,'[3]Enrolled accounts Dom'!$A$2:$M$2,0))=0,"",INDEX('[3]Enrolled accounts Dom'!$A826:$M826,MATCH(E$2,'[3]Enrolled accounts Dom'!$A$2:$M$2,0)))</f>
        <v/>
      </c>
      <c r="F826" s="53" t="str">
        <f>IF(INDEX('[3]Enrolled accounts Dom'!$A826:$M826,MATCH(F$2,'[3]Enrolled accounts Dom'!$A$2:$M$2,0))=0,"",INDEX('[3]Enrolled accounts Dom'!$A826:$M826,MATCH(F$2,'[3]Enrolled accounts Dom'!$A$2:$M$2,0)))</f>
        <v/>
      </c>
    </row>
    <row r="827" spans="1:6" x14ac:dyDescent="0.2">
      <c r="A827" s="52">
        <f>INDEX('[3]Enrolled accounts Dom'!$A827:$M827,MATCH(A$2,'[3]Enrolled accounts Dom'!$A$2:$M$2,0))</f>
        <v>0</v>
      </c>
      <c r="B827" s="45">
        <f>INDEX('[3]Enrolled accounts Dom'!$A827:$M827,MATCH(B$2,'[3]Enrolled accounts Dom'!$A$2:$M$2,0))</f>
        <v>0</v>
      </c>
      <c r="C827" s="45">
        <f>INDEX('[3]Enrolled accounts Dom'!$A827:$M827,MATCH(C$2,'[3]Enrolled accounts Dom'!$A$2:$M$2,0))</f>
        <v>0</v>
      </c>
      <c r="D827" s="45">
        <f>INDEX('[3]Enrolled accounts Dom'!$A827:$M827,MATCH(D$2,'[3]Enrolled accounts Dom'!$A$2:$M$2,0))</f>
        <v>0</v>
      </c>
      <c r="E827" s="46" t="str">
        <f>IF(INDEX('[3]Enrolled accounts Dom'!$A827:$M827,MATCH(E$2,'[3]Enrolled accounts Dom'!$A$2:$M$2,0))=0,"",INDEX('[3]Enrolled accounts Dom'!$A827:$M827,MATCH(E$2,'[3]Enrolled accounts Dom'!$A$2:$M$2,0)))</f>
        <v/>
      </c>
      <c r="F827" s="53" t="str">
        <f>IF(INDEX('[3]Enrolled accounts Dom'!$A827:$M827,MATCH(F$2,'[3]Enrolled accounts Dom'!$A$2:$M$2,0))=0,"",INDEX('[3]Enrolled accounts Dom'!$A827:$M827,MATCH(F$2,'[3]Enrolled accounts Dom'!$A$2:$M$2,0)))</f>
        <v/>
      </c>
    </row>
    <row r="828" spans="1:6" x14ac:dyDescent="0.2">
      <c r="A828" s="52">
        <f>INDEX('[3]Enrolled accounts Dom'!$A828:$M828,MATCH(A$2,'[3]Enrolled accounts Dom'!$A$2:$M$2,0))</f>
        <v>0</v>
      </c>
      <c r="B828" s="45">
        <f>INDEX('[3]Enrolled accounts Dom'!$A828:$M828,MATCH(B$2,'[3]Enrolled accounts Dom'!$A$2:$M$2,0))</f>
        <v>0</v>
      </c>
      <c r="C828" s="45">
        <f>INDEX('[3]Enrolled accounts Dom'!$A828:$M828,MATCH(C$2,'[3]Enrolled accounts Dom'!$A$2:$M$2,0))</f>
        <v>0</v>
      </c>
      <c r="D828" s="45">
        <f>INDEX('[3]Enrolled accounts Dom'!$A828:$M828,MATCH(D$2,'[3]Enrolled accounts Dom'!$A$2:$M$2,0))</f>
        <v>0</v>
      </c>
      <c r="E828" s="46" t="str">
        <f>IF(INDEX('[3]Enrolled accounts Dom'!$A828:$M828,MATCH(E$2,'[3]Enrolled accounts Dom'!$A$2:$M$2,0))=0,"",INDEX('[3]Enrolled accounts Dom'!$A828:$M828,MATCH(E$2,'[3]Enrolled accounts Dom'!$A$2:$M$2,0)))</f>
        <v/>
      </c>
      <c r="F828" s="53" t="str">
        <f>IF(INDEX('[3]Enrolled accounts Dom'!$A828:$M828,MATCH(F$2,'[3]Enrolled accounts Dom'!$A$2:$M$2,0))=0,"",INDEX('[3]Enrolled accounts Dom'!$A828:$M828,MATCH(F$2,'[3]Enrolled accounts Dom'!$A$2:$M$2,0)))</f>
        <v/>
      </c>
    </row>
    <row r="829" spans="1:6" x14ac:dyDescent="0.2">
      <c r="A829" s="52">
        <f>INDEX('[3]Enrolled accounts Dom'!$A829:$M829,MATCH(A$2,'[3]Enrolled accounts Dom'!$A$2:$M$2,0))</f>
        <v>0</v>
      </c>
      <c r="B829" s="45">
        <f>INDEX('[3]Enrolled accounts Dom'!$A829:$M829,MATCH(B$2,'[3]Enrolled accounts Dom'!$A$2:$M$2,0))</f>
        <v>0</v>
      </c>
      <c r="C829" s="45">
        <f>INDEX('[3]Enrolled accounts Dom'!$A829:$M829,MATCH(C$2,'[3]Enrolled accounts Dom'!$A$2:$M$2,0))</f>
        <v>0</v>
      </c>
      <c r="D829" s="45">
        <f>INDEX('[3]Enrolled accounts Dom'!$A829:$M829,MATCH(D$2,'[3]Enrolled accounts Dom'!$A$2:$M$2,0))</f>
        <v>0</v>
      </c>
      <c r="E829" s="46" t="str">
        <f>IF(INDEX('[3]Enrolled accounts Dom'!$A829:$M829,MATCH(E$2,'[3]Enrolled accounts Dom'!$A$2:$M$2,0))=0,"",INDEX('[3]Enrolled accounts Dom'!$A829:$M829,MATCH(E$2,'[3]Enrolled accounts Dom'!$A$2:$M$2,0)))</f>
        <v/>
      </c>
      <c r="F829" s="53" t="str">
        <f>IF(INDEX('[3]Enrolled accounts Dom'!$A829:$M829,MATCH(F$2,'[3]Enrolled accounts Dom'!$A$2:$M$2,0))=0,"",INDEX('[3]Enrolled accounts Dom'!$A829:$M829,MATCH(F$2,'[3]Enrolled accounts Dom'!$A$2:$M$2,0)))</f>
        <v/>
      </c>
    </row>
    <row r="830" spans="1:6" x14ac:dyDescent="0.2">
      <c r="A830" s="52">
        <f>INDEX('[3]Enrolled accounts Dom'!$A830:$M830,MATCH(A$2,'[3]Enrolled accounts Dom'!$A$2:$M$2,0))</f>
        <v>0</v>
      </c>
      <c r="B830" s="45">
        <f>INDEX('[3]Enrolled accounts Dom'!$A830:$M830,MATCH(B$2,'[3]Enrolled accounts Dom'!$A$2:$M$2,0))</f>
        <v>0</v>
      </c>
      <c r="C830" s="45">
        <f>INDEX('[3]Enrolled accounts Dom'!$A830:$M830,MATCH(C$2,'[3]Enrolled accounts Dom'!$A$2:$M$2,0))</f>
        <v>0</v>
      </c>
      <c r="D830" s="45">
        <f>INDEX('[3]Enrolled accounts Dom'!$A830:$M830,MATCH(D$2,'[3]Enrolled accounts Dom'!$A$2:$M$2,0))</f>
        <v>0</v>
      </c>
      <c r="E830" s="46" t="str">
        <f>IF(INDEX('[3]Enrolled accounts Dom'!$A830:$M830,MATCH(E$2,'[3]Enrolled accounts Dom'!$A$2:$M$2,0))=0,"",INDEX('[3]Enrolled accounts Dom'!$A830:$M830,MATCH(E$2,'[3]Enrolled accounts Dom'!$A$2:$M$2,0)))</f>
        <v/>
      </c>
      <c r="F830" s="53" t="str">
        <f>IF(INDEX('[3]Enrolled accounts Dom'!$A830:$M830,MATCH(F$2,'[3]Enrolled accounts Dom'!$A$2:$M$2,0))=0,"",INDEX('[3]Enrolled accounts Dom'!$A830:$M830,MATCH(F$2,'[3]Enrolled accounts Dom'!$A$2:$M$2,0)))</f>
        <v/>
      </c>
    </row>
    <row r="831" spans="1:6" x14ac:dyDescent="0.2">
      <c r="A831" s="52">
        <f>INDEX('[3]Enrolled accounts Dom'!$A831:$M831,MATCH(A$2,'[3]Enrolled accounts Dom'!$A$2:$M$2,0))</f>
        <v>0</v>
      </c>
      <c r="B831" s="45">
        <f>INDEX('[3]Enrolled accounts Dom'!$A831:$M831,MATCH(B$2,'[3]Enrolled accounts Dom'!$A$2:$M$2,0))</f>
        <v>0</v>
      </c>
      <c r="C831" s="45">
        <f>INDEX('[3]Enrolled accounts Dom'!$A831:$M831,MATCH(C$2,'[3]Enrolled accounts Dom'!$A$2:$M$2,0))</f>
        <v>0</v>
      </c>
      <c r="D831" s="45">
        <f>INDEX('[3]Enrolled accounts Dom'!$A831:$M831,MATCH(D$2,'[3]Enrolled accounts Dom'!$A$2:$M$2,0))</f>
        <v>0</v>
      </c>
      <c r="E831" s="46" t="str">
        <f>IF(INDEX('[3]Enrolled accounts Dom'!$A831:$M831,MATCH(E$2,'[3]Enrolled accounts Dom'!$A$2:$M$2,0))=0,"",INDEX('[3]Enrolled accounts Dom'!$A831:$M831,MATCH(E$2,'[3]Enrolled accounts Dom'!$A$2:$M$2,0)))</f>
        <v/>
      </c>
      <c r="F831" s="53" t="str">
        <f>IF(INDEX('[3]Enrolled accounts Dom'!$A831:$M831,MATCH(F$2,'[3]Enrolled accounts Dom'!$A$2:$M$2,0))=0,"",INDEX('[3]Enrolled accounts Dom'!$A831:$M831,MATCH(F$2,'[3]Enrolled accounts Dom'!$A$2:$M$2,0)))</f>
        <v/>
      </c>
    </row>
    <row r="832" spans="1:6" x14ac:dyDescent="0.2">
      <c r="A832" s="52">
        <f>INDEX('[3]Enrolled accounts Dom'!$A832:$M832,MATCH(A$2,'[3]Enrolled accounts Dom'!$A$2:$M$2,0))</f>
        <v>0</v>
      </c>
      <c r="B832" s="45">
        <f>INDEX('[3]Enrolled accounts Dom'!$A832:$M832,MATCH(B$2,'[3]Enrolled accounts Dom'!$A$2:$M$2,0))</f>
        <v>0</v>
      </c>
      <c r="C832" s="45">
        <f>INDEX('[3]Enrolled accounts Dom'!$A832:$M832,MATCH(C$2,'[3]Enrolled accounts Dom'!$A$2:$M$2,0))</f>
        <v>0</v>
      </c>
      <c r="D832" s="45">
        <f>INDEX('[3]Enrolled accounts Dom'!$A832:$M832,MATCH(D$2,'[3]Enrolled accounts Dom'!$A$2:$M$2,0))</f>
        <v>0</v>
      </c>
      <c r="E832" s="46" t="str">
        <f>IF(INDEX('[3]Enrolled accounts Dom'!$A832:$M832,MATCH(E$2,'[3]Enrolled accounts Dom'!$A$2:$M$2,0))=0,"",INDEX('[3]Enrolled accounts Dom'!$A832:$M832,MATCH(E$2,'[3]Enrolled accounts Dom'!$A$2:$M$2,0)))</f>
        <v/>
      </c>
      <c r="F832" s="53" t="str">
        <f>IF(INDEX('[3]Enrolled accounts Dom'!$A832:$M832,MATCH(F$2,'[3]Enrolled accounts Dom'!$A$2:$M$2,0))=0,"",INDEX('[3]Enrolled accounts Dom'!$A832:$M832,MATCH(F$2,'[3]Enrolled accounts Dom'!$A$2:$M$2,0)))</f>
        <v/>
      </c>
    </row>
    <row r="833" spans="1:6" x14ac:dyDescent="0.2">
      <c r="A833" s="52">
        <f>INDEX('[3]Enrolled accounts Dom'!$A833:$M833,MATCH(A$2,'[3]Enrolled accounts Dom'!$A$2:$M$2,0))</f>
        <v>0</v>
      </c>
      <c r="B833" s="45">
        <f>INDEX('[3]Enrolled accounts Dom'!$A833:$M833,MATCH(B$2,'[3]Enrolled accounts Dom'!$A$2:$M$2,0))</f>
        <v>0</v>
      </c>
      <c r="C833" s="45">
        <f>INDEX('[3]Enrolled accounts Dom'!$A833:$M833,MATCH(C$2,'[3]Enrolled accounts Dom'!$A$2:$M$2,0))</f>
        <v>0</v>
      </c>
      <c r="D833" s="45">
        <f>INDEX('[3]Enrolled accounts Dom'!$A833:$M833,MATCH(D$2,'[3]Enrolled accounts Dom'!$A$2:$M$2,0))</f>
        <v>0</v>
      </c>
      <c r="E833" s="46" t="str">
        <f>IF(INDEX('[3]Enrolled accounts Dom'!$A833:$M833,MATCH(E$2,'[3]Enrolled accounts Dom'!$A$2:$M$2,0))=0,"",INDEX('[3]Enrolled accounts Dom'!$A833:$M833,MATCH(E$2,'[3]Enrolled accounts Dom'!$A$2:$M$2,0)))</f>
        <v/>
      </c>
      <c r="F833" s="53" t="str">
        <f>IF(INDEX('[3]Enrolled accounts Dom'!$A833:$M833,MATCH(F$2,'[3]Enrolled accounts Dom'!$A$2:$M$2,0))=0,"",INDEX('[3]Enrolled accounts Dom'!$A833:$M833,MATCH(F$2,'[3]Enrolled accounts Dom'!$A$2:$M$2,0)))</f>
        <v/>
      </c>
    </row>
    <row r="834" spans="1:6" x14ac:dyDescent="0.2">
      <c r="A834" s="52">
        <f>INDEX('[3]Enrolled accounts Dom'!$A834:$M834,MATCH(A$2,'[3]Enrolled accounts Dom'!$A$2:$M$2,0))</f>
        <v>0</v>
      </c>
      <c r="B834" s="45">
        <f>INDEX('[3]Enrolled accounts Dom'!$A834:$M834,MATCH(B$2,'[3]Enrolled accounts Dom'!$A$2:$M$2,0))</f>
        <v>0</v>
      </c>
      <c r="C834" s="45">
        <f>INDEX('[3]Enrolled accounts Dom'!$A834:$M834,MATCH(C$2,'[3]Enrolled accounts Dom'!$A$2:$M$2,0))</f>
        <v>0</v>
      </c>
      <c r="D834" s="45">
        <f>INDEX('[3]Enrolled accounts Dom'!$A834:$M834,MATCH(D$2,'[3]Enrolled accounts Dom'!$A$2:$M$2,0))</f>
        <v>0</v>
      </c>
      <c r="E834" s="46" t="str">
        <f>IF(INDEX('[3]Enrolled accounts Dom'!$A834:$M834,MATCH(E$2,'[3]Enrolled accounts Dom'!$A$2:$M$2,0))=0,"",INDEX('[3]Enrolled accounts Dom'!$A834:$M834,MATCH(E$2,'[3]Enrolled accounts Dom'!$A$2:$M$2,0)))</f>
        <v/>
      </c>
      <c r="F834" s="53" t="str">
        <f>IF(INDEX('[3]Enrolled accounts Dom'!$A834:$M834,MATCH(F$2,'[3]Enrolled accounts Dom'!$A$2:$M$2,0))=0,"",INDEX('[3]Enrolled accounts Dom'!$A834:$M834,MATCH(F$2,'[3]Enrolled accounts Dom'!$A$2:$M$2,0)))</f>
        <v/>
      </c>
    </row>
    <row r="835" spans="1:6" x14ac:dyDescent="0.2">
      <c r="A835" s="52">
        <f>INDEX('[3]Enrolled accounts Dom'!$A835:$M835,MATCH(A$2,'[3]Enrolled accounts Dom'!$A$2:$M$2,0))</f>
        <v>0</v>
      </c>
      <c r="B835" s="45">
        <f>INDEX('[3]Enrolled accounts Dom'!$A835:$M835,MATCH(B$2,'[3]Enrolled accounts Dom'!$A$2:$M$2,0))</f>
        <v>0</v>
      </c>
      <c r="C835" s="45">
        <f>INDEX('[3]Enrolled accounts Dom'!$A835:$M835,MATCH(C$2,'[3]Enrolled accounts Dom'!$A$2:$M$2,0))</f>
        <v>0</v>
      </c>
      <c r="D835" s="45">
        <f>INDEX('[3]Enrolled accounts Dom'!$A835:$M835,MATCH(D$2,'[3]Enrolled accounts Dom'!$A$2:$M$2,0))</f>
        <v>0</v>
      </c>
      <c r="E835" s="46" t="str">
        <f>IF(INDEX('[3]Enrolled accounts Dom'!$A835:$M835,MATCH(E$2,'[3]Enrolled accounts Dom'!$A$2:$M$2,0))=0,"",INDEX('[3]Enrolled accounts Dom'!$A835:$M835,MATCH(E$2,'[3]Enrolled accounts Dom'!$A$2:$M$2,0)))</f>
        <v/>
      </c>
      <c r="F835" s="53" t="str">
        <f>IF(INDEX('[3]Enrolled accounts Dom'!$A835:$M835,MATCH(F$2,'[3]Enrolled accounts Dom'!$A$2:$M$2,0))=0,"",INDEX('[3]Enrolled accounts Dom'!$A835:$M835,MATCH(F$2,'[3]Enrolled accounts Dom'!$A$2:$M$2,0)))</f>
        <v/>
      </c>
    </row>
    <row r="836" spans="1:6" x14ac:dyDescent="0.2">
      <c r="A836" s="52">
        <f>INDEX('[3]Enrolled accounts Dom'!$A836:$M836,MATCH(A$2,'[3]Enrolled accounts Dom'!$A$2:$M$2,0))</f>
        <v>0</v>
      </c>
      <c r="B836" s="45">
        <f>INDEX('[3]Enrolled accounts Dom'!$A836:$M836,MATCH(B$2,'[3]Enrolled accounts Dom'!$A$2:$M$2,0))</f>
        <v>0</v>
      </c>
      <c r="C836" s="45">
        <f>INDEX('[3]Enrolled accounts Dom'!$A836:$M836,MATCH(C$2,'[3]Enrolled accounts Dom'!$A$2:$M$2,0))</f>
        <v>0</v>
      </c>
      <c r="D836" s="45">
        <f>INDEX('[3]Enrolled accounts Dom'!$A836:$M836,MATCH(D$2,'[3]Enrolled accounts Dom'!$A$2:$M$2,0))</f>
        <v>0</v>
      </c>
      <c r="E836" s="46" t="str">
        <f>IF(INDEX('[3]Enrolled accounts Dom'!$A836:$M836,MATCH(E$2,'[3]Enrolled accounts Dom'!$A$2:$M$2,0))=0,"",INDEX('[3]Enrolled accounts Dom'!$A836:$M836,MATCH(E$2,'[3]Enrolled accounts Dom'!$A$2:$M$2,0)))</f>
        <v/>
      </c>
      <c r="F836" s="53" t="str">
        <f>IF(INDEX('[3]Enrolled accounts Dom'!$A836:$M836,MATCH(F$2,'[3]Enrolled accounts Dom'!$A$2:$M$2,0))=0,"",INDEX('[3]Enrolled accounts Dom'!$A836:$M836,MATCH(F$2,'[3]Enrolled accounts Dom'!$A$2:$M$2,0)))</f>
        <v/>
      </c>
    </row>
    <row r="837" spans="1:6" x14ac:dyDescent="0.2">
      <c r="A837" s="52">
        <f>INDEX('[3]Enrolled accounts Dom'!$A837:$M837,MATCH(A$2,'[3]Enrolled accounts Dom'!$A$2:$M$2,0))</f>
        <v>0</v>
      </c>
      <c r="B837" s="45">
        <f>INDEX('[3]Enrolled accounts Dom'!$A837:$M837,MATCH(B$2,'[3]Enrolled accounts Dom'!$A$2:$M$2,0))</f>
        <v>0</v>
      </c>
      <c r="C837" s="45">
        <f>INDEX('[3]Enrolled accounts Dom'!$A837:$M837,MATCH(C$2,'[3]Enrolled accounts Dom'!$A$2:$M$2,0))</f>
        <v>0</v>
      </c>
      <c r="D837" s="45">
        <f>INDEX('[3]Enrolled accounts Dom'!$A837:$M837,MATCH(D$2,'[3]Enrolled accounts Dom'!$A$2:$M$2,0))</f>
        <v>0</v>
      </c>
      <c r="E837" s="46" t="str">
        <f>IF(INDEX('[3]Enrolled accounts Dom'!$A837:$M837,MATCH(E$2,'[3]Enrolled accounts Dom'!$A$2:$M$2,0))=0,"",INDEX('[3]Enrolled accounts Dom'!$A837:$M837,MATCH(E$2,'[3]Enrolled accounts Dom'!$A$2:$M$2,0)))</f>
        <v/>
      </c>
      <c r="F837" s="53" t="str">
        <f>IF(INDEX('[3]Enrolled accounts Dom'!$A837:$M837,MATCH(F$2,'[3]Enrolled accounts Dom'!$A$2:$M$2,0))=0,"",INDEX('[3]Enrolled accounts Dom'!$A837:$M837,MATCH(F$2,'[3]Enrolled accounts Dom'!$A$2:$M$2,0)))</f>
        <v/>
      </c>
    </row>
    <row r="838" spans="1:6" x14ac:dyDescent="0.2">
      <c r="A838" s="52">
        <f>INDEX('[3]Enrolled accounts Dom'!$A838:$M838,MATCH(A$2,'[3]Enrolled accounts Dom'!$A$2:$M$2,0))</f>
        <v>0</v>
      </c>
      <c r="B838" s="45">
        <f>INDEX('[3]Enrolled accounts Dom'!$A838:$M838,MATCH(B$2,'[3]Enrolled accounts Dom'!$A$2:$M$2,0))</f>
        <v>0</v>
      </c>
      <c r="C838" s="45">
        <f>INDEX('[3]Enrolled accounts Dom'!$A838:$M838,MATCH(C$2,'[3]Enrolled accounts Dom'!$A$2:$M$2,0))</f>
        <v>0</v>
      </c>
      <c r="D838" s="45">
        <f>INDEX('[3]Enrolled accounts Dom'!$A838:$M838,MATCH(D$2,'[3]Enrolled accounts Dom'!$A$2:$M$2,0))</f>
        <v>0</v>
      </c>
      <c r="E838" s="46" t="str">
        <f>IF(INDEX('[3]Enrolled accounts Dom'!$A838:$M838,MATCH(E$2,'[3]Enrolled accounts Dom'!$A$2:$M$2,0))=0,"",INDEX('[3]Enrolled accounts Dom'!$A838:$M838,MATCH(E$2,'[3]Enrolled accounts Dom'!$A$2:$M$2,0)))</f>
        <v/>
      </c>
      <c r="F838" s="53" t="str">
        <f>IF(INDEX('[3]Enrolled accounts Dom'!$A838:$M838,MATCH(F$2,'[3]Enrolled accounts Dom'!$A$2:$M$2,0))=0,"",INDEX('[3]Enrolled accounts Dom'!$A838:$M838,MATCH(F$2,'[3]Enrolled accounts Dom'!$A$2:$M$2,0)))</f>
        <v/>
      </c>
    </row>
    <row r="839" spans="1:6" x14ac:dyDescent="0.2">
      <c r="A839" s="52">
        <f>INDEX('[3]Enrolled accounts Dom'!$A839:$M839,MATCH(A$2,'[3]Enrolled accounts Dom'!$A$2:$M$2,0))</f>
        <v>0</v>
      </c>
      <c r="B839" s="45">
        <f>INDEX('[3]Enrolled accounts Dom'!$A839:$M839,MATCH(B$2,'[3]Enrolled accounts Dom'!$A$2:$M$2,0))</f>
        <v>0</v>
      </c>
      <c r="C839" s="45">
        <f>INDEX('[3]Enrolled accounts Dom'!$A839:$M839,MATCH(C$2,'[3]Enrolled accounts Dom'!$A$2:$M$2,0))</f>
        <v>0</v>
      </c>
      <c r="D839" s="45">
        <f>INDEX('[3]Enrolled accounts Dom'!$A839:$M839,MATCH(D$2,'[3]Enrolled accounts Dom'!$A$2:$M$2,0))</f>
        <v>0</v>
      </c>
      <c r="E839" s="46" t="str">
        <f>IF(INDEX('[3]Enrolled accounts Dom'!$A839:$M839,MATCH(E$2,'[3]Enrolled accounts Dom'!$A$2:$M$2,0))=0,"",INDEX('[3]Enrolled accounts Dom'!$A839:$M839,MATCH(E$2,'[3]Enrolled accounts Dom'!$A$2:$M$2,0)))</f>
        <v/>
      </c>
      <c r="F839" s="53" t="str">
        <f>IF(INDEX('[3]Enrolled accounts Dom'!$A839:$M839,MATCH(F$2,'[3]Enrolled accounts Dom'!$A$2:$M$2,0))=0,"",INDEX('[3]Enrolled accounts Dom'!$A839:$M839,MATCH(F$2,'[3]Enrolled accounts Dom'!$A$2:$M$2,0)))</f>
        <v/>
      </c>
    </row>
    <row r="840" spans="1:6" x14ac:dyDescent="0.2">
      <c r="A840" s="52">
        <f>INDEX('[3]Enrolled accounts Dom'!$A840:$M840,MATCH(A$2,'[3]Enrolled accounts Dom'!$A$2:$M$2,0))</f>
        <v>0</v>
      </c>
      <c r="B840" s="45">
        <f>INDEX('[3]Enrolled accounts Dom'!$A840:$M840,MATCH(B$2,'[3]Enrolled accounts Dom'!$A$2:$M$2,0))</f>
        <v>0</v>
      </c>
      <c r="C840" s="45">
        <f>INDEX('[3]Enrolled accounts Dom'!$A840:$M840,MATCH(C$2,'[3]Enrolled accounts Dom'!$A$2:$M$2,0))</f>
        <v>0</v>
      </c>
      <c r="D840" s="45">
        <f>INDEX('[3]Enrolled accounts Dom'!$A840:$M840,MATCH(D$2,'[3]Enrolled accounts Dom'!$A$2:$M$2,0))</f>
        <v>0</v>
      </c>
      <c r="E840" s="46" t="str">
        <f>IF(INDEX('[3]Enrolled accounts Dom'!$A840:$M840,MATCH(E$2,'[3]Enrolled accounts Dom'!$A$2:$M$2,0))=0,"",INDEX('[3]Enrolled accounts Dom'!$A840:$M840,MATCH(E$2,'[3]Enrolled accounts Dom'!$A$2:$M$2,0)))</f>
        <v/>
      </c>
      <c r="F840" s="53" t="str">
        <f>IF(INDEX('[3]Enrolled accounts Dom'!$A840:$M840,MATCH(F$2,'[3]Enrolled accounts Dom'!$A$2:$M$2,0))=0,"",INDEX('[3]Enrolled accounts Dom'!$A840:$M840,MATCH(F$2,'[3]Enrolled accounts Dom'!$A$2:$M$2,0)))</f>
        <v/>
      </c>
    </row>
    <row r="841" spans="1:6" x14ac:dyDescent="0.2">
      <c r="A841" s="52">
        <f>INDEX('[3]Enrolled accounts Dom'!$A841:$M841,MATCH(A$2,'[3]Enrolled accounts Dom'!$A$2:$M$2,0))</f>
        <v>0</v>
      </c>
      <c r="B841" s="45">
        <f>INDEX('[3]Enrolled accounts Dom'!$A841:$M841,MATCH(B$2,'[3]Enrolled accounts Dom'!$A$2:$M$2,0))</f>
        <v>0</v>
      </c>
      <c r="C841" s="45">
        <f>INDEX('[3]Enrolled accounts Dom'!$A841:$M841,MATCH(C$2,'[3]Enrolled accounts Dom'!$A$2:$M$2,0))</f>
        <v>0</v>
      </c>
      <c r="D841" s="45">
        <f>INDEX('[3]Enrolled accounts Dom'!$A841:$M841,MATCH(D$2,'[3]Enrolled accounts Dom'!$A$2:$M$2,0))</f>
        <v>0</v>
      </c>
      <c r="E841" s="46" t="str">
        <f>IF(INDEX('[3]Enrolled accounts Dom'!$A841:$M841,MATCH(E$2,'[3]Enrolled accounts Dom'!$A$2:$M$2,0))=0,"",INDEX('[3]Enrolled accounts Dom'!$A841:$M841,MATCH(E$2,'[3]Enrolled accounts Dom'!$A$2:$M$2,0)))</f>
        <v/>
      </c>
      <c r="F841" s="53" t="str">
        <f>IF(INDEX('[3]Enrolled accounts Dom'!$A841:$M841,MATCH(F$2,'[3]Enrolled accounts Dom'!$A$2:$M$2,0))=0,"",INDEX('[3]Enrolled accounts Dom'!$A841:$M841,MATCH(F$2,'[3]Enrolled accounts Dom'!$A$2:$M$2,0)))</f>
        <v/>
      </c>
    </row>
    <row r="842" spans="1:6" x14ac:dyDescent="0.2">
      <c r="A842" s="52">
        <f>INDEX('[3]Enrolled accounts Dom'!$A842:$M842,MATCH(A$2,'[3]Enrolled accounts Dom'!$A$2:$M$2,0))</f>
        <v>0</v>
      </c>
      <c r="B842" s="45">
        <f>INDEX('[3]Enrolled accounts Dom'!$A842:$M842,MATCH(B$2,'[3]Enrolled accounts Dom'!$A$2:$M$2,0))</f>
        <v>0</v>
      </c>
      <c r="C842" s="45">
        <f>INDEX('[3]Enrolled accounts Dom'!$A842:$M842,MATCH(C$2,'[3]Enrolled accounts Dom'!$A$2:$M$2,0))</f>
        <v>0</v>
      </c>
      <c r="D842" s="45">
        <f>INDEX('[3]Enrolled accounts Dom'!$A842:$M842,MATCH(D$2,'[3]Enrolled accounts Dom'!$A$2:$M$2,0))</f>
        <v>0</v>
      </c>
      <c r="E842" s="46" t="str">
        <f>IF(INDEX('[3]Enrolled accounts Dom'!$A842:$M842,MATCH(E$2,'[3]Enrolled accounts Dom'!$A$2:$M$2,0))=0,"",INDEX('[3]Enrolled accounts Dom'!$A842:$M842,MATCH(E$2,'[3]Enrolled accounts Dom'!$A$2:$M$2,0)))</f>
        <v/>
      </c>
      <c r="F842" s="53" t="str">
        <f>IF(INDEX('[3]Enrolled accounts Dom'!$A842:$M842,MATCH(F$2,'[3]Enrolled accounts Dom'!$A$2:$M$2,0))=0,"",INDEX('[3]Enrolled accounts Dom'!$A842:$M842,MATCH(F$2,'[3]Enrolled accounts Dom'!$A$2:$M$2,0)))</f>
        <v/>
      </c>
    </row>
    <row r="843" spans="1:6" x14ac:dyDescent="0.2">
      <c r="A843" s="52">
        <f>INDEX('[3]Enrolled accounts Dom'!$A843:$M843,MATCH(A$2,'[3]Enrolled accounts Dom'!$A$2:$M$2,0))</f>
        <v>0</v>
      </c>
      <c r="B843" s="45">
        <f>INDEX('[3]Enrolled accounts Dom'!$A843:$M843,MATCH(B$2,'[3]Enrolled accounts Dom'!$A$2:$M$2,0))</f>
        <v>0</v>
      </c>
      <c r="C843" s="45">
        <f>INDEX('[3]Enrolled accounts Dom'!$A843:$M843,MATCH(C$2,'[3]Enrolled accounts Dom'!$A$2:$M$2,0))</f>
        <v>0</v>
      </c>
      <c r="D843" s="45">
        <f>INDEX('[3]Enrolled accounts Dom'!$A843:$M843,MATCH(D$2,'[3]Enrolled accounts Dom'!$A$2:$M$2,0))</f>
        <v>0</v>
      </c>
      <c r="E843" s="46" t="str">
        <f>IF(INDEX('[3]Enrolled accounts Dom'!$A843:$M843,MATCH(E$2,'[3]Enrolled accounts Dom'!$A$2:$M$2,0))=0,"",INDEX('[3]Enrolled accounts Dom'!$A843:$M843,MATCH(E$2,'[3]Enrolled accounts Dom'!$A$2:$M$2,0)))</f>
        <v/>
      </c>
      <c r="F843" s="53" t="str">
        <f>IF(INDEX('[3]Enrolled accounts Dom'!$A843:$M843,MATCH(F$2,'[3]Enrolled accounts Dom'!$A$2:$M$2,0))=0,"",INDEX('[3]Enrolled accounts Dom'!$A843:$M843,MATCH(F$2,'[3]Enrolled accounts Dom'!$A$2:$M$2,0)))</f>
        <v/>
      </c>
    </row>
    <row r="844" spans="1:6" x14ac:dyDescent="0.2">
      <c r="A844" s="52">
        <f>INDEX('[3]Enrolled accounts Dom'!$A844:$M844,MATCH(A$2,'[3]Enrolled accounts Dom'!$A$2:$M$2,0))</f>
        <v>0</v>
      </c>
      <c r="B844" s="45">
        <f>INDEX('[3]Enrolled accounts Dom'!$A844:$M844,MATCH(B$2,'[3]Enrolled accounts Dom'!$A$2:$M$2,0))</f>
        <v>0</v>
      </c>
      <c r="C844" s="45">
        <f>INDEX('[3]Enrolled accounts Dom'!$A844:$M844,MATCH(C$2,'[3]Enrolled accounts Dom'!$A$2:$M$2,0))</f>
        <v>0</v>
      </c>
      <c r="D844" s="45">
        <f>INDEX('[3]Enrolled accounts Dom'!$A844:$M844,MATCH(D$2,'[3]Enrolled accounts Dom'!$A$2:$M$2,0))</f>
        <v>0</v>
      </c>
      <c r="E844" s="46" t="str">
        <f>IF(INDEX('[3]Enrolled accounts Dom'!$A844:$M844,MATCH(E$2,'[3]Enrolled accounts Dom'!$A$2:$M$2,0))=0,"",INDEX('[3]Enrolled accounts Dom'!$A844:$M844,MATCH(E$2,'[3]Enrolled accounts Dom'!$A$2:$M$2,0)))</f>
        <v/>
      </c>
      <c r="F844" s="53" t="str">
        <f>IF(INDEX('[3]Enrolled accounts Dom'!$A844:$M844,MATCH(F$2,'[3]Enrolled accounts Dom'!$A$2:$M$2,0))=0,"",INDEX('[3]Enrolled accounts Dom'!$A844:$M844,MATCH(F$2,'[3]Enrolled accounts Dom'!$A$2:$M$2,0)))</f>
        <v/>
      </c>
    </row>
    <row r="845" spans="1:6" x14ac:dyDescent="0.2">
      <c r="A845" s="52">
        <f>INDEX('[3]Enrolled accounts Dom'!$A845:$M845,MATCH(A$2,'[3]Enrolled accounts Dom'!$A$2:$M$2,0))</f>
        <v>0</v>
      </c>
      <c r="B845" s="45">
        <f>INDEX('[3]Enrolled accounts Dom'!$A845:$M845,MATCH(B$2,'[3]Enrolled accounts Dom'!$A$2:$M$2,0))</f>
        <v>0</v>
      </c>
      <c r="C845" s="45">
        <f>INDEX('[3]Enrolled accounts Dom'!$A845:$M845,MATCH(C$2,'[3]Enrolled accounts Dom'!$A$2:$M$2,0))</f>
        <v>0</v>
      </c>
      <c r="D845" s="45">
        <f>INDEX('[3]Enrolled accounts Dom'!$A845:$M845,MATCH(D$2,'[3]Enrolled accounts Dom'!$A$2:$M$2,0))</f>
        <v>0</v>
      </c>
      <c r="E845" s="46" t="str">
        <f>IF(INDEX('[3]Enrolled accounts Dom'!$A845:$M845,MATCH(E$2,'[3]Enrolled accounts Dom'!$A$2:$M$2,0))=0,"",INDEX('[3]Enrolled accounts Dom'!$A845:$M845,MATCH(E$2,'[3]Enrolled accounts Dom'!$A$2:$M$2,0)))</f>
        <v/>
      </c>
      <c r="F845" s="53" t="str">
        <f>IF(INDEX('[3]Enrolled accounts Dom'!$A845:$M845,MATCH(F$2,'[3]Enrolled accounts Dom'!$A$2:$M$2,0))=0,"",INDEX('[3]Enrolled accounts Dom'!$A845:$M845,MATCH(F$2,'[3]Enrolled accounts Dom'!$A$2:$M$2,0)))</f>
        <v/>
      </c>
    </row>
    <row r="846" spans="1:6" x14ac:dyDescent="0.2">
      <c r="A846" s="52">
        <f>INDEX('[3]Enrolled accounts Dom'!$A846:$M846,MATCH(A$2,'[3]Enrolled accounts Dom'!$A$2:$M$2,0))</f>
        <v>0</v>
      </c>
      <c r="B846" s="45">
        <f>INDEX('[3]Enrolled accounts Dom'!$A846:$M846,MATCH(B$2,'[3]Enrolled accounts Dom'!$A$2:$M$2,0))</f>
        <v>0</v>
      </c>
      <c r="C846" s="45">
        <f>INDEX('[3]Enrolled accounts Dom'!$A846:$M846,MATCH(C$2,'[3]Enrolled accounts Dom'!$A$2:$M$2,0))</f>
        <v>0</v>
      </c>
      <c r="D846" s="45">
        <f>INDEX('[3]Enrolled accounts Dom'!$A846:$M846,MATCH(D$2,'[3]Enrolled accounts Dom'!$A$2:$M$2,0))</f>
        <v>0</v>
      </c>
      <c r="E846" s="46" t="str">
        <f>IF(INDEX('[3]Enrolled accounts Dom'!$A846:$M846,MATCH(E$2,'[3]Enrolled accounts Dom'!$A$2:$M$2,0))=0,"",INDEX('[3]Enrolled accounts Dom'!$A846:$M846,MATCH(E$2,'[3]Enrolled accounts Dom'!$A$2:$M$2,0)))</f>
        <v/>
      </c>
      <c r="F846" s="53" t="str">
        <f>IF(INDEX('[3]Enrolled accounts Dom'!$A846:$M846,MATCH(F$2,'[3]Enrolled accounts Dom'!$A$2:$M$2,0))=0,"",INDEX('[3]Enrolled accounts Dom'!$A846:$M846,MATCH(F$2,'[3]Enrolled accounts Dom'!$A$2:$M$2,0)))</f>
        <v/>
      </c>
    </row>
    <row r="847" spans="1:6" x14ac:dyDescent="0.2">
      <c r="A847" s="52">
        <f>INDEX('[3]Enrolled accounts Dom'!$A847:$M847,MATCH(A$2,'[3]Enrolled accounts Dom'!$A$2:$M$2,0))</f>
        <v>0</v>
      </c>
      <c r="B847" s="45">
        <f>INDEX('[3]Enrolled accounts Dom'!$A847:$M847,MATCH(B$2,'[3]Enrolled accounts Dom'!$A$2:$M$2,0))</f>
        <v>0</v>
      </c>
      <c r="C847" s="45">
        <f>INDEX('[3]Enrolled accounts Dom'!$A847:$M847,MATCH(C$2,'[3]Enrolled accounts Dom'!$A$2:$M$2,0))</f>
        <v>0</v>
      </c>
      <c r="D847" s="45">
        <f>INDEX('[3]Enrolled accounts Dom'!$A847:$M847,MATCH(D$2,'[3]Enrolled accounts Dom'!$A$2:$M$2,0))</f>
        <v>0</v>
      </c>
      <c r="E847" s="46" t="str">
        <f>IF(INDEX('[3]Enrolled accounts Dom'!$A847:$M847,MATCH(E$2,'[3]Enrolled accounts Dom'!$A$2:$M$2,0))=0,"",INDEX('[3]Enrolled accounts Dom'!$A847:$M847,MATCH(E$2,'[3]Enrolled accounts Dom'!$A$2:$M$2,0)))</f>
        <v/>
      </c>
      <c r="F847" s="53" t="str">
        <f>IF(INDEX('[3]Enrolled accounts Dom'!$A847:$M847,MATCH(F$2,'[3]Enrolled accounts Dom'!$A$2:$M$2,0))=0,"",INDEX('[3]Enrolled accounts Dom'!$A847:$M847,MATCH(F$2,'[3]Enrolled accounts Dom'!$A$2:$M$2,0)))</f>
        <v/>
      </c>
    </row>
    <row r="848" spans="1:6" x14ac:dyDescent="0.2">
      <c r="A848" s="52">
        <f>INDEX('[3]Enrolled accounts Dom'!$A848:$M848,MATCH(A$2,'[3]Enrolled accounts Dom'!$A$2:$M$2,0))</f>
        <v>0</v>
      </c>
      <c r="B848" s="45">
        <f>INDEX('[3]Enrolled accounts Dom'!$A848:$M848,MATCH(B$2,'[3]Enrolled accounts Dom'!$A$2:$M$2,0))</f>
        <v>0</v>
      </c>
      <c r="C848" s="45">
        <f>INDEX('[3]Enrolled accounts Dom'!$A848:$M848,MATCH(C$2,'[3]Enrolled accounts Dom'!$A$2:$M$2,0))</f>
        <v>0</v>
      </c>
      <c r="D848" s="45">
        <f>INDEX('[3]Enrolled accounts Dom'!$A848:$M848,MATCH(D$2,'[3]Enrolled accounts Dom'!$A$2:$M$2,0))</f>
        <v>0</v>
      </c>
      <c r="E848" s="46" t="str">
        <f>IF(INDEX('[3]Enrolled accounts Dom'!$A848:$M848,MATCH(E$2,'[3]Enrolled accounts Dom'!$A$2:$M$2,0))=0,"",INDEX('[3]Enrolled accounts Dom'!$A848:$M848,MATCH(E$2,'[3]Enrolled accounts Dom'!$A$2:$M$2,0)))</f>
        <v/>
      </c>
      <c r="F848" s="53" t="str">
        <f>IF(INDEX('[3]Enrolled accounts Dom'!$A848:$M848,MATCH(F$2,'[3]Enrolled accounts Dom'!$A$2:$M$2,0))=0,"",INDEX('[3]Enrolled accounts Dom'!$A848:$M848,MATCH(F$2,'[3]Enrolled accounts Dom'!$A$2:$M$2,0)))</f>
        <v/>
      </c>
    </row>
    <row r="849" spans="1:6" x14ac:dyDescent="0.2">
      <c r="A849" s="52">
        <f>INDEX('[3]Enrolled accounts Dom'!$A849:$M849,MATCH(A$2,'[3]Enrolled accounts Dom'!$A$2:$M$2,0))</f>
        <v>0</v>
      </c>
      <c r="B849" s="45">
        <f>INDEX('[3]Enrolled accounts Dom'!$A849:$M849,MATCH(B$2,'[3]Enrolled accounts Dom'!$A$2:$M$2,0))</f>
        <v>0</v>
      </c>
      <c r="C849" s="45">
        <f>INDEX('[3]Enrolled accounts Dom'!$A849:$M849,MATCH(C$2,'[3]Enrolled accounts Dom'!$A$2:$M$2,0))</f>
        <v>0</v>
      </c>
      <c r="D849" s="45">
        <f>INDEX('[3]Enrolled accounts Dom'!$A849:$M849,MATCH(D$2,'[3]Enrolled accounts Dom'!$A$2:$M$2,0))</f>
        <v>0</v>
      </c>
      <c r="E849" s="46" t="str">
        <f>IF(INDEX('[3]Enrolled accounts Dom'!$A849:$M849,MATCH(E$2,'[3]Enrolled accounts Dom'!$A$2:$M$2,0))=0,"",INDEX('[3]Enrolled accounts Dom'!$A849:$M849,MATCH(E$2,'[3]Enrolled accounts Dom'!$A$2:$M$2,0)))</f>
        <v/>
      </c>
      <c r="F849" s="53" t="str">
        <f>IF(INDEX('[3]Enrolled accounts Dom'!$A849:$M849,MATCH(F$2,'[3]Enrolled accounts Dom'!$A$2:$M$2,0))=0,"",INDEX('[3]Enrolled accounts Dom'!$A849:$M849,MATCH(F$2,'[3]Enrolled accounts Dom'!$A$2:$M$2,0)))</f>
        <v/>
      </c>
    </row>
    <row r="850" spans="1:6" x14ac:dyDescent="0.2">
      <c r="A850" s="52">
        <f>INDEX('[3]Enrolled accounts Dom'!$A850:$M850,MATCH(A$2,'[3]Enrolled accounts Dom'!$A$2:$M$2,0))</f>
        <v>0</v>
      </c>
      <c r="B850" s="45">
        <f>INDEX('[3]Enrolled accounts Dom'!$A850:$M850,MATCH(B$2,'[3]Enrolled accounts Dom'!$A$2:$M$2,0))</f>
        <v>0</v>
      </c>
      <c r="C850" s="45">
        <f>INDEX('[3]Enrolled accounts Dom'!$A850:$M850,MATCH(C$2,'[3]Enrolled accounts Dom'!$A$2:$M$2,0))</f>
        <v>0</v>
      </c>
      <c r="D850" s="45">
        <f>INDEX('[3]Enrolled accounts Dom'!$A850:$M850,MATCH(D$2,'[3]Enrolled accounts Dom'!$A$2:$M$2,0))</f>
        <v>0</v>
      </c>
      <c r="E850" s="46" t="str">
        <f>IF(INDEX('[3]Enrolled accounts Dom'!$A850:$M850,MATCH(E$2,'[3]Enrolled accounts Dom'!$A$2:$M$2,0))=0,"",INDEX('[3]Enrolled accounts Dom'!$A850:$M850,MATCH(E$2,'[3]Enrolled accounts Dom'!$A$2:$M$2,0)))</f>
        <v/>
      </c>
      <c r="F850" s="53" t="str">
        <f>IF(INDEX('[3]Enrolled accounts Dom'!$A850:$M850,MATCH(F$2,'[3]Enrolled accounts Dom'!$A$2:$M$2,0))=0,"",INDEX('[3]Enrolled accounts Dom'!$A850:$M850,MATCH(F$2,'[3]Enrolled accounts Dom'!$A$2:$M$2,0)))</f>
        <v/>
      </c>
    </row>
    <row r="851" spans="1:6" x14ac:dyDescent="0.2">
      <c r="A851" s="52">
        <f>INDEX('[3]Enrolled accounts Dom'!$A851:$M851,MATCH(A$2,'[3]Enrolled accounts Dom'!$A$2:$M$2,0))</f>
        <v>0</v>
      </c>
      <c r="B851" s="45">
        <f>INDEX('[3]Enrolled accounts Dom'!$A851:$M851,MATCH(B$2,'[3]Enrolled accounts Dom'!$A$2:$M$2,0))</f>
        <v>0</v>
      </c>
      <c r="C851" s="45">
        <f>INDEX('[3]Enrolled accounts Dom'!$A851:$M851,MATCH(C$2,'[3]Enrolled accounts Dom'!$A$2:$M$2,0))</f>
        <v>0</v>
      </c>
      <c r="D851" s="45">
        <f>INDEX('[3]Enrolled accounts Dom'!$A851:$M851,MATCH(D$2,'[3]Enrolled accounts Dom'!$A$2:$M$2,0))</f>
        <v>0</v>
      </c>
      <c r="E851" s="46" t="str">
        <f>IF(INDEX('[3]Enrolled accounts Dom'!$A851:$M851,MATCH(E$2,'[3]Enrolled accounts Dom'!$A$2:$M$2,0))=0,"",INDEX('[3]Enrolled accounts Dom'!$A851:$M851,MATCH(E$2,'[3]Enrolled accounts Dom'!$A$2:$M$2,0)))</f>
        <v/>
      </c>
      <c r="F851" s="53" t="str">
        <f>IF(INDEX('[3]Enrolled accounts Dom'!$A851:$M851,MATCH(F$2,'[3]Enrolled accounts Dom'!$A$2:$M$2,0))=0,"",INDEX('[3]Enrolled accounts Dom'!$A851:$M851,MATCH(F$2,'[3]Enrolled accounts Dom'!$A$2:$M$2,0)))</f>
        <v/>
      </c>
    </row>
    <row r="852" spans="1:6" x14ac:dyDescent="0.2">
      <c r="A852" s="52">
        <f>INDEX('[3]Enrolled accounts Dom'!$A852:$M852,MATCH(A$2,'[3]Enrolled accounts Dom'!$A$2:$M$2,0))</f>
        <v>0</v>
      </c>
      <c r="B852" s="45">
        <f>INDEX('[3]Enrolled accounts Dom'!$A852:$M852,MATCH(B$2,'[3]Enrolled accounts Dom'!$A$2:$M$2,0))</f>
        <v>0</v>
      </c>
      <c r="C852" s="45">
        <f>INDEX('[3]Enrolled accounts Dom'!$A852:$M852,MATCH(C$2,'[3]Enrolled accounts Dom'!$A$2:$M$2,0))</f>
        <v>0</v>
      </c>
      <c r="D852" s="45">
        <f>INDEX('[3]Enrolled accounts Dom'!$A852:$M852,MATCH(D$2,'[3]Enrolled accounts Dom'!$A$2:$M$2,0))</f>
        <v>0</v>
      </c>
      <c r="E852" s="46" t="str">
        <f>IF(INDEX('[3]Enrolled accounts Dom'!$A852:$M852,MATCH(E$2,'[3]Enrolled accounts Dom'!$A$2:$M$2,0))=0,"",INDEX('[3]Enrolled accounts Dom'!$A852:$M852,MATCH(E$2,'[3]Enrolled accounts Dom'!$A$2:$M$2,0)))</f>
        <v/>
      </c>
      <c r="F852" s="53" t="str">
        <f>IF(INDEX('[3]Enrolled accounts Dom'!$A852:$M852,MATCH(F$2,'[3]Enrolled accounts Dom'!$A$2:$M$2,0))=0,"",INDEX('[3]Enrolled accounts Dom'!$A852:$M852,MATCH(F$2,'[3]Enrolled accounts Dom'!$A$2:$M$2,0)))</f>
        <v/>
      </c>
    </row>
    <row r="853" spans="1:6" x14ac:dyDescent="0.2">
      <c r="A853" s="52">
        <f>INDEX('[3]Enrolled accounts Dom'!$A853:$M853,MATCH(A$2,'[3]Enrolled accounts Dom'!$A$2:$M$2,0))</f>
        <v>0</v>
      </c>
      <c r="B853" s="45">
        <f>INDEX('[3]Enrolled accounts Dom'!$A853:$M853,MATCH(B$2,'[3]Enrolled accounts Dom'!$A$2:$M$2,0))</f>
        <v>0</v>
      </c>
      <c r="C853" s="45">
        <f>INDEX('[3]Enrolled accounts Dom'!$A853:$M853,MATCH(C$2,'[3]Enrolled accounts Dom'!$A$2:$M$2,0))</f>
        <v>0</v>
      </c>
      <c r="D853" s="45">
        <f>INDEX('[3]Enrolled accounts Dom'!$A853:$M853,MATCH(D$2,'[3]Enrolled accounts Dom'!$A$2:$M$2,0))</f>
        <v>0</v>
      </c>
      <c r="E853" s="46" t="str">
        <f>IF(INDEX('[3]Enrolled accounts Dom'!$A853:$M853,MATCH(E$2,'[3]Enrolled accounts Dom'!$A$2:$M$2,0))=0,"",INDEX('[3]Enrolled accounts Dom'!$A853:$M853,MATCH(E$2,'[3]Enrolled accounts Dom'!$A$2:$M$2,0)))</f>
        <v/>
      </c>
      <c r="F853" s="53" t="str">
        <f>IF(INDEX('[3]Enrolled accounts Dom'!$A853:$M853,MATCH(F$2,'[3]Enrolled accounts Dom'!$A$2:$M$2,0))=0,"",INDEX('[3]Enrolled accounts Dom'!$A853:$M853,MATCH(F$2,'[3]Enrolled accounts Dom'!$A$2:$M$2,0)))</f>
        <v/>
      </c>
    </row>
    <row r="854" spans="1:6" x14ac:dyDescent="0.2">
      <c r="A854" s="52">
        <f>INDEX('[3]Enrolled accounts Dom'!$A854:$M854,MATCH(A$2,'[3]Enrolled accounts Dom'!$A$2:$M$2,0))</f>
        <v>0</v>
      </c>
      <c r="B854" s="45">
        <f>INDEX('[3]Enrolled accounts Dom'!$A854:$M854,MATCH(B$2,'[3]Enrolled accounts Dom'!$A$2:$M$2,0))</f>
        <v>0</v>
      </c>
      <c r="C854" s="45">
        <f>INDEX('[3]Enrolled accounts Dom'!$A854:$M854,MATCH(C$2,'[3]Enrolled accounts Dom'!$A$2:$M$2,0))</f>
        <v>0</v>
      </c>
      <c r="D854" s="45">
        <f>INDEX('[3]Enrolled accounts Dom'!$A854:$M854,MATCH(D$2,'[3]Enrolled accounts Dom'!$A$2:$M$2,0))</f>
        <v>0</v>
      </c>
      <c r="E854" s="46" t="str">
        <f>IF(INDEX('[3]Enrolled accounts Dom'!$A854:$M854,MATCH(E$2,'[3]Enrolled accounts Dom'!$A$2:$M$2,0))=0,"",INDEX('[3]Enrolled accounts Dom'!$A854:$M854,MATCH(E$2,'[3]Enrolled accounts Dom'!$A$2:$M$2,0)))</f>
        <v/>
      </c>
      <c r="F854" s="53" t="str">
        <f>IF(INDEX('[3]Enrolled accounts Dom'!$A854:$M854,MATCH(F$2,'[3]Enrolled accounts Dom'!$A$2:$M$2,0))=0,"",INDEX('[3]Enrolled accounts Dom'!$A854:$M854,MATCH(F$2,'[3]Enrolled accounts Dom'!$A$2:$M$2,0)))</f>
        <v/>
      </c>
    </row>
    <row r="855" spans="1:6" x14ac:dyDescent="0.2">
      <c r="A855" s="52">
        <f>INDEX('[3]Enrolled accounts Dom'!$A855:$M855,MATCH(A$2,'[3]Enrolled accounts Dom'!$A$2:$M$2,0))</f>
        <v>0</v>
      </c>
      <c r="B855" s="45">
        <f>INDEX('[3]Enrolled accounts Dom'!$A855:$M855,MATCH(B$2,'[3]Enrolled accounts Dom'!$A$2:$M$2,0))</f>
        <v>0</v>
      </c>
      <c r="C855" s="45">
        <f>INDEX('[3]Enrolled accounts Dom'!$A855:$M855,MATCH(C$2,'[3]Enrolled accounts Dom'!$A$2:$M$2,0))</f>
        <v>0</v>
      </c>
      <c r="D855" s="45">
        <f>INDEX('[3]Enrolled accounts Dom'!$A855:$M855,MATCH(D$2,'[3]Enrolled accounts Dom'!$A$2:$M$2,0))</f>
        <v>0</v>
      </c>
      <c r="E855" s="46" t="str">
        <f>IF(INDEX('[3]Enrolled accounts Dom'!$A855:$M855,MATCH(E$2,'[3]Enrolled accounts Dom'!$A$2:$M$2,0))=0,"",INDEX('[3]Enrolled accounts Dom'!$A855:$M855,MATCH(E$2,'[3]Enrolled accounts Dom'!$A$2:$M$2,0)))</f>
        <v/>
      </c>
      <c r="F855" s="53" t="str">
        <f>IF(INDEX('[3]Enrolled accounts Dom'!$A855:$M855,MATCH(F$2,'[3]Enrolled accounts Dom'!$A$2:$M$2,0))=0,"",INDEX('[3]Enrolled accounts Dom'!$A855:$M855,MATCH(F$2,'[3]Enrolled accounts Dom'!$A$2:$M$2,0)))</f>
        <v/>
      </c>
    </row>
    <row r="856" spans="1:6" x14ac:dyDescent="0.2">
      <c r="A856" s="52">
        <f>INDEX('[3]Enrolled accounts Dom'!$A856:$M856,MATCH(A$2,'[3]Enrolled accounts Dom'!$A$2:$M$2,0))</f>
        <v>0</v>
      </c>
      <c r="B856" s="45">
        <f>INDEX('[3]Enrolled accounts Dom'!$A856:$M856,MATCH(B$2,'[3]Enrolled accounts Dom'!$A$2:$M$2,0))</f>
        <v>0</v>
      </c>
      <c r="C856" s="45">
        <f>INDEX('[3]Enrolled accounts Dom'!$A856:$M856,MATCH(C$2,'[3]Enrolled accounts Dom'!$A$2:$M$2,0))</f>
        <v>0</v>
      </c>
      <c r="D856" s="45">
        <f>INDEX('[3]Enrolled accounts Dom'!$A856:$M856,MATCH(D$2,'[3]Enrolled accounts Dom'!$A$2:$M$2,0))</f>
        <v>0</v>
      </c>
      <c r="E856" s="46" t="str">
        <f>IF(INDEX('[3]Enrolled accounts Dom'!$A856:$M856,MATCH(E$2,'[3]Enrolled accounts Dom'!$A$2:$M$2,0))=0,"",INDEX('[3]Enrolled accounts Dom'!$A856:$M856,MATCH(E$2,'[3]Enrolled accounts Dom'!$A$2:$M$2,0)))</f>
        <v/>
      </c>
      <c r="F856" s="53" t="str">
        <f>IF(INDEX('[3]Enrolled accounts Dom'!$A856:$M856,MATCH(F$2,'[3]Enrolled accounts Dom'!$A$2:$M$2,0))=0,"",INDEX('[3]Enrolled accounts Dom'!$A856:$M856,MATCH(F$2,'[3]Enrolled accounts Dom'!$A$2:$M$2,0)))</f>
        <v/>
      </c>
    </row>
    <row r="857" spans="1:6" x14ac:dyDescent="0.2">
      <c r="A857" s="52">
        <f>INDEX('[3]Enrolled accounts Dom'!$A857:$M857,MATCH(A$2,'[3]Enrolled accounts Dom'!$A$2:$M$2,0))</f>
        <v>0</v>
      </c>
      <c r="B857" s="45">
        <f>INDEX('[3]Enrolled accounts Dom'!$A857:$M857,MATCH(B$2,'[3]Enrolled accounts Dom'!$A$2:$M$2,0))</f>
        <v>0</v>
      </c>
      <c r="C857" s="45">
        <f>INDEX('[3]Enrolled accounts Dom'!$A857:$M857,MATCH(C$2,'[3]Enrolled accounts Dom'!$A$2:$M$2,0))</f>
        <v>0</v>
      </c>
      <c r="D857" s="45">
        <f>INDEX('[3]Enrolled accounts Dom'!$A857:$M857,MATCH(D$2,'[3]Enrolled accounts Dom'!$A$2:$M$2,0))</f>
        <v>0</v>
      </c>
      <c r="E857" s="46" t="str">
        <f>IF(INDEX('[3]Enrolled accounts Dom'!$A857:$M857,MATCH(E$2,'[3]Enrolled accounts Dom'!$A$2:$M$2,0))=0,"",INDEX('[3]Enrolled accounts Dom'!$A857:$M857,MATCH(E$2,'[3]Enrolled accounts Dom'!$A$2:$M$2,0)))</f>
        <v/>
      </c>
      <c r="F857" s="53" t="str">
        <f>IF(INDEX('[3]Enrolled accounts Dom'!$A857:$M857,MATCH(F$2,'[3]Enrolled accounts Dom'!$A$2:$M$2,0))=0,"",INDEX('[3]Enrolled accounts Dom'!$A857:$M857,MATCH(F$2,'[3]Enrolled accounts Dom'!$A$2:$M$2,0)))</f>
        <v/>
      </c>
    </row>
    <row r="858" spans="1:6" x14ac:dyDescent="0.2">
      <c r="A858" s="52">
        <f>INDEX('[3]Enrolled accounts Dom'!$A858:$M858,MATCH(A$2,'[3]Enrolled accounts Dom'!$A$2:$M$2,0))</f>
        <v>0</v>
      </c>
      <c r="B858" s="45">
        <f>INDEX('[3]Enrolled accounts Dom'!$A858:$M858,MATCH(B$2,'[3]Enrolled accounts Dom'!$A$2:$M$2,0))</f>
        <v>0</v>
      </c>
      <c r="C858" s="45">
        <f>INDEX('[3]Enrolled accounts Dom'!$A858:$M858,MATCH(C$2,'[3]Enrolled accounts Dom'!$A$2:$M$2,0))</f>
        <v>0</v>
      </c>
      <c r="D858" s="45">
        <f>INDEX('[3]Enrolled accounts Dom'!$A858:$M858,MATCH(D$2,'[3]Enrolled accounts Dom'!$A$2:$M$2,0))</f>
        <v>0</v>
      </c>
      <c r="E858" s="46" t="str">
        <f>IF(INDEX('[3]Enrolled accounts Dom'!$A858:$M858,MATCH(E$2,'[3]Enrolled accounts Dom'!$A$2:$M$2,0))=0,"",INDEX('[3]Enrolled accounts Dom'!$A858:$M858,MATCH(E$2,'[3]Enrolled accounts Dom'!$A$2:$M$2,0)))</f>
        <v/>
      </c>
      <c r="F858" s="53" t="str">
        <f>IF(INDEX('[3]Enrolled accounts Dom'!$A858:$M858,MATCH(F$2,'[3]Enrolled accounts Dom'!$A$2:$M$2,0))=0,"",INDEX('[3]Enrolled accounts Dom'!$A858:$M858,MATCH(F$2,'[3]Enrolled accounts Dom'!$A$2:$M$2,0)))</f>
        <v/>
      </c>
    </row>
    <row r="859" spans="1:6" x14ac:dyDescent="0.2">
      <c r="A859" s="52">
        <f>INDEX('[3]Enrolled accounts Dom'!$A859:$M859,MATCH(A$2,'[3]Enrolled accounts Dom'!$A$2:$M$2,0))</f>
        <v>0</v>
      </c>
      <c r="B859" s="45">
        <f>INDEX('[3]Enrolled accounts Dom'!$A859:$M859,MATCH(B$2,'[3]Enrolled accounts Dom'!$A$2:$M$2,0))</f>
        <v>0</v>
      </c>
      <c r="C859" s="45">
        <f>INDEX('[3]Enrolled accounts Dom'!$A859:$M859,MATCH(C$2,'[3]Enrolled accounts Dom'!$A$2:$M$2,0))</f>
        <v>0</v>
      </c>
      <c r="D859" s="45">
        <f>INDEX('[3]Enrolled accounts Dom'!$A859:$M859,MATCH(D$2,'[3]Enrolled accounts Dom'!$A$2:$M$2,0))</f>
        <v>0</v>
      </c>
      <c r="E859" s="46" t="str">
        <f>IF(INDEX('[3]Enrolled accounts Dom'!$A859:$M859,MATCH(E$2,'[3]Enrolled accounts Dom'!$A$2:$M$2,0))=0,"",INDEX('[3]Enrolled accounts Dom'!$A859:$M859,MATCH(E$2,'[3]Enrolled accounts Dom'!$A$2:$M$2,0)))</f>
        <v/>
      </c>
      <c r="F859" s="53" t="str">
        <f>IF(INDEX('[3]Enrolled accounts Dom'!$A859:$M859,MATCH(F$2,'[3]Enrolled accounts Dom'!$A$2:$M$2,0))=0,"",INDEX('[3]Enrolled accounts Dom'!$A859:$M859,MATCH(F$2,'[3]Enrolled accounts Dom'!$A$2:$M$2,0)))</f>
        <v/>
      </c>
    </row>
    <row r="860" spans="1:6" x14ac:dyDescent="0.2">
      <c r="A860" s="52">
        <f>INDEX('[3]Enrolled accounts Dom'!$A860:$M860,MATCH(A$2,'[3]Enrolled accounts Dom'!$A$2:$M$2,0))</f>
        <v>0</v>
      </c>
      <c r="B860" s="45">
        <f>INDEX('[3]Enrolled accounts Dom'!$A860:$M860,MATCH(B$2,'[3]Enrolled accounts Dom'!$A$2:$M$2,0))</f>
        <v>0</v>
      </c>
      <c r="C860" s="45">
        <f>INDEX('[3]Enrolled accounts Dom'!$A860:$M860,MATCH(C$2,'[3]Enrolled accounts Dom'!$A$2:$M$2,0))</f>
        <v>0</v>
      </c>
      <c r="D860" s="45">
        <f>INDEX('[3]Enrolled accounts Dom'!$A860:$M860,MATCH(D$2,'[3]Enrolled accounts Dom'!$A$2:$M$2,0))</f>
        <v>0</v>
      </c>
      <c r="E860" s="46" t="str">
        <f>IF(INDEX('[3]Enrolled accounts Dom'!$A860:$M860,MATCH(E$2,'[3]Enrolled accounts Dom'!$A$2:$M$2,0))=0,"",INDEX('[3]Enrolled accounts Dom'!$A860:$M860,MATCH(E$2,'[3]Enrolled accounts Dom'!$A$2:$M$2,0)))</f>
        <v/>
      </c>
      <c r="F860" s="53" t="str">
        <f>IF(INDEX('[3]Enrolled accounts Dom'!$A860:$M860,MATCH(F$2,'[3]Enrolled accounts Dom'!$A$2:$M$2,0))=0,"",INDEX('[3]Enrolled accounts Dom'!$A860:$M860,MATCH(F$2,'[3]Enrolled accounts Dom'!$A$2:$M$2,0)))</f>
        <v/>
      </c>
    </row>
    <row r="861" spans="1:6" x14ac:dyDescent="0.2">
      <c r="A861" s="52">
        <f>INDEX('[3]Enrolled accounts Dom'!$A861:$M861,MATCH(A$2,'[3]Enrolled accounts Dom'!$A$2:$M$2,0))</f>
        <v>0</v>
      </c>
      <c r="B861" s="45">
        <f>INDEX('[3]Enrolled accounts Dom'!$A861:$M861,MATCH(B$2,'[3]Enrolled accounts Dom'!$A$2:$M$2,0))</f>
        <v>0</v>
      </c>
      <c r="C861" s="45">
        <f>INDEX('[3]Enrolled accounts Dom'!$A861:$M861,MATCH(C$2,'[3]Enrolled accounts Dom'!$A$2:$M$2,0))</f>
        <v>0</v>
      </c>
      <c r="D861" s="45">
        <f>INDEX('[3]Enrolled accounts Dom'!$A861:$M861,MATCH(D$2,'[3]Enrolled accounts Dom'!$A$2:$M$2,0))</f>
        <v>0</v>
      </c>
      <c r="E861" s="46" t="str">
        <f>IF(INDEX('[3]Enrolled accounts Dom'!$A861:$M861,MATCH(E$2,'[3]Enrolled accounts Dom'!$A$2:$M$2,0))=0,"",INDEX('[3]Enrolled accounts Dom'!$A861:$M861,MATCH(E$2,'[3]Enrolled accounts Dom'!$A$2:$M$2,0)))</f>
        <v/>
      </c>
      <c r="F861" s="53" t="str">
        <f>IF(INDEX('[3]Enrolled accounts Dom'!$A861:$M861,MATCH(F$2,'[3]Enrolled accounts Dom'!$A$2:$M$2,0))=0,"",INDEX('[3]Enrolled accounts Dom'!$A861:$M861,MATCH(F$2,'[3]Enrolled accounts Dom'!$A$2:$M$2,0)))</f>
        <v/>
      </c>
    </row>
    <row r="862" spans="1:6" x14ac:dyDescent="0.2">
      <c r="A862" s="52">
        <f>INDEX('[3]Enrolled accounts Dom'!$A862:$M862,MATCH(A$2,'[3]Enrolled accounts Dom'!$A$2:$M$2,0))</f>
        <v>0</v>
      </c>
      <c r="B862" s="45">
        <f>INDEX('[3]Enrolled accounts Dom'!$A862:$M862,MATCH(B$2,'[3]Enrolled accounts Dom'!$A$2:$M$2,0))</f>
        <v>0</v>
      </c>
      <c r="C862" s="45">
        <f>INDEX('[3]Enrolled accounts Dom'!$A862:$M862,MATCH(C$2,'[3]Enrolled accounts Dom'!$A$2:$M$2,0))</f>
        <v>0</v>
      </c>
      <c r="D862" s="45">
        <f>INDEX('[3]Enrolled accounts Dom'!$A862:$M862,MATCH(D$2,'[3]Enrolled accounts Dom'!$A$2:$M$2,0))</f>
        <v>0</v>
      </c>
      <c r="E862" s="46" t="str">
        <f>IF(INDEX('[3]Enrolled accounts Dom'!$A862:$M862,MATCH(E$2,'[3]Enrolled accounts Dom'!$A$2:$M$2,0))=0,"",INDEX('[3]Enrolled accounts Dom'!$A862:$M862,MATCH(E$2,'[3]Enrolled accounts Dom'!$A$2:$M$2,0)))</f>
        <v/>
      </c>
      <c r="F862" s="53" t="str">
        <f>IF(INDEX('[3]Enrolled accounts Dom'!$A862:$M862,MATCH(F$2,'[3]Enrolled accounts Dom'!$A$2:$M$2,0))=0,"",INDEX('[3]Enrolled accounts Dom'!$A862:$M862,MATCH(F$2,'[3]Enrolled accounts Dom'!$A$2:$M$2,0)))</f>
        <v/>
      </c>
    </row>
    <row r="863" spans="1:6" x14ac:dyDescent="0.2">
      <c r="A863" s="52">
        <f>INDEX('[3]Enrolled accounts Dom'!$A863:$M863,MATCH(A$2,'[3]Enrolled accounts Dom'!$A$2:$M$2,0))</f>
        <v>0</v>
      </c>
      <c r="B863" s="45">
        <f>INDEX('[3]Enrolled accounts Dom'!$A863:$M863,MATCH(B$2,'[3]Enrolled accounts Dom'!$A$2:$M$2,0))</f>
        <v>0</v>
      </c>
      <c r="C863" s="45">
        <f>INDEX('[3]Enrolled accounts Dom'!$A863:$M863,MATCH(C$2,'[3]Enrolled accounts Dom'!$A$2:$M$2,0))</f>
        <v>0</v>
      </c>
      <c r="D863" s="45">
        <f>INDEX('[3]Enrolled accounts Dom'!$A863:$M863,MATCH(D$2,'[3]Enrolled accounts Dom'!$A$2:$M$2,0))</f>
        <v>0</v>
      </c>
      <c r="E863" s="46" t="str">
        <f>IF(INDEX('[3]Enrolled accounts Dom'!$A863:$M863,MATCH(E$2,'[3]Enrolled accounts Dom'!$A$2:$M$2,0))=0,"",INDEX('[3]Enrolled accounts Dom'!$A863:$M863,MATCH(E$2,'[3]Enrolled accounts Dom'!$A$2:$M$2,0)))</f>
        <v/>
      </c>
      <c r="F863" s="53" t="str">
        <f>IF(INDEX('[3]Enrolled accounts Dom'!$A863:$M863,MATCH(F$2,'[3]Enrolled accounts Dom'!$A$2:$M$2,0))=0,"",INDEX('[3]Enrolled accounts Dom'!$A863:$M863,MATCH(F$2,'[3]Enrolled accounts Dom'!$A$2:$M$2,0)))</f>
        <v/>
      </c>
    </row>
    <row r="864" spans="1:6" x14ac:dyDescent="0.2">
      <c r="A864" s="52">
        <f>INDEX('[3]Enrolled accounts Dom'!$A864:$M864,MATCH(A$2,'[3]Enrolled accounts Dom'!$A$2:$M$2,0))</f>
        <v>0</v>
      </c>
      <c r="B864" s="45">
        <f>INDEX('[3]Enrolled accounts Dom'!$A864:$M864,MATCH(B$2,'[3]Enrolled accounts Dom'!$A$2:$M$2,0))</f>
        <v>0</v>
      </c>
      <c r="C864" s="45">
        <f>INDEX('[3]Enrolled accounts Dom'!$A864:$M864,MATCH(C$2,'[3]Enrolled accounts Dom'!$A$2:$M$2,0))</f>
        <v>0</v>
      </c>
      <c r="D864" s="45">
        <f>INDEX('[3]Enrolled accounts Dom'!$A864:$M864,MATCH(D$2,'[3]Enrolled accounts Dom'!$A$2:$M$2,0))</f>
        <v>0</v>
      </c>
      <c r="E864" s="46" t="str">
        <f>IF(INDEX('[3]Enrolled accounts Dom'!$A864:$M864,MATCH(E$2,'[3]Enrolled accounts Dom'!$A$2:$M$2,0))=0,"",INDEX('[3]Enrolled accounts Dom'!$A864:$M864,MATCH(E$2,'[3]Enrolled accounts Dom'!$A$2:$M$2,0)))</f>
        <v/>
      </c>
      <c r="F864" s="53" t="str">
        <f>IF(INDEX('[3]Enrolled accounts Dom'!$A864:$M864,MATCH(F$2,'[3]Enrolled accounts Dom'!$A$2:$M$2,0))=0,"",INDEX('[3]Enrolled accounts Dom'!$A864:$M864,MATCH(F$2,'[3]Enrolled accounts Dom'!$A$2:$M$2,0)))</f>
        <v/>
      </c>
    </row>
    <row r="865" spans="1:6" x14ac:dyDescent="0.2">
      <c r="A865" s="52">
        <f>INDEX('[3]Enrolled accounts Dom'!$A865:$M865,MATCH(A$2,'[3]Enrolled accounts Dom'!$A$2:$M$2,0))</f>
        <v>0</v>
      </c>
      <c r="B865" s="45">
        <f>INDEX('[3]Enrolled accounts Dom'!$A865:$M865,MATCH(B$2,'[3]Enrolled accounts Dom'!$A$2:$M$2,0))</f>
        <v>0</v>
      </c>
      <c r="C865" s="45">
        <f>INDEX('[3]Enrolled accounts Dom'!$A865:$M865,MATCH(C$2,'[3]Enrolled accounts Dom'!$A$2:$M$2,0))</f>
        <v>0</v>
      </c>
      <c r="D865" s="45">
        <f>INDEX('[3]Enrolled accounts Dom'!$A865:$M865,MATCH(D$2,'[3]Enrolled accounts Dom'!$A$2:$M$2,0))</f>
        <v>0</v>
      </c>
      <c r="E865" s="46" t="str">
        <f>IF(INDEX('[3]Enrolled accounts Dom'!$A865:$M865,MATCH(E$2,'[3]Enrolled accounts Dom'!$A$2:$M$2,0))=0,"",INDEX('[3]Enrolled accounts Dom'!$A865:$M865,MATCH(E$2,'[3]Enrolled accounts Dom'!$A$2:$M$2,0)))</f>
        <v/>
      </c>
      <c r="F865" s="53" t="str">
        <f>IF(INDEX('[3]Enrolled accounts Dom'!$A865:$M865,MATCH(F$2,'[3]Enrolled accounts Dom'!$A$2:$M$2,0))=0,"",INDEX('[3]Enrolled accounts Dom'!$A865:$M865,MATCH(F$2,'[3]Enrolled accounts Dom'!$A$2:$M$2,0)))</f>
        <v/>
      </c>
    </row>
    <row r="866" spans="1:6" x14ac:dyDescent="0.2">
      <c r="A866" s="52">
        <f>INDEX('[3]Enrolled accounts Dom'!$A866:$M866,MATCH(A$2,'[3]Enrolled accounts Dom'!$A$2:$M$2,0))</f>
        <v>0</v>
      </c>
      <c r="B866" s="45">
        <f>INDEX('[3]Enrolled accounts Dom'!$A866:$M866,MATCH(B$2,'[3]Enrolled accounts Dom'!$A$2:$M$2,0))</f>
        <v>0</v>
      </c>
      <c r="C866" s="45">
        <f>INDEX('[3]Enrolled accounts Dom'!$A866:$M866,MATCH(C$2,'[3]Enrolled accounts Dom'!$A$2:$M$2,0))</f>
        <v>0</v>
      </c>
      <c r="D866" s="45">
        <f>INDEX('[3]Enrolled accounts Dom'!$A866:$M866,MATCH(D$2,'[3]Enrolled accounts Dom'!$A$2:$M$2,0))</f>
        <v>0</v>
      </c>
      <c r="E866" s="46" t="str">
        <f>IF(INDEX('[3]Enrolled accounts Dom'!$A866:$M866,MATCH(E$2,'[3]Enrolled accounts Dom'!$A$2:$M$2,0))=0,"",INDEX('[3]Enrolled accounts Dom'!$A866:$M866,MATCH(E$2,'[3]Enrolled accounts Dom'!$A$2:$M$2,0)))</f>
        <v/>
      </c>
      <c r="F866" s="53" t="str">
        <f>IF(INDEX('[3]Enrolled accounts Dom'!$A866:$M866,MATCH(F$2,'[3]Enrolled accounts Dom'!$A$2:$M$2,0))=0,"",INDEX('[3]Enrolled accounts Dom'!$A866:$M866,MATCH(F$2,'[3]Enrolled accounts Dom'!$A$2:$M$2,0)))</f>
        <v/>
      </c>
    </row>
    <row r="867" spans="1:6" x14ac:dyDescent="0.2">
      <c r="A867" s="52">
        <f>INDEX('[3]Enrolled accounts Dom'!$A867:$M867,MATCH(A$2,'[3]Enrolled accounts Dom'!$A$2:$M$2,0))</f>
        <v>0</v>
      </c>
      <c r="B867" s="45">
        <f>INDEX('[3]Enrolled accounts Dom'!$A867:$M867,MATCH(B$2,'[3]Enrolled accounts Dom'!$A$2:$M$2,0))</f>
        <v>0</v>
      </c>
      <c r="C867" s="45">
        <f>INDEX('[3]Enrolled accounts Dom'!$A867:$M867,MATCH(C$2,'[3]Enrolled accounts Dom'!$A$2:$M$2,0))</f>
        <v>0</v>
      </c>
      <c r="D867" s="45">
        <f>INDEX('[3]Enrolled accounts Dom'!$A867:$M867,MATCH(D$2,'[3]Enrolled accounts Dom'!$A$2:$M$2,0))</f>
        <v>0</v>
      </c>
      <c r="E867" s="46" t="str">
        <f>IF(INDEX('[3]Enrolled accounts Dom'!$A867:$M867,MATCH(E$2,'[3]Enrolled accounts Dom'!$A$2:$M$2,0))=0,"",INDEX('[3]Enrolled accounts Dom'!$A867:$M867,MATCH(E$2,'[3]Enrolled accounts Dom'!$A$2:$M$2,0)))</f>
        <v/>
      </c>
      <c r="F867" s="53" t="str">
        <f>IF(INDEX('[3]Enrolled accounts Dom'!$A867:$M867,MATCH(F$2,'[3]Enrolled accounts Dom'!$A$2:$M$2,0))=0,"",INDEX('[3]Enrolled accounts Dom'!$A867:$M867,MATCH(F$2,'[3]Enrolled accounts Dom'!$A$2:$M$2,0)))</f>
        <v/>
      </c>
    </row>
    <row r="868" spans="1:6" x14ac:dyDescent="0.2">
      <c r="A868" s="52">
        <f>INDEX('[3]Enrolled accounts Dom'!$A868:$M868,MATCH(A$2,'[3]Enrolled accounts Dom'!$A$2:$M$2,0))</f>
        <v>0</v>
      </c>
      <c r="B868" s="45">
        <f>INDEX('[3]Enrolled accounts Dom'!$A868:$M868,MATCH(B$2,'[3]Enrolled accounts Dom'!$A$2:$M$2,0))</f>
        <v>0</v>
      </c>
      <c r="C868" s="45">
        <f>INDEX('[3]Enrolled accounts Dom'!$A868:$M868,MATCH(C$2,'[3]Enrolled accounts Dom'!$A$2:$M$2,0))</f>
        <v>0</v>
      </c>
      <c r="D868" s="45">
        <f>INDEX('[3]Enrolled accounts Dom'!$A868:$M868,MATCH(D$2,'[3]Enrolled accounts Dom'!$A$2:$M$2,0))</f>
        <v>0</v>
      </c>
      <c r="E868" s="46" t="str">
        <f>IF(INDEX('[3]Enrolled accounts Dom'!$A868:$M868,MATCH(E$2,'[3]Enrolled accounts Dom'!$A$2:$M$2,0))=0,"",INDEX('[3]Enrolled accounts Dom'!$A868:$M868,MATCH(E$2,'[3]Enrolled accounts Dom'!$A$2:$M$2,0)))</f>
        <v/>
      </c>
      <c r="F868" s="53" t="str">
        <f>IF(INDEX('[3]Enrolled accounts Dom'!$A868:$M868,MATCH(F$2,'[3]Enrolled accounts Dom'!$A$2:$M$2,0))=0,"",INDEX('[3]Enrolled accounts Dom'!$A868:$M868,MATCH(F$2,'[3]Enrolled accounts Dom'!$A$2:$M$2,0)))</f>
        <v/>
      </c>
    </row>
    <row r="869" spans="1:6" x14ac:dyDescent="0.2">
      <c r="A869" s="52">
        <f>INDEX('[3]Enrolled accounts Dom'!$A869:$M869,MATCH(A$2,'[3]Enrolled accounts Dom'!$A$2:$M$2,0))</f>
        <v>0</v>
      </c>
      <c r="B869" s="45">
        <f>INDEX('[3]Enrolled accounts Dom'!$A869:$M869,MATCH(B$2,'[3]Enrolled accounts Dom'!$A$2:$M$2,0))</f>
        <v>0</v>
      </c>
      <c r="C869" s="45">
        <f>INDEX('[3]Enrolled accounts Dom'!$A869:$M869,MATCH(C$2,'[3]Enrolled accounts Dom'!$A$2:$M$2,0))</f>
        <v>0</v>
      </c>
      <c r="D869" s="45">
        <f>INDEX('[3]Enrolled accounts Dom'!$A869:$M869,MATCH(D$2,'[3]Enrolled accounts Dom'!$A$2:$M$2,0))</f>
        <v>0</v>
      </c>
      <c r="E869" s="46" t="str">
        <f>IF(INDEX('[3]Enrolled accounts Dom'!$A869:$M869,MATCH(E$2,'[3]Enrolled accounts Dom'!$A$2:$M$2,0))=0,"",INDEX('[3]Enrolled accounts Dom'!$A869:$M869,MATCH(E$2,'[3]Enrolled accounts Dom'!$A$2:$M$2,0)))</f>
        <v/>
      </c>
      <c r="F869" s="53" t="str">
        <f>IF(INDEX('[3]Enrolled accounts Dom'!$A869:$M869,MATCH(F$2,'[3]Enrolled accounts Dom'!$A$2:$M$2,0))=0,"",INDEX('[3]Enrolled accounts Dom'!$A869:$M869,MATCH(F$2,'[3]Enrolled accounts Dom'!$A$2:$M$2,0)))</f>
        <v/>
      </c>
    </row>
    <row r="870" spans="1:6" x14ac:dyDescent="0.2">
      <c r="A870" s="52">
        <f>INDEX('[3]Enrolled accounts Dom'!$A870:$M870,MATCH(A$2,'[3]Enrolled accounts Dom'!$A$2:$M$2,0))</f>
        <v>0</v>
      </c>
      <c r="B870" s="45">
        <f>INDEX('[3]Enrolled accounts Dom'!$A870:$M870,MATCH(B$2,'[3]Enrolled accounts Dom'!$A$2:$M$2,0))</f>
        <v>0</v>
      </c>
      <c r="C870" s="45">
        <f>INDEX('[3]Enrolled accounts Dom'!$A870:$M870,MATCH(C$2,'[3]Enrolled accounts Dom'!$A$2:$M$2,0))</f>
        <v>0</v>
      </c>
      <c r="D870" s="45">
        <f>INDEX('[3]Enrolled accounts Dom'!$A870:$M870,MATCH(D$2,'[3]Enrolled accounts Dom'!$A$2:$M$2,0))</f>
        <v>0</v>
      </c>
      <c r="E870" s="46" t="str">
        <f>IF(INDEX('[3]Enrolled accounts Dom'!$A870:$M870,MATCH(E$2,'[3]Enrolled accounts Dom'!$A$2:$M$2,0))=0,"",INDEX('[3]Enrolled accounts Dom'!$A870:$M870,MATCH(E$2,'[3]Enrolled accounts Dom'!$A$2:$M$2,0)))</f>
        <v/>
      </c>
      <c r="F870" s="53" t="str">
        <f>IF(INDEX('[3]Enrolled accounts Dom'!$A870:$M870,MATCH(F$2,'[3]Enrolled accounts Dom'!$A$2:$M$2,0))=0,"",INDEX('[3]Enrolled accounts Dom'!$A870:$M870,MATCH(F$2,'[3]Enrolled accounts Dom'!$A$2:$M$2,0)))</f>
        <v/>
      </c>
    </row>
    <row r="871" spans="1:6" x14ac:dyDescent="0.2">
      <c r="A871" s="52">
        <f>INDEX('[3]Enrolled accounts Dom'!$A871:$M871,MATCH(A$2,'[3]Enrolled accounts Dom'!$A$2:$M$2,0))</f>
        <v>0</v>
      </c>
      <c r="B871" s="45">
        <f>INDEX('[3]Enrolled accounts Dom'!$A871:$M871,MATCH(B$2,'[3]Enrolled accounts Dom'!$A$2:$M$2,0))</f>
        <v>0</v>
      </c>
      <c r="C871" s="45">
        <f>INDEX('[3]Enrolled accounts Dom'!$A871:$M871,MATCH(C$2,'[3]Enrolled accounts Dom'!$A$2:$M$2,0))</f>
        <v>0</v>
      </c>
      <c r="D871" s="45">
        <f>INDEX('[3]Enrolled accounts Dom'!$A871:$M871,MATCH(D$2,'[3]Enrolled accounts Dom'!$A$2:$M$2,0))</f>
        <v>0</v>
      </c>
      <c r="E871" s="46" t="str">
        <f>IF(INDEX('[3]Enrolled accounts Dom'!$A871:$M871,MATCH(E$2,'[3]Enrolled accounts Dom'!$A$2:$M$2,0))=0,"",INDEX('[3]Enrolled accounts Dom'!$A871:$M871,MATCH(E$2,'[3]Enrolled accounts Dom'!$A$2:$M$2,0)))</f>
        <v/>
      </c>
      <c r="F871" s="53" t="str">
        <f>IF(INDEX('[3]Enrolled accounts Dom'!$A871:$M871,MATCH(F$2,'[3]Enrolled accounts Dom'!$A$2:$M$2,0))=0,"",INDEX('[3]Enrolled accounts Dom'!$A871:$M871,MATCH(F$2,'[3]Enrolled accounts Dom'!$A$2:$M$2,0)))</f>
        <v/>
      </c>
    </row>
    <row r="872" spans="1:6" x14ac:dyDescent="0.2">
      <c r="A872" s="52">
        <f>INDEX('[3]Enrolled accounts Dom'!$A872:$M872,MATCH(A$2,'[3]Enrolled accounts Dom'!$A$2:$M$2,0))</f>
        <v>0</v>
      </c>
      <c r="B872" s="45">
        <f>INDEX('[3]Enrolled accounts Dom'!$A872:$M872,MATCH(B$2,'[3]Enrolled accounts Dom'!$A$2:$M$2,0))</f>
        <v>0</v>
      </c>
      <c r="C872" s="45">
        <f>INDEX('[3]Enrolled accounts Dom'!$A872:$M872,MATCH(C$2,'[3]Enrolled accounts Dom'!$A$2:$M$2,0))</f>
        <v>0</v>
      </c>
      <c r="D872" s="45">
        <f>INDEX('[3]Enrolled accounts Dom'!$A872:$M872,MATCH(D$2,'[3]Enrolled accounts Dom'!$A$2:$M$2,0))</f>
        <v>0</v>
      </c>
      <c r="E872" s="46" t="str">
        <f>IF(INDEX('[3]Enrolled accounts Dom'!$A872:$M872,MATCH(E$2,'[3]Enrolled accounts Dom'!$A$2:$M$2,0))=0,"",INDEX('[3]Enrolled accounts Dom'!$A872:$M872,MATCH(E$2,'[3]Enrolled accounts Dom'!$A$2:$M$2,0)))</f>
        <v/>
      </c>
      <c r="F872" s="53" t="str">
        <f>IF(INDEX('[3]Enrolled accounts Dom'!$A872:$M872,MATCH(F$2,'[3]Enrolled accounts Dom'!$A$2:$M$2,0))=0,"",INDEX('[3]Enrolled accounts Dom'!$A872:$M872,MATCH(F$2,'[3]Enrolled accounts Dom'!$A$2:$M$2,0)))</f>
        <v/>
      </c>
    </row>
    <row r="873" spans="1:6" x14ac:dyDescent="0.2">
      <c r="A873" s="52">
        <f>INDEX('[3]Enrolled accounts Dom'!$A873:$M873,MATCH(A$2,'[3]Enrolled accounts Dom'!$A$2:$M$2,0))</f>
        <v>0</v>
      </c>
      <c r="B873" s="45">
        <f>INDEX('[3]Enrolled accounts Dom'!$A873:$M873,MATCH(B$2,'[3]Enrolled accounts Dom'!$A$2:$M$2,0))</f>
        <v>0</v>
      </c>
      <c r="C873" s="45">
        <f>INDEX('[3]Enrolled accounts Dom'!$A873:$M873,MATCH(C$2,'[3]Enrolled accounts Dom'!$A$2:$M$2,0))</f>
        <v>0</v>
      </c>
      <c r="D873" s="45">
        <f>INDEX('[3]Enrolled accounts Dom'!$A873:$M873,MATCH(D$2,'[3]Enrolled accounts Dom'!$A$2:$M$2,0))</f>
        <v>0</v>
      </c>
      <c r="E873" s="46" t="str">
        <f>IF(INDEX('[3]Enrolled accounts Dom'!$A873:$M873,MATCH(E$2,'[3]Enrolled accounts Dom'!$A$2:$M$2,0))=0,"",INDEX('[3]Enrolled accounts Dom'!$A873:$M873,MATCH(E$2,'[3]Enrolled accounts Dom'!$A$2:$M$2,0)))</f>
        <v/>
      </c>
      <c r="F873" s="53" t="str">
        <f>IF(INDEX('[3]Enrolled accounts Dom'!$A873:$M873,MATCH(F$2,'[3]Enrolled accounts Dom'!$A$2:$M$2,0))=0,"",INDEX('[3]Enrolled accounts Dom'!$A873:$M873,MATCH(F$2,'[3]Enrolled accounts Dom'!$A$2:$M$2,0)))</f>
        <v/>
      </c>
    </row>
    <row r="874" spans="1:6" x14ac:dyDescent="0.2">
      <c r="A874" s="52">
        <f>INDEX('[3]Enrolled accounts Dom'!$A874:$M874,MATCH(A$2,'[3]Enrolled accounts Dom'!$A$2:$M$2,0))</f>
        <v>0</v>
      </c>
      <c r="B874" s="45">
        <f>INDEX('[3]Enrolled accounts Dom'!$A874:$M874,MATCH(B$2,'[3]Enrolled accounts Dom'!$A$2:$M$2,0))</f>
        <v>0</v>
      </c>
      <c r="C874" s="45">
        <f>INDEX('[3]Enrolled accounts Dom'!$A874:$M874,MATCH(C$2,'[3]Enrolled accounts Dom'!$A$2:$M$2,0))</f>
        <v>0</v>
      </c>
      <c r="D874" s="45">
        <f>INDEX('[3]Enrolled accounts Dom'!$A874:$M874,MATCH(D$2,'[3]Enrolled accounts Dom'!$A$2:$M$2,0))</f>
        <v>0</v>
      </c>
      <c r="E874" s="46" t="str">
        <f>IF(INDEX('[3]Enrolled accounts Dom'!$A874:$M874,MATCH(E$2,'[3]Enrolled accounts Dom'!$A$2:$M$2,0))=0,"",INDEX('[3]Enrolled accounts Dom'!$A874:$M874,MATCH(E$2,'[3]Enrolled accounts Dom'!$A$2:$M$2,0)))</f>
        <v/>
      </c>
      <c r="F874" s="53" t="str">
        <f>IF(INDEX('[3]Enrolled accounts Dom'!$A874:$M874,MATCH(F$2,'[3]Enrolled accounts Dom'!$A$2:$M$2,0))=0,"",INDEX('[3]Enrolled accounts Dom'!$A874:$M874,MATCH(F$2,'[3]Enrolled accounts Dom'!$A$2:$M$2,0)))</f>
        <v/>
      </c>
    </row>
    <row r="875" spans="1:6" x14ac:dyDescent="0.2">
      <c r="A875" s="52">
        <f>INDEX('[3]Enrolled accounts Dom'!$A875:$M875,MATCH(A$2,'[3]Enrolled accounts Dom'!$A$2:$M$2,0))</f>
        <v>0</v>
      </c>
      <c r="B875" s="45">
        <f>INDEX('[3]Enrolled accounts Dom'!$A875:$M875,MATCH(B$2,'[3]Enrolled accounts Dom'!$A$2:$M$2,0))</f>
        <v>0</v>
      </c>
      <c r="C875" s="45">
        <f>INDEX('[3]Enrolled accounts Dom'!$A875:$M875,MATCH(C$2,'[3]Enrolled accounts Dom'!$A$2:$M$2,0))</f>
        <v>0</v>
      </c>
      <c r="D875" s="45">
        <f>INDEX('[3]Enrolled accounts Dom'!$A875:$M875,MATCH(D$2,'[3]Enrolled accounts Dom'!$A$2:$M$2,0))</f>
        <v>0</v>
      </c>
      <c r="E875" s="46" t="str">
        <f>IF(INDEX('[3]Enrolled accounts Dom'!$A875:$M875,MATCH(E$2,'[3]Enrolled accounts Dom'!$A$2:$M$2,0))=0,"",INDEX('[3]Enrolled accounts Dom'!$A875:$M875,MATCH(E$2,'[3]Enrolled accounts Dom'!$A$2:$M$2,0)))</f>
        <v/>
      </c>
      <c r="F875" s="53" t="str">
        <f>IF(INDEX('[3]Enrolled accounts Dom'!$A875:$M875,MATCH(F$2,'[3]Enrolled accounts Dom'!$A$2:$M$2,0))=0,"",INDEX('[3]Enrolled accounts Dom'!$A875:$M875,MATCH(F$2,'[3]Enrolled accounts Dom'!$A$2:$M$2,0)))</f>
        <v/>
      </c>
    </row>
    <row r="876" spans="1:6" x14ac:dyDescent="0.2">
      <c r="A876" s="52">
        <f>INDEX('[3]Enrolled accounts Dom'!$A876:$M876,MATCH(A$2,'[3]Enrolled accounts Dom'!$A$2:$M$2,0))</f>
        <v>0</v>
      </c>
      <c r="B876" s="45">
        <f>INDEX('[3]Enrolled accounts Dom'!$A876:$M876,MATCH(B$2,'[3]Enrolled accounts Dom'!$A$2:$M$2,0))</f>
        <v>0</v>
      </c>
      <c r="C876" s="45">
        <f>INDEX('[3]Enrolled accounts Dom'!$A876:$M876,MATCH(C$2,'[3]Enrolled accounts Dom'!$A$2:$M$2,0))</f>
        <v>0</v>
      </c>
      <c r="D876" s="45">
        <f>INDEX('[3]Enrolled accounts Dom'!$A876:$M876,MATCH(D$2,'[3]Enrolled accounts Dom'!$A$2:$M$2,0))</f>
        <v>0</v>
      </c>
      <c r="E876" s="46" t="str">
        <f>IF(INDEX('[3]Enrolled accounts Dom'!$A876:$M876,MATCH(E$2,'[3]Enrolled accounts Dom'!$A$2:$M$2,0))=0,"",INDEX('[3]Enrolled accounts Dom'!$A876:$M876,MATCH(E$2,'[3]Enrolled accounts Dom'!$A$2:$M$2,0)))</f>
        <v/>
      </c>
      <c r="F876" s="53" t="str">
        <f>IF(INDEX('[3]Enrolled accounts Dom'!$A876:$M876,MATCH(F$2,'[3]Enrolled accounts Dom'!$A$2:$M$2,0))=0,"",INDEX('[3]Enrolled accounts Dom'!$A876:$M876,MATCH(F$2,'[3]Enrolled accounts Dom'!$A$2:$M$2,0)))</f>
        <v/>
      </c>
    </row>
    <row r="877" spans="1:6" x14ac:dyDescent="0.2">
      <c r="A877" s="52">
        <f>INDEX('[3]Enrolled accounts Dom'!$A877:$M877,MATCH(A$2,'[3]Enrolled accounts Dom'!$A$2:$M$2,0))</f>
        <v>0</v>
      </c>
      <c r="B877" s="45">
        <f>INDEX('[3]Enrolled accounts Dom'!$A877:$M877,MATCH(B$2,'[3]Enrolled accounts Dom'!$A$2:$M$2,0))</f>
        <v>0</v>
      </c>
      <c r="C877" s="45">
        <f>INDEX('[3]Enrolled accounts Dom'!$A877:$M877,MATCH(C$2,'[3]Enrolled accounts Dom'!$A$2:$M$2,0))</f>
        <v>0</v>
      </c>
      <c r="D877" s="45">
        <f>INDEX('[3]Enrolled accounts Dom'!$A877:$M877,MATCH(D$2,'[3]Enrolled accounts Dom'!$A$2:$M$2,0))</f>
        <v>0</v>
      </c>
      <c r="E877" s="46" t="str">
        <f>IF(INDEX('[3]Enrolled accounts Dom'!$A877:$M877,MATCH(E$2,'[3]Enrolled accounts Dom'!$A$2:$M$2,0))=0,"",INDEX('[3]Enrolled accounts Dom'!$A877:$M877,MATCH(E$2,'[3]Enrolled accounts Dom'!$A$2:$M$2,0)))</f>
        <v/>
      </c>
      <c r="F877" s="53" t="str">
        <f>IF(INDEX('[3]Enrolled accounts Dom'!$A877:$M877,MATCH(F$2,'[3]Enrolled accounts Dom'!$A$2:$M$2,0))=0,"",INDEX('[3]Enrolled accounts Dom'!$A877:$M877,MATCH(F$2,'[3]Enrolled accounts Dom'!$A$2:$M$2,0)))</f>
        <v/>
      </c>
    </row>
    <row r="878" spans="1:6" x14ac:dyDescent="0.2">
      <c r="A878" s="52">
        <f>INDEX('[3]Enrolled accounts Dom'!$A878:$M878,MATCH(A$2,'[3]Enrolled accounts Dom'!$A$2:$M$2,0))</f>
        <v>0</v>
      </c>
      <c r="B878" s="45">
        <f>INDEX('[3]Enrolled accounts Dom'!$A878:$M878,MATCH(B$2,'[3]Enrolled accounts Dom'!$A$2:$M$2,0))</f>
        <v>0</v>
      </c>
      <c r="C878" s="45">
        <f>INDEX('[3]Enrolled accounts Dom'!$A878:$M878,MATCH(C$2,'[3]Enrolled accounts Dom'!$A$2:$M$2,0))</f>
        <v>0</v>
      </c>
      <c r="D878" s="45">
        <f>INDEX('[3]Enrolled accounts Dom'!$A878:$M878,MATCH(D$2,'[3]Enrolled accounts Dom'!$A$2:$M$2,0))</f>
        <v>0</v>
      </c>
      <c r="E878" s="46" t="str">
        <f>IF(INDEX('[3]Enrolled accounts Dom'!$A878:$M878,MATCH(E$2,'[3]Enrolled accounts Dom'!$A$2:$M$2,0))=0,"",INDEX('[3]Enrolled accounts Dom'!$A878:$M878,MATCH(E$2,'[3]Enrolled accounts Dom'!$A$2:$M$2,0)))</f>
        <v/>
      </c>
      <c r="F878" s="53" t="str">
        <f>IF(INDEX('[3]Enrolled accounts Dom'!$A878:$M878,MATCH(F$2,'[3]Enrolled accounts Dom'!$A$2:$M$2,0))=0,"",INDEX('[3]Enrolled accounts Dom'!$A878:$M878,MATCH(F$2,'[3]Enrolled accounts Dom'!$A$2:$M$2,0)))</f>
        <v/>
      </c>
    </row>
    <row r="879" spans="1:6" x14ac:dyDescent="0.2">
      <c r="A879" s="52">
        <f>INDEX('[3]Enrolled accounts Dom'!$A879:$M879,MATCH(A$2,'[3]Enrolled accounts Dom'!$A$2:$M$2,0))</f>
        <v>0</v>
      </c>
      <c r="B879" s="45">
        <f>INDEX('[3]Enrolled accounts Dom'!$A879:$M879,MATCH(B$2,'[3]Enrolled accounts Dom'!$A$2:$M$2,0))</f>
        <v>0</v>
      </c>
      <c r="C879" s="45">
        <f>INDEX('[3]Enrolled accounts Dom'!$A879:$M879,MATCH(C$2,'[3]Enrolled accounts Dom'!$A$2:$M$2,0))</f>
        <v>0</v>
      </c>
      <c r="D879" s="45">
        <f>INDEX('[3]Enrolled accounts Dom'!$A879:$M879,MATCH(D$2,'[3]Enrolled accounts Dom'!$A$2:$M$2,0))</f>
        <v>0</v>
      </c>
      <c r="E879" s="46" t="str">
        <f>IF(INDEX('[3]Enrolled accounts Dom'!$A879:$M879,MATCH(E$2,'[3]Enrolled accounts Dom'!$A$2:$M$2,0))=0,"",INDEX('[3]Enrolled accounts Dom'!$A879:$M879,MATCH(E$2,'[3]Enrolled accounts Dom'!$A$2:$M$2,0)))</f>
        <v/>
      </c>
      <c r="F879" s="53" t="str">
        <f>IF(INDEX('[3]Enrolled accounts Dom'!$A879:$M879,MATCH(F$2,'[3]Enrolled accounts Dom'!$A$2:$M$2,0))=0,"",INDEX('[3]Enrolled accounts Dom'!$A879:$M879,MATCH(F$2,'[3]Enrolled accounts Dom'!$A$2:$M$2,0)))</f>
        <v/>
      </c>
    </row>
    <row r="880" spans="1:6" x14ac:dyDescent="0.2">
      <c r="A880" s="52">
        <f>INDEX('[3]Enrolled accounts Dom'!$A880:$M880,MATCH(A$2,'[3]Enrolled accounts Dom'!$A$2:$M$2,0))</f>
        <v>0</v>
      </c>
      <c r="B880" s="45">
        <f>INDEX('[3]Enrolled accounts Dom'!$A880:$M880,MATCH(B$2,'[3]Enrolled accounts Dom'!$A$2:$M$2,0))</f>
        <v>0</v>
      </c>
      <c r="C880" s="45">
        <f>INDEX('[3]Enrolled accounts Dom'!$A880:$M880,MATCH(C$2,'[3]Enrolled accounts Dom'!$A$2:$M$2,0))</f>
        <v>0</v>
      </c>
      <c r="D880" s="45">
        <f>INDEX('[3]Enrolled accounts Dom'!$A880:$M880,MATCH(D$2,'[3]Enrolled accounts Dom'!$A$2:$M$2,0))</f>
        <v>0</v>
      </c>
      <c r="E880" s="46" t="str">
        <f>IF(INDEX('[3]Enrolled accounts Dom'!$A880:$M880,MATCH(E$2,'[3]Enrolled accounts Dom'!$A$2:$M$2,0))=0,"",INDEX('[3]Enrolled accounts Dom'!$A880:$M880,MATCH(E$2,'[3]Enrolled accounts Dom'!$A$2:$M$2,0)))</f>
        <v/>
      </c>
      <c r="F880" s="53" t="str">
        <f>IF(INDEX('[3]Enrolled accounts Dom'!$A880:$M880,MATCH(F$2,'[3]Enrolled accounts Dom'!$A$2:$M$2,0))=0,"",INDEX('[3]Enrolled accounts Dom'!$A880:$M880,MATCH(F$2,'[3]Enrolled accounts Dom'!$A$2:$M$2,0)))</f>
        <v/>
      </c>
    </row>
    <row r="881" spans="1:6" x14ac:dyDescent="0.2">
      <c r="A881" s="52">
        <f>INDEX('[3]Enrolled accounts Dom'!$A881:$M881,MATCH(A$2,'[3]Enrolled accounts Dom'!$A$2:$M$2,0))</f>
        <v>0</v>
      </c>
      <c r="B881" s="45">
        <f>INDEX('[3]Enrolled accounts Dom'!$A881:$M881,MATCH(B$2,'[3]Enrolled accounts Dom'!$A$2:$M$2,0))</f>
        <v>0</v>
      </c>
      <c r="C881" s="45">
        <f>INDEX('[3]Enrolled accounts Dom'!$A881:$M881,MATCH(C$2,'[3]Enrolled accounts Dom'!$A$2:$M$2,0))</f>
        <v>0</v>
      </c>
      <c r="D881" s="45">
        <f>INDEX('[3]Enrolled accounts Dom'!$A881:$M881,MATCH(D$2,'[3]Enrolled accounts Dom'!$A$2:$M$2,0))</f>
        <v>0</v>
      </c>
      <c r="E881" s="46" t="str">
        <f>IF(INDEX('[3]Enrolled accounts Dom'!$A881:$M881,MATCH(E$2,'[3]Enrolled accounts Dom'!$A$2:$M$2,0))=0,"",INDEX('[3]Enrolled accounts Dom'!$A881:$M881,MATCH(E$2,'[3]Enrolled accounts Dom'!$A$2:$M$2,0)))</f>
        <v/>
      </c>
      <c r="F881" s="53" t="str">
        <f>IF(INDEX('[3]Enrolled accounts Dom'!$A881:$M881,MATCH(F$2,'[3]Enrolled accounts Dom'!$A$2:$M$2,0))=0,"",INDEX('[3]Enrolled accounts Dom'!$A881:$M881,MATCH(F$2,'[3]Enrolled accounts Dom'!$A$2:$M$2,0)))</f>
        <v/>
      </c>
    </row>
    <row r="882" spans="1:6" x14ac:dyDescent="0.2">
      <c r="A882" s="52">
        <f>INDEX('[3]Enrolled accounts Dom'!$A882:$M882,MATCH(A$2,'[3]Enrolled accounts Dom'!$A$2:$M$2,0))</f>
        <v>0</v>
      </c>
      <c r="B882" s="45">
        <f>INDEX('[3]Enrolled accounts Dom'!$A882:$M882,MATCH(B$2,'[3]Enrolled accounts Dom'!$A$2:$M$2,0))</f>
        <v>0</v>
      </c>
      <c r="C882" s="45">
        <f>INDEX('[3]Enrolled accounts Dom'!$A882:$M882,MATCH(C$2,'[3]Enrolled accounts Dom'!$A$2:$M$2,0))</f>
        <v>0</v>
      </c>
      <c r="D882" s="45">
        <f>INDEX('[3]Enrolled accounts Dom'!$A882:$M882,MATCH(D$2,'[3]Enrolled accounts Dom'!$A$2:$M$2,0))</f>
        <v>0</v>
      </c>
      <c r="E882" s="46" t="str">
        <f>IF(INDEX('[3]Enrolled accounts Dom'!$A882:$M882,MATCH(E$2,'[3]Enrolled accounts Dom'!$A$2:$M$2,0))=0,"",INDEX('[3]Enrolled accounts Dom'!$A882:$M882,MATCH(E$2,'[3]Enrolled accounts Dom'!$A$2:$M$2,0)))</f>
        <v/>
      </c>
      <c r="F882" s="53" t="str">
        <f>IF(INDEX('[3]Enrolled accounts Dom'!$A882:$M882,MATCH(F$2,'[3]Enrolled accounts Dom'!$A$2:$M$2,0))=0,"",INDEX('[3]Enrolled accounts Dom'!$A882:$M882,MATCH(F$2,'[3]Enrolled accounts Dom'!$A$2:$M$2,0)))</f>
        <v/>
      </c>
    </row>
    <row r="883" spans="1:6" x14ac:dyDescent="0.2">
      <c r="A883" s="52">
        <f>INDEX('[3]Enrolled accounts Dom'!$A883:$M883,MATCH(A$2,'[3]Enrolled accounts Dom'!$A$2:$M$2,0))</f>
        <v>0</v>
      </c>
      <c r="B883" s="45">
        <f>INDEX('[3]Enrolled accounts Dom'!$A883:$M883,MATCH(B$2,'[3]Enrolled accounts Dom'!$A$2:$M$2,0))</f>
        <v>0</v>
      </c>
      <c r="C883" s="45">
        <f>INDEX('[3]Enrolled accounts Dom'!$A883:$M883,MATCH(C$2,'[3]Enrolled accounts Dom'!$A$2:$M$2,0))</f>
        <v>0</v>
      </c>
      <c r="D883" s="45">
        <f>INDEX('[3]Enrolled accounts Dom'!$A883:$M883,MATCH(D$2,'[3]Enrolled accounts Dom'!$A$2:$M$2,0))</f>
        <v>0</v>
      </c>
      <c r="E883" s="46" t="str">
        <f>IF(INDEX('[3]Enrolled accounts Dom'!$A883:$M883,MATCH(E$2,'[3]Enrolled accounts Dom'!$A$2:$M$2,0))=0,"",INDEX('[3]Enrolled accounts Dom'!$A883:$M883,MATCH(E$2,'[3]Enrolled accounts Dom'!$A$2:$M$2,0)))</f>
        <v/>
      </c>
      <c r="F883" s="53" t="str">
        <f>IF(INDEX('[3]Enrolled accounts Dom'!$A883:$M883,MATCH(F$2,'[3]Enrolled accounts Dom'!$A$2:$M$2,0))=0,"",INDEX('[3]Enrolled accounts Dom'!$A883:$M883,MATCH(F$2,'[3]Enrolled accounts Dom'!$A$2:$M$2,0)))</f>
        <v/>
      </c>
    </row>
    <row r="884" spans="1:6" x14ac:dyDescent="0.2">
      <c r="A884" s="52">
        <f>INDEX('[3]Enrolled accounts Dom'!$A884:$M884,MATCH(A$2,'[3]Enrolled accounts Dom'!$A$2:$M$2,0))</f>
        <v>0</v>
      </c>
      <c r="B884" s="45">
        <f>INDEX('[3]Enrolled accounts Dom'!$A884:$M884,MATCH(B$2,'[3]Enrolled accounts Dom'!$A$2:$M$2,0))</f>
        <v>0</v>
      </c>
      <c r="C884" s="45">
        <f>INDEX('[3]Enrolled accounts Dom'!$A884:$M884,MATCH(C$2,'[3]Enrolled accounts Dom'!$A$2:$M$2,0))</f>
        <v>0</v>
      </c>
      <c r="D884" s="45">
        <f>INDEX('[3]Enrolled accounts Dom'!$A884:$M884,MATCH(D$2,'[3]Enrolled accounts Dom'!$A$2:$M$2,0))</f>
        <v>0</v>
      </c>
      <c r="E884" s="46" t="str">
        <f>IF(INDEX('[3]Enrolled accounts Dom'!$A884:$M884,MATCH(E$2,'[3]Enrolled accounts Dom'!$A$2:$M$2,0))=0,"",INDEX('[3]Enrolled accounts Dom'!$A884:$M884,MATCH(E$2,'[3]Enrolled accounts Dom'!$A$2:$M$2,0)))</f>
        <v/>
      </c>
      <c r="F884" s="53" t="str">
        <f>IF(INDEX('[3]Enrolled accounts Dom'!$A884:$M884,MATCH(F$2,'[3]Enrolled accounts Dom'!$A$2:$M$2,0))=0,"",INDEX('[3]Enrolled accounts Dom'!$A884:$M884,MATCH(F$2,'[3]Enrolled accounts Dom'!$A$2:$M$2,0)))</f>
        <v/>
      </c>
    </row>
    <row r="885" spans="1:6" x14ac:dyDescent="0.2">
      <c r="A885" s="52">
        <f>INDEX('[3]Enrolled accounts Dom'!$A885:$M885,MATCH(A$2,'[3]Enrolled accounts Dom'!$A$2:$M$2,0))</f>
        <v>0</v>
      </c>
      <c r="B885" s="45">
        <f>INDEX('[3]Enrolled accounts Dom'!$A885:$M885,MATCH(B$2,'[3]Enrolled accounts Dom'!$A$2:$M$2,0))</f>
        <v>0</v>
      </c>
      <c r="C885" s="45">
        <f>INDEX('[3]Enrolled accounts Dom'!$A885:$M885,MATCH(C$2,'[3]Enrolled accounts Dom'!$A$2:$M$2,0))</f>
        <v>0</v>
      </c>
      <c r="D885" s="45">
        <f>INDEX('[3]Enrolled accounts Dom'!$A885:$M885,MATCH(D$2,'[3]Enrolled accounts Dom'!$A$2:$M$2,0))</f>
        <v>0</v>
      </c>
      <c r="E885" s="46" t="str">
        <f>IF(INDEX('[3]Enrolled accounts Dom'!$A885:$M885,MATCH(E$2,'[3]Enrolled accounts Dom'!$A$2:$M$2,0))=0,"",INDEX('[3]Enrolled accounts Dom'!$A885:$M885,MATCH(E$2,'[3]Enrolled accounts Dom'!$A$2:$M$2,0)))</f>
        <v/>
      </c>
      <c r="F885" s="53" t="str">
        <f>IF(INDEX('[3]Enrolled accounts Dom'!$A885:$M885,MATCH(F$2,'[3]Enrolled accounts Dom'!$A$2:$M$2,0))=0,"",INDEX('[3]Enrolled accounts Dom'!$A885:$M885,MATCH(F$2,'[3]Enrolled accounts Dom'!$A$2:$M$2,0)))</f>
        <v/>
      </c>
    </row>
    <row r="886" spans="1:6" x14ac:dyDescent="0.2">
      <c r="A886" s="52">
        <f>INDEX('[3]Enrolled accounts Dom'!$A886:$M886,MATCH(A$2,'[3]Enrolled accounts Dom'!$A$2:$M$2,0))</f>
        <v>0</v>
      </c>
      <c r="B886" s="45">
        <f>INDEX('[3]Enrolled accounts Dom'!$A886:$M886,MATCH(B$2,'[3]Enrolled accounts Dom'!$A$2:$M$2,0))</f>
        <v>0</v>
      </c>
      <c r="C886" s="45">
        <f>INDEX('[3]Enrolled accounts Dom'!$A886:$M886,MATCH(C$2,'[3]Enrolled accounts Dom'!$A$2:$M$2,0))</f>
        <v>0</v>
      </c>
      <c r="D886" s="45">
        <f>INDEX('[3]Enrolled accounts Dom'!$A886:$M886,MATCH(D$2,'[3]Enrolled accounts Dom'!$A$2:$M$2,0))</f>
        <v>0</v>
      </c>
      <c r="E886" s="46" t="str">
        <f>IF(INDEX('[3]Enrolled accounts Dom'!$A886:$M886,MATCH(E$2,'[3]Enrolled accounts Dom'!$A$2:$M$2,0))=0,"",INDEX('[3]Enrolled accounts Dom'!$A886:$M886,MATCH(E$2,'[3]Enrolled accounts Dom'!$A$2:$M$2,0)))</f>
        <v/>
      </c>
      <c r="F886" s="53" t="str">
        <f>IF(INDEX('[3]Enrolled accounts Dom'!$A886:$M886,MATCH(F$2,'[3]Enrolled accounts Dom'!$A$2:$M$2,0))=0,"",INDEX('[3]Enrolled accounts Dom'!$A886:$M886,MATCH(F$2,'[3]Enrolled accounts Dom'!$A$2:$M$2,0)))</f>
        <v/>
      </c>
    </row>
    <row r="887" spans="1:6" x14ac:dyDescent="0.2">
      <c r="A887" s="52">
        <f>INDEX('[3]Enrolled accounts Dom'!$A887:$M887,MATCH(A$2,'[3]Enrolled accounts Dom'!$A$2:$M$2,0))</f>
        <v>0</v>
      </c>
      <c r="B887" s="45">
        <f>INDEX('[3]Enrolled accounts Dom'!$A887:$M887,MATCH(B$2,'[3]Enrolled accounts Dom'!$A$2:$M$2,0))</f>
        <v>0</v>
      </c>
      <c r="C887" s="45">
        <f>INDEX('[3]Enrolled accounts Dom'!$A887:$M887,MATCH(C$2,'[3]Enrolled accounts Dom'!$A$2:$M$2,0))</f>
        <v>0</v>
      </c>
      <c r="D887" s="45">
        <f>INDEX('[3]Enrolled accounts Dom'!$A887:$M887,MATCH(D$2,'[3]Enrolled accounts Dom'!$A$2:$M$2,0))</f>
        <v>0</v>
      </c>
      <c r="E887" s="46" t="str">
        <f>IF(INDEX('[3]Enrolled accounts Dom'!$A887:$M887,MATCH(E$2,'[3]Enrolled accounts Dom'!$A$2:$M$2,0))=0,"",INDEX('[3]Enrolled accounts Dom'!$A887:$M887,MATCH(E$2,'[3]Enrolled accounts Dom'!$A$2:$M$2,0)))</f>
        <v/>
      </c>
      <c r="F887" s="53" t="str">
        <f>IF(INDEX('[3]Enrolled accounts Dom'!$A887:$M887,MATCH(F$2,'[3]Enrolled accounts Dom'!$A$2:$M$2,0))=0,"",INDEX('[3]Enrolled accounts Dom'!$A887:$M887,MATCH(F$2,'[3]Enrolled accounts Dom'!$A$2:$M$2,0)))</f>
        <v/>
      </c>
    </row>
    <row r="888" spans="1:6" x14ac:dyDescent="0.2">
      <c r="A888" s="52">
        <f>INDEX('[3]Enrolled accounts Dom'!$A888:$M888,MATCH(A$2,'[3]Enrolled accounts Dom'!$A$2:$M$2,0))</f>
        <v>0</v>
      </c>
      <c r="B888" s="45">
        <f>INDEX('[3]Enrolled accounts Dom'!$A888:$M888,MATCH(B$2,'[3]Enrolled accounts Dom'!$A$2:$M$2,0))</f>
        <v>0</v>
      </c>
      <c r="C888" s="45">
        <f>INDEX('[3]Enrolled accounts Dom'!$A888:$M888,MATCH(C$2,'[3]Enrolled accounts Dom'!$A$2:$M$2,0))</f>
        <v>0</v>
      </c>
      <c r="D888" s="45">
        <f>INDEX('[3]Enrolled accounts Dom'!$A888:$M888,MATCH(D$2,'[3]Enrolled accounts Dom'!$A$2:$M$2,0))</f>
        <v>0</v>
      </c>
      <c r="E888" s="46" t="str">
        <f>IF(INDEX('[3]Enrolled accounts Dom'!$A888:$M888,MATCH(E$2,'[3]Enrolled accounts Dom'!$A$2:$M$2,0))=0,"",INDEX('[3]Enrolled accounts Dom'!$A888:$M888,MATCH(E$2,'[3]Enrolled accounts Dom'!$A$2:$M$2,0)))</f>
        <v/>
      </c>
      <c r="F888" s="53" t="str">
        <f>IF(INDEX('[3]Enrolled accounts Dom'!$A888:$M888,MATCH(F$2,'[3]Enrolled accounts Dom'!$A$2:$M$2,0))=0,"",INDEX('[3]Enrolled accounts Dom'!$A888:$M888,MATCH(F$2,'[3]Enrolled accounts Dom'!$A$2:$M$2,0)))</f>
        <v/>
      </c>
    </row>
    <row r="889" spans="1:6" x14ac:dyDescent="0.2">
      <c r="A889" s="52">
        <f>INDEX('[3]Enrolled accounts Dom'!$A889:$M889,MATCH(A$2,'[3]Enrolled accounts Dom'!$A$2:$M$2,0))</f>
        <v>0</v>
      </c>
      <c r="B889" s="45">
        <f>INDEX('[3]Enrolled accounts Dom'!$A889:$M889,MATCH(B$2,'[3]Enrolled accounts Dom'!$A$2:$M$2,0))</f>
        <v>0</v>
      </c>
      <c r="C889" s="45">
        <f>INDEX('[3]Enrolled accounts Dom'!$A889:$M889,MATCH(C$2,'[3]Enrolled accounts Dom'!$A$2:$M$2,0))</f>
        <v>0</v>
      </c>
      <c r="D889" s="45">
        <f>INDEX('[3]Enrolled accounts Dom'!$A889:$M889,MATCH(D$2,'[3]Enrolled accounts Dom'!$A$2:$M$2,0))</f>
        <v>0</v>
      </c>
      <c r="E889" s="46" t="str">
        <f>IF(INDEX('[3]Enrolled accounts Dom'!$A889:$M889,MATCH(E$2,'[3]Enrolled accounts Dom'!$A$2:$M$2,0))=0,"",INDEX('[3]Enrolled accounts Dom'!$A889:$M889,MATCH(E$2,'[3]Enrolled accounts Dom'!$A$2:$M$2,0)))</f>
        <v/>
      </c>
      <c r="F889" s="53" t="str">
        <f>IF(INDEX('[3]Enrolled accounts Dom'!$A889:$M889,MATCH(F$2,'[3]Enrolled accounts Dom'!$A$2:$M$2,0))=0,"",INDEX('[3]Enrolled accounts Dom'!$A889:$M889,MATCH(F$2,'[3]Enrolled accounts Dom'!$A$2:$M$2,0)))</f>
        <v/>
      </c>
    </row>
    <row r="890" spans="1:6" x14ac:dyDescent="0.2">
      <c r="A890" s="52">
        <f>INDEX('[3]Enrolled accounts Dom'!$A890:$M890,MATCH(A$2,'[3]Enrolled accounts Dom'!$A$2:$M$2,0))</f>
        <v>0</v>
      </c>
      <c r="B890" s="45">
        <f>INDEX('[3]Enrolled accounts Dom'!$A890:$M890,MATCH(B$2,'[3]Enrolled accounts Dom'!$A$2:$M$2,0))</f>
        <v>0</v>
      </c>
      <c r="C890" s="45">
        <f>INDEX('[3]Enrolled accounts Dom'!$A890:$M890,MATCH(C$2,'[3]Enrolled accounts Dom'!$A$2:$M$2,0))</f>
        <v>0</v>
      </c>
      <c r="D890" s="45">
        <f>INDEX('[3]Enrolled accounts Dom'!$A890:$M890,MATCH(D$2,'[3]Enrolled accounts Dom'!$A$2:$M$2,0))</f>
        <v>0</v>
      </c>
      <c r="E890" s="46" t="str">
        <f>IF(INDEX('[3]Enrolled accounts Dom'!$A890:$M890,MATCH(E$2,'[3]Enrolled accounts Dom'!$A$2:$M$2,0))=0,"",INDEX('[3]Enrolled accounts Dom'!$A890:$M890,MATCH(E$2,'[3]Enrolled accounts Dom'!$A$2:$M$2,0)))</f>
        <v/>
      </c>
      <c r="F890" s="53" t="str">
        <f>IF(INDEX('[3]Enrolled accounts Dom'!$A890:$M890,MATCH(F$2,'[3]Enrolled accounts Dom'!$A$2:$M$2,0))=0,"",INDEX('[3]Enrolled accounts Dom'!$A890:$M890,MATCH(F$2,'[3]Enrolled accounts Dom'!$A$2:$M$2,0)))</f>
        <v/>
      </c>
    </row>
    <row r="891" spans="1:6" x14ac:dyDescent="0.2">
      <c r="A891" s="52">
        <f>INDEX('[3]Enrolled accounts Dom'!$A891:$M891,MATCH(A$2,'[3]Enrolled accounts Dom'!$A$2:$M$2,0))</f>
        <v>0</v>
      </c>
      <c r="B891" s="45">
        <f>INDEX('[3]Enrolled accounts Dom'!$A891:$M891,MATCH(B$2,'[3]Enrolled accounts Dom'!$A$2:$M$2,0))</f>
        <v>0</v>
      </c>
      <c r="C891" s="45">
        <f>INDEX('[3]Enrolled accounts Dom'!$A891:$M891,MATCH(C$2,'[3]Enrolled accounts Dom'!$A$2:$M$2,0))</f>
        <v>0</v>
      </c>
      <c r="D891" s="45">
        <f>INDEX('[3]Enrolled accounts Dom'!$A891:$M891,MATCH(D$2,'[3]Enrolled accounts Dom'!$A$2:$M$2,0))</f>
        <v>0</v>
      </c>
      <c r="E891" s="46" t="str">
        <f>IF(INDEX('[3]Enrolled accounts Dom'!$A891:$M891,MATCH(E$2,'[3]Enrolled accounts Dom'!$A$2:$M$2,0))=0,"",INDEX('[3]Enrolled accounts Dom'!$A891:$M891,MATCH(E$2,'[3]Enrolled accounts Dom'!$A$2:$M$2,0)))</f>
        <v/>
      </c>
      <c r="F891" s="53" t="str">
        <f>IF(INDEX('[3]Enrolled accounts Dom'!$A891:$M891,MATCH(F$2,'[3]Enrolled accounts Dom'!$A$2:$M$2,0))=0,"",INDEX('[3]Enrolled accounts Dom'!$A891:$M891,MATCH(F$2,'[3]Enrolled accounts Dom'!$A$2:$M$2,0)))</f>
        <v/>
      </c>
    </row>
    <row r="892" spans="1:6" x14ac:dyDescent="0.2">
      <c r="A892" s="52">
        <f>INDEX('[3]Enrolled accounts Dom'!$A892:$M892,MATCH(A$2,'[3]Enrolled accounts Dom'!$A$2:$M$2,0))</f>
        <v>0</v>
      </c>
      <c r="B892" s="45">
        <f>INDEX('[3]Enrolled accounts Dom'!$A892:$M892,MATCH(B$2,'[3]Enrolled accounts Dom'!$A$2:$M$2,0))</f>
        <v>0</v>
      </c>
      <c r="C892" s="45">
        <f>INDEX('[3]Enrolled accounts Dom'!$A892:$M892,MATCH(C$2,'[3]Enrolled accounts Dom'!$A$2:$M$2,0))</f>
        <v>0</v>
      </c>
      <c r="D892" s="45">
        <f>INDEX('[3]Enrolled accounts Dom'!$A892:$M892,MATCH(D$2,'[3]Enrolled accounts Dom'!$A$2:$M$2,0))</f>
        <v>0</v>
      </c>
      <c r="E892" s="46" t="str">
        <f>IF(INDEX('[3]Enrolled accounts Dom'!$A892:$M892,MATCH(E$2,'[3]Enrolled accounts Dom'!$A$2:$M$2,0))=0,"",INDEX('[3]Enrolled accounts Dom'!$A892:$M892,MATCH(E$2,'[3]Enrolled accounts Dom'!$A$2:$M$2,0)))</f>
        <v/>
      </c>
      <c r="F892" s="53" t="str">
        <f>IF(INDEX('[3]Enrolled accounts Dom'!$A892:$M892,MATCH(F$2,'[3]Enrolled accounts Dom'!$A$2:$M$2,0))=0,"",INDEX('[3]Enrolled accounts Dom'!$A892:$M892,MATCH(F$2,'[3]Enrolled accounts Dom'!$A$2:$M$2,0)))</f>
        <v/>
      </c>
    </row>
    <row r="893" spans="1:6" x14ac:dyDescent="0.2">
      <c r="A893" s="52">
        <f>INDEX('[3]Enrolled accounts Dom'!$A893:$M893,MATCH(A$2,'[3]Enrolled accounts Dom'!$A$2:$M$2,0))</f>
        <v>0</v>
      </c>
      <c r="B893" s="45">
        <f>INDEX('[3]Enrolled accounts Dom'!$A893:$M893,MATCH(B$2,'[3]Enrolled accounts Dom'!$A$2:$M$2,0))</f>
        <v>0</v>
      </c>
      <c r="C893" s="45">
        <f>INDEX('[3]Enrolled accounts Dom'!$A893:$M893,MATCH(C$2,'[3]Enrolled accounts Dom'!$A$2:$M$2,0))</f>
        <v>0</v>
      </c>
      <c r="D893" s="45">
        <f>INDEX('[3]Enrolled accounts Dom'!$A893:$M893,MATCH(D$2,'[3]Enrolled accounts Dom'!$A$2:$M$2,0))</f>
        <v>0</v>
      </c>
      <c r="E893" s="46" t="str">
        <f>IF(INDEX('[3]Enrolled accounts Dom'!$A893:$M893,MATCH(E$2,'[3]Enrolled accounts Dom'!$A$2:$M$2,0))=0,"",INDEX('[3]Enrolled accounts Dom'!$A893:$M893,MATCH(E$2,'[3]Enrolled accounts Dom'!$A$2:$M$2,0)))</f>
        <v/>
      </c>
      <c r="F893" s="53" t="str">
        <f>IF(INDEX('[3]Enrolled accounts Dom'!$A893:$M893,MATCH(F$2,'[3]Enrolled accounts Dom'!$A$2:$M$2,0))=0,"",INDEX('[3]Enrolled accounts Dom'!$A893:$M893,MATCH(F$2,'[3]Enrolled accounts Dom'!$A$2:$M$2,0)))</f>
        <v/>
      </c>
    </row>
    <row r="894" spans="1:6" x14ac:dyDescent="0.2">
      <c r="A894" s="52">
        <f>INDEX('[3]Enrolled accounts Dom'!$A894:$M894,MATCH(A$2,'[3]Enrolled accounts Dom'!$A$2:$M$2,0))</f>
        <v>0</v>
      </c>
      <c r="B894" s="45">
        <f>INDEX('[3]Enrolled accounts Dom'!$A894:$M894,MATCH(B$2,'[3]Enrolled accounts Dom'!$A$2:$M$2,0))</f>
        <v>0</v>
      </c>
      <c r="C894" s="45">
        <f>INDEX('[3]Enrolled accounts Dom'!$A894:$M894,MATCH(C$2,'[3]Enrolled accounts Dom'!$A$2:$M$2,0))</f>
        <v>0</v>
      </c>
      <c r="D894" s="45">
        <f>INDEX('[3]Enrolled accounts Dom'!$A894:$M894,MATCH(D$2,'[3]Enrolled accounts Dom'!$A$2:$M$2,0))</f>
        <v>0</v>
      </c>
      <c r="E894" s="46" t="str">
        <f>IF(INDEX('[3]Enrolled accounts Dom'!$A894:$M894,MATCH(E$2,'[3]Enrolled accounts Dom'!$A$2:$M$2,0))=0,"",INDEX('[3]Enrolled accounts Dom'!$A894:$M894,MATCH(E$2,'[3]Enrolled accounts Dom'!$A$2:$M$2,0)))</f>
        <v/>
      </c>
      <c r="F894" s="53" t="str">
        <f>IF(INDEX('[3]Enrolled accounts Dom'!$A894:$M894,MATCH(F$2,'[3]Enrolled accounts Dom'!$A$2:$M$2,0))=0,"",INDEX('[3]Enrolled accounts Dom'!$A894:$M894,MATCH(F$2,'[3]Enrolled accounts Dom'!$A$2:$M$2,0)))</f>
        <v/>
      </c>
    </row>
    <row r="895" spans="1:6" x14ac:dyDescent="0.2">
      <c r="A895" s="52">
        <f>INDEX('[3]Enrolled accounts Dom'!$A895:$M895,MATCH(A$2,'[3]Enrolled accounts Dom'!$A$2:$M$2,0))</f>
        <v>0</v>
      </c>
      <c r="B895" s="45">
        <f>INDEX('[3]Enrolled accounts Dom'!$A895:$M895,MATCH(B$2,'[3]Enrolled accounts Dom'!$A$2:$M$2,0))</f>
        <v>0</v>
      </c>
      <c r="C895" s="45">
        <f>INDEX('[3]Enrolled accounts Dom'!$A895:$M895,MATCH(C$2,'[3]Enrolled accounts Dom'!$A$2:$M$2,0))</f>
        <v>0</v>
      </c>
      <c r="D895" s="45">
        <f>INDEX('[3]Enrolled accounts Dom'!$A895:$M895,MATCH(D$2,'[3]Enrolled accounts Dom'!$A$2:$M$2,0))</f>
        <v>0</v>
      </c>
      <c r="E895" s="46" t="str">
        <f>IF(INDEX('[3]Enrolled accounts Dom'!$A895:$M895,MATCH(E$2,'[3]Enrolled accounts Dom'!$A$2:$M$2,0))=0,"",INDEX('[3]Enrolled accounts Dom'!$A895:$M895,MATCH(E$2,'[3]Enrolled accounts Dom'!$A$2:$M$2,0)))</f>
        <v/>
      </c>
      <c r="F895" s="53" t="str">
        <f>IF(INDEX('[3]Enrolled accounts Dom'!$A895:$M895,MATCH(F$2,'[3]Enrolled accounts Dom'!$A$2:$M$2,0))=0,"",INDEX('[3]Enrolled accounts Dom'!$A895:$M895,MATCH(F$2,'[3]Enrolled accounts Dom'!$A$2:$M$2,0)))</f>
        <v/>
      </c>
    </row>
    <row r="896" spans="1:6" x14ac:dyDescent="0.2">
      <c r="A896" s="52">
        <f>INDEX('[3]Enrolled accounts Dom'!$A896:$M896,MATCH(A$2,'[3]Enrolled accounts Dom'!$A$2:$M$2,0))</f>
        <v>0</v>
      </c>
      <c r="B896" s="45">
        <f>INDEX('[3]Enrolled accounts Dom'!$A896:$M896,MATCH(B$2,'[3]Enrolled accounts Dom'!$A$2:$M$2,0))</f>
        <v>0</v>
      </c>
      <c r="C896" s="45">
        <f>INDEX('[3]Enrolled accounts Dom'!$A896:$M896,MATCH(C$2,'[3]Enrolled accounts Dom'!$A$2:$M$2,0))</f>
        <v>0</v>
      </c>
      <c r="D896" s="45">
        <f>INDEX('[3]Enrolled accounts Dom'!$A896:$M896,MATCH(D$2,'[3]Enrolled accounts Dom'!$A$2:$M$2,0))</f>
        <v>0</v>
      </c>
      <c r="E896" s="46" t="str">
        <f>IF(INDEX('[3]Enrolled accounts Dom'!$A896:$M896,MATCH(E$2,'[3]Enrolled accounts Dom'!$A$2:$M$2,0))=0,"",INDEX('[3]Enrolled accounts Dom'!$A896:$M896,MATCH(E$2,'[3]Enrolled accounts Dom'!$A$2:$M$2,0)))</f>
        <v/>
      </c>
      <c r="F896" s="53" t="str">
        <f>IF(INDEX('[3]Enrolled accounts Dom'!$A896:$M896,MATCH(F$2,'[3]Enrolled accounts Dom'!$A$2:$M$2,0))=0,"",INDEX('[3]Enrolled accounts Dom'!$A896:$M896,MATCH(F$2,'[3]Enrolled accounts Dom'!$A$2:$M$2,0)))</f>
        <v/>
      </c>
    </row>
    <row r="897" spans="1:6" x14ac:dyDescent="0.2">
      <c r="A897" s="52">
        <f>INDEX('[3]Enrolled accounts Dom'!$A897:$M897,MATCH(A$2,'[3]Enrolled accounts Dom'!$A$2:$M$2,0))</f>
        <v>0</v>
      </c>
      <c r="B897" s="45">
        <f>INDEX('[3]Enrolled accounts Dom'!$A897:$M897,MATCH(B$2,'[3]Enrolled accounts Dom'!$A$2:$M$2,0))</f>
        <v>0</v>
      </c>
      <c r="C897" s="45">
        <f>INDEX('[3]Enrolled accounts Dom'!$A897:$M897,MATCH(C$2,'[3]Enrolled accounts Dom'!$A$2:$M$2,0))</f>
        <v>0</v>
      </c>
      <c r="D897" s="45">
        <f>INDEX('[3]Enrolled accounts Dom'!$A897:$M897,MATCH(D$2,'[3]Enrolled accounts Dom'!$A$2:$M$2,0))</f>
        <v>0</v>
      </c>
      <c r="E897" s="46" t="str">
        <f>IF(INDEX('[3]Enrolled accounts Dom'!$A897:$M897,MATCH(E$2,'[3]Enrolled accounts Dom'!$A$2:$M$2,0))=0,"",INDEX('[3]Enrolled accounts Dom'!$A897:$M897,MATCH(E$2,'[3]Enrolled accounts Dom'!$A$2:$M$2,0)))</f>
        <v/>
      </c>
      <c r="F897" s="53" t="str">
        <f>IF(INDEX('[3]Enrolled accounts Dom'!$A897:$M897,MATCH(F$2,'[3]Enrolled accounts Dom'!$A$2:$M$2,0))=0,"",INDEX('[3]Enrolled accounts Dom'!$A897:$M897,MATCH(F$2,'[3]Enrolled accounts Dom'!$A$2:$M$2,0)))</f>
        <v/>
      </c>
    </row>
    <row r="898" spans="1:6" x14ac:dyDescent="0.2">
      <c r="A898" s="52">
        <f>INDEX('[3]Enrolled accounts Dom'!$A898:$M898,MATCH(A$2,'[3]Enrolled accounts Dom'!$A$2:$M$2,0))</f>
        <v>0</v>
      </c>
      <c r="B898" s="45">
        <f>INDEX('[3]Enrolled accounts Dom'!$A898:$M898,MATCH(B$2,'[3]Enrolled accounts Dom'!$A$2:$M$2,0))</f>
        <v>0</v>
      </c>
      <c r="C898" s="45">
        <f>INDEX('[3]Enrolled accounts Dom'!$A898:$M898,MATCH(C$2,'[3]Enrolled accounts Dom'!$A$2:$M$2,0))</f>
        <v>0</v>
      </c>
      <c r="D898" s="45">
        <f>INDEX('[3]Enrolled accounts Dom'!$A898:$M898,MATCH(D$2,'[3]Enrolled accounts Dom'!$A$2:$M$2,0))</f>
        <v>0</v>
      </c>
      <c r="E898" s="46" t="str">
        <f>IF(INDEX('[3]Enrolled accounts Dom'!$A898:$M898,MATCH(E$2,'[3]Enrolled accounts Dom'!$A$2:$M$2,0))=0,"",INDEX('[3]Enrolled accounts Dom'!$A898:$M898,MATCH(E$2,'[3]Enrolled accounts Dom'!$A$2:$M$2,0)))</f>
        <v/>
      </c>
      <c r="F898" s="53" t="str">
        <f>IF(INDEX('[3]Enrolled accounts Dom'!$A898:$M898,MATCH(F$2,'[3]Enrolled accounts Dom'!$A$2:$M$2,0))=0,"",INDEX('[3]Enrolled accounts Dom'!$A898:$M898,MATCH(F$2,'[3]Enrolled accounts Dom'!$A$2:$M$2,0)))</f>
        <v/>
      </c>
    </row>
    <row r="899" spans="1:6" x14ac:dyDescent="0.2">
      <c r="A899" s="52">
        <f>INDEX('[3]Enrolled accounts Dom'!$A899:$M899,MATCH(A$2,'[3]Enrolled accounts Dom'!$A$2:$M$2,0))</f>
        <v>0</v>
      </c>
      <c r="B899" s="45">
        <f>INDEX('[3]Enrolled accounts Dom'!$A899:$M899,MATCH(B$2,'[3]Enrolled accounts Dom'!$A$2:$M$2,0))</f>
        <v>0</v>
      </c>
      <c r="C899" s="45">
        <f>INDEX('[3]Enrolled accounts Dom'!$A899:$M899,MATCH(C$2,'[3]Enrolled accounts Dom'!$A$2:$M$2,0))</f>
        <v>0</v>
      </c>
      <c r="D899" s="45">
        <f>INDEX('[3]Enrolled accounts Dom'!$A899:$M899,MATCH(D$2,'[3]Enrolled accounts Dom'!$A$2:$M$2,0))</f>
        <v>0</v>
      </c>
      <c r="E899" s="46" t="str">
        <f>IF(INDEX('[3]Enrolled accounts Dom'!$A899:$M899,MATCH(E$2,'[3]Enrolled accounts Dom'!$A$2:$M$2,0))=0,"",INDEX('[3]Enrolled accounts Dom'!$A899:$M899,MATCH(E$2,'[3]Enrolled accounts Dom'!$A$2:$M$2,0)))</f>
        <v/>
      </c>
      <c r="F899" s="53" t="str">
        <f>IF(INDEX('[3]Enrolled accounts Dom'!$A899:$M899,MATCH(F$2,'[3]Enrolled accounts Dom'!$A$2:$M$2,0))=0,"",INDEX('[3]Enrolled accounts Dom'!$A899:$M899,MATCH(F$2,'[3]Enrolled accounts Dom'!$A$2:$M$2,0)))</f>
        <v/>
      </c>
    </row>
    <row r="900" spans="1:6" x14ac:dyDescent="0.2">
      <c r="A900" s="52">
        <f>INDEX('[3]Enrolled accounts Dom'!$A900:$M900,MATCH(A$2,'[3]Enrolled accounts Dom'!$A$2:$M$2,0))</f>
        <v>0</v>
      </c>
      <c r="B900" s="45">
        <f>INDEX('[3]Enrolled accounts Dom'!$A900:$M900,MATCH(B$2,'[3]Enrolled accounts Dom'!$A$2:$M$2,0))</f>
        <v>0</v>
      </c>
      <c r="C900" s="45">
        <f>INDEX('[3]Enrolled accounts Dom'!$A900:$M900,MATCH(C$2,'[3]Enrolled accounts Dom'!$A$2:$M$2,0))</f>
        <v>0</v>
      </c>
      <c r="D900" s="45">
        <f>INDEX('[3]Enrolled accounts Dom'!$A900:$M900,MATCH(D$2,'[3]Enrolled accounts Dom'!$A$2:$M$2,0))</f>
        <v>0</v>
      </c>
      <c r="E900" s="46" t="str">
        <f>IF(INDEX('[3]Enrolled accounts Dom'!$A900:$M900,MATCH(E$2,'[3]Enrolled accounts Dom'!$A$2:$M$2,0))=0,"",INDEX('[3]Enrolled accounts Dom'!$A900:$M900,MATCH(E$2,'[3]Enrolled accounts Dom'!$A$2:$M$2,0)))</f>
        <v/>
      </c>
      <c r="F900" s="53" t="str">
        <f>IF(INDEX('[3]Enrolled accounts Dom'!$A900:$M900,MATCH(F$2,'[3]Enrolled accounts Dom'!$A$2:$M$2,0))=0,"",INDEX('[3]Enrolled accounts Dom'!$A900:$M900,MATCH(F$2,'[3]Enrolled accounts Dom'!$A$2:$M$2,0)))</f>
        <v/>
      </c>
    </row>
    <row r="901" spans="1:6" x14ac:dyDescent="0.2">
      <c r="A901" s="52">
        <f>INDEX('[3]Enrolled accounts Dom'!$A901:$M901,MATCH(A$2,'[3]Enrolled accounts Dom'!$A$2:$M$2,0))</f>
        <v>0</v>
      </c>
      <c r="B901" s="45">
        <f>INDEX('[3]Enrolled accounts Dom'!$A901:$M901,MATCH(B$2,'[3]Enrolled accounts Dom'!$A$2:$M$2,0))</f>
        <v>0</v>
      </c>
      <c r="C901" s="45">
        <f>INDEX('[3]Enrolled accounts Dom'!$A901:$M901,MATCH(C$2,'[3]Enrolled accounts Dom'!$A$2:$M$2,0))</f>
        <v>0</v>
      </c>
      <c r="D901" s="45">
        <f>INDEX('[3]Enrolled accounts Dom'!$A901:$M901,MATCH(D$2,'[3]Enrolled accounts Dom'!$A$2:$M$2,0))</f>
        <v>0</v>
      </c>
      <c r="E901" s="46" t="str">
        <f>IF(INDEX('[3]Enrolled accounts Dom'!$A901:$M901,MATCH(E$2,'[3]Enrolled accounts Dom'!$A$2:$M$2,0))=0,"",INDEX('[3]Enrolled accounts Dom'!$A901:$M901,MATCH(E$2,'[3]Enrolled accounts Dom'!$A$2:$M$2,0)))</f>
        <v/>
      </c>
      <c r="F901" s="53" t="str">
        <f>IF(INDEX('[3]Enrolled accounts Dom'!$A901:$M901,MATCH(F$2,'[3]Enrolled accounts Dom'!$A$2:$M$2,0))=0,"",INDEX('[3]Enrolled accounts Dom'!$A901:$M901,MATCH(F$2,'[3]Enrolled accounts Dom'!$A$2:$M$2,0)))</f>
        <v/>
      </c>
    </row>
    <row r="902" spans="1:6" x14ac:dyDescent="0.2">
      <c r="A902" s="52">
        <f>INDEX('[3]Enrolled accounts Dom'!$A902:$M902,MATCH(A$2,'[3]Enrolled accounts Dom'!$A$2:$M$2,0))</f>
        <v>0</v>
      </c>
      <c r="B902" s="45">
        <f>INDEX('[3]Enrolled accounts Dom'!$A902:$M902,MATCH(B$2,'[3]Enrolled accounts Dom'!$A$2:$M$2,0))</f>
        <v>0</v>
      </c>
      <c r="C902" s="45">
        <f>INDEX('[3]Enrolled accounts Dom'!$A902:$M902,MATCH(C$2,'[3]Enrolled accounts Dom'!$A$2:$M$2,0))</f>
        <v>0</v>
      </c>
      <c r="D902" s="45">
        <f>INDEX('[3]Enrolled accounts Dom'!$A902:$M902,MATCH(D$2,'[3]Enrolled accounts Dom'!$A$2:$M$2,0))</f>
        <v>0</v>
      </c>
      <c r="E902" s="46" t="str">
        <f>IF(INDEX('[3]Enrolled accounts Dom'!$A902:$M902,MATCH(E$2,'[3]Enrolled accounts Dom'!$A$2:$M$2,0))=0,"",INDEX('[3]Enrolled accounts Dom'!$A902:$M902,MATCH(E$2,'[3]Enrolled accounts Dom'!$A$2:$M$2,0)))</f>
        <v/>
      </c>
      <c r="F902" s="53" t="str">
        <f>IF(INDEX('[3]Enrolled accounts Dom'!$A902:$M902,MATCH(F$2,'[3]Enrolled accounts Dom'!$A$2:$M$2,0))=0,"",INDEX('[3]Enrolled accounts Dom'!$A902:$M902,MATCH(F$2,'[3]Enrolled accounts Dom'!$A$2:$M$2,0)))</f>
        <v/>
      </c>
    </row>
    <row r="903" spans="1:6" x14ac:dyDescent="0.2">
      <c r="A903" s="52">
        <f>INDEX('[3]Enrolled accounts Dom'!$A903:$M903,MATCH(A$2,'[3]Enrolled accounts Dom'!$A$2:$M$2,0))</f>
        <v>0</v>
      </c>
      <c r="B903" s="45">
        <f>INDEX('[3]Enrolled accounts Dom'!$A903:$M903,MATCH(B$2,'[3]Enrolled accounts Dom'!$A$2:$M$2,0))</f>
        <v>0</v>
      </c>
      <c r="C903" s="45">
        <f>INDEX('[3]Enrolled accounts Dom'!$A903:$M903,MATCH(C$2,'[3]Enrolled accounts Dom'!$A$2:$M$2,0))</f>
        <v>0</v>
      </c>
      <c r="D903" s="45">
        <f>INDEX('[3]Enrolled accounts Dom'!$A903:$M903,MATCH(D$2,'[3]Enrolled accounts Dom'!$A$2:$M$2,0))</f>
        <v>0</v>
      </c>
      <c r="E903" s="46" t="str">
        <f>IF(INDEX('[3]Enrolled accounts Dom'!$A903:$M903,MATCH(E$2,'[3]Enrolled accounts Dom'!$A$2:$M$2,0))=0,"",INDEX('[3]Enrolled accounts Dom'!$A903:$M903,MATCH(E$2,'[3]Enrolled accounts Dom'!$A$2:$M$2,0)))</f>
        <v/>
      </c>
      <c r="F903" s="53" t="str">
        <f>IF(INDEX('[3]Enrolled accounts Dom'!$A903:$M903,MATCH(F$2,'[3]Enrolled accounts Dom'!$A$2:$M$2,0))=0,"",INDEX('[3]Enrolled accounts Dom'!$A903:$M903,MATCH(F$2,'[3]Enrolled accounts Dom'!$A$2:$M$2,0)))</f>
        <v/>
      </c>
    </row>
    <row r="904" spans="1:6" x14ac:dyDescent="0.2">
      <c r="A904" s="52">
        <f>INDEX('[3]Enrolled accounts Dom'!$A904:$M904,MATCH(A$2,'[3]Enrolled accounts Dom'!$A$2:$M$2,0))</f>
        <v>0</v>
      </c>
      <c r="B904" s="45">
        <f>INDEX('[3]Enrolled accounts Dom'!$A904:$M904,MATCH(B$2,'[3]Enrolled accounts Dom'!$A$2:$M$2,0))</f>
        <v>0</v>
      </c>
      <c r="C904" s="45">
        <f>INDEX('[3]Enrolled accounts Dom'!$A904:$M904,MATCH(C$2,'[3]Enrolled accounts Dom'!$A$2:$M$2,0))</f>
        <v>0</v>
      </c>
      <c r="D904" s="45">
        <f>INDEX('[3]Enrolled accounts Dom'!$A904:$M904,MATCH(D$2,'[3]Enrolled accounts Dom'!$A$2:$M$2,0))</f>
        <v>0</v>
      </c>
      <c r="E904" s="46" t="str">
        <f>IF(INDEX('[3]Enrolled accounts Dom'!$A904:$M904,MATCH(E$2,'[3]Enrolled accounts Dom'!$A$2:$M$2,0))=0,"",INDEX('[3]Enrolled accounts Dom'!$A904:$M904,MATCH(E$2,'[3]Enrolled accounts Dom'!$A$2:$M$2,0)))</f>
        <v/>
      </c>
      <c r="F904" s="53" t="str">
        <f>IF(INDEX('[3]Enrolled accounts Dom'!$A904:$M904,MATCH(F$2,'[3]Enrolled accounts Dom'!$A$2:$M$2,0))=0,"",INDEX('[3]Enrolled accounts Dom'!$A904:$M904,MATCH(F$2,'[3]Enrolled accounts Dom'!$A$2:$M$2,0)))</f>
        <v/>
      </c>
    </row>
    <row r="905" spans="1:6" x14ac:dyDescent="0.2">
      <c r="A905" s="52">
        <f>INDEX('[3]Enrolled accounts Dom'!$A905:$M905,MATCH(A$2,'[3]Enrolled accounts Dom'!$A$2:$M$2,0))</f>
        <v>0</v>
      </c>
      <c r="B905" s="45">
        <f>INDEX('[3]Enrolled accounts Dom'!$A905:$M905,MATCH(B$2,'[3]Enrolled accounts Dom'!$A$2:$M$2,0))</f>
        <v>0</v>
      </c>
      <c r="C905" s="45">
        <f>INDEX('[3]Enrolled accounts Dom'!$A905:$M905,MATCH(C$2,'[3]Enrolled accounts Dom'!$A$2:$M$2,0))</f>
        <v>0</v>
      </c>
      <c r="D905" s="45">
        <f>INDEX('[3]Enrolled accounts Dom'!$A905:$M905,MATCH(D$2,'[3]Enrolled accounts Dom'!$A$2:$M$2,0))</f>
        <v>0</v>
      </c>
      <c r="E905" s="46" t="str">
        <f>IF(INDEX('[3]Enrolled accounts Dom'!$A905:$M905,MATCH(E$2,'[3]Enrolled accounts Dom'!$A$2:$M$2,0))=0,"",INDEX('[3]Enrolled accounts Dom'!$A905:$M905,MATCH(E$2,'[3]Enrolled accounts Dom'!$A$2:$M$2,0)))</f>
        <v/>
      </c>
      <c r="F905" s="53" t="str">
        <f>IF(INDEX('[3]Enrolled accounts Dom'!$A905:$M905,MATCH(F$2,'[3]Enrolled accounts Dom'!$A$2:$M$2,0))=0,"",INDEX('[3]Enrolled accounts Dom'!$A905:$M905,MATCH(F$2,'[3]Enrolled accounts Dom'!$A$2:$M$2,0)))</f>
        <v/>
      </c>
    </row>
    <row r="906" spans="1:6" x14ac:dyDescent="0.2">
      <c r="A906" s="52">
        <f>INDEX('[3]Enrolled accounts Dom'!$A906:$M906,MATCH(A$2,'[3]Enrolled accounts Dom'!$A$2:$M$2,0))</f>
        <v>0</v>
      </c>
      <c r="B906" s="45">
        <f>INDEX('[3]Enrolled accounts Dom'!$A906:$M906,MATCH(B$2,'[3]Enrolled accounts Dom'!$A$2:$M$2,0))</f>
        <v>0</v>
      </c>
      <c r="C906" s="45">
        <f>INDEX('[3]Enrolled accounts Dom'!$A906:$M906,MATCH(C$2,'[3]Enrolled accounts Dom'!$A$2:$M$2,0))</f>
        <v>0</v>
      </c>
      <c r="D906" s="45">
        <f>INDEX('[3]Enrolled accounts Dom'!$A906:$M906,MATCH(D$2,'[3]Enrolled accounts Dom'!$A$2:$M$2,0))</f>
        <v>0</v>
      </c>
      <c r="E906" s="46" t="str">
        <f>IF(INDEX('[3]Enrolled accounts Dom'!$A906:$M906,MATCH(E$2,'[3]Enrolled accounts Dom'!$A$2:$M$2,0))=0,"",INDEX('[3]Enrolled accounts Dom'!$A906:$M906,MATCH(E$2,'[3]Enrolled accounts Dom'!$A$2:$M$2,0)))</f>
        <v/>
      </c>
      <c r="F906" s="53" t="str">
        <f>IF(INDEX('[3]Enrolled accounts Dom'!$A906:$M906,MATCH(F$2,'[3]Enrolled accounts Dom'!$A$2:$M$2,0))=0,"",INDEX('[3]Enrolled accounts Dom'!$A906:$M906,MATCH(F$2,'[3]Enrolled accounts Dom'!$A$2:$M$2,0)))</f>
        <v/>
      </c>
    </row>
    <row r="907" spans="1:6" x14ac:dyDescent="0.2">
      <c r="A907" s="52">
        <f>INDEX('[3]Enrolled accounts Dom'!$A907:$M907,MATCH(A$2,'[3]Enrolled accounts Dom'!$A$2:$M$2,0))</f>
        <v>0</v>
      </c>
      <c r="B907" s="45">
        <f>INDEX('[3]Enrolled accounts Dom'!$A907:$M907,MATCH(B$2,'[3]Enrolled accounts Dom'!$A$2:$M$2,0))</f>
        <v>0</v>
      </c>
      <c r="C907" s="45">
        <f>INDEX('[3]Enrolled accounts Dom'!$A907:$M907,MATCH(C$2,'[3]Enrolled accounts Dom'!$A$2:$M$2,0))</f>
        <v>0</v>
      </c>
      <c r="D907" s="45">
        <f>INDEX('[3]Enrolled accounts Dom'!$A907:$M907,MATCH(D$2,'[3]Enrolled accounts Dom'!$A$2:$M$2,0))</f>
        <v>0</v>
      </c>
      <c r="E907" s="46" t="str">
        <f>IF(INDEX('[3]Enrolled accounts Dom'!$A907:$M907,MATCH(E$2,'[3]Enrolled accounts Dom'!$A$2:$M$2,0))=0,"",INDEX('[3]Enrolled accounts Dom'!$A907:$M907,MATCH(E$2,'[3]Enrolled accounts Dom'!$A$2:$M$2,0)))</f>
        <v/>
      </c>
      <c r="F907" s="53" t="str">
        <f>IF(INDEX('[3]Enrolled accounts Dom'!$A907:$M907,MATCH(F$2,'[3]Enrolled accounts Dom'!$A$2:$M$2,0))=0,"",INDEX('[3]Enrolled accounts Dom'!$A907:$M907,MATCH(F$2,'[3]Enrolled accounts Dom'!$A$2:$M$2,0)))</f>
        <v/>
      </c>
    </row>
    <row r="908" spans="1:6" x14ac:dyDescent="0.2">
      <c r="A908" s="52">
        <f>INDEX('[3]Enrolled accounts Dom'!$A908:$M908,MATCH(A$2,'[3]Enrolled accounts Dom'!$A$2:$M$2,0))</f>
        <v>0</v>
      </c>
      <c r="B908" s="45">
        <f>INDEX('[3]Enrolled accounts Dom'!$A908:$M908,MATCH(B$2,'[3]Enrolled accounts Dom'!$A$2:$M$2,0))</f>
        <v>0</v>
      </c>
      <c r="C908" s="45">
        <f>INDEX('[3]Enrolled accounts Dom'!$A908:$M908,MATCH(C$2,'[3]Enrolled accounts Dom'!$A$2:$M$2,0))</f>
        <v>0</v>
      </c>
      <c r="D908" s="45">
        <f>INDEX('[3]Enrolled accounts Dom'!$A908:$M908,MATCH(D$2,'[3]Enrolled accounts Dom'!$A$2:$M$2,0))</f>
        <v>0</v>
      </c>
      <c r="E908" s="46" t="str">
        <f>IF(INDEX('[3]Enrolled accounts Dom'!$A908:$M908,MATCH(E$2,'[3]Enrolled accounts Dom'!$A$2:$M$2,0))=0,"",INDEX('[3]Enrolled accounts Dom'!$A908:$M908,MATCH(E$2,'[3]Enrolled accounts Dom'!$A$2:$M$2,0)))</f>
        <v/>
      </c>
      <c r="F908" s="53" t="str">
        <f>IF(INDEX('[3]Enrolled accounts Dom'!$A908:$M908,MATCH(F$2,'[3]Enrolled accounts Dom'!$A$2:$M$2,0))=0,"",INDEX('[3]Enrolled accounts Dom'!$A908:$M908,MATCH(F$2,'[3]Enrolled accounts Dom'!$A$2:$M$2,0)))</f>
        <v/>
      </c>
    </row>
    <row r="909" spans="1:6" x14ac:dyDescent="0.2">
      <c r="A909" s="52">
        <f>INDEX('[3]Enrolled accounts Dom'!$A909:$M909,MATCH(A$2,'[3]Enrolled accounts Dom'!$A$2:$M$2,0))</f>
        <v>0</v>
      </c>
      <c r="B909" s="45">
        <f>INDEX('[3]Enrolled accounts Dom'!$A909:$M909,MATCH(B$2,'[3]Enrolled accounts Dom'!$A$2:$M$2,0))</f>
        <v>0</v>
      </c>
      <c r="C909" s="45">
        <f>INDEX('[3]Enrolled accounts Dom'!$A909:$M909,MATCH(C$2,'[3]Enrolled accounts Dom'!$A$2:$M$2,0))</f>
        <v>0</v>
      </c>
      <c r="D909" s="45">
        <f>INDEX('[3]Enrolled accounts Dom'!$A909:$M909,MATCH(D$2,'[3]Enrolled accounts Dom'!$A$2:$M$2,0))</f>
        <v>0</v>
      </c>
      <c r="E909" s="46" t="str">
        <f>IF(INDEX('[3]Enrolled accounts Dom'!$A909:$M909,MATCH(E$2,'[3]Enrolled accounts Dom'!$A$2:$M$2,0))=0,"",INDEX('[3]Enrolled accounts Dom'!$A909:$M909,MATCH(E$2,'[3]Enrolled accounts Dom'!$A$2:$M$2,0)))</f>
        <v/>
      </c>
      <c r="F909" s="53" t="str">
        <f>IF(INDEX('[3]Enrolled accounts Dom'!$A909:$M909,MATCH(F$2,'[3]Enrolled accounts Dom'!$A$2:$M$2,0))=0,"",INDEX('[3]Enrolled accounts Dom'!$A909:$M909,MATCH(F$2,'[3]Enrolled accounts Dom'!$A$2:$M$2,0)))</f>
        <v/>
      </c>
    </row>
    <row r="910" spans="1:6" x14ac:dyDescent="0.2">
      <c r="A910" s="52">
        <f>INDEX('[3]Enrolled accounts Dom'!$A910:$M910,MATCH(A$2,'[3]Enrolled accounts Dom'!$A$2:$M$2,0))</f>
        <v>0</v>
      </c>
      <c r="B910" s="45">
        <f>INDEX('[3]Enrolled accounts Dom'!$A910:$M910,MATCH(B$2,'[3]Enrolled accounts Dom'!$A$2:$M$2,0))</f>
        <v>0</v>
      </c>
      <c r="C910" s="45">
        <f>INDEX('[3]Enrolled accounts Dom'!$A910:$M910,MATCH(C$2,'[3]Enrolled accounts Dom'!$A$2:$M$2,0))</f>
        <v>0</v>
      </c>
      <c r="D910" s="45">
        <f>INDEX('[3]Enrolled accounts Dom'!$A910:$M910,MATCH(D$2,'[3]Enrolled accounts Dom'!$A$2:$M$2,0))</f>
        <v>0</v>
      </c>
      <c r="E910" s="46" t="str">
        <f>IF(INDEX('[3]Enrolled accounts Dom'!$A910:$M910,MATCH(E$2,'[3]Enrolled accounts Dom'!$A$2:$M$2,0))=0,"",INDEX('[3]Enrolled accounts Dom'!$A910:$M910,MATCH(E$2,'[3]Enrolled accounts Dom'!$A$2:$M$2,0)))</f>
        <v/>
      </c>
      <c r="F910" s="53" t="str">
        <f>IF(INDEX('[3]Enrolled accounts Dom'!$A910:$M910,MATCH(F$2,'[3]Enrolled accounts Dom'!$A$2:$M$2,0))=0,"",INDEX('[3]Enrolled accounts Dom'!$A910:$M910,MATCH(F$2,'[3]Enrolled accounts Dom'!$A$2:$M$2,0)))</f>
        <v/>
      </c>
    </row>
    <row r="911" spans="1:6" x14ac:dyDescent="0.2">
      <c r="A911" s="52">
        <f>INDEX('[3]Enrolled accounts Dom'!$A911:$M911,MATCH(A$2,'[3]Enrolled accounts Dom'!$A$2:$M$2,0))</f>
        <v>0</v>
      </c>
      <c r="B911" s="45">
        <f>INDEX('[3]Enrolled accounts Dom'!$A911:$M911,MATCH(B$2,'[3]Enrolled accounts Dom'!$A$2:$M$2,0))</f>
        <v>0</v>
      </c>
      <c r="C911" s="45">
        <f>INDEX('[3]Enrolled accounts Dom'!$A911:$M911,MATCH(C$2,'[3]Enrolled accounts Dom'!$A$2:$M$2,0))</f>
        <v>0</v>
      </c>
      <c r="D911" s="45">
        <f>INDEX('[3]Enrolled accounts Dom'!$A911:$M911,MATCH(D$2,'[3]Enrolled accounts Dom'!$A$2:$M$2,0))</f>
        <v>0</v>
      </c>
      <c r="E911" s="46" t="str">
        <f>IF(INDEX('[3]Enrolled accounts Dom'!$A911:$M911,MATCH(E$2,'[3]Enrolled accounts Dom'!$A$2:$M$2,0))=0,"",INDEX('[3]Enrolled accounts Dom'!$A911:$M911,MATCH(E$2,'[3]Enrolled accounts Dom'!$A$2:$M$2,0)))</f>
        <v/>
      </c>
      <c r="F911" s="53" t="str">
        <f>IF(INDEX('[3]Enrolled accounts Dom'!$A911:$M911,MATCH(F$2,'[3]Enrolled accounts Dom'!$A$2:$M$2,0))=0,"",INDEX('[3]Enrolled accounts Dom'!$A911:$M911,MATCH(F$2,'[3]Enrolled accounts Dom'!$A$2:$M$2,0)))</f>
        <v/>
      </c>
    </row>
    <row r="912" spans="1:6" x14ac:dyDescent="0.2">
      <c r="A912" s="52">
        <f>INDEX('[3]Enrolled accounts Dom'!$A912:$M912,MATCH(A$2,'[3]Enrolled accounts Dom'!$A$2:$M$2,0))</f>
        <v>0</v>
      </c>
      <c r="B912" s="45">
        <f>INDEX('[3]Enrolled accounts Dom'!$A912:$M912,MATCH(B$2,'[3]Enrolled accounts Dom'!$A$2:$M$2,0))</f>
        <v>0</v>
      </c>
      <c r="C912" s="45">
        <f>INDEX('[3]Enrolled accounts Dom'!$A912:$M912,MATCH(C$2,'[3]Enrolled accounts Dom'!$A$2:$M$2,0))</f>
        <v>0</v>
      </c>
      <c r="D912" s="45">
        <f>INDEX('[3]Enrolled accounts Dom'!$A912:$M912,MATCH(D$2,'[3]Enrolled accounts Dom'!$A$2:$M$2,0))</f>
        <v>0</v>
      </c>
      <c r="E912" s="46" t="str">
        <f>IF(INDEX('[3]Enrolled accounts Dom'!$A912:$M912,MATCH(E$2,'[3]Enrolled accounts Dom'!$A$2:$M$2,0))=0,"",INDEX('[3]Enrolled accounts Dom'!$A912:$M912,MATCH(E$2,'[3]Enrolled accounts Dom'!$A$2:$M$2,0)))</f>
        <v/>
      </c>
      <c r="F912" s="53" t="str">
        <f>IF(INDEX('[3]Enrolled accounts Dom'!$A912:$M912,MATCH(F$2,'[3]Enrolled accounts Dom'!$A$2:$M$2,0))=0,"",INDEX('[3]Enrolled accounts Dom'!$A912:$M912,MATCH(F$2,'[3]Enrolled accounts Dom'!$A$2:$M$2,0)))</f>
        <v/>
      </c>
    </row>
    <row r="913" spans="1:6" x14ac:dyDescent="0.2">
      <c r="A913" s="52">
        <f>INDEX('[3]Enrolled accounts Dom'!$A913:$M913,MATCH(A$2,'[3]Enrolled accounts Dom'!$A$2:$M$2,0))</f>
        <v>0</v>
      </c>
      <c r="B913" s="45">
        <f>INDEX('[3]Enrolled accounts Dom'!$A913:$M913,MATCH(B$2,'[3]Enrolled accounts Dom'!$A$2:$M$2,0))</f>
        <v>0</v>
      </c>
      <c r="C913" s="45">
        <f>INDEX('[3]Enrolled accounts Dom'!$A913:$M913,MATCH(C$2,'[3]Enrolled accounts Dom'!$A$2:$M$2,0))</f>
        <v>0</v>
      </c>
      <c r="D913" s="45">
        <f>INDEX('[3]Enrolled accounts Dom'!$A913:$M913,MATCH(D$2,'[3]Enrolled accounts Dom'!$A$2:$M$2,0))</f>
        <v>0</v>
      </c>
      <c r="E913" s="46" t="str">
        <f>IF(INDEX('[3]Enrolled accounts Dom'!$A913:$M913,MATCH(E$2,'[3]Enrolled accounts Dom'!$A$2:$M$2,0))=0,"",INDEX('[3]Enrolled accounts Dom'!$A913:$M913,MATCH(E$2,'[3]Enrolled accounts Dom'!$A$2:$M$2,0)))</f>
        <v/>
      </c>
      <c r="F913" s="53" t="str">
        <f>IF(INDEX('[3]Enrolled accounts Dom'!$A913:$M913,MATCH(F$2,'[3]Enrolled accounts Dom'!$A$2:$M$2,0))=0,"",INDEX('[3]Enrolled accounts Dom'!$A913:$M913,MATCH(F$2,'[3]Enrolled accounts Dom'!$A$2:$M$2,0)))</f>
        <v/>
      </c>
    </row>
    <row r="914" spans="1:6" x14ac:dyDescent="0.2">
      <c r="A914" s="52">
        <f>INDEX('[3]Enrolled accounts Dom'!$A914:$M914,MATCH(A$2,'[3]Enrolled accounts Dom'!$A$2:$M$2,0))</f>
        <v>0</v>
      </c>
      <c r="B914" s="45">
        <f>INDEX('[3]Enrolled accounts Dom'!$A914:$M914,MATCH(B$2,'[3]Enrolled accounts Dom'!$A$2:$M$2,0))</f>
        <v>0</v>
      </c>
      <c r="C914" s="45">
        <f>INDEX('[3]Enrolled accounts Dom'!$A914:$M914,MATCH(C$2,'[3]Enrolled accounts Dom'!$A$2:$M$2,0))</f>
        <v>0</v>
      </c>
      <c r="D914" s="45">
        <f>INDEX('[3]Enrolled accounts Dom'!$A914:$M914,MATCH(D$2,'[3]Enrolled accounts Dom'!$A$2:$M$2,0))</f>
        <v>0</v>
      </c>
      <c r="E914" s="46" t="str">
        <f>IF(INDEX('[3]Enrolled accounts Dom'!$A914:$M914,MATCH(E$2,'[3]Enrolled accounts Dom'!$A$2:$M$2,0))=0,"",INDEX('[3]Enrolled accounts Dom'!$A914:$M914,MATCH(E$2,'[3]Enrolled accounts Dom'!$A$2:$M$2,0)))</f>
        <v/>
      </c>
      <c r="F914" s="53" t="str">
        <f>IF(INDEX('[3]Enrolled accounts Dom'!$A914:$M914,MATCH(F$2,'[3]Enrolled accounts Dom'!$A$2:$M$2,0))=0,"",INDEX('[3]Enrolled accounts Dom'!$A914:$M914,MATCH(F$2,'[3]Enrolled accounts Dom'!$A$2:$M$2,0)))</f>
        <v/>
      </c>
    </row>
    <row r="915" spans="1:6" x14ac:dyDescent="0.2">
      <c r="A915" s="52">
        <f>INDEX('[3]Enrolled accounts Dom'!$A915:$M915,MATCH(A$2,'[3]Enrolled accounts Dom'!$A$2:$M$2,0))</f>
        <v>0</v>
      </c>
      <c r="B915" s="45">
        <f>INDEX('[3]Enrolled accounts Dom'!$A915:$M915,MATCH(B$2,'[3]Enrolled accounts Dom'!$A$2:$M$2,0))</f>
        <v>0</v>
      </c>
      <c r="C915" s="45">
        <f>INDEX('[3]Enrolled accounts Dom'!$A915:$M915,MATCH(C$2,'[3]Enrolled accounts Dom'!$A$2:$M$2,0))</f>
        <v>0</v>
      </c>
      <c r="D915" s="45">
        <f>INDEX('[3]Enrolled accounts Dom'!$A915:$M915,MATCH(D$2,'[3]Enrolled accounts Dom'!$A$2:$M$2,0))</f>
        <v>0</v>
      </c>
      <c r="E915" s="46" t="str">
        <f>IF(INDEX('[3]Enrolled accounts Dom'!$A915:$M915,MATCH(E$2,'[3]Enrolled accounts Dom'!$A$2:$M$2,0))=0,"",INDEX('[3]Enrolled accounts Dom'!$A915:$M915,MATCH(E$2,'[3]Enrolled accounts Dom'!$A$2:$M$2,0)))</f>
        <v/>
      </c>
      <c r="F915" s="53" t="str">
        <f>IF(INDEX('[3]Enrolled accounts Dom'!$A915:$M915,MATCH(F$2,'[3]Enrolled accounts Dom'!$A$2:$M$2,0))=0,"",INDEX('[3]Enrolled accounts Dom'!$A915:$M915,MATCH(F$2,'[3]Enrolled accounts Dom'!$A$2:$M$2,0)))</f>
        <v/>
      </c>
    </row>
    <row r="916" spans="1:6" x14ac:dyDescent="0.2">
      <c r="A916" s="52">
        <f>INDEX('[3]Enrolled accounts Dom'!$A916:$M916,MATCH(A$2,'[3]Enrolled accounts Dom'!$A$2:$M$2,0))</f>
        <v>0</v>
      </c>
      <c r="B916" s="45">
        <f>INDEX('[3]Enrolled accounts Dom'!$A916:$M916,MATCH(B$2,'[3]Enrolled accounts Dom'!$A$2:$M$2,0))</f>
        <v>0</v>
      </c>
      <c r="C916" s="45">
        <f>INDEX('[3]Enrolled accounts Dom'!$A916:$M916,MATCH(C$2,'[3]Enrolled accounts Dom'!$A$2:$M$2,0))</f>
        <v>0</v>
      </c>
      <c r="D916" s="45">
        <f>INDEX('[3]Enrolled accounts Dom'!$A916:$M916,MATCH(D$2,'[3]Enrolled accounts Dom'!$A$2:$M$2,0))</f>
        <v>0</v>
      </c>
      <c r="E916" s="46" t="str">
        <f>IF(INDEX('[3]Enrolled accounts Dom'!$A916:$M916,MATCH(E$2,'[3]Enrolled accounts Dom'!$A$2:$M$2,0))=0,"",INDEX('[3]Enrolled accounts Dom'!$A916:$M916,MATCH(E$2,'[3]Enrolled accounts Dom'!$A$2:$M$2,0)))</f>
        <v/>
      </c>
      <c r="F916" s="53" t="str">
        <f>IF(INDEX('[3]Enrolled accounts Dom'!$A916:$M916,MATCH(F$2,'[3]Enrolled accounts Dom'!$A$2:$M$2,0))=0,"",INDEX('[3]Enrolled accounts Dom'!$A916:$M916,MATCH(F$2,'[3]Enrolled accounts Dom'!$A$2:$M$2,0)))</f>
        <v/>
      </c>
    </row>
    <row r="917" spans="1:6" x14ac:dyDescent="0.2">
      <c r="A917" s="52">
        <f>INDEX('[3]Enrolled accounts Dom'!$A917:$M917,MATCH(A$2,'[3]Enrolled accounts Dom'!$A$2:$M$2,0))</f>
        <v>0</v>
      </c>
      <c r="B917" s="45">
        <f>INDEX('[3]Enrolled accounts Dom'!$A917:$M917,MATCH(B$2,'[3]Enrolled accounts Dom'!$A$2:$M$2,0))</f>
        <v>0</v>
      </c>
      <c r="C917" s="45">
        <f>INDEX('[3]Enrolled accounts Dom'!$A917:$M917,MATCH(C$2,'[3]Enrolled accounts Dom'!$A$2:$M$2,0))</f>
        <v>0</v>
      </c>
      <c r="D917" s="45">
        <f>INDEX('[3]Enrolled accounts Dom'!$A917:$M917,MATCH(D$2,'[3]Enrolled accounts Dom'!$A$2:$M$2,0))</f>
        <v>0</v>
      </c>
      <c r="E917" s="46" t="str">
        <f>IF(INDEX('[3]Enrolled accounts Dom'!$A917:$M917,MATCH(E$2,'[3]Enrolled accounts Dom'!$A$2:$M$2,0))=0,"",INDEX('[3]Enrolled accounts Dom'!$A917:$M917,MATCH(E$2,'[3]Enrolled accounts Dom'!$A$2:$M$2,0)))</f>
        <v/>
      </c>
      <c r="F917" s="53" t="str">
        <f>IF(INDEX('[3]Enrolled accounts Dom'!$A917:$M917,MATCH(F$2,'[3]Enrolled accounts Dom'!$A$2:$M$2,0))=0,"",INDEX('[3]Enrolled accounts Dom'!$A917:$M917,MATCH(F$2,'[3]Enrolled accounts Dom'!$A$2:$M$2,0)))</f>
        <v/>
      </c>
    </row>
    <row r="918" spans="1:6" x14ac:dyDescent="0.2">
      <c r="A918" s="52">
        <f>INDEX('[3]Enrolled accounts Dom'!$A918:$M918,MATCH(A$2,'[3]Enrolled accounts Dom'!$A$2:$M$2,0))</f>
        <v>0</v>
      </c>
      <c r="B918" s="45">
        <f>INDEX('[3]Enrolled accounts Dom'!$A918:$M918,MATCH(B$2,'[3]Enrolled accounts Dom'!$A$2:$M$2,0))</f>
        <v>0</v>
      </c>
      <c r="C918" s="45">
        <f>INDEX('[3]Enrolled accounts Dom'!$A918:$M918,MATCH(C$2,'[3]Enrolled accounts Dom'!$A$2:$M$2,0))</f>
        <v>0</v>
      </c>
      <c r="D918" s="45">
        <f>INDEX('[3]Enrolled accounts Dom'!$A918:$M918,MATCH(D$2,'[3]Enrolled accounts Dom'!$A$2:$M$2,0))</f>
        <v>0</v>
      </c>
      <c r="E918" s="46" t="str">
        <f>IF(INDEX('[3]Enrolled accounts Dom'!$A918:$M918,MATCH(E$2,'[3]Enrolled accounts Dom'!$A$2:$M$2,0))=0,"",INDEX('[3]Enrolled accounts Dom'!$A918:$M918,MATCH(E$2,'[3]Enrolled accounts Dom'!$A$2:$M$2,0)))</f>
        <v/>
      </c>
      <c r="F918" s="53" t="str">
        <f>IF(INDEX('[3]Enrolled accounts Dom'!$A918:$M918,MATCH(F$2,'[3]Enrolled accounts Dom'!$A$2:$M$2,0))=0,"",INDEX('[3]Enrolled accounts Dom'!$A918:$M918,MATCH(F$2,'[3]Enrolled accounts Dom'!$A$2:$M$2,0)))</f>
        <v/>
      </c>
    </row>
    <row r="919" spans="1:6" x14ac:dyDescent="0.2">
      <c r="A919" s="52">
        <f>INDEX('[3]Enrolled accounts Dom'!$A919:$M919,MATCH(A$2,'[3]Enrolled accounts Dom'!$A$2:$M$2,0))</f>
        <v>0</v>
      </c>
      <c r="B919" s="45">
        <f>INDEX('[3]Enrolled accounts Dom'!$A919:$M919,MATCH(B$2,'[3]Enrolled accounts Dom'!$A$2:$M$2,0))</f>
        <v>0</v>
      </c>
      <c r="C919" s="45">
        <f>INDEX('[3]Enrolled accounts Dom'!$A919:$M919,MATCH(C$2,'[3]Enrolled accounts Dom'!$A$2:$M$2,0))</f>
        <v>0</v>
      </c>
      <c r="D919" s="45">
        <f>INDEX('[3]Enrolled accounts Dom'!$A919:$M919,MATCH(D$2,'[3]Enrolled accounts Dom'!$A$2:$M$2,0))</f>
        <v>0</v>
      </c>
      <c r="E919" s="46" t="str">
        <f>IF(INDEX('[3]Enrolled accounts Dom'!$A919:$M919,MATCH(E$2,'[3]Enrolled accounts Dom'!$A$2:$M$2,0))=0,"",INDEX('[3]Enrolled accounts Dom'!$A919:$M919,MATCH(E$2,'[3]Enrolled accounts Dom'!$A$2:$M$2,0)))</f>
        <v/>
      </c>
      <c r="F919" s="53" t="str">
        <f>IF(INDEX('[3]Enrolled accounts Dom'!$A919:$M919,MATCH(F$2,'[3]Enrolled accounts Dom'!$A$2:$M$2,0))=0,"",INDEX('[3]Enrolled accounts Dom'!$A919:$M919,MATCH(F$2,'[3]Enrolled accounts Dom'!$A$2:$M$2,0)))</f>
        <v/>
      </c>
    </row>
    <row r="920" spans="1:6" x14ac:dyDescent="0.2">
      <c r="A920" s="52">
        <f>INDEX('[3]Enrolled accounts Dom'!$A920:$M920,MATCH(A$2,'[3]Enrolled accounts Dom'!$A$2:$M$2,0))</f>
        <v>0</v>
      </c>
      <c r="B920" s="45">
        <f>INDEX('[3]Enrolled accounts Dom'!$A920:$M920,MATCH(B$2,'[3]Enrolled accounts Dom'!$A$2:$M$2,0))</f>
        <v>0</v>
      </c>
      <c r="C920" s="45">
        <f>INDEX('[3]Enrolled accounts Dom'!$A920:$M920,MATCH(C$2,'[3]Enrolled accounts Dom'!$A$2:$M$2,0))</f>
        <v>0</v>
      </c>
      <c r="D920" s="45">
        <f>INDEX('[3]Enrolled accounts Dom'!$A920:$M920,MATCH(D$2,'[3]Enrolled accounts Dom'!$A$2:$M$2,0))</f>
        <v>0</v>
      </c>
      <c r="E920" s="46" t="str">
        <f>IF(INDEX('[3]Enrolled accounts Dom'!$A920:$M920,MATCH(E$2,'[3]Enrolled accounts Dom'!$A$2:$M$2,0))=0,"",INDEX('[3]Enrolled accounts Dom'!$A920:$M920,MATCH(E$2,'[3]Enrolled accounts Dom'!$A$2:$M$2,0)))</f>
        <v/>
      </c>
      <c r="F920" s="53" t="str">
        <f>IF(INDEX('[3]Enrolled accounts Dom'!$A920:$M920,MATCH(F$2,'[3]Enrolled accounts Dom'!$A$2:$M$2,0))=0,"",INDEX('[3]Enrolled accounts Dom'!$A920:$M920,MATCH(F$2,'[3]Enrolled accounts Dom'!$A$2:$M$2,0)))</f>
        <v/>
      </c>
    </row>
    <row r="921" spans="1:6" x14ac:dyDescent="0.2">
      <c r="A921" s="52">
        <f>INDEX('[3]Enrolled accounts Dom'!$A921:$M921,MATCH(A$2,'[3]Enrolled accounts Dom'!$A$2:$M$2,0))</f>
        <v>0</v>
      </c>
      <c r="B921" s="45">
        <f>INDEX('[3]Enrolled accounts Dom'!$A921:$M921,MATCH(B$2,'[3]Enrolled accounts Dom'!$A$2:$M$2,0))</f>
        <v>0</v>
      </c>
      <c r="C921" s="45">
        <f>INDEX('[3]Enrolled accounts Dom'!$A921:$M921,MATCH(C$2,'[3]Enrolled accounts Dom'!$A$2:$M$2,0))</f>
        <v>0</v>
      </c>
      <c r="D921" s="45">
        <f>INDEX('[3]Enrolled accounts Dom'!$A921:$M921,MATCH(D$2,'[3]Enrolled accounts Dom'!$A$2:$M$2,0))</f>
        <v>0</v>
      </c>
      <c r="E921" s="46" t="str">
        <f>IF(INDEX('[3]Enrolled accounts Dom'!$A921:$M921,MATCH(E$2,'[3]Enrolled accounts Dom'!$A$2:$M$2,0))=0,"",INDEX('[3]Enrolled accounts Dom'!$A921:$M921,MATCH(E$2,'[3]Enrolled accounts Dom'!$A$2:$M$2,0)))</f>
        <v/>
      </c>
      <c r="F921" s="53" t="str">
        <f>IF(INDEX('[3]Enrolled accounts Dom'!$A921:$M921,MATCH(F$2,'[3]Enrolled accounts Dom'!$A$2:$M$2,0))=0,"",INDEX('[3]Enrolled accounts Dom'!$A921:$M921,MATCH(F$2,'[3]Enrolled accounts Dom'!$A$2:$M$2,0)))</f>
        <v/>
      </c>
    </row>
    <row r="922" spans="1:6" x14ac:dyDescent="0.2">
      <c r="A922" s="52">
        <f>INDEX('[3]Enrolled accounts Dom'!$A922:$M922,MATCH(A$2,'[3]Enrolled accounts Dom'!$A$2:$M$2,0))</f>
        <v>0</v>
      </c>
      <c r="B922" s="45">
        <f>INDEX('[3]Enrolled accounts Dom'!$A922:$M922,MATCH(B$2,'[3]Enrolled accounts Dom'!$A$2:$M$2,0))</f>
        <v>0</v>
      </c>
      <c r="C922" s="45">
        <f>INDEX('[3]Enrolled accounts Dom'!$A922:$M922,MATCH(C$2,'[3]Enrolled accounts Dom'!$A$2:$M$2,0))</f>
        <v>0</v>
      </c>
      <c r="D922" s="45">
        <f>INDEX('[3]Enrolled accounts Dom'!$A922:$M922,MATCH(D$2,'[3]Enrolled accounts Dom'!$A$2:$M$2,0))</f>
        <v>0</v>
      </c>
      <c r="E922" s="46" t="str">
        <f>IF(INDEX('[3]Enrolled accounts Dom'!$A922:$M922,MATCH(E$2,'[3]Enrolled accounts Dom'!$A$2:$M$2,0))=0,"",INDEX('[3]Enrolled accounts Dom'!$A922:$M922,MATCH(E$2,'[3]Enrolled accounts Dom'!$A$2:$M$2,0)))</f>
        <v/>
      </c>
      <c r="F922" s="53" t="str">
        <f>IF(INDEX('[3]Enrolled accounts Dom'!$A922:$M922,MATCH(F$2,'[3]Enrolled accounts Dom'!$A$2:$M$2,0))=0,"",INDEX('[3]Enrolled accounts Dom'!$A922:$M922,MATCH(F$2,'[3]Enrolled accounts Dom'!$A$2:$M$2,0)))</f>
        <v/>
      </c>
    </row>
    <row r="923" spans="1:6" x14ac:dyDescent="0.2">
      <c r="A923" s="52">
        <f>INDEX('[3]Enrolled accounts Dom'!$A923:$M923,MATCH(A$2,'[3]Enrolled accounts Dom'!$A$2:$M$2,0))</f>
        <v>0</v>
      </c>
      <c r="B923" s="45">
        <f>INDEX('[3]Enrolled accounts Dom'!$A923:$M923,MATCH(B$2,'[3]Enrolled accounts Dom'!$A$2:$M$2,0))</f>
        <v>0</v>
      </c>
      <c r="C923" s="45">
        <f>INDEX('[3]Enrolled accounts Dom'!$A923:$M923,MATCH(C$2,'[3]Enrolled accounts Dom'!$A$2:$M$2,0))</f>
        <v>0</v>
      </c>
      <c r="D923" s="45">
        <f>INDEX('[3]Enrolled accounts Dom'!$A923:$M923,MATCH(D$2,'[3]Enrolled accounts Dom'!$A$2:$M$2,0))</f>
        <v>0</v>
      </c>
      <c r="E923" s="46" t="str">
        <f>IF(INDEX('[3]Enrolled accounts Dom'!$A923:$M923,MATCH(E$2,'[3]Enrolled accounts Dom'!$A$2:$M$2,0))=0,"",INDEX('[3]Enrolled accounts Dom'!$A923:$M923,MATCH(E$2,'[3]Enrolled accounts Dom'!$A$2:$M$2,0)))</f>
        <v/>
      </c>
      <c r="F923" s="53" t="str">
        <f>IF(INDEX('[3]Enrolled accounts Dom'!$A923:$M923,MATCH(F$2,'[3]Enrolled accounts Dom'!$A$2:$M$2,0))=0,"",INDEX('[3]Enrolled accounts Dom'!$A923:$M923,MATCH(F$2,'[3]Enrolled accounts Dom'!$A$2:$M$2,0)))</f>
        <v/>
      </c>
    </row>
    <row r="924" spans="1:6" x14ac:dyDescent="0.2">
      <c r="A924" s="52">
        <f>INDEX('[3]Enrolled accounts Dom'!$A924:$M924,MATCH(A$2,'[3]Enrolled accounts Dom'!$A$2:$M$2,0))</f>
        <v>0</v>
      </c>
      <c r="B924" s="45">
        <f>INDEX('[3]Enrolled accounts Dom'!$A924:$M924,MATCH(B$2,'[3]Enrolled accounts Dom'!$A$2:$M$2,0))</f>
        <v>0</v>
      </c>
      <c r="C924" s="45">
        <f>INDEX('[3]Enrolled accounts Dom'!$A924:$M924,MATCH(C$2,'[3]Enrolled accounts Dom'!$A$2:$M$2,0))</f>
        <v>0</v>
      </c>
      <c r="D924" s="45">
        <f>INDEX('[3]Enrolled accounts Dom'!$A924:$M924,MATCH(D$2,'[3]Enrolled accounts Dom'!$A$2:$M$2,0))</f>
        <v>0</v>
      </c>
      <c r="E924" s="46" t="str">
        <f>IF(INDEX('[3]Enrolled accounts Dom'!$A924:$M924,MATCH(E$2,'[3]Enrolled accounts Dom'!$A$2:$M$2,0))=0,"",INDEX('[3]Enrolled accounts Dom'!$A924:$M924,MATCH(E$2,'[3]Enrolled accounts Dom'!$A$2:$M$2,0)))</f>
        <v/>
      </c>
      <c r="F924" s="53" t="str">
        <f>IF(INDEX('[3]Enrolled accounts Dom'!$A924:$M924,MATCH(F$2,'[3]Enrolled accounts Dom'!$A$2:$M$2,0))=0,"",INDEX('[3]Enrolled accounts Dom'!$A924:$M924,MATCH(F$2,'[3]Enrolled accounts Dom'!$A$2:$M$2,0)))</f>
        <v/>
      </c>
    </row>
    <row r="925" spans="1:6" x14ac:dyDescent="0.2">
      <c r="A925" s="52">
        <f>INDEX('[3]Enrolled accounts Dom'!$A925:$M925,MATCH(A$2,'[3]Enrolled accounts Dom'!$A$2:$M$2,0))</f>
        <v>0</v>
      </c>
      <c r="B925" s="45">
        <f>INDEX('[3]Enrolled accounts Dom'!$A925:$M925,MATCH(B$2,'[3]Enrolled accounts Dom'!$A$2:$M$2,0))</f>
        <v>0</v>
      </c>
      <c r="C925" s="45">
        <f>INDEX('[3]Enrolled accounts Dom'!$A925:$M925,MATCH(C$2,'[3]Enrolled accounts Dom'!$A$2:$M$2,0))</f>
        <v>0</v>
      </c>
      <c r="D925" s="45">
        <f>INDEX('[3]Enrolled accounts Dom'!$A925:$M925,MATCH(D$2,'[3]Enrolled accounts Dom'!$A$2:$M$2,0))</f>
        <v>0</v>
      </c>
      <c r="E925" s="46" t="str">
        <f>IF(INDEX('[3]Enrolled accounts Dom'!$A925:$M925,MATCH(E$2,'[3]Enrolled accounts Dom'!$A$2:$M$2,0))=0,"",INDEX('[3]Enrolled accounts Dom'!$A925:$M925,MATCH(E$2,'[3]Enrolled accounts Dom'!$A$2:$M$2,0)))</f>
        <v/>
      </c>
      <c r="F925" s="53" t="str">
        <f>IF(INDEX('[3]Enrolled accounts Dom'!$A925:$M925,MATCH(F$2,'[3]Enrolled accounts Dom'!$A$2:$M$2,0))=0,"",INDEX('[3]Enrolled accounts Dom'!$A925:$M925,MATCH(F$2,'[3]Enrolled accounts Dom'!$A$2:$M$2,0)))</f>
        <v/>
      </c>
    </row>
    <row r="926" spans="1:6" x14ac:dyDescent="0.2">
      <c r="A926" s="52">
        <f>INDEX('[3]Enrolled accounts Dom'!$A926:$M926,MATCH(A$2,'[3]Enrolled accounts Dom'!$A$2:$M$2,0))</f>
        <v>0</v>
      </c>
      <c r="B926" s="45">
        <f>INDEX('[3]Enrolled accounts Dom'!$A926:$M926,MATCH(B$2,'[3]Enrolled accounts Dom'!$A$2:$M$2,0))</f>
        <v>0</v>
      </c>
      <c r="C926" s="45">
        <f>INDEX('[3]Enrolled accounts Dom'!$A926:$M926,MATCH(C$2,'[3]Enrolled accounts Dom'!$A$2:$M$2,0))</f>
        <v>0</v>
      </c>
      <c r="D926" s="45">
        <f>INDEX('[3]Enrolled accounts Dom'!$A926:$M926,MATCH(D$2,'[3]Enrolled accounts Dom'!$A$2:$M$2,0))</f>
        <v>0</v>
      </c>
      <c r="E926" s="46" t="str">
        <f>IF(INDEX('[3]Enrolled accounts Dom'!$A926:$M926,MATCH(E$2,'[3]Enrolled accounts Dom'!$A$2:$M$2,0))=0,"",INDEX('[3]Enrolled accounts Dom'!$A926:$M926,MATCH(E$2,'[3]Enrolled accounts Dom'!$A$2:$M$2,0)))</f>
        <v/>
      </c>
      <c r="F926" s="53" t="str">
        <f>IF(INDEX('[3]Enrolled accounts Dom'!$A926:$M926,MATCH(F$2,'[3]Enrolled accounts Dom'!$A$2:$M$2,0))=0,"",INDEX('[3]Enrolled accounts Dom'!$A926:$M926,MATCH(F$2,'[3]Enrolled accounts Dom'!$A$2:$M$2,0)))</f>
        <v/>
      </c>
    </row>
    <row r="927" spans="1:6" x14ac:dyDescent="0.2">
      <c r="A927" s="52">
        <f>INDEX('[3]Enrolled accounts Dom'!$A927:$M927,MATCH(A$2,'[3]Enrolled accounts Dom'!$A$2:$M$2,0))</f>
        <v>0</v>
      </c>
      <c r="B927" s="45">
        <f>INDEX('[3]Enrolled accounts Dom'!$A927:$M927,MATCH(B$2,'[3]Enrolled accounts Dom'!$A$2:$M$2,0))</f>
        <v>0</v>
      </c>
      <c r="C927" s="45">
        <f>INDEX('[3]Enrolled accounts Dom'!$A927:$M927,MATCH(C$2,'[3]Enrolled accounts Dom'!$A$2:$M$2,0))</f>
        <v>0</v>
      </c>
      <c r="D927" s="45">
        <f>INDEX('[3]Enrolled accounts Dom'!$A927:$M927,MATCH(D$2,'[3]Enrolled accounts Dom'!$A$2:$M$2,0))</f>
        <v>0</v>
      </c>
      <c r="E927" s="46" t="str">
        <f>IF(INDEX('[3]Enrolled accounts Dom'!$A927:$M927,MATCH(E$2,'[3]Enrolled accounts Dom'!$A$2:$M$2,0))=0,"",INDEX('[3]Enrolled accounts Dom'!$A927:$M927,MATCH(E$2,'[3]Enrolled accounts Dom'!$A$2:$M$2,0)))</f>
        <v/>
      </c>
      <c r="F927" s="53" t="str">
        <f>IF(INDEX('[3]Enrolled accounts Dom'!$A927:$M927,MATCH(F$2,'[3]Enrolled accounts Dom'!$A$2:$M$2,0))=0,"",INDEX('[3]Enrolled accounts Dom'!$A927:$M927,MATCH(F$2,'[3]Enrolled accounts Dom'!$A$2:$M$2,0)))</f>
        <v/>
      </c>
    </row>
    <row r="928" spans="1:6" x14ac:dyDescent="0.2">
      <c r="A928" s="52">
        <f>INDEX('[3]Enrolled accounts Dom'!$A928:$M928,MATCH(A$2,'[3]Enrolled accounts Dom'!$A$2:$M$2,0))</f>
        <v>0</v>
      </c>
      <c r="B928" s="45">
        <f>INDEX('[3]Enrolled accounts Dom'!$A928:$M928,MATCH(B$2,'[3]Enrolled accounts Dom'!$A$2:$M$2,0))</f>
        <v>0</v>
      </c>
      <c r="C928" s="45">
        <f>INDEX('[3]Enrolled accounts Dom'!$A928:$M928,MATCH(C$2,'[3]Enrolled accounts Dom'!$A$2:$M$2,0))</f>
        <v>0</v>
      </c>
      <c r="D928" s="45">
        <f>INDEX('[3]Enrolled accounts Dom'!$A928:$M928,MATCH(D$2,'[3]Enrolled accounts Dom'!$A$2:$M$2,0))</f>
        <v>0</v>
      </c>
      <c r="E928" s="46" t="str">
        <f>IF(INDEX('[3]Enrolled accounts Dom'!$A928:$M928,MATCH(E$2,'[3]Enrolled accounts Dom'!$A$2:$M$2,0))=0,"",INDEX('[3]Enrolled accounts Dom'!$A928:$M928,MATCH(E$2,'[3]Enrolled accounts Dom'!$A$2:$M$2,0)))</f>
        <v/>
      </c>
      <c r="F928" s="53" t="str">
        <f>IF(INDEX('[3]Enrolled accounts Dom'!$A928:$M928,MATCH(F$2,'[3]Enrolled accounts Dom'!$A$2:$M$2,0))=0,"",INDEX('[3]Enrolled accounts Dom'!$A928:$M928,MATCH(F$2,'[3]Enrolled accounts Dom'!$A$2:$M$2,0)))</f>
        <v/>
      </c>
    </row>
    <row r="929" spans="1:6" x14ac:dyDescent="0.2">
      <c r="A929" s="52">
        <f>INDEX('[3]Enrolled accounts Dom'!$A929:$M929,MATCH(A$2,'[3]Enrolled accounts Dom'!$A$2:$M$2,0))</f>
        <v>0</v>
      </c>
      <c r="B929" s="45">
        <f>INDEX('[3]Enrolled accounts Dom'!$A929:$M929,MATCH(B$2,'[3]Enrolled accounts Dom'!$A$2:$M$2,0))</f>
        <v>0</v>
      </c>
      <c r="C929" s="45">
        <f>INDEX('[3]Enrolled accounts Dom'!$A929:$M929,MATCH(C$2,'[3]Enrolled accounts Dom'!$A$2:$M$2,0))</f>
        <v>0</v>
      </c>
      <c r="D929" s="45">
        <f>INDEX('[3]Enrolled accounts Dom'!$A929:$M929,MATCH(D$2,'[3]Enrolled accounts Dom'!$A$2:$M$2,0))</f>
        <v>0</v>
      </c>
      <c r="E929" s="46" t="str">
        <f>IF(INDEX('[3]Enrolled accounts Dom'!$A929:$M929,MATCH(E$2,'[3]Enrolled accounts Dom'!$A$2:$M$2,0))=0,"",INDEX('[3]Enrolled accounts Dom'!$A929:$M929,MATCH(E$2,'[3]Enrolled accounts Dom'!$A$2:$M$2,0)))</f>
        <v/>
      </c>
      <c r="F929" s="53" t="str">
        <f>IF(INDEX('[3]Enrolled accounts Dom'!$A929:$M929,MATCH(F$2,'[3]Enrolled accounts Dom'!$A$2:$M$2,0))=0,"",INDEX('[3]Enrolled accounts Dom'!$A929:$M929,MATCH(F$2,'[3]Enrolled accounts Dom'!$A$2:$M$2,0)))</f>
        <v/>
      </c>
    </row>
    <row r="930" spans="1:6" x14ac:dyDescent="0.2">
      <c r="A930" s="52">
        <f>INDEX('[3]Enrolled accounts Dom'!$A930:$M930,MATCH(A$2,'[3]Enrolled accounts Dom'!$A$2:$M$2,0))</f>
        <v>0</v>
      </c>
      <c r="B930" s="45">
        <f>INDEX('[3]Enrolled accounts Dom'!$A930:$M930,MATCH(B$2,'[3]Enrolled accounts Dom'!$A$2:$M$2,0))</f>
        <v>0</v>
      </c>
      <c r="C930" s="45">
        <f>INDEX('[3]Enrolled accounts Dom'!$A930:$M930,MATCH(C$2,'[3]Enrolled accounts Dom'!$A$2:$M$2,0))</f>
        <v>0</v>
      </c>
      <c r="D930" s="45">
        <f>INDEX('[3]Enrolled accounts Dom'!$A930:$M930,MATCH(D$2,'[3]Enrolled accounts Dom'!$A$2:$M$2,0))</f>
        <v>0</v>
      </c>
      <c r="E930" s="46" t="str">
        <f>IF(INDEX('[3]Enrolled accounts Dom'!$A930:$M930,MATCH(E$2,'[3]Enrolled accounts Dom'!$A$2:$M$2,0))=0,"",INDEX('[3]Enrolled accounts Dom'!$A930:$M930,MATCH(E$2,'[3]Enrolled accounts Dom'!$A$2:$M$2,0)))</f>
        <v/>
      </c>
      <c r="F930" s="53" t="str">
        <f>IF(INDEX('[3]Enrolled accounts Dom'!$A930:$M930,MATCH(F$2,'[3]Enrolled accounts Dom'!$A$2:$M$2,0))=0,"",INDEX('[3]Enrolled accounts Dom'!$A930:$M930,MATCH(F$2,'[3]Enrolled accounts Dom'!$A$2:$M$2,0)))</f>
        <v/>
      </c>
    </row>
    <row r="931" spans="1:6" x14ac:dyDescent="0.2">
      <c r="A931" s="52">
        <f>INDEX('[3]Enrolled accounts Dom'!$A931:$M931,MATCH(A$2,'[3]Enrolled accounts Dom'!$A$2:$M$2,0))</f>
        <v>0</v>
      </c>
      <c r="B931" s="45">
        <f>INDEX('[3]Enrolled accounts Dom'!$A931:$M931,MATCH(B$2,'[3]Enrolled accounts Dom'!$A$2:$M$2,0))</f>
        <v>0</v>
      </c>
      <c r="C931" s="45">
        <f>INDEX('[3]Enrolled accounts Dom'!$A931:$M931,MATCH(C$2,'[3]Enrolled accounts Dom'!$A$2:$M$2,0))</f>
        <v>0</v>
      </c>
      <c r="D931" s="45">
        <f>INDEX('[3]Enrolled accounts Dom'!$A931:$M931,MATCH(D$2,'[3]Enrolled accounts Dom'!$A$2:$M$2,0))</f>
        <v>0</v>
      </c>
      <c r="E931" s="46" t="str">
        <f>IF(INDEX('[3]Enrolled accounts Dom'!$A931:$M931,MATCH(E$2,'[3]Enrolled accounts Dom'!$A$2:$M$2,0))=0,"",INDEX('[3]Enrolled accounts Dom'!$A931:$M931,MATCH(E$2,'[3]Enrolled accounts Dom'!$A$2:$M$2,0)))</f>
        <v/>
      </c>
      <c r="F931" s="53" t="str">
        <f>IF(INDEX('[3]Enrolled accounts Dom'!$A931:$M931,MATCH(F$2,'[3]Enrolled accounts Dom'!$A$2:$M$2,0))=0,"",INDEX('[3]Enrolled accounts Dom'!$A931:$M931,MATCH(F$2,'[3]Enrolled accounts Dom'!$A$2:$M$2,0)))</f>
        <v/>
      </c>
    </row>
    <row r="932" spans="1:6" x14ac:dyDescent="0.2">
      <c r="A932" s="52">
        <f>INDEX('[3]Enrolled accounts Dom'!$A932:$M932,MATCH(A$2,'[3]Enrolled accounts Dom'!$A$2:$M$2,0))</f>
        <v>0</v>
      </c>
      <c r="B932" s="45">
        <f>INDEX('[3]Enrolled accounts Dom'!$A932:$M932,MATCH(B$2,'[3]Enrolled accounts Dom'!$A$2:$M$2,0))</f>
        <v>0</v>
      </c>
      <c r="C932" s="45">
        <f>INDEX('[3]Enrolled accounts Dom'!$A932:$M932,MATCH(C$2,'[3]Enrolled accounts Dom'!$A$2:$M$2,0))</f>
        <v>0</v>
      </c>
      <c r="D932" s="45">
        <f>INDEX('[3]Enrolled accounts Dom'!$A932:$M932,MATCH(D$2,'[3]Enrolled accounts Dom'!$A$2:$M$2,0))</f>
        <v>0</v>
      </c>
      <c r="E932" s="46" t="str">
        <f>IF(INDEX('[3]Enrolled accounts Dom'!$A932:$M932,MATCH(E$2,'[3]Enrolled accounts Dom'!$A$2:$M$2,0))=0,"",INDEX('[3]Enrolled accounts Dom'!$A932:$M932,MATCH(E$2,'[3]Enrolled accounts Dom'!$A$2:$M$2,0)))</f>
        <v/>
      </c>
      <c r="F932" s="53" t="str">
        <f>IF(INDEX('[3]Enrolled accounts Dom'!$A932:$M932,MATCH(F$2,'[3]Enrolled accounts Dom'!$A$2:$M$2,0))=0,"",INDEX('[3]Enrolled accounts Dom'!$A932:$M932,MATCH(F$2,'[3]Enrolled accounts Dom'!$A$2:$M$2,0)))</f>
        <v/>
      </c>
    </row>
    <row r="933" spans="1:6" x14ac:dyDescent="0.2">
      <c r="A933" s="52">
        <f>INDEX('[3]Enrolled accounts Dom'!$A933:$M933,MATCH(A$2,'[3]Enrolled accounts Dom'!$A$2:$M$2,0))</f>
        <v>0</v>
      </c>
      <c r="B933" s="45">
        <f>INDEX('[3]Enrolled accounts Dom'!$A933:$M933,MATCH(B$2,'[3]Enrolled accounts Dom'!$A$2:$M$2,0))</f>
        <v>0</v>
      </c>
      <c r="C933" s="45">
        <f>INDEX('[3]Enrolled accounts Dom'!$A933:$M933,MATCH(C$2,'[3]Enrolled accounts Dom'!$A$2:$M$2,0))</f>
        <v>0</v>
      </c>
      <c r="D933" s="45">
        <f>INDEX('[3]Enrolled accounts Dom'!$A933:$M933,MATCH(D$2,'[3]Enrolled accounts Dom'!$A$2:$M$2,0))</f>
        <v>0</v>
      </c>
      <c r="E933" s="46" t="str">
        <f>IF(INDEX('[3]Enrolled accounts Dom'!$A933:$M933,MATCH(E$2,'[3]Enrolled accounts Dom'!$A$2:$M$2,0))=0,"",INDEX('[3]Enrolled accounts Dom'!$A933:$M933,MATCH(E$2,'[3]Enrolled accounts Dom'!$A$2:$M$2,0)))</f>
        <v/>
      </c>
      <c r="F933" s="53" t="str">
        <f>IF(INDEX('[3]Enrolled accounts Dom'!$A933:$M933,MATCH(F$2,'[3]Enrolled accounts Dom'!$A$2:$M$2,0))=0,"",INDEX('[3]Enrolled accounts Dom'!$A933:$M933,MATCH(F$2,'[3]Enrolled accounts Dom'!$A$2:$M$2,0)))</f>
        <v/>
      </c>
    </row>
    <row r="934" spans="1:6" x14ac:dyDescent="0.2">
      <c r="A934" s="52">
        <f>INDEX('[3]Enrolled accounts Dom'!$A934:$M934,MATCH(A$2,'[3]Enrolled accounts Dom'!$A$2:$M$2,0))</f>
        <v>0</v>
      </c>
      <c r="B934" s="45">
        <f>INDEX('[3]Enrolled accounts Dom'!$A934:$M934,MATCH(B$2,'[3]Enrolled accounts Dom'!$A$2:$M$2,0))</f>
        <v>0</v>
      </c>
      <c r="C934" s="45">
        <f>INDEX('[3]Enrolled accounts Dom'!$A934:$M934,MATCH(C$2,'[3]Enrolled accounts Dom'!$A$2:$M$2,0))</f>
        <v>0</v>
      </c>
      <c r="D934" s="45">
        <f>INDEX('[3]Enrolled accounts Dom'!$A934:$M934,MATCH(D$2,'[3]Enrolled accounts Dom'!$A$2:$M$2,0))</f>
        <v>0</v>
      </c>
      <c r="E934" s="46" t="str">
        <f>IF(INDEX('[3]Enrolled accounts Dom'!$A934:$M934,MATCH(E$2,'[3]Enrolled accounts Dom'!$A$2:$M$2,0))=0,"",INDEX('[3]Enrolled accounts Dom'!$A934:$M934,MATCH(E$2,'[3]Enrolled accounts Dom'!$A$2:$M$2,0)))</f>
        <v/>
      </c>
      <c r="F934" s="53" t="str">
        <f>IF(INDEX('[3]Enrolled accounts Dom'!$A934:$M934,MATCH(F$2,'[3]Enrolled accounts Dom'!$A$2:$M$2,0))=0,"",INDEX('[3]Enrolled accounts Dom'!$A934:$M934,MATCH(F$2,'[3]Enrolled accounts Dom'!$A$2:$M$2,0)))</f>
        <v/>
      </c>
    </row>
    <row r="935" spans="1:6" x14ac:dyDescent="0.2">
      <c r="A935" s="52">
        <f>INDEX('[3]Enrolled accounts Dom'!$A935:$M935,MATCH(A$2,'[3]Enrolled accounts Dom'!$A$2:$M$2,0))</f>
        <v>0</v>
      </c>
      <c r="B935" s="45">
        <f>INDEX('[3]Enrolled accounts Dom'!$A935:$M935,MATCH(B$2,'[3]Enrolled accounts Dom'!$A$2:$M$2,0))</f>
        <v>0</v>
      </c>
      <c r="C935" s="45">
        <f>INDEX('[3]Enrolled accounts Dom'!$A935:$M935,MATCH(C$2,'[3]Enrolled accounts Dom'!$A$2:$M$2,0))</f>
        <v>0</v>
      </c>
      <c r="D935" s="45">
        <f>INDEX('[3]Enrolled accounts Dom'!$A935:$M935,MATCH(D$2,'[3]Enrolled accounts Dom'!$A$2:$M$2,0))</f>
        <v>0</v>
      </c>
      <c r="E935" s="46" t="str">
        <f>IF(INDEX('[3]Enrolled accounts Dom'!$A935:$M935,MATCH(E$2,'[3]Enrolled accounts Dom'!$A$2:$M$2,0))=0,"",INDEX('[3]Enrolled accounts Dom'!$A935:$M935,MATCH(E$2,'[3]Enrolled accounts Dom'!$A$2:$M$2,0)))</f>
        <v/>
      </c>
      <c r="F935" s="53" t="str">
        <f>IF(INDEX('[3]Enrolled accounts Dom'!$A935:$M935,MATCH(F$2,'[3]Enrolled accounts Dom'!$A$2:$M$2,0))=0,"",INDEX('[3]Enrolled accounts Dom'!$A935:$M935,MATCH(F$2,'[3]Enrolled accounts Dom'!$A$2:$M$2,0)))</f>
        <v/>
      </c>
    </row>
    <row r="936" spans="1:6" x14ac:dyDescent="0.2">
      <c r="A936" s="52">
        <f>INDEX('[3]Enrolled accounts Dom'!$A936:$M936,MATCH(A$2,'[3]Enrolled accounts Dom'!$A$2:$M$2,0))</f>
        <v>0</v>
      </c>
      <c r="B936" s="45">
        <f>INDEX('[3]Enrolled accounts Dom'!$A936:$M936,MATCH(B$2,'[3]Enrolled accounts Dom'!$A$2:$M$2,0))</f>
        <v>0</v>
      </c>
      <c r="C936" s="45">
        <f>INDEX('[3]Enrolled accounts Dom'!$A936:$M936,MATCH(C$2,'[3]Enrolled accounts Dom'!$A$2:$M$2,0))</f>
        <v>0</v>
      </c>
      <c r="D936" s="45">
        <f>INDEX('[3]Enrolled accounts Dom'!$A936:$M936,MATCH(D$2,'[3]Enrolled accounts Dom'!$A$2:$M$2,0))</f>
        <v>0</v>
      </c>
      <c r="E936" s="46" t="str">
        <f>IF(INDEX('[3]Enrolled accounts Dom'!$A936:$M936,MATCH(E$2,'[3]Enrolled accounts Dom'!$A$2:$M$2,0))=0,"",INDEX('[3]Enrolled accounts Dom'!$A936:$M936,MATCH(E$2,'[3]Enrolled accounts Dom'!$A$2:$M$2,0)))</f>
        <v/>
      </c>
      <c r="F936" s="53" t="str">
        <f>IF(INDEX('[3]Enrolled accounts Dom'!$A936:$M936,MATCH(F$2,'[3]Enrolled accounts Dom'!$A$2:$M$2,0))=0,"",INDEX('[3]Enrolled accounts Dom'!$A936:$M936,MATCH(F$2,'[3]Enrolled accounts Dom'!$A$2:$M$2,0)))</f>
        <v/>
      </c>
    </row>
    <row r="937" spans="1:6" x14ac:dyDescent="0.2">
      <c r="A937" s="52">
        <f>INDEX('[3]Enrolled accounts Dom'!$A937:$M937,MATCH(A$2,'[3]Enrolled accounts Dom'!$A$2:$M$2,0))</f>
        <v>0</v>
      </c>
      <c r="B937" s="45">
        <f>INDEX('[3]Enrolled accounts Dom'!$A937:$M937,MATCH(B$2,'[3]Enrolled accounts Dom'!$A$2:$M$2,0))</f>
        <v>0</v>
      </c>
      <c r="C937" s="45">
        <f>INDEX('[3]Enrolled accounts Dom'!$A937:$M937,MATCH(C$2,'[3]Enrolled accounts Dom'!$A$2:$M$2,0))</f>
        <v>0</v>
      </c>
      <c r="D937" s="45">
        <f>INDEX('[3]Enrolled accounts Dom'!$A937:$M937,MATCH(D$2,'[3]Enrolled accounts Dom'!$A$2:$M$2,0))</f>
        <v>0</v>
      </c>
      <c r="E937" s="46" t="str">
        <f>IF(INDEX('[3]Enrolled accounts Dom'!$A937:$M937,MATCH(E$2,'[3]Enrolled accounts Dom'!$A$2:$M$2,0))=0,"",INDEX('[3]Enrolled accounts Dom'!$A937:$M937,MATCH(E$2,'[3]Enrolled accounts Dom'!$A$2:$M$2,0)))</f>
        <v/>
      </c>
      <c r="F937" s="53" t="str">
        <f>IF(INDEX('[3]Enrolled accounts Dom'!$A937:$M937,MATCH(F$2,'[3]Enrolled accounts Dom'!$A$2:$M$2,0))=0,"",INDEX('[3]Enrolled accounts Dom'!$A937:$M937,MATCH(F$2,'[3]Enrolled accounts Dom'!$A$2:$M$2,0)))</f>
        <v/>
      </c>
    </row>
    <row r="938" spans="1:6" x14ac:dyDescent="0.2">
      <c r="A938" s="52">
        <f>INDEX('[3]Enrolled accounts Dom'!$A938:$M938,MATCH(A$2,'[3]Enrolled accounts Dom'!$A$2:$M$2,0))</f>
        <v>0</v>
      </c>
      <c r="B938" s="45">
        <f>INDEX('[3]Enrolled accounts Dom'!$A938:$M938,MATCH(B$2,'[3]Enrolled accounts Dom'!$A$2:$M$2,0))</f>
        <v>0</v>
      </c>
      <c r="C938" s="45">
        <f>INDEX('[3]Enrolled accounts Dom'!$A938:$M938,MATCH(C$2,'[3]Enrolled accounts Dom'!$A$2:$M$2,0))</f>
        <v>0</v>
      </c>
      <c r="D938" s="45">
        <f>INDEX('[3]Enrolled accounts Dom'!$A938:$M938,MATCH(D$2,'[3]Enrolled accounts Dom'!$A$2:$M$2,0))</f>
        <v>0</v>
      </c>
      <c r="E938" s="46" t="str">
        <f>IF(INDEX('[3]Enrolled accounts Dom'!$A938:$M938,MATCH(E$2,'[3]Enrolled accounts Dom'!$A$2:$M$2,0))=0,"",INDEX('[3]Enrolled accounts Dom'!$A938:$M938,MATCH(E$2,'[3]Enrolled accounts Dom'!$A$2:$M$2,0)))</f>
        <v/>
      </c>
      <c r="F938" s="53" t="str">
        <f>IF(INDEX('[3]Enrolled accounts Dom'!$A938:$M938,MATCH(F$2,'[3]Enrolled accounts Dom'!$A$2:$M$2,0))=0,"",INDEX('[3]Enrolled accounts Dom'!$A938:$M938,MATCH(F$2,'[3]Enrolled accounts Dom'!$A$2:$M$2,0)))</f>
        <v/>
      </c>
    </row>
    <row r="939" spans="1:6" x14ac:dyDescent="0.2">
      <c r="A939" s="52">
        <f>INDEX('[3]Enrolled accounts Dom'!$A939:$M939,MATCH(A$2,'[3]Enrolled accounts Dom'!$A$2:$M$2,0))</f>
        <v>0</v>
      </c>
      <c r="B939" s="45">
        <f>INDEX('[3]Enrolled accounts Dom'!$A939:$M939,MATCH(B$2,'[3]Enrolled accounts Dom'!$A$2:$M$2,0))</f>
        <v>0</v>
      </c>
      <c r="C939" s="45">
        <f>INDEX('[3]Enrolled accounts Dom'!$A939:$M939,MATCH(C$2,'[3]Enrolled accounts Dom'!$A$2:$M$2,0))</f>
        <v>0</v>
      </c>
      <c r="D939" s="45">
        <f>INDEX('[3]Enrolled accounts Dom'!$A939:$M939,MATCH(D$2,'[3]Enrolled accounts Dom'!$A$2:$M$2,0))</f>
        <v>0</v>
      </c>
      <c r="E939" s="46" t="str">
        <f>IF(INDEX('[3]Enrolled accounts Dom'!$A939:$M939,MATCH(E$2,'[3]Enrolled accounts Dom'!$A$2:$M$2,0))=0,"",INDEX('[3]Enrolled accounts Dom'!$A939:$M939,MATCH(E$2,'[3]Enrolled accounts Dom'!$A$2:$M$2,0)))</f>
        <v/>
      </c>
      <c r="F939" s="53" t="str">
        <f>IF(INDEX('[3]Enrolled accounts Dom'!$A939:$M939,MATCH(F$2,'[3]Enrolled accounts Dom'!$A$2:$M$2,0))=0,"",INDEX('[3]Enrolled accounts Dom'!$A939:$M939,MATCH(F$2,'[3]Enrolled accounts Dom'!$A$2:$M$2,0)))</f>
        <v/>
      </c>
    </row>
    <row r="940" spans="1:6" x14ac:dyDescent="0.2">
      <c r="A940" s="52">
        <f>INDEX('[3]Enrolled accounts Dom'!$A940:$M940,MATCH(A$2,'[3]Enrolled accounts Dom'!$A$2:$M$2,0))</f>
        <v>0</v>
      </c>
      <c r="B940" s="45">
        <f>INDEX('[3]Enrolled accounts Dom'!$A940:$M940,MATCH(B$2,'[3]Enrolled accounts Dom'!$A$2:$M$2,0))</f>
        <v>0</v>
      </c>
      <c r="C940" s="45">
        <f>INDEX('[3]Enrolled accounts Dom'!$A940:$M940,MATCH(C$2,'[3]Enrolled accounts Dom'!$A$2:$M$2,0))</f>
        <v>0</v>
      </c>
      <c r="D940" s="45">
        <f>INDEX('[3]Enrolled accounts Dom'!$A940:$M940,MATCH(D$2,'[3]Enrolled accounts Dom'!$A$2:$M$2,0))</f>
        <v>0</v>
      </c>
      <c r="E940" s="46" t="str">
        <f>IF(INDEX('[3]Enrolled accounts Dom'!$A940:$M940,MATCH(E$2,'[3]Enrolled accounts Dom'!$A$2:$M$2,0))=0,"",INDEX('[3]Enrolled accounts Dom'!$A940:$M940,MATCH(E$2,'[3]Enrolled accounts Dom'!$A$2:$M$2,0)))</f>
        <v/>
      </c>
      <c r="F940" s="53" t="str">
        <f>IF(INDEX('[3]Enrolled accounts Dom'!$A940:$M940,MATCH(F$2,'[3]Enrolled accounts Dom'!$A$2:$M$2,0))=0,"",INDEX('[3]Enrolled accounts Dom'!$A940:$M940,MATCH(F$2,'[3]Enrolled accounts Dom'!$A$2:$M$2,0)))</f>
        <v/>
      </c>
    </row>
    <row r="941" spans="1:6" x14ac:dyDescent="0.2">
      <c r="A941" s="52">
        <f>INDEX('[3]Enrolled accounts Dom'!$A941:$M941,MATCH(A$2,'[3]Enrolled accounts Dom'!$A$2:$M$2,0))</f>
        <v>0</v>
      </c>
      <c r="B941" s="45">
        <f>INDEX('[3]Enrolled accounts Dom'!$A941:$M941,MATCH(B$2,'[3]Enrolled accounts Dom'!$A$2:$M$2,0))</f>
        <v>0</v>
      </c>
      <c r="C941" s="45">
        <f>INDEX('[3]Enrolled accounts Dom'!$A941:$M941,MATCH(C$2,'[3]Enrolled accounts Dom'!$A$2:$M$2,0))</f>
        <v>0</v>
      </c>
      <c r="D941" s="45">
        <f>INDEX('[3]Enrolled accounts Dom'!$A941:$M941,MATCH(D$2,'[3]Enrolled accounts Dom'!$A$2:$M$2,0))</f>
        <v>0</v>
      </c>
      <c r="E941" s="46" t="str">
        <f>IF(INDEX('[3]Enrolled accounts Dom'!$A941:$M941,MATCH(E$2,'[3]Enrolled accounts Dom'!$A$2:$M$2,0))=0,"",INDEX('[3]Enrolled accounts Dom'!$A941:$M941,MATCH(E$2,'[3]Enrolled accounts Dom'!$A$2:$M$2,0)))</f>
        <v/>
      </c>
      <c r="F941" s="53" t="str">
        <f>IF(INDEX('[3]Enrolled accounts Dom'!$A941:$M941,MATCH(F$2,'[3]Enrolled accounts Dom'!$A$2:$M$2,0))=0,"",INDEX('[3]Enrolled accounts Dom'!$A941:$M941,MATCH(F$2,'[3]Enrolled accounts Dom'!$A$2:$M$2,0)))</f>
        <v/>
      </c>
    </row>
    <row r="942" spans="1:6" x14ac:dyDescent="0.2">
      <c r="A942" s="52">
        <f>INDEX('[3]Enrolled accounts Dom'!$A942:$M942,MATCH(A$2,'[3]Enrolled accounts Dom'!$A$2:$M$2,0))</f>
        <v>0</v>
      </c>
      <c r="B942" s="45">
        <f>INDEX('[3]Enrolled accounts Dom'!$A942:$M942,MATCH(B$2,'[3]Enrolled accounts Dom'!$A$2:$M$2,0))</f>
        <v>0</v>
      </c>
      <c r="C942" s="45">
        <f>INDEX('[3]Enrolled accounts Dom'!$A942:$M942,MATCH(C$2,'[3]Enrolled accounts Dom'!$A$2:$M$2,0))</f>
        <v>0</v>
      </c>
      <c r="D942" s="45">
        <f>INDEX('[3]Enrolled accounts Dom'!$A942:$M942,MATCH(D$2,'[3]Enrolled accounts Dom'!$A$2:$M$2,0))</f>
        <v>0</v>
      </c>
      <c r="E942" s="46" t="str">
        <f>IF(INDEX('[3]Enrolled accounts Dom'!$A942:$M942,MATCH(E$2,'[3]Enrolled accounts Dom'!$A$2:$M$2,0))=0,"",INDEX('[3]Enrolled accounts Dom'!$A942:$M942,MATCH(E$2,'[3]Enrolled accounts Dom'!$A$2:$M$2,0)))</f>
        <v/>
      </c>
      <c r="F942" s="53" t="str">
        <f>IF(INDEX('[3]Enrolled accounts Dom'!$A942:$M942,MATCH(F$2,'[3]Enrolled accounts Dom'!$A$2:$M$2,0))=0,"",INDEX('[3]Enrolled accounts Dom'!$A942:$M942,MATCH(F$2,'[3]Enrolled accounts Dom'!$A$2:$M$2,0)))</f>
        <v/>
      </c>
    </row>
    <row r="943" spans="1:6" x14ac:dyDescent="0.2">
      <c r="A943" s="52">
        <f>INDEX('[3]Enrolled accounts Dom'!$A943:$M943,MATCH(A$2,'[3]Enrolled accounts Dom'!$A$2:$M$2,0))</f>
        <v>0</v>
      </c>
      <c r="B943" s="45">
        <f>INDEX('[3]Enrolled accounts Dom'!$A943:$M943,MATCH(B$2,'[3]Enrolled accounts Dom'!$A$2:$M$2,0))</f>
        <v>0</v>
      </c>
      <c r="C943" s="45">
        <f>INDEX('[3]Enrolled accounts Dom'!$A943:$M943,MATCH(C$2,'[3]Enrolled accounts Dom'!$A$2:$M$2,0))</f>
        <v>0</v>
      </c>
      <c r="D943" s="45">
        <f>INDEX('[3]Enrolled accounts Dom'!$A943:$M943,MATCH(D$2,'[3]Enrolled accounts Dom'!$A$2:$M$2,0))</f>
        <v>0</v>
      </c>
      <c r="E943" s="46" t="str">
        <f>IF(INDEX('[3]Enrolled accounts Dom'!$A943:$M943,MATCH(E$2,'[3]Enrolled accounts Dom'!$A$2:$M$2,0))=0,"",INDEX('[3]Enrolled accounts Dom'!$A943:$M943,MATCH(E$2,'[3]Enrolled accounts Dom'!$A$2:$M$2,0)))</f>
        <v/>
      </c>
      <c r="F943" s="53" t="str">
        <f>IF(INDEX('[3]Enrolled accounts Dom'!$A943:$M943,MATCH(F$2,'[3]Enrolled accounts Dom'!$A$2:$M$2,0))=0,"",INDEX('[3]Enrolled accounts Dom'!$A943:$M943,MATCH(F$2,'[3]Enrolled accounts Dom'!$A$2:$M$2,0)))</f>
        <v/>
      </c>
    </row>
    <row r="944" spans="1:6" x14ac:dyDescent="0.2">
      <c r="A944" s="52">
        <f>INDEX('[3]Enrolled accounts Dom'!$A944:$M944,MATCH(A$2,'[3]Enrolled accounts Dom'!$A$2:$M$2,0))</f>
        <v>0</v>
      </c>
      <c r="B944" s="45">
        <f>INDEX('[3]Enrolled accounts Dom'!$A944:$M944,MATCH(B$2,'[3]Enrolled accounts Dom'!$A$2:$M$2,0))</f>
        <v>0</v>
      </c>
      <c r="C944" s="45">
        <f>INDEX('[3]Enrolled accounts Dom'!$A944:$M944,MATCH(C$2,'[3]Enrolled accounts Dom'!$A$2:$M$2,0))</f>
        <v>0</v>
      </c>
      <c r="D944" s="45">
        <f>INDEX('[3]Enrolled accounts Dom'!$A944:$M944,MATCH(D$2,'[3]Enrolled accounts Dom'!$A$2:$M$2,0))</f>
        <v>0</v>
      </c>
      <c r="E944" s="46" t="str">
        <f>IF(INDEX('[3]Enrolled accounts Dom'!$A944:$M944,MATCH(E$2,'[3]Enrolled accounts Dom'!$A$2:$M$2,0))=0,"",INDEX('[3]Enrolled accounts Dom'!$A944:$M944,MATCH(E$2,'[3]Enrolled accounts Dom'!$A$2:$M$2,0)))</f>
        <v/>
      </c>
      <c r="F944" s="53" t="str">
        <f>IF(INDEX('[3]Enrolled accounts Dom'!$A944:$M944,MATCH(F$2,'[3]Enrolled accounts Dom'!$A$2:$M$2,0))=0,"",INDEX('[3]Enrolled accounts Dom'!$A944:$M944,MATCH(F$2,'[3]Enrolled accounts Dom'!$A$2:$M$2,0)))</f>
        <v/>
      </c>
    </row>
    <row r="945" spans="1:6" x14ac:dyDescent="0.2">
      <c r="A945" s="52">
        <f>INDEX('[3]Enrolled accounts Dom'!$A945:$M945,MATCH(A$2,'[3]Enrolled accounts Dom'!$A$2:$M$2,0))</f>
        <v>0</v>
      </c>
      <c r="B945" s="45">
        <f>INDEX('[3]Enrolled accounts Dom'!$A945:$M945,MATCH(B$2,'[3]Enrolled accounts Dom'!$A$2:$M$2,0))</f>
        <v>0</v>
      </c>
      <c r="C945" s="45">
        <f>INDEX('[3]Enrolled accounts Dom'!$A945:$M945,MATCH(C$2,'[3]Enrolled accounts Dom'!$A$2:$M$2,0))</f>
        <v>0</v>
      </c>
      <c r="D945" s="45">
        <f>INDEX('[3]Enrolled accounts Dom'!$A945:$M945,MATCH(D$2,'[3]Enrolled accounts Dom'!$A$2:$M$2,0))</f>
        <v>0</v>
      </c>
      <c r="E945" s="46" t="str">
        <f>IF(INDEX('[3]Enrolled accounts Dom'!$A945:$M945,MATCH(E$2,'[3]Enrolled accounts Dom'!$A$2:$M$2,0))=0,"",INDEX('[3]Enrolled accounts Dom'!$A945:$M945,MATCH(E$2,'[3]Enrolled accounts Dom'!$A$2:$M$2,0)))</f>
        <v/>
      </c>
      <c r="F945" s="53" t="str">
        <f>IF(INDEX('[3]Enrolled accounts Dom'!$A945:$M945,MATCH(F$2,'[3]Enrolled accounts Dom'!$A$2:$M$2,0))=0,"",INDEX('[3]Enrolled accounts Dom'!$A945:$M945,MATCH(F$2,'[3]Enrolled accounts Dom'!$A$2:$M$2,0)))</f>
        <v/>
      </c>
    </row>
    <row r="946" spans="1:6" x14ac:dyDescent="0.2">
      <c r="A946" s="52">
        <f>INDEX('[3]Enrolled accounts Dom'!$A946:$M946,MATCH(A$2,'[3]Enrolled accounts Dom'!$A$2:$M$2,0))</f>
        <v>0</v>
      </c>
      <c r="B946" s="45">
        <f>INDEX('[3]Enrolled accounts Dom'!$A946:$M946,MATCH(B$2,'[3]Enrolled accounts Dom'!$A$2:$M$2,0))</f>
        <v>0</v>
      </c>
      <c r="C946" s="45">
        <f>INDEX('[3]Enrolled accounts Dom'!$A946:$M946,MATCH(C$2,'[3]Enrolled accounts Dom'!$A$2:$M$2,0))</f>
        <v>0</v>
      </c>
      <c r="D946" s="45">
        <f>INDEX('[3]Enrolled accounts Dom'!$A946:$M946,MATCH(D$2,'[3]Enrolled accounts Dom'!$A$2:$M$2,0))</f>
        <v>0</v>
      </c>
      <c r="E946" s="46" t="str">
        <f>IF(INDEX('[3]Enrolled accounts Dom'!$A946:$M946,MATCH(E$2,'[3]Enrolled accounts Dom'!$A$2:$M$2,0))=0,"",INDEX('[3]Enrolled accounts Dom'!$A946:$M946,MATCH(E$2,'[3]Enrolled accounts Dom'!$A$2:$M$2,0)))</f>
        <v/>
      </c>
      <c r="F946" s="53" t="str">
        <f>IF(INDEX('[3]Enrolled accounts Dom'!$A946:$M946,MATCH(F$2,'[3]Enrolled accounts Dom'!$A$2:$M$2,0))=0,"",INDEX('[3]Enrolled accounts Dom'!$A946:$M946,MATCH(F$2,'[3]Enrolled accounts Dom'!$A$2:$M$2,0)))</f>
        <v/>
      </c>
    </row>
    <row r="947" spans="1:6" x14ac:dyDescent="0.2">
      <c r="A947" s="52">
        <f>INDEX('[3]Enrolled accounts Dom'!$A947:$M947,MATCH(A$2,'[3]Enrolled accounts Dom'!$A$2:$M$2,0))</f>
        <v>0</v>
      </c>
      <c r="B947" s="45">
        <f>INDEX('[3]Enrolled accounts Dom'!$A947:$M947,MATCH(B$2,'[3]Enrolled accounts Dom'!$A$2:$M$2,0))</f>
        <v>0</v>
      </c>
      <c r="C947" s="45">
        <f>INDEX('[3]Enrolled accounts Dom'!$A947:$M947,MATCH(C$2,'[3]Enrolled accounts Dom'!$A$2:$M$2,0))</f>
        <v>0</v>
      </c>
      <c r="D947" s="45">
        <f>INDEX('[3]Enrolled accounts Dom'!$A947:$M947,MATCH(D$2,'[3]Enrolled accounts Dom'!$A$2:$M$2,0))</f>
        <v>0</v>
      </c>
      <c r="E947" s="46" t="str">
        <f>IF(INDEX('[3]Enrolled accounts Dom'!$A947:$M947,MATCH(E$2,'[3]Enrolled accounts Dom'!$A$2:$M$2,0))=0,"",INDEX('[3]Enrolled accounts Dom'!$A947:$M947,MATCH(E$2,'[3]Enrolled accounts Dom'!$A$2:$M$2,0)))</f>
        <v/>
      </c>
      <c r="F947" s="53" t="str">
        <f>IF(INDEX('[3]Enrolled accounts Dom'!$A947:$M947,MATCH(F$2,'[3]Enrolled accounts Dom'!$A$2:$M$2,0))=0,"",INDEX('[3]Enrolled accounts Dom'!$A947:$M947,MATCH(F$2,'[3]Enrolled accounts Dom'!$A$2:$M$2,0)))</f>
        <v/>
      </c>
    </row>
    <row r="948" spans="1:6" x14ac:dyDescent="0.2">
      <c r="A948" s="52">
        <f>INDEX('[3]Enrolled accounts Dom'!$A948:$M948,MATCH(A$2,'[3]Enrolled accounts Dom'!$A$2:$M$2,0))</f>
        <v>0</v>
      </c>
      <c r="B948" s="45">
        <f>INDEX('[3]Enrolled accounts Dom'!$A948:$M948,MATCH(B$2,'[3]Enrolled accounts Dom'!$A$2:$M$2,0))</f>
        <v>0</v>
      </c>
      <c r="C948" s="45">
        <f>INDEX('[3]Enrolled accounts Dom'!$A948:$M948,MATCH(C$2,'[3]Enrolled accounts Dom'!$A$2:$M$2,0))</f>
        <v>0</v>
      </c>
      <c r="D948" s="45">
        <f>INDEX('[3]Enrolled accounts Dom'!$A948:$M948,MATCH(D$2,'[3]Enrolled accounts Dom'!$A$2:$M$2,0))</f>
        <v>0</v>
      </c>
      <c r="E948" s="46" t="str">
        <f>IF(INDEX('[3]Enrolled accounts Dom'!$A948:$M948,MATCH(E$2,'[3]Enrolled accounts Dom'!$A$2:$M$2,0))=0,"",INDEX('[3]Enrolled accounts Dom'!$A948:$M948,MATCH(E$2,'[3]Enrolled accounts Dom'!$A$2:$M$2,0)))</f>
        <v/>
      </c>
      <c r="F948" s="53" t="str">
        <f>IF(INDEX('[3]Enrolled accounts Dom'!$A948:$M948,MATCH(F$2,'[3]Enrolled accounts Dom'!$A$2:$M$2,0))=0,"",INDEX('[3]Enrolled accounts Dom'!$A948:$M948,MATCH(F$2,'[3]Enrolled accounts Dom'!$A$2:$M$2,0)))</f>
        <v/>
      </c>
    </row>
    <row r="949" spans="1:6" x14ac:dyDescent="0.2">
      <c r="A949" s="52">
        <f>INDEX('[3]Enrolled accounts Dom'!$A949:$M949,MATCH(A$2,'[3]Enrolled accounts Dom'!$A$2:$M$2,0))</f>
        <v>0</v>
      </c>
      <c r="B949" s="45">
        <f>INDEX('[3]Enrolled accounts Dom'!$A949:$M949,MATCH(B$2,'[3]Enrolled accounts Dom'!$A$2:$M$2,0))</f>
        <v>0</v>
      </c>
      <c r="C949" s="45">
        <f>INDEX('[3]Enrolled accounts Dom'!$A949:$M949,MATCH(C$2,'[3]Enrolled accounts Dom'!$A$2:$M$2,0))</f>
        <v>0</v>
      </c>
      <c r="D949" s="45">
        <f>INDEX('[3]Enrolled accounts Dom'!$A949:$M949,MATCH(D$2,'[3]Enrolled accounts Dom'!$A$2:$M$2,0))</f>
        <v>0</v>
      </c>
      <c r="E949" s="46" t="str">
        <f>IF(INDEX('[3]Enrolled accounts Dom'!$A949:$M949,MATCH(E$2,'[3]Enrolled accounts Dom'!$A$2:$M$2,0))=0,"",INDEX('[3]Enrolled accounts Dom'!$A949:$M949,MATCH(E$2,'[3]Enrolled accounts Dom'!$A$2:$M$2,0)))</f>
        <v/>
      </c>
      <c r="F949" s="53" t="str">
        <f>IF(INDEX('[3]Enrolled accounts Dom'!$A949:$M949,MATCH(F$2,'[3]Enrolled accounts Dom'!$A$2:$M$2,0))=0,"",INDEX('[3]Enrolled accounts Dom'!$A949:$M949,MATCH(F$2,'[3]Enrolled accounts Dom'!$A$2:$M$2,0)))</f>
        <v/>
      </c>
    </row>
    <row r="950" spans="1:6" x14ac:dyDescent="0.2">
      <c r="A950" s="52">
        <f>INDEX('[3]Enrolled accounts Dom'!$A950:$M950,MATCH(A$2,'[3]Enrolled accounts Dom'!$A$2:$M$2,0))</f>
        <v>0</v>
      </c>
      <c r="B950" s="45">
        <f>INDEX('[3]Enrolled accounts Dom'!$A950:$M950,MATCH(B$2,'[3]Enrolled accounts Dom'!$A$2:$M$2,0))</f>
        <v>0</v>
      </c>
      <c r="C950" s="45">
        <f>INDEX('[3]Enrolled accounts Dom'!$A950:$M950,MATCH(C$2,'[3]Enrolled accounts Dom'!$A$2:$M$2,0))</f>
        <v>0</v>
      </c>
      <c r="D950" s="45">
        <f>INDEX('[3]Enrolled accounts Dom'!$A950:$M950,MATCH(D$2,'[3]Enrolled accounts Dom'!$A$2:$M$2,0))</f>
        <v>0</v>
      </c>
      <c r="E950" s="46" t="str">
        <f>IF(INDEX('[3]Enrolled accounts Dom'!$A950:$M950,MATCH(E$2,'[3]Enrolled accounts Dom'!$A$2:$M$2,0))=0,"",INDEX('[3]Enrolled accounts Dom'!$A950:$M950,MATCH(E$2,'[3]Enrolled accounts Dom'!$A$2:$M$2,0)))</f>
        <v/>
      </c>
      <c r="F950" s="53" t="str">
        <f>IF(INDEX('[3]Enrolled accounts Dom'!$A950:$M950,MATCH(F$2,'[3]Enrolled accounts Dom'!$A$2:$M$2,0))=0,"",INDEX('[3]Enrolled accounts Dom'!$A950:$M950,MATCH(F$2,'[3]Enrolled accounts Dom'!$A$2:$M$2,0)))</f>
        <v/>
      </c>
    </row>
    <row r="951" spans="1:6" x14ac:dyDescent="0.2">
      <c r="A951" s="52">
        <f>INDEX('[3]Enrolled accounts Dom'!$A951:$M951,MATCH(A$2,'[3]Enrolled accounts Dom'!$A$2:$M$2,0))</f>
        <v>0</v>
      </c>
      <c r="B951" s="45">
        <f>INDEX('[3]Enrolled accounts Dom'!$A951:$M951,MATCH(B$2,'[3]Enrolled accounts Dom'!$A$2:$M$2,0))</f>
        <v>0</v>
      </c>
      <c r="C951" s="45">
        <f>INDEX('[3]Enrolled accounts Dom'!$A951:$M951,MATCH(C$2,'[3]Enrolled accounts Dom'!$A$2:$M$2,0))</f>
        <v>0</v>
      </c>
      <c r="D951" s="45">
        <f>INDEX('[3]Enrolled accounts Dom'!$A951:$M951,MATCH(D$2,'[3]Enrolled accounts Dom'!$A$2:$M$2,0))</f>
        <v>0</v>
      </c>
      <c r="E951" s="46" t="str">
        <f>IF(INDEX('[3]Enrolled accounts Dom'!$A951:$M951,MATCH(E$2,'[3]Enrolled accounts Dom'!$A$2:$M$2,0))=0,"",INDEX('[3]Enrolled accounts Dom'!$A951:$M951,MATCH(E$2,'[3]Enrolled accounts Dom'!$A$2:$M$2,0)))</f>
        <v/>
      </c>
      <c r="F951" s="53" t="str">
        <f>IF(INDEX('[3]Enrolled accounts Dom'!$A951:$M951,MATCH(F$2,'[3]Enrolled accounts Dom'!$A$2:$M$2,0))=0,"",INDEX('[3]Enrolled accounts Dom'!$A951:$M951,MATCH(F$2,'[3]Enrolled accounts Dom'!$A$2:$M$2,0)))</f>
        <v/>
      </c>
    </row>
    <row r="952" spans="1:6" x14ac:dyDescent="0.2">
      <c r="A952" s="52">
        <f>INDEX('[3]Enrolled accounts Dom'!$A952:$M952,MATCH(A$2,'[3]Enrolled accounts Dom'!$A$2:$M$2,0))</f>
        <v>0</v>
      </c>
      <c r="B952" s="45">
        <f>INDEX('[3]Enrolled accounts Dom'!$A952:$M952,MATCH(B$2,'[3]Enrolled accounts Dom'!$A$2:$M$2,0))</f>
        <v>0</v>
      </c>
      <c r="C952" s="45">
        <f>INDEX('[3]Enrolled accounts Dom'!$A952:$M952,MATCH(C$2,'[3]Enrolled accounts Dom'!$A$2:$M$2,0))</f>
        <v>0</v>
      </c>
      <c r="D952" s="45">
        <f>INDEX('[3]Enrolled accounts Dom'!$A952:$M952,MATCH(D$2,'[3]Enrolled accounts Dom'!$A$2:$M$2,0))</f>
        <v>0</v>
      </c>
      <c r="E952" s="46" t="str">
        <f>IF(INDEX('[3]Enrolled accounts Dom'!$A952:$M952,MATCH(E$2,'[3]Enrolled accounts Dom'!$A$2:$M$2,0))=0,"",INDEX('[3]Enrolled accounts Dom'!$A952:$M952,MATCH(E$2,'[3]Enrolled accounts Dom'!$A$2:$M$2,0)))</f>
        <v/>
      </c>
      <c r="F952" s="53" t="str">
        <f>IF(INDEX('[3]Enrolled accounts Dom'!$A952:$M952,MATCH(F$2,'[3]Enrolled accounts Dom'!$A$2:$M$2,0))=0,"",INDEX('[3]Enrolled accounts Dom'!$A952:$M952,MATCH(F$2,'[3]Enrolled accounts Dom'!$A$2:$M$2,0)))</f>
        <v/>
      </c>
    </row>
    <row r="953" spans="1:6" x14ac:dyDescent="0.2">
      <c r="A953" s="52">
        <f>INDEX('[3]Enrolled accounts Dom'!$A953:$M953,MATCH(A$2,'[3]Enrolled accounts Dom'!$A$2:$M$2,0))</f>
        <v>0</v>
      </c>
      <c r="B953" s="45">
        <f>INDEX('[3]Enrolled accounts Dom'!$A953:$M953,MATCH(B$2,'[3]Enrolled accounts Dom'!$A$2:$M$2,0))</f>
        <v>0</v>
      </c>
      <c r="C953" s="45">
        <f>INDEX('[3]Enrolled accounts Dom'!$A953:$M953,MATCH(C$2,'[3]Enrolled accounts Dom'!$A$2:$M$2,0))</f>
        <v>0</v>
      </c>
      <c r="D953" s="45">
        <f>INDEX('[3]Enrolled accounts Dom'!$A953:$M953,MATCH(D$2,'[3]Enrolled accounts Dom'!$A$2:$M$2,0))</f>
        <v>0</v>
      </c>
      <c r="E953" s="46" t="str">
        <f>IF(INDEX('[3]Enrolled accounts Dom'!$A953:$M953,MATCH(E$2,'[3]Enrolled accounts Dom'!$A$2:$M$2,0))=0,"",INDEX('[3]Enrolled accounts Dom'!$A953:$M953,MATCH(E$2,'[3]Enrolled accounts Dom'!$A$2:$M$2,0)))</f>
        <v/>
      </c>
      <c r="F953" s="53" t="str">
        <f>IF(INDEX('[3]Enrolled accounts Dom'!$A953:$M953,MATCH(F$2,'[3]Enrolled accounts Dom'!$A$2:$M$2,0))=0,"",INDEX('[3]Enrolled accounts Dom'!$A953:$M953,MATCH(F$2,'[3]Enrolled accounts Dom'!$A$2:$M$2,0)))</f>
        <v/>
      </c>
    </row>
    <row r="954" spans="1:6" x14ac:dyDescent="0.2">
      <c r="A954" s="52">
        <f>INDEX('[3]Enrolled accounts Dom'!$A954:$M954,MATCH(A$2,'[3]Enrolled accounts Dom'!$A$2:$M$2,0))</f>
        <v>0</v>
      </c>
      <c r="B954" s="45">
        <f>INDEX('[3]Enrolled accounts Dom'!$A954:$M954,MATCH(B$2,'[3]Enrolled accounts Dom'!$A$2:$M$2,0))</f>
        <v>0</v>
      </c>
      <c r="C954" s="45">
        <f>INDEX('[3]Enrolled accounts Dom'!$A954:$M954,MATCH(C$2,'[3]Enrolled accounts Dom'!$A$2:$M$2,0))</f>
        <v>0</v>
      </c>
      <c r="D954" s="45">
        <f>INDEX('[3]Enrolled accounts Dom'!$A954:$M954,MATCH(D$2,'[3]Enrolled accounts Dom'!$A$2:$M$2,0))</f>
        <v>0</v>
      </c>
      <c r="E954" s="46" t="str">
        <f>IF(INDEX('[3]Enrolled accounts Dom'!$A954:$M954,MATCH(E$2,'[3]Enrolled accounts Dom'!$A$2:$M$2,0))=0,"",INDEX('[3]Enrolled accounts Dom'!$A954:$M954,MATCH(E$2,'[3]Enrolled accounts Dom'!$A$2:$M$2,0)))</f>
        <v/>
      </c>
      <c r="F954" s="53" t="str">
        <f>IF(INDEX('[3]Enrolled accounts Dom'!$A954:$M954,MATCH(F$2,'[3]Enrolled accounts Dom'!$A$2:$M$2,0))=0,"",INDEX('[3]Enrolled accounts Dom'!$A954:$M954,MATCH(F$2,'[3]Enrolled accounts Dom'!$A$2:$M$2,0)))</f>
        <v/>
      </c>
    </row>
    <row r="955" spans="1:6" x14ac:dyDescent="0.2">
      <c r="A955" s="52">
        <f>INDEX('[3]Enrolled accounts Dom'!$A955:$M955,MATCH(A$2,'[3]Enrolled accounts Dom'!$A$2:$M$2,0))</f>
        <v>0</v>
      </c>
      <c r="B955" s="45">
        <f>INDEX('[3]Enrolled accounts Dom'!$A955:$M955,MATCH(B$2,'[3]Enrolled accounts Dom'!$A$2:$M$2,0))</f>
        <v>0</v>
      </c>
      <c r="C955" s="45">
        <f>INDEX('[3]Enrolled accounts Dom'!$A955:$M955,MATCH(C$2,'[3]Enrolled accounts Dom'!$A$2:$M$2,0))</f>
        <v>0</v>
      </c>
      <c r="D955" s="45">
        <f>INDEX('[3]Enrolled accounts Dom'!$A955:$M955,MATCH(D$2,'[3]Enrolled accounts Dom'!$A$2:$M$2,0))</f>
        <v>0</v>
      </c>
      <c r="E955" s="46" t="str">
        <f>IF(INDEX('[3]Enrolled accounts Dom'!$A955:$M955,MATCH(E$2,'[3]Enrolled accounts Dom'!$A$2:$M$2,0))=0,"",INDEX('[3]Enrolled accounts Dom'!$A955:$M955,MATCH(E$2,'[3]Enrolled accounts Dom'!$A$2:$M$2,0)))</f>
        <v/>
      </c>
      <c r="F955" s="53" t="str">
        <f>IF(INDEX('[3]Enrolled accounts Dom'!$A955:$M955,MATCH(F$2,'[3]Enrolled accounts Dom'!$A$2:$M$2,0))=0,"",INDEX('[3]Enrolled accounts Dom'!$A955:$M955,MATCH(F$2,'[3]Enrolled accounts Dom'!$A$2:$M$2,0)))</f>
        <v/>
      </c>
    </row>
    <row r="956" spans="1:6" x14ac:dyDescent="0.2">
      <c r="A956" s="52">
        <f>INDEX('[3]Enrolled accounts Dom'!$A956:$M956,MATCH(A$2,'[3]Enrolled accounts Dom'!$A$2:$M$2,0))</f>
        <v>0</v>
      </c>
      <c r="B956" s="45">
        <f>INDEX('[3]Enrolled accounts Dom'!$A956:$M956,MATCH(B$2,'[3]Enrolled accounts Dom'!$A$2:$M$2,0))</f>
        <v>0</v>
      </c>
      <c r="C956" s="45">
        <f>INDEX('[3]Enrolled accounts Dom'!$A956:$M956,MATCH(C$2,'[3]Enrolled accounts Dom'!$A$2:$M$2,0))</f>
        <v>0</v>
      </c>
      <c r="D956" s="45">
        <f>INDEX('[3]Enrolled accounts Dom'!$A956:$M956,MATCH(D$2,'[3]Enrolled accounts Dom'!$A$2:$M$2,0))</f>
        <v>0</v>
      </c>
      <c r="E956" s="46" t="str">
        <f>IF(INDEX('[3]Enrolled accounts Dom'!$A956:$M956,MATCH(E$2,'[3]Enrolled accounts Dom'!$A$2:$M$2,0))=0,"",INDEX('[3]Enrolled accounts Dom'!$A956:$M956,MATCH(E$2,'[3]Enrolled accounts Dom'!$A$2:$M$2,0)))</f>
        <v/>
      </c>
      <c r="F956" s="53" t="str">
        <f>IF(INDEX('[3]Enrolled accounts Dom'!$A956:$M956,MATCH(F$2,'[3]Enrolled accounts Dom'!$A$2:$M$2,0))=0,"",INDEX('[3]Enrolled accounts Dom'!$A956:$M956,MATCH(F$2,'[3]Enrolled accounts Dom'!$A$2:$M$2,0)))</f>
        <v/>
      </c>
    </row>
    <row r="957" spans="1:6" x14ac:dyDescent="0.2">
      <c r="A957" s="52">
        <f>INDEX('[3]Enrolled accounts Dom'!$A957:$M957,MATCH(A$2,'[3]Enrolled accounts Dom'!$A$2:$M$2,0))</f>
        <v>0</v>
      </c>
      <c r="B957" s="45">
        <f>INDEX('[3]Enrolled accounts Dom'!$A957:$M957,MATCH(B$2,'[3]Enrolled accounts Dom'!$A$2:$M$2,0))</f>
        <v>0</v>
      </c>
      <c r="C957" s="45">
        <f>INDEX('[3]Enrolled accounts Dom'!$A957:$M957,MATCH(C$2,'[3]Enrolled accounts Dom'!$A$2:$M$2,0))</f>
        <v>0</v>
      </c>
      <c r="D957" s="45">
        <f>INDEX('[3]Enrolled accounts Dom'!$A957:$M957,MATCH(D$2,'[3]Enrolled accounts Dom'!$A$2:$M$2,0))</f>
        <v>0</v>
      </c>
      <c r="E957" s="46" t="str">
        <f>IF(INDEX('[3]Enrolled accounts Dom'!$A957:$M957,MATCH(E$2,'[3]Enrolled accounts Dom'!$A$2:$M$2,0))=0,"",INDEX('[3]Enrolled accounts Dom'!$A957:$M957,MATCH(E$2,'[3]Enrolled accounts Dom'!$A$2:$M$2,0)))</f>
        <v/>
      </c>
      <c r="F957" s="53" t="str">
        <f>IF(INDEX('[3]Enrolled accounts Dom'!$A957:$M957,MATCH(F$2,'[3]Enrolled accounts Dom'!$A$2:$M$2,0))=0,"",INDEX('[3]Enrolled accounts Dom'!$A957:$M957,MATCH(F$2,'[3]Enrolled accounts Dom'!$A$2:$M$2,0)))</f>
        <v/>
      </c>
    </row>
    <row r="958" spans="1:6" x14ac:dyDescent="0.2">
      <c r="A958" s="52">
        <f>INDEX('[3]Enrolled accounts Dom'!$A958:$M958,MATCH(A$2,'[3]Enrolled accounts Dom'!$A$2:$M$2,0))</f>
        <v>0</v>
      </c>
      <c r="B958" s="45">
        <f>INDEX('[3]Enrolled accounts Dom'!$A958:$M958,MATCH(B$2,'[3]Enrolled accounts Dom'!$A$2:$M$2,0))</f>
        <v>0</v>
      </c>
      <c r="C958" s="45">
        <f>INDEX('[3]Enrolled accounts Dom'!$A958:$M958,MATCH(C$2,'[3]Enrolled accounts Dom'!$A$2:$M$2,0))</f>
        <v>0</v>
      </c>
      <c r="D958" s="45">
        <f>INDEX('[3]Enrolled accounts Dom'!$A958:$M958,MATCH(D$2,'[3]Enrolled accounts Dom'!$A$2:$M$2,0))</f>
        <v>0</v>
      </c>
      <c r="E958" s="46" t="str">
        <f>IF(INDEX('[3]Enrolled accounts Dom'!$A958:$M958,MATCH(E$2,'[3]Enrolled accounts Dom'!$A$2:$M$2,0))=0,"",INDEX('[3]Enrolled accounts Dom'!$A958:$M958,MATCH(E$2,'[3]Enrolled accounts Dom'!$A$2:$M$2,0)))</f>
        <v/>
      </c>
      <c r="F958" s="53" t="str">
        <f>IF(INDEX('[3]Enrolled accounts Dom'!$A958:$M958,MATCH(F$2,'[3]Enrolled accounts Dom'!$A$2:$M$2,0))=0,"",INDEX('[3]Enrolled accounts Dom'!$A958:$M958,MATCH(F$2,'[3]Enrolled accounts Dom'!$A$2:$M$2,0)))</f>
        <v/>
      </c>
    </row>
    <row r="959" spans="1:6" x14ac:dyDescent="0.2">
      <c r="A959" s="52">
        <f>INDEX('[3]Enrolled accounts Dom'!$A959:$M959,MATCH(A$2,'[3]Enrolled accounts Dom'!$A$2:$M$2,0))</f>
        <v>0</v>
      </c>
      <c r="B959" s="45">
        <f>INDEX('[3]Enrolled accounts Dom'!$A959:$M959,MATCH(B$2,'[3]Enrolled accounts Dom'!$A$2:$M$2,0))</f>
        <v>0</v>
      </c>
      <c r="C959" s="45">
        <f>INDEX('[3]Enrolled accounts Dom'!$A959:$M959,MATCH(C$2,'[3]Enrolled accounts Dom'!$A$2:$M$2,0))</f>
        <v>0</v>
      </c>
      <c r="D959" s="45">
        <f>INDEX('[3]Enrolled accounts Dom'!$A959:$M959,MATCH(D$2,'[3]Enrolled accounts Dom'!$A$2:$M$2,0))</f>
        <v>0</v>
      </c>
      <c r="E959" s="46" t="str">
        <f>IF(INDEX('[3]Enrolled accounts Dom'!$A959:$M959,MATCH(E$2,'[3]Enrolled accounts Dom'!$A$2:$M$2,0))=0,"",INDEX('[3]Enrolled accounts Dom'!$A959:$M959,MATCH(E$2,'[3]Enrolled accounts Dom'!$A$2:$M$2,0)))</f>
        <v/>
      </c>
      <c r="F959" s="53" t="str">
        <f>IF(INDEX('[3]Enrolled accounts Dom'!$A959:$M959,MATCH(F$2,'[3]Enrolled accounts Dom'!$A$2:$M$2,0))=0,"",INDEX('[3]Enrolled accounts Dom'!$A959:$M959,MATCH(F$2,'[3]Enrolled accounts Dom'!$A$2:$M$2,0)))</f>
        <v/>
      </c>
    </row>
    <row r="960" spans="1:6" x14ac:dyDescent="0.2">
      <c r="A960" s="52">
        <f>INDEX('[3]Enrolled accounts Dom'!$A960:$M960,MATCH(A$2,'[3]Enrolled accounts Dom'!$A$2:$M$2,0))</f>
        <v>0</v>
      </c>
      <c r="B960" s="45">
        <f>INDEX('[3]Enrolled accounts Dom'!$A960:$M960,MATCH(B$2,'[3]Enrolled accounts Dom'!$A$2:$M$2,0))</f>
        <v>0</v>
      </c>
      <c r="C960" s="45">
        <f>INDEX('[3]Enrolled accounts Dom'!$A960:$M960,MATCH(C$2,'[3]Enrolled accounts Dom'!$A$2:$M$2,0))</f>
        <v>0</v>
      </c>
      <c r="D960" s="45">
        <f>INDEX('[3]Enrolled accounts Dom'!$A960:$M960,MATCH(D$2,'[3]Enrolled accounts Dom'!$A$2:$M$2,0))</f>
        <v>0</v>
      </c>
      <c r="E960" s="46" t="str">
        <f>IF(INDEX('[3]Enrolled accounts Dom'!$A960:$M960,MATCH(E$2,'[3]Enrolled accounts Dom'!$A$2:$M$2,0))=0,"",INDEX('[3]Enrolled accounts Dom'!$A960:$M960,MATCH(E$2,'[3]Enrolled accounts Dom'!$A$2:$M$2,0)))</f>
        <v/>
      </c>
      <c r="F960" s="53" t="str">
        <f>IF(INDEX('[3]Enrolled accounts Dom'!$A960:$M960,MATCH(F$2,'[3]Enrolled accounts Dom'!$A$2:$M$2,0))=0,"",INDEX('[3]Enrolled accounts Dom'!$A960:$M960,MATCH(F$2,'[3]Enrolled accounts Dom'!$A$2:$M$2,0)))</f>
        <v/>
      </c>
    </row>
    <row r="961" spans="1:6" x14ac:dyDescent="0.2">
      <c r="A961" s="52">
        <f>INDEX('[3]Enrolled accounts Dom'!$A961:$M961,MATCH(A$2,'[3]Enrolled accounts Dom'!$A$2:$M$2,0))</f>
        <v>0</v>
      </c>
      <c r="B961" s="45">
        <f>INDEX('[3]Enrolled accounts Dom'!$A961:$M961,MATCH(B$2,'[3]Enrolled accounts Dom'!$A$2:$M$2,0))</f>
        <v>0</v>
      </c>
      <c r="C961" s="45">
        <f>INDEX('[3]Enrolled accounts Dom'!$A961:$M961,MATCH(C$2,'[3]Enrolled accounts Dom'!$A$2:$M$2,0))</f>
        <v>0</v>
      </c>
      <c r="D961" s="45">
        <f>INDEX('[3]Enrolled accounts Dom'!$A961:$M961,MATCH(D$2,'[3]Enrolled accounts Dom'!$A$2:$M$2,0))</f>
        <v>0</v>
      </c>
      <c r="E961" s="46" t="str">
        <f>IF(INDEX('[3]Enrolled accounts Dom'!$A961:$M961,MATCH(E$2,'[3]Enrolled accounts Dom'!$A$2:$M$2,0))=0,"",INDEX('[3]Enrolled accounts Dom'!$A961:$M961,MATCH(E$2,'[3]Enrolled accounts Dom'!$A$2:$M$2,0)))</f>
        <v/>
      </c>
      <c r="F961" s="53" t="str">
        <f>IF(INDEX('[3]Enrolled accounts Dom'!$A961:$M961,MATCH(F$2,'[3]Enrolled accounts Dom'!$A$2:$M$2,0))=0,"",INDEX('[3]Enrolled accounts Dom'!$A961:$M961,MATCH(F$2,'[3]Enrolled accounts Dom'!$A$2:$M$2,0)))</f>
        <v/>
      </c>
    </row>
    <row r="962" spans="1:6" x14ac:dyDescent="0.2">
      <c r="A962" s="52">
        <f>INDEX('[3]Enrolled accounts Dom'!$A962:$M962,MATCH(A$2,'[3]Enrolled accounts Dom'!$A$2:$M$2,0))</f>
        <v>0</v>
      </c>
      <c r="B962" s="45">
        <f>INDEX('[3]Enrolled accounts Dom'!$A962:$M962,MATCH(B$2,'[3]Enrolled accounts Dom'!$A$2:$M$2,0))</f>
        <v>0</v>
      </c>
      <c r="C962" s="45">
        <f>INDEX('[3]Enrolled accounts Dom'!$A962:$M962,MATCH(C$2,'[3]Enrolled accounts Dom'!$A$2:$M$2,0))</f>
        <v>0</v>
      </c>
      <c r="D962" s="45">
        <f>INDEX('[3]Enrolled accounts Dom'!$A962:$M962,MATCH(D$2,'[3]Enrolled accounts Dom'!$A$2:$M$2,0))</f>
        <v>0</v>
      </c>
      <c r="E962" s="46" t="str">
        <f>IF(INDEX('[3]Enrolled accounts Dom'!$A962:$M962,MATCH(E$2,'[3]Enrolled accounts Dom'!$A$2:$M$2,0))=0,"",INDEX('[3]Enrolled accounts Dom'!$A962:$M962,MATCH(E$2,'[3]Enrolled accounts Dom'!$A$2:$M$2,0)))</f>
        <v/>
      </c>
      <c r="F962" s="53" t="str">
        <f>IF(INDEX('[3]Enrolled accounts Dom'!$A962:$M962,MATCH(F$2,'[3]Enrolled accounts Dom'!$A$2:$M$2,0))=0,"",INDEX('[3]Enrolled accounts Dom'!$A962:$M962,MATCH(F$2,'[3]Enrolled accounts Dom'!$A$2:$M$2,0)))</f>
        <v/>
      </c>
    </row>
    <row r="963" spans="1:6" x14ac:dyDescent="0.2">
      <c r="A963" s="52">
        <f>INDEX('[3]Enrolled accounts Dom'!$A963:$M963,MATCH(A$2,'[3]Enrolled accounts Dom'!$A$2:$M$2,0))</f>
        <v>0</v>
      </c>
      <c r="B963" s="45">
        <f>INDEX('[3]Enrolled accounts Dom'!$A963:$M963,MATCH(B$2,'[3]Enrolled accounts Dom'!$A$2:$M$2,0))</f>
        <v>0</v>
      </c>
      <c r="C963" s="45">
        <f>INDEX('[3]Enrolled accounts Dom'!$A963:$M963,MATCH(C$2,'[3]Enrolled accounts Dom'!$A$2:$M$2,0))</f>
        <v>0</v>
      </c>
      <c r="D963" s="45">
        <f>INDEX('[3]Enrolled accounts Dom'!$A963:$M963,MATCH(D$2,'[3]Enrolled accounts Dom'!$A$2:$M$2,0))</f>
        <v>0</v>
      </c>
      <c r="E963" s="46" t="str">
        <f>IF(INDEX('[3]Enrolled accounts Dom'!$A963:$M963,MATCH(E$2,'[3]Enrolled accounts Dom'!$A$2:$M$2,0))=0,"",INDEX('[3]Enrolled accounts Dom'!$A963:$M963,MATCH(E$2,'[3]Enrolled accounts Dom'!$A$2:$M$2,0)))</f>
        <v/>
      </c>
      <c r="F963" s="53" t="str">
        <f>IF(INDEX('[3]Enrolled accounts Dom'!$A963:$M963,MATCH(F$2,'[3]Enrolled accounts Dom'!$A$2:$M$2,0))=0,"",INDEX('[3]Enrolled accounts Dom'!$A963:$M963,MATCH(F$2,'[3]Enrolled accounts Dom'!$A$2:$M$2,0)))</f>
        <v/>
      </c>
    </row>
    <row r="964" spans="1:6" x14ac:dyDescent="0.2">
      <c r="A964" s="52">
        <f>INDEX('[3]Enrolled accounts Dom'!$A964:$M964,MATCH(A$2,'[3]Enrolled accounts Dom'!$A$2:$M$2,0))</f>
        <v>0</v>
      </c>
      <c r="B964" s="45">
        <f>INDEX('[3]Enrolled accounts Dom'!$A964:$M964,MATCH(B$2,'[3]Enrolled accounts Dom'!$A$2:$M$2,0))</f>
        <v>0</v>
      </c>
      <c r="C964" s="45">
        <f>INDEX('[3]Enrolled accounts Dom'!$A964:$M964,MATCH(C$2,'[3]Enrolled accounts Dom'!$A$2:$M$2,0))</f>
        <v>0</v>
      </c>
      <c r="D964" s="45">
        <f>INDEX('[3]Enrolled accounts Dom'!$A964:$M964,MATCH(D$2,'[3]Enrolled accounts Dom'!$A$2:$M$2,0))</f>
        <v>0</v>
      </c>
      <c r="E964" s="46" t="str">
        <f>IF(INDEX('[3]Enrolled accounts Dom'!$A964:$M964,MATCH(E$2,'[3]Enrolled accounts Dom'!$A$2:$M$2,0))=0,"",INDEX('[3]Enrolled accounts Dom'!$A964:$M964,MATCH(E$2,'[3]Enrolled accounts Dom'!$A$2:$M$2,0)))</f>
        <v/>
      </c>
      <c r="F964" s="53" t="str">
        <f>IF(INDEX('[3]Enrolled accounts Dom'!$A964:$M964,MATCH(F$2,'[3]Enrolled accounts Dom'!$A$2:$M$2,0))=0,"",INDEX('[3]Enrolled accounts Dom'!$A964:$M964,MATCH(F$2,'[3]Enrolled accounts Dom'!$A$2:$M$2,0)))</f>
        <v/>
      </c>
    </row>
    <row r="965" spans="1:6" x14ac:dyDescent="0.2">
      <c r="A965" s="52">
        <f>INDEX('[3]Enrolled accounts Dom'!$A965:$M965,MATCH(A$2,'[3]Enrolled accounts Dom'!$A$2:$M$2,0))</f>
        <v>0</v>
      </c>
      <c r="B965" s="45">
        <f>INDEX('[3]Enrolled accounts Dom'!$A965:$M965,MATCH(B$2,'[3]Enrolled accounts Dom'!$A$2:$M$2,0))</f>
        <v>0</v>
      </c>
      <c r="C965" s="45">
        <f>INDEX('[3]Enrolled accounts Dom'!$A965:$M965,MATCH(C$2,'[3]Enrolled accounts Dom'!$A$2:$M$2,0))</f>
        <v>0</v>
      </c>
      <c r="D965" s="45">
        <f>INDEX('[3]Enrolled accounts Dom'!$A965:$M965,MATCH(D$2,'[3]Enrolled accounts Dom'!$A$2:$M$2,0))</f>
        <v>0</v>
      </c>
      <c r="E965" s="46" t="str">
        <f>IF(INDEX('[3]Enrolled accounts Dom'!$A965:$M965,MATCH(E$2,'[3]Enrolled accounts Dom'!$A$2:$M$2,0))=0,"",INDEX('[3]Enrolled accounts Dom'!$A965:$M965,MATCH(E$2,'[3]Enrolled accounts Dom'!$A$2:$M$2,0)))</f>
        <v/>
      </c>
      <c r="F965" s="53" t="str">
        <f>IF(INDEX('[3]Enrolled accounts Dom'!$A965:$M965,MATCH(F$2,'[3]Enrolled accounts Dom'!$A$2:$M$2,0))=0,"",INDEX('[3]Enrolled accounts Dom'!$A965:$M965,MATCH(F$2,'[3]Enrolled accounts Dom'!$A$2:$M$2,0)))</f>
        <v/>
      </c>
    </row>
    <row r="966" spans="1:6" x14ac:dyDescent="0.2">
      <c r="A966" s="52">
        <f>INDEX('[3]Enrolled accounts Dom'!$A966:$M966,MATCH(A$2,'[3]Enrolled accounts Dom'!$A$2:$M$2,0))</f>
        <v>0</v>
      </c>
      <c r="B966" s="45">
        <f>INDEX('[3]Enrolled accounts Dom'!$A966:$M966,MATCH(B$2,'[3]Enrolled accounts Dom'!$A$2:$M$2,0))</f>
        <v>0</v>
      </c>
      <c r="C966" s="45">
        <f>INDEX('[3]Enrolled accounts Dom'!$A966:$M966,MATCH(C$2,'[3]Enrolled accounts Dom'!$A$2:$M$2,0))</f>
        <v>0</v>
      </c>
      <c r="D966" s="45">
        <f>INDEX('[3]Enrolled accounts Dom'!$A966:$M966,MATCH(D$2,'[3]Enrolled accounts Dom'!$A$2:$M$2,0))</f>
        <v>0</v>
      </c>
      <c r="E966" s="46" t="str">
        <f>IF(INDEX('[3]Enrolled accounts Dom'!$A966:$M966,MATCH(E$2,'[3]Enrolled accounts Dom'!$A$2:$M$2,0))=0,"",INDEX('[3]Enrolled accounts Dom'!$A966:$M966,MATCH(E$2,'[3]Enrolled accounts Dom'!$A$2:$M$2,0)))</f>
        <v/>
      </c>
      <c r="F966" s="53" t="str">
        <f>IF(INDEX('[3]Enrolled accounts Dom'!$A966:$M966,MATCH(F$2,'[3]Enrolled accounts Dom'!$A$2:$M$2,0))=0,"",INDEX('[3]Enrolled accounts Dom'!$A966:$M966,MATCH(F$2,'[3]Enrolled accounts Dom'!$A$2:$M$2,0)))</f>
        <v/>
      </c>
    </row>
    <row r="967" spans="1:6" x14ac:dyDescent="0.2">
      <c r="A967" s="52">
        <f>INDEX('[3]Enrolled accounts Dom'!$A967:$M967,MATCH(A$2,'[3]Enrolled accounts Dom'!$A$2:$M$2,0))</f>
        <v>0</v>
      </c>
      <c r="B967" s="45">
        <f>INDEX('[3]Enrolled accounts Dom'!$A967:$M967,MATCH(B$2,'[3]Enrolled accounts Dom'!$A$2:$M$2,0))</f>
        <v>0</v>
      </c>
      <c r="C967" s="45">
        <f>INDEX('[3]Enrolled accounts Dom'!$A967:$M967,MATCH(C$2,'[3]Enrolled accounts Dom'!$A$2:$M$2,0))</f>
        <v>0</v>
      </c>
      <c r="D967" s="45">
        <f>INDEX('[3]Enrolled accounts Dom'!$A967:$M967,MATCH(D$2,'[3]Enrolled accounts Dom'!$A$2:$M$2,0))</f>
        <v>0</v>
      </c>
      <c r="E967" s="46" t="str">
        <f>IF(INDEX('[3]Enrolled accounts Dom'!$A967:$M967,MATCH(E$2,'[3]Enrolled accounts Dom'!$A$2:$M$2,0))=0,"",INDEX('[3]Enrolled accounts Dom'!$A967:$M967,MATCH(E$2,'[3]Enrolled accounts Dom'!$A$2:$M$2,0)))</f>
        <v/>
      </c>
      <c r="F967" s="53" t="str">
        <f>IF(INDEX('[3]Enrolled accounts Dom'!$A967:$M967,MATCH(F$2,'[3]Enrolled accounts Dom'!$A$2:$M$2,0))=0,"",INDEX('[3]Enrolled accounts Dom'!$A967:$M967,MATCH(F$2,'[3]Enrolled accounts Dom'!$A$2:$M$2,0)))</f>
        <v/>
      </c>
    </row>
    <row r="968" spans="1:6" x14ac:dyDescent="0.2">
      <c r="A968" s="52">
        <f>INDEX('[3]Enrolled accounts Dom'!$A968:$M968,MATCH(A$2,'[3]Enrolled accounts Dom'!$A$2:$M$2,0))</f>
        <v>0</v>
      </c>
      <c r="B968" s="45">
        <f>INDEX('[3]Enrolled accounts Dom'!$A968:$M968,MATCH(B$2,'[3]Enrolled accounts Dom'!$A$2:$M$2,0))</f>
        <v>0</v>
      </c>
      <c r="C968" s="45">
        <f>INDEX('[3]Enrolled accounts Dom'!$A968:$M968,MATCH(C$2,'[3]Enrolled accounts Dom'!$A$2:$M$2,0))</f>
        <v>0</v>
      </c>
      <c r="D968" s="45">
        <f>INDEX('[3]Enrolled accounts Dom'!$A968:$M968,MATCH(D$2,'[3]Enrolled accounts Dom'!$A$2:$M$2,0))</f>
        <v>0</v>
      </c>
      <c r="E968" s="46" t="str">
        <f>IF(INDEX('[3]Enrolled accounts Dom'!$A968:$M968,MATCH(E$2,'[3]Enrolled accounts Dom'!$A$2:$M$2,0))=0,"",INDEX('[3]Enrolled accounts Dom'!$A968:$M968,MATCH(E$2,'[3]Enrolled accounts Dom'!$A$2:$M$2,0)))</f>
        <v/>
      </c>
      <c r="F968" s="53" t="str">
        <f>IF(INDEX('[3]Enrolled accounts Dom'!$A968:$M968,MATCH(F$2,'[3]Enrolled accounts Dom'!$A$2:$M$2,0))=0,"",INDEX('[3]Enrolled accounts Dom'!$A968:$M968,MATCH(F$2,'[3]Enrolled accounts Dom'!$A$2:$M$2,0)))</f>
        <v/>
      </c>
    </row>
    <row r="969" spans="1:6" x14ac:dyDescent="0.2">
      <c r="A969" s="52">
        <f>INDEX('[3]Enrolled accounts Dom'!$A969:$M969,MATCH(A$2,'[3]Enrolled accounts Dom'!$A$2:$M$2,0))</f>
        <v>0</v>
      </c>
      <c r="B969" s="45">
        <f>INDEX('[3]Enrolled accounts Dom'!$A969:$M969,MATCH(B$2,'[3]Enrolled accounts Dom'!$A$2:$M$2,0))</f>
        <v>0</v>
      </c>
      <c r="C969" s="45">
        <f>INDEX('[3]Enrolled accounts Dom'!$A969:$M969,MATCH(C$2,'[3]Enrolled accounts Dom'!$A$2:$M$2,0))</f>
        <v>0</v>
      </c>
      <c r="D969" s="45">
        <f>INDEX('[3]Enrolled accounts Dom'!$A969:$M969,MATCH(D$2,'[3]Enrolled accounts Dom'!$A$2:$M$2,0))</f>
        <v>0</v>
      </c>
      <c r="E969" s="46" t="str">
        <f>IF(INDEX('[3]Enrolled accounts Dom'!$A969:$M969,MATCH(E$2,'[3]Enrolled accounts Dom'!$A$2:$M$2,0))=0,"",INDEX('[3]Enrolled accounts Dom'!$A969:$M969,MATCH(E$2,'[3]Enrolled accounts Dom'!$A$2:$M$2,0)))</f>
        <v/>
      </c>
      <c r="F969" s="53" t="str">
        <f>IF(INDEX('[3]Enrolled accounts Dom'!$A969:$M969,MATCH(F$2,'[3]Enrolled accounts Dom'!$A$2:$M$2,0))=0,"",INDEX('[3]Enrolled accounts Dom'!$A969:$M969,MATCH(F$2,'[3]Enrolled accounts Dom'!$A$2:$M$2,0)))</f>
        <v/>
      </c>
    </row>
    <row r="970" spans="1:6" x14ac:dyDescent="0.2">
      <c r="A970" s="52">
        <f>INDEX('[3]Enrolled accounts Dom'!$A970:$M970,MATCH(A$2,'[3]Enrolled accounts Dom'!$A$2:$M$2,0))</f>
        <v>0</v>
      </c>
      <c r="B970" s="45">
        <f>INDEX('[3]Enrolled accounts Dom'!$A970:$M970,MATCH(B$2,'[3]Enrolled accounts Dom'!$A$2:$M$2,0))</f>
        <v>0</v>
      </c>
      <c r="C970" s="45">
        <f>INDEX('[3]Enrolled accounts Dom'!$A970:$M970,MATCH(C$2,'[3]Enrolled accounts Dom'!$A$2:$M$2,0))</f>
        <v>0</v>
      </c>
      <c r="D970" s="45">
        <f>INDEX('[3]Enrolled accounts Dom'!$A970:$M970,MATCH(D$2,'[3]Enrolled accounts Dom'!$A$2:$M$2,0))</f>
        <v>0</v>
      </c>
      <c r="E970" s="46" t="str">
        <f>IF(INDEX('[3]Enrolled accounts Dom'!$A970:$M970,MATCH(E$2,'[3]Enrolled accounts Dom'!$A$2:$M$2,0))=0,"",INDEX('[3]Enrolled accounts Dom'!$A970:$M970,MATCH(E$2,'[3]Enrolled accounts Dom'!$A$2:$M$2,0)))</f>
        <v/>
      </c>
      <c r="F970" s="53" t="str">
        <f>IF(INDEX('[3]Enrolled accounts Dom'!$A970:$M970,MATCH(F$2,'[3]Enrolled accounts Dom'!$A$2:$M$2,0))=0,"",INDEX('[3]Enrolled accounts Dom'!$A970:$M970,MATCH(F$2,'[3]Enrolled accounts Dom'!$A$2:$M$2,0)))</f>
        <v/>
      </c>
    </row>
    <row r="971" spans="1:6" x14ac:dyDescent="0.2">
      <c r="A971" s="52">
        <f>INDEX('[3]Enrolled accounts Dom'!$A971:$M971,MATCH(A$2,'[3]Enrolled accounts Dom'!$A$2:$M$2,0))</f>
        <v>0</v>
      </c>
      <c r="B971" s="45">
        <f>INDEX('[3]Enrolled accounts Dom'!$A971:$M971,MATCH(B$2,'[3]Enrolled accounts Dom'!$A$2:$M$2,0))</f>
        <v>0</v>
      </c>
      <c r="C971" s="45">
        <f>INDEX('[3]Enrolled accounts Dom'!$A971:$M971,MATCH(C$2,'[3]Enrolled accounts Dom'!$A$2:$M$2,0))</f>
        <v>0</v>
      </c>
      <c r="D971" s="45">
        <f>INDEX('[3]Enrolled accounts Dom'!$A971:$M971,MATCH(D$2,'[3]Enrolled accounts Dom'!$A$2:$M$2,0))</f>
        <v>0</v>
      </c>
      <c r="E971" s="46" t="str">
        <f>IF(INDEX('[3]Enrolled accounts Dom'!$A971:$M971,MATCH(E$2,'[3]Enrolled accounts Dom'!$A$2:$M$2,0))=0,"",INDEX('[3]Enrolled accounts Dom'!$A971:$M971,MATCH(E$2,'[3]Enrolled accounts Dom'!$A$2:$M$2,0)))</f>
        <v/>
      </c>
      <c r="F971" s="53" t="str">
        <f>IF(INDEX('[3]Enrolled accounts Dom'!$A971:$M971,MATCH(F$2,'[3]Enrolled accounts Dom'!$A$2:$M$2,0))=0,"",INDEX('[3]Enrolled accounts Dom'!$A971:$M971,MATCH(F$2,'[3]Enrolled accounts Dom'!$A$2:$M$2,0)))</f>
        <v/>
      </c>
    </row>
    <row r="972" spans="1:6" x14ac:dyDescent="0.2">
      <c r="A972" s="52">
        <f>INDEX('[3]Enrolled accounts Dom'!$A972:$M972,MATCH(A$2,'[3]Enrolled accounts Dom'!$A$2:$M$2,0))</f>
        <v>0</v>
      </c>
      <c r="B972" s="45">
        <f>INDEX('[3]Enrolled accounts Dom'!$A972:$M972,MATCH(B$2,'[3]Enrolled accounts Dom'!$A$2:$M$2,0))</f>
        <v>0</v>
      </c>
      <c r="C972" s="45">
        <f>INDEX('[3]Enrolled accounts Dom'!$A972:$M972,MATCH(C$2,'[3]Enrolled accounts Dom'!$A$2:$M$2,0))</f>
        <v>0</v>
      </c>
      <c r="D972" s="45">
        <f>INDEX('[3]Enrolled accounts Dom'!$A972:$M972,MATCH(D$2,'[3]Enrolled accounts Dom'!$A$2:$M$2,0))</f>
        <v>0</v>
      </c>
      <c r="E972" s="46" t="str">
        <f>IF(INDEX('[3]Enrolled accounts Dom'!$A972:$M972,MATCH(E$2,'[3]Enrolled accounts Dom'!$A$2:$M$2,0))=0,"",INDEX('[3]Enrolled accounts Dom'!$A972:$M972,MATCH(E$2,'[3]Enrolled accounts Dom'!$A$2:$M$2,0)))</f>
        <v/>
      </c>
      <c r="F972" s="53" t="str">
        <f>IF(INDEX('[3]Enrolled accounts Dom'!$A972:$M972,MATCH(F$2,'[3]Enrolled accounts Dom'!$A$2:$M$2,0))=0,"",INDEX('[3]Enrolled accounts Dom'!$A972:$M972,MATCH(F$2,'[3]Enrolled accounts Dom'!$A$2:$M$2,0)))</f>
        <v/>
      </c>
    </row>
    <row r="973" spans="1:6" x14ac:dyDescent="0.2">
      <c r="A973" s="52">
        <f>INDEX('[3]Enrolled accounts Dom'!$A973:$M973,MATCH(A$2,'[3]Enrolled accounts Dom'!$A$2:$M$2,0))</f>
        <v>0</v>
      </c>
      <c r="B973" s="45">
        <f>INDEX('[3]Enrolled accounts Dom'!$A973:$M973,MATCH(B$2,'[3]Enrolled accounts Dom'!$A$2:$M$2,0))</f>
        <v>0</v>
      </c>
      <c r="C973" s="45">
        <f>INDEX('[3]Enrolled accounts Dom'!$A973:$M973,MATCH(C$2,'[3]Enrolled accounts Dom'!$A$2:$M$2,0))</f>
        <v>0</v>
      </c>
      <c r="D973" s="45">
        <f>INDEX('[3]Enrolled accounts Dom'!$A973:$M973,MATCH(D$2,'[3]Enrolled accounts Dom'!$A$2:$M$2,0))</f>
        <v>0</v>
      </c>
      <c r="E973" s="46" t="str">
        <f>IF(INDEX('[3]Enrolled accounts Dom'!$A973:$M973,MATCH(E$2,'[3]Enrolled accounts Dom'!$A$2:$M$2,0))=0,"",INDEX('[3]Enrolled accounts Dom'!$A973:$M973,MATCH(E$2,'[3]Enrolled accounts Dom'!$A$2:$M$2,0)))</f>
        <v/>
      </c>
      <c r="F973" s="53" t="str">
        <f>IF(INDEX('[3]Enrolled accounts Dom'!$A973:$M973,MATCH(F$2,'[3]Enrolled accounts Dom'!$A$2:$M$2,0))=0,"",INDEX('[3]Enrolled accounts Dom'!$A973:$M973,MATCH(F$2,'[3]Enrolled accounts Dom'!$A$2:$M$2,0)))</f>
        <v/>
      </c>
    </row>
    <row r="974" spans="1:6" x14ac:dyDescent="0.2">
      <c r="A974" s="52">
        <f>INDEX('[3]Enrolled accounts Dom'!$A974:$M974,MATCH(A$2,'[3]Enrolled accounts Dom'!$A$2:$M$2,0))</f>
        <v>0</v>
      </c>
      <c r="B974" s="45">
        <f>INDEX('[3]Enrolled accounts Dom'!$A974:$M974,MATCH(B$2,'[3]Enrolled accounts Dom'!$A$2:$M$2,0))</f>
        <v>0</v>
      </c>
      <c r="C974" s="45">
        <f>INDEX('[3]Enrolled accounts Dom'!$A974:$M974,MATCH(C$2,'[3]Enrolled accounts Dom'!$A$2:$M$2,0))</f>
        <v>0</v>
      </c>
      <c r="D974" s="45">
        <f>INDEX('[3]Enrolled accounts Dom'!$A974:$M974,MATCH(D$2,'[3]Enrolled accounts Dom'!$A$2:$M$2,0))</f>
        <v>0</v>
      </c>
      <c r="E974" s="46" t="str">
        <f>IF(INDEX('[3]Enrolled accounts Dom'!$A974:$M974,MATCH(E$2,'[3]Enrolled accounts Dom'!$A$2:$M$2,0))=0,"",INDEX('[3]Enrolled accounts Dom'!$A974:$M974,MATCH(E$2,'[3]Enrolled accounts Dom'!$A$2:$M$2,0)))</f>
        <v/>
      </c>
      <c r="F974" s="53" t="str">
        <f>IF(INDEX('[3]Enrolled accounts Dom'!$A974:$M974,MATCH(F$2,'[3]Enrolled accounts Dom'!$A$2:$M$2,0))=0,"",INDEX('[3]Enrolled accounts Dom'!$A974:$M974,MATCH(F$2,'[3]Enrolled accounts Dom'!$A$2:$M$2,0)))</f>
        <v/>
      </c>
    </row>
    <row r="975" spans="1:6" x14ac:dyDescent="0.2">
      <c r="A975" s="52">
        <f>INDEX('[3]Enrolled accounts Dom'!$A975:$M975,MATCH(A$2,'[3]Enrolled accounts Dom'!$A$2:$M$2,0))</f>
        <v>0</v>
      </c>
      <c r="B975" s="45">
        <f>INDEX('[3]Enrolled accounts Dom'!$A975:$M975,MATCH(B$2,'[3]Enrolled accounts Dom'!$A$2:$M$2,0))</f>
        <v>0</v>
      </c>
      <c r="C975" s="45">
        <f>INDEX('[3]Enrolled accounts Dom'!$A975:$M975,MATCH(C$2,'[3]Enrolled accounts Dom'!$A$2:$M$2,0))</f>
        <v>0</v>
      </c>
      <c r="D975" s="45">
        <f>INDEX('[3]Enrolled accounts Dom'!$A975:$M975,MATCH(D$2,'[3]Enrolled accounts Dom'!$A$2:$M$2,0))</f>
        <v>0</v>
      </c>
      <c r="E975" s="46" t="str">
        <f>IF(INDEX('[3]Enrolled accounts Dom'!$A975:$M975,MATCH(E$2,'[3]Enrolled accounts Dom'!$A$2:$M$2,0))=0,"",INDEX('[3]Enrolled accounts Dom'!$A975:$M975,MATCH(E$2,'[3]Enrolled accounts Dom'!$A$2:$M$2,0)))</f>
        <v/>
      </c>
      <c r="F975" s="53" t="str">
        <f>IF(INDEX('[3]Enrolled accounts Dom'!$A975:$M975,MATCH(F$2,'[3]Enrolled accounts Dom'!$A$2:$M$2,0))=0,"",INDEX('[3]Enrolled accounts Dom'!$A975:$M975,MATCH(F$2,'[3]Enrolled accounts Dom'!$A$2:$M$2,0)))</f>
        <v/>
      </c>
    </row>
    <row r="976" spans="1:6" x14ac:dyDescent="0.2">
      <c r="A976" s="52">
        <f>INDEX('[3]Enrolled accounts Dom'!$A976:$M976,MATCH(A$2,'[3]Enrolled accounts Dom'!$A$2:$M$2,0))</f>
        <v>0</v>
      </c>
      <c r="B976" s="45">
        <f>INDEX('[3]Enrolled accounts Dom'!$A976:$M976,MATCH(B$2,'[3]Enrolled accounts Dom'!$A$2:$M$2,0))</f>
        <v>0</v>
      </c>
      <c r="C976" s="45">
        <f>INDEX('[3]Enrolled accounts Dom'!$A976:$M976,MATCH(C$2,'[3]Enrolled accounts Dom'!$A$2:$M$2,0))</f>
        <v>0</v>
      </c>
      <c r="D976" s="45">
        <f>INDEX('[3]Enrolled accounts Dom'!$A976:$M976,MATCH(D$2,'[3]Enrolled accounts Dom'!$A$2:$M$2,0))</f>
        <v>0</v>
      </c>
      <c r="E976" s="46" t="str">
        <f>IF(INDEX('[3]Enrolled accounts Dom'!$A976:$M976,MATCH(E$2,'[3]Enrolled accounts Dom'!$A$2:$M$2,0))=0,"",INDEX('[3]Enrolled accounts Dom'!$A976:$M976,MATCH(E$2,'[3]Enrolled accounts Dom'!$A$2:$M$2,0)))</f>
        <v/>
      </c>
      <c r="F976" s="53" t="str">
        <f>IF(INDEX('[3]Enrolled accounts Dom'!$A976:$M976,MATCH(F$2,'[3]Enrolled accounts Dom'!$A$2:$M$2,0))=0,"",INDEX('[3]Enrolled accounts Dom'!$A976:$M976,MATCH(F$2,'[3]Enrolled accounts Dom'!$A$2:$M$2,0)))</f>
        <v/>
      </c>
    </row>
    <row r="977" spans="1:6" x14ac:dyDescent="0.2">
      <c r="A977" s="52">
        <f>INDEX('[3]Enrolled accounts Dom'!$A977:$M977,MATCH(A$2,'[3]Enrolled accounts Dom'!$A$2:$M$2,0))</f>
        <v>0</v>
      </c>
      <c r="B977" s="45">
        <f>INDEX('[3]Enrolled accounts Dom'!$A977:$M977,MATCH(B$2,'[3]Enrolled accounts Dom'!$A$2:$M$2,0))</f>
        <v>0</v>
      </c>
      <c r="C977" s="45">
        <f>INDEX('[3]Enrolled accounts Dom'!$A977:$M977,MATCH(C$2,'[3]Enrolled accounts Dom'!$A$2:$M$2,0))</f>
        <v>0</v>
      </c>
      <c r="D977" s="45">
        <f>INDEX('[3]Enrolled accounts Dom'!$A977:$M977,MATCH(D$2,'[3]Enrolled accounts Dom'!$A$2:$M$2,0))</f>
        <v>0</v>
      </c>
      <c r="E977" s="46" t="str">
        <f>IF(INDEX('[3]Enrolled accounts Dom'!$A977:$M977,MATCH(E$2,'[3]Enrolled accounts Dom'!$A$2:$M$2,0))=0,"",INDEX('[3]Enrolled accounts Dom'!$A977:$M977,MATCH(E$2,'[3]Enrolled accounts Dom'!$A$2:$M$2,0)))</f>
        <v/>
      </c>
      <c r="F977" s="53" t="str">
        <f>IF(INDEX('[3]Enrolled accounts Dom'!$A977:$M977,MATCH(F$2,'[3]Enrolled accounts Dom'!$A$2:$M$2,0))=0,"",INDEX('[3]Enrolled accounts Dom'!$A977:$M977,MATCH(F$2,'[3]Enrolled accounts Dom'!$A$2:$M$2,0)))</f>
        <v/>
      </c>
    </row>
    <row r="978" spans="1:6" x14ac:dyDescent="0.2">
      <c r="A978" s="52">
        <f>INDEX('[3]Enrolled accounts Dom'!$A978:$M978,MATCH(A$2,'[3]Enrolled accounts Dom'!$A$2:$M$2,0))</f>
        <v>0</v>
      </c>
      <c r="B978" s="45">
        <f>INDEX('[3]Enrolled accounts Dom'!$A978:$M978,MATCH(B$2,'[3]Enrolled accounts Dom'!$A$2:$M$2,0))</f>
        <v>0</v>
      </c>
      <c r="C978" s="45">
        <f>INDEX('[3]Enrolled accounts Dom'!$A978:$M978,MATCH(C$2,'[3]Enrolled accounts Dom'!$A$2:$M$2,0))</f>
        <v>0</v>
      </c>
      <c r="D978" s="45">
        <f>INDEX('[3]Enrolled accounts Dom'!$A978:$M978,MATCH(D$2,'[3]Enrolled accounts Dom'!$A$2:$M$2,0))</f>
        <v>0</v>
      </c>
      <c r="E978" s="46" t="str">
        <f>IF(INDEX('[3]Enrolled accounts Dom'!$A978:$M978,MATCH(E$2,'[3]Enrolled accounts Dom'!$A$2:$M$2,0))=0,"",INDEX('[3]Enrolled accounts Dom'!$A978:$M978,MATCH(E$2,'[3]Enrolled accounts Dom'!$A$2:$M$2,0)))</f>
        <v/>
      </c>
      <c r="F978" s="53" t="str">
        <f>IF(INDEX('[3]Enrolled accounts Dom'!$A978:$M978,MATCH(F$2,'[3]Enrolled accounts Dom'!$A$2:$M$2,0))=0,"",INDEX('[3]Enrolled accounts Dom'!$A978:$M978,MATCH(F$2,'[3]Enrolled accounts Dom'!$A$2:$M$2,0)))</f>
        <v/>
      </c>
    </row>
    <row r="979" spans="1:6" x14ac:dyDescent="0.2">
      <c r="A979" s="52">
        <f>INDEX('[3]Enrolled accounts Dom'!$A979:$M979,MATCH(A$2,'[3]Enrolled accounts Dom'!$A$2:$M$2,0))</f>
        <v>0</v>
      </c>
      <c r="B979" s="45">
        <f>INDEX('[3]Enrolled accounts Dom'!$A979:$M979,MATCH(B$2,'[3]Enrolled accounts Dom'!$A$2:$M$2,0))</f>
        <v>0</v>
      </c>
      <c r="C979" s="45">
        <f>INDEX('[3]Enrolled accounts Dom'!$A979:$M979,MATCH(C$2,'[3]Enrolled accounts Dom'!$A$2:$M$2,0))</f>
        <v>0</v>
      </c>
      <c r="D979" s="45">
        <f>INDEX('[3]Enrolled accounts Dom'!$A979:$M979,MATCH(D$2,'[3]Enrolled accounts Dom'!$A$2:$M$2,0))</f>
        <v>0</v>
      </c>
      <c r="E979" s="46" t="str">
        <f>IF(INDEX('[3]Enrolled accounts Dom'!$A979:$M979,MATCH(E$2,'[3]Enrolled accounts Dom'!$A$2:$M$2,0))=0,"",INDEX('[3]Enrolled accounts Dom'!$A979:$M979,MATCH(E$2,'[3]Enrolled accounts Dom'!$A$2:$M$2,0)))</f>
        <v/>
      </c>
      <c r="F979" s="53" t="str">
        <f>IF(INDEX('[3]Enrolled accounts Dom'!$A979:$M979,MATCH(F$2,'[3]Enrolled accounts Dom'!$A$2:$M$2,0))=0,"",INDEX('[3]Enrolled accounts Dom'!$A979:$M979,MATCH(F$2,'[3]Enrolled accounts Dom'!$A$2:$M$2,0)))</f>
        <v/>
      </c>
    </row>
    <row r="980" spans="1:6" x14ac:dyDescent="0.2">
      <c r="A980" s="52">
        <f>INDEX('[3]Enrolled accounts Dom'!$A980:$M980,MATCH(A$2,'[3]Enrolled accounts Dom'!$A$2:$M$2,0))</f>
        <v>0</v>
      </c>
      <c r="B980" s="45">
        <f>INDEX('[3]Enrolled accounts Dom'!$A980:$M980,MATCH(B$2,'[3]Enrolled accounts Dom'!$A$2:$M$2,0))</f>
        <v>0</v>
      </c>
      <c r="C980" s="45">
        <f>INDEX('[3]Enrolled accounts Dom'!$A980:$M980,MATCH(C$2,'[3]Enrolled accounts Dom'!$A$2:$M$2,0))</f>
        <v>0</v>
      </c>
      <c r="D980" s="45">
        <f>INDEX('[3]Enrolled accounts Dom'!$A980:$M980,MATCH(D$2,'[3]Enrolled accounts Dom'!$A$2:$M$2,0))</f>
        <v>0</v>
      </c>
      <c r="E980" s="46" t="str">
        <f>IF(INDEX('[3]Enrolled accounts Dom'!$A980:$M980,MATCH(E$2,'[3]Enrolled accounts Dom'!$A$2:$M$2,0))=0,"",INDEX('[3]Enrolled accounts Dom'!$A980:$M980,MATCH(E$2,'[3]Enrolled accounts Dom'!$A$2:$M$2,0)))</f>
        <v/>
      </c>
      <c r="F980" s="53" t="str">
        <f>IF(INDEX('[3]Enrolled accounts Dom'!$A980:$M980,MATCH(F$2,'[3]Enrolled accounts Dom'!$A$2:$M$2,0))=0,"",INDEX('[3]Enrolled accounts Dom'!$A980:$M980,MATCH(F$2,'[3]Enrolled accounts Dom'!$A$2:$M$2,0)))</f>
        <v/>
      </c>
    </row>
    <row r="981" spans="1:6" x14ac:dyDescent="0.2">
      <c r="A981" s="52">
        <f>INDEX('[3]Enrolled accounts Dom'!$A981:$M981,MATCH(A$2,'[3]Enrolled accounts Dom'!$A$2:$M$2,0))</f>
        <v>0</v>
      </c>
      <c r="B981" s="45">
        <f>INDEX('[3]Enrolled accounts Dom'!$A981:$M981,MATCH(B$2,'[3]Enrolled accounts Dom'!$A$2:$M$2,0))</f>
        <v>0</v>
      </c>
      <c r="C981" s="45">
        <f>INDEX('[3]Enrolled accounts Dom'!$A981:$M981,MATCH(C$2,'[3]Enrolled accounts Dom'!$A$2:$M$2,0))</f>
        <v>0</v>
      </c>
      <c r="D981" s="45">
        <f>INDEX('[3]Enrolled accounts Dom'!$A981:$M981,MATCH(D$2,'[3]Enrolled accounts Dom'!$A$2:$M$2,0))</f>
        <v>0</v>
      </c>
      <c r="E981" s="46" t="str">
        <f>IF(INDEX('[3]Enrolled accounts Dom'!$A981:$M981,MATCH(E$2,'[3]Enrolled accounts Dom'!$A$2:$M$2,0))=0,"",INDEX('[3]Enrolled accounts Dom'!$A981:$M981,MATCH(E$2,'[3]Enrolled accounts Dom'!$A$2:$M$2,0)))</f>
        <v/>
      </c>
      <c r="F981" s="53" t="str">
        <f>IF(INDEX('[3]Enrolled accounts Dom'!$A981:$M981,MATCH(F$2,'[3]Enrolled accounts Dom'!$A$2:$M$2,0))=0,"",INDEX('[3]Enrolled accounts Dom'!$A981:$M981,MATCH(F$2,'[3]Enrolled accounts Dom'!$A$2:$M$2,0)))</f>
        <v/>
      </c>
    </row>
    <row r="982" spans="1:6" x14ac:dyDescent="0.2">
      <c r="A982" s="52">
        <f>INDEX('[3]Enrolled accounts Dom'!$A982:$M982,MATCH(A$2,'[3]Enrolled accounts Dom'!$A$2:$M$2,0))</f>
        <v>0</v>
      </c>
      <c r="B982" s="45">
        <f>INDEX('[3]Enrolled accounts Dom'!$A982:$M982,MATCH(B$2,'[3]Enrolled accounts Dom'!$A$2:$M$2,0))</f>
        <v>0</v>
      </c>
      <c r="C982" s="45">
        <f>INDEX('[3]Enrolled accounts Dom'!$A982:$M982,MATCH(C$2,'[3]Enrolled accounts Dom'!$A$2:$M$2,0))</f>
        <v>0</v>
      </c>
      <c r="D982" s="45">
        <f>INDEX('[3]Enrolled accounts Dom'!$A982:$M982,MATCH(D$2,'[3]Enrolled accounts Dom'!$A$2:$M$2,0))</f>
        <v>0</v>
      </c>
      <c r="E982" s="46" t="str">
        <f>IF(INDEX('[3]Enrolled accounts Dom'!$A982:$M982,MATCH(E$2,'[3]Enrolled accounts Dom'!$A$2:$M$2,0))=0,"",INDEX('[3]Enrolled accounts Dom'!$A982:$M982,MATCH(E$2,'[3]Enrolled accounts Dom'!$A$2:$M$2,0)))</f>
        <v/>
      </c>
      <c r="F982" s="53" t="str">
        <f>IF(INDEX('[3]Enrolled accounts Dom'!$A982:$M982,MATCH(F$2,'[3]Enrolled accounts Dom'!$A$2:$M$2,0))=0,"",INDEX('[3]Enrolled accounts Dom'!$A982:$M982,MATCH(F$2,'[3]Enrolled accounts Dom'!$A$2:$M$2,0)))</f>
        <v/>
      </c>
    </row>
    <row r="983" spans="1:6" x14ac:dyDescent="0.2">
      <c r="A983" s="52">
        <f>INDEX('[3]Enrolled accounts Dom'!$A983:$M983,MATCH(A$2,'[3]Enrolled accounts Dom'!$A$2:$M$2,0))</f>
        <v>0</v>
      </c>
      <c r="B983" s="45">
        <f>INDEX('[3]Enrolled accounts Dom'!$A983:$M983,MATCH(B$2,'[3]Enrolled accounts Dom'!$A$2:$M$2,0))</f>
        <v>0</v>
      </c>
      <c r="C983" s="45">
        <f>INDEX('[3]Enrolled accounts Dom'!$A983:$M983,MATCH(C$2,'[3]Enrolled accounts Dom'!$A$2:$M$2,0))</f>
        <v>0</v>
      </c>
      <c r="D983" s="45">
        <f>INDEX('[3]Enrolled accounts Dom'!$A983:$M983,MATCH(D$2,'[3]Enrolled accounts Dom'!$A$2:$M$2,0))</f>
        <v>0</v>
      </c>
      <c r="E983" s="46" t="str">
        <f>IF(INDEX('[3]Enrolled accounts Dom'!$A983:$M983,MATCH(E$2,'[3]Enrolled accounts Dom'!$A$2:$M$2,0))=0,"",INDEX('[3]Enrolled accounts Dom'!$A983:$M983,MATCH(E$2,'[3]Enrolled accounts Dom'!$A$2:$M$2,0)))</f>
        <v/>
      </c>
      <c r="F983" s="53" t="str">
        <f>IF(INDEX('[3]Enrolled accounts Dom'!$A983:$M983,MATCH(F$2,'[3]Enrolled accounts Dom'!$A$2:$M$2,0))=0,"",INDEX('[3]Enrolled accounts Dom'!$A983:$M983,MATCH(F$2,'[3]Enrolled accounts Dom'!$A$2:$M$2,0)))</f>
        <v/>
      </c>
    </row>
    <row r="984" spans="1:6" x14ac:dyDescent="0.2">
      <c r="A984" s="52">
        <f>INDEX('[3]Enrolled accounts Dom'!$A984:$M984,MATCH(A$2,'[3]Enrolled accounts Dom'!$A$2:$M$2,0))</f>
        <v>0</v>
      </c>
      <c r="B984" s="45">
        <f>INDEX('[3]Enrolled accounts Dom'!$A984:$M984,MATCH(B$2,'[3]Enrolled accounts Dom'!$A$2:$M$2,0))</f>
        <v>0</v>
      </c>
      <c r="C984" s="45">
        <f>INDEX('[3]Enrolled accounts Dom'!$A984:$M984,MATCH(C$2,'[3]Enrolled accounts Dom'!$A$2:$M$2,0))</f>
        <v>0</v>
      </c>
      <c r="D984" s="45">
        <f>INDEX('[3]Enrolled accounts Dom'!$A984:$M984,MATCH(D$2,'[3]Enrolled accounts Dom'!$A$2:$M$2,0))</f>
        <v>0</v>
      </c>
      <c r="E984" s="46" t="str">
        <f>IF(INDEX('[3]Enrolled accounts Dom'!$A984:$M984,MATCH(E$2,'[3]Enrolled accounts Dom'!$A$2:$M$2,0))=0,"",INDEX('[3]Enrolled accounts Dom'!$A984:$M984,MATCH(E$2,'[3]Enrolled accounts Dom'!$A$2:$M$2,0)))</f>
        <v/>
      </c>
      <c r="F984" s="53" t="str">
        <f>IF(INDEX('[3]Enrolled accounts Dom'!$A984:$M984,MATCH(F$2,'[3]Enrolled accounts Dom'!$A$2:$M$2,0))=0,"",INDEX('[3]Enrolled accounts Dom'!$A984:$M984,MATCH(F$2,'[3]Enrolled accounts Dom'!$A$2:$M$2,0)))</f>
        <v/>
      </c>
    </row>
    <row r="985" spans="1:6" x14ac:dyDescent="0.2">
      <c r="A985" s="52">
        <f>INDEX('[3]Enrolled accounts Dom'!$A985:$M985,MATCH(A$2,'[3]Enrolled accounts Dom'!$A$2:$M$2,0))</f>
        <v>0</v>
      </c>
      <c r="B985" s="45">
        <f>INDEX('[3]Enrolled accounts Dom'!$A985:$M985,MATCH(B$2,'[3]Enrolled accounts Dom'!$A$2:$M$2,0))</f>
        <v>0</v>
      </c>
      <c r="C985" s="45">
        <f>INDEX('[3]Enrolled accounts Dom'!$A985:$M985,MATCH(C$2,'[3]Enrolled accounts Dom'!$A$2:$M$2,0))</f>
        <v>0</v>
      </c>
      <c r="D985" s="45">
        <f>INDEX('[3]Enrolled accounts Dom'!$A985:$M985,MATCH(D$2,'[3]Enrolled accounts Dom'!$A$2:$M$2,0))</f>
        <v>0</v>
      </c>
      <c r="E985" s="46" t="str">
        <f>IF(INDEX('[3]Enrolled accounts Dom'!$A985:$M985,MATCH(E$2,'[3]Enrolled accounts Dom'!$A$2:$M$2,0))=0,"",INDEX('[3]Enrolled accounts Dom'!$A985:$M985,MATCH(E$2,'[3]Enrolled accounts Dom'!$A$2:$M$2,0)))</f>
        <v/>
      </c>
      <c r="F985" s="53" t="str">
        <f>IF(INDEX('[3]Enrolled accounts Dom'!$A985:$M985,MATCH(F$2,'[3]Enrolled accounts Dom'!$A$2:$M$2,0))=0,"",INDEX('[3]Enrolled accounts Dom'!$A985:$M985,MATCH(F$2,'[3]Enrolled accounts Dom'!$A$2:$M$2,0)))</f>
        <v/>
      </c>
    </row>
    <row r="986" spans="1:6" x14ac:dyDescent="0.2">
      <c r="A986" s="52">
        <f>INDEX('[3]Enrolled accounts Dom'!$A986:$M986,MATCH(A$2,'[3]Enrolled accounts Dom'!$A$2:$M$2,0))</f>
        <v>0</v>
      </c>
      <c r="B986" s="45">
        <f>INDEX('[3]Enrolled accounts Dom'!$A986:$M986,MATCH(B$2,'[3]Enrolled accounts Dom'!$A$2:$M$2,0))</f>
        <v>0</v>
      </c>
      <c r="C986" s="45">
        <f>INDEX('[3]Enrolled accounts Dom'!$A986:$M986,MATCH(C$2,'[3]Enrolled accounts Dom'!$A$2:$M$2,0))</f>
        <v>0</v>
      </c>
      <c r="D986" s="45">
        <f>INDEX('[3]Enrolled accounts Dom'!$A986:$M986,MATCH(D$2,'[3]Enrolled accounts Dom'!$A$2:$M$2,0))</f>
        <v>0</v>
      </c>
      <c r="E986" s="46" t="str">
        <f>IF(INDEX('[3]Enrolled accounts Dom'!$A986:$M986,MATCH(E$2,'[3]Enrolled accounts Dom'!$A$2:$M$2,0))=0,"",INDEX('[3]Enrolled accounts Dom'!$A986:$M986,MATCH(E$2,'[3]Enrolled accounts Dom'!$A$2:$M$2,0)))</f>
        <v/>
      </c>
      <c r="F986" s="53" t="str">
        <f>IF(INDEX('[3]Enrolled accounts Dom'!$A986:$M986,MATCH(F$2,'[3]Enrolled accounts Dom'!$A$2:$M$2,0))=0,"",INDEX('[3]Enrolled accounts Dom'!$A986:$M986,MATCH(F$2,'[3]Enrolled accounts Dom'!$A$2:$M$2,0)))</f>
        <v/>
      </c>
    </row>
    <row r="987" spans="1:6" x14ac:dyDescent="0.2">
      <c r="A987" s="52">
        <f>INDEX('[3]Enrolled accounts Dom'!$A987:$M987,MATCH(A$2,'[3]Enrolled accounts Dom'!$A$2:$M$2,0))</f>
        <v>0</v>
      </c>
      <c r="B987" s="45">
        <f>INDEX('[3]Enrolled accounts Dom'!$A987:$M987,MATCH(B$2,'[3]Enrolled accounts Dom'!$A$2:$M$2,0))</f>
        <v>0</v>
      </c>
      <c r="C987" s="45">
        <f>INDEX('[3]Enrolled accounts Dom'!$A987:$M987,MATCH(C$2,'[3]Enrolled accounts Dom'!$A$2:$M$2,0))</f>
        <v>0</v>
      </c>
      <c r="D987" s="45">
        <f>INDEX('[3]Enrolled accounts Dom'!$A987:$M987,MATCH(D$2,'[3]Enrolled accounts Dom'!$A$2:$M$2,0))</f>
        <v>0</v>
      </c>
      <c r="E987" s="46" t="str">
        <f>IF(INDEX('[3]Enrolled accounts Dom'!$A987:$M987,MATCH(E$2,'[3]Enrolled accounts Dom'!$A$2:$M$2,0))=0,"",INDEX('[3]Enrolled accounts Dom'!$A987:$M987,MATCH(E$2,'[3]Enrolled accounts Dom'!$A$2:$M$2,0)))</f>
        <v/>
      </c>
      <c r="F987" s="53" t="str">
        <f>IF(INDEX('[3]Enrolled accounts Dom'!$A987:$M987,MATCH(F$2,'[3]Enrolled accounts Dom'!$A$2:$M$2,0))=0,"",INDEX('[3]Enrolled accounts Dom'!$A987:$M987,MATCH(F$2,'[3]Enrolled accounts Dom'!$A$2:$M$2,0)))</f>
        <v/>
      </c>
    </row>
    <row r="988" spans="1:6" x14ac:dyDescent="0.2">
      <c r="A988" s="52">
        <f>INDEX('[3]Enrolled accounts Dom'!$A988:$M988,MATCH(A$2,'[3]Enrolled accounts Dom'!$A$2:$M$2,0))</f>
        <v>0</v>
      </c>
      <c r="B988" s="45">
        <f>INDEX('[3]Enrolled accounts Dom'!$A988:$M988,MATCH(B$2,'[3]Enrolled accounts Dom'!$A$2:$M$2,0))</f>
        <v>0</v>
      </c>
      <c r="C988" s="45">
        <f>INDEX('[3]Enrolled accounts Dom'!$A988:$M988,MATCH(C$2,'[3]Enrolled accounts Dom'!$A$2:$M$2,0))</f>
        <v>0</v>
      </c>
      <c r="D988" s="45">
        <f>INDEX('[3]Enrolled accounts Dom'!$A988:$M988,MATCH(D$2,'[3]Enrolled accounts Dom'!$A$2:$M$2,0))</f>
        <v>0</v>
      </c>
      <c r="E988" s="46" t="str">
        <f>IF(INDEX('[3]Enrolled accounts Dom'!$A988:$M988,MATCH(E$2,'[3]Enrolled accounts Dom'!$A$2:$M$2,0))=0,"",INDEX('[3]Enrolled accounts Dom'!$A988:$M988,MATCH(E$2,'[3]Enrolled accounts Dom'!$A$2:$M$2,0)))</f>
        <v/>
      </c>
      <c r="F988" s="53" t="str">
        <f>IF(INDEX('[3]Enrolled accounts Dom'!$A988:$M988,MATCH(F$2,'[3]Enrolled accounts Dom'!$A$2:$M$2,0))=0,"",INDEX('[3]Enrolled accounts Dom'!$A988:$M988,MATCH(F$2,'[3]Enrolled accounts Dom'!$A$2:$M$2,0)))</f>
        <v/>
      </c>
    </row>
    <row r="989" spans="1:6" x14ac:dyDescent="0.2">
      <c r="A989" s="52">
        <f>INDEX('[3]Enrolled accounts Dom'!$A989:$M989,MATCH(A$2,'[3]Enrolled accounts Dom'!$A$2:$M$2,0))</f>
        <v>0</v>
      </c>
      <c r="B989" s="45">
        <f>INDEX('[3]Enrolled accounts Dom'!$A989:$M989,MATCH(B$2,'[3]Enrolled accounts Dom'!$A$2:$M$2,0))</f>
        <v>0</v>
      </c>
      <c r="C989" s="45">
        <f>INDEX('[3]Enrolled accounts Dom'!$A989:$M989,MATCH(C$2,'[3]Enrolled accounts Dom'!$A$2:$M$2,0))</f>
        <v>0</v>
      </c>
      <c r="D989" s="45">
        <f>INDEX('[3]Enrolled accounts Dom'!$A989:$M989,MATCH(D$2,'[3]Enrolled accounts Dom'!$A$2:$M$2,0))</f>
        <v>0</v>
      </c>
      <c r="E989" s="46" t="str">
        <f>IF(INDEX('[3]Enrolled accounts Dom'!$A989:$M989,MATCH(E$2,'[3]Enrolled accounts Dom'!$A$2:$M$2,0))=0,"",INDEX('[3]Enrolled accounts Dom'!$A989:$M989,MATCH(E$2,'[3]Enrolled accounts Dom'!$A$2:$M$2,0)))</f>
        <v/>
      </c>
      <c r="F989" s="53" t="str">
        <f>IF(INDEX('[3]Enrolled accounts Dom'!$A989:$M989,MATCH(F$2,'[3]Enrolled accounts Dom'!$A$2:$M$2,0))=0,"",INDEX('[3]Enrolled accounts Dom'!$A989:$M989,MATCH(F$2,'[3]Enrolled accounts Dom'!$A$2:$M$2,0)))</f>
        <v/>
      </c>
    </row>
    <row r="990" spans="1:6" x14ac:dyDescent="0.2">
      <c r="A990" s="52">
        <f>INDEX('[3]Enrolled accounts Dom'!$A990:$M990,MATCH(A$2,'[3]Enrolled accounts Dom'!$A$2:$M$2,0))</f>
        <v>0</v>
      </c>
      <c r="B990" s="45">
        <f>INDEX('[3]Enrolled accounts Dom'!$A990:$M990,MATCH(B$2,'[3]Enrolled accounts Dom'!$A$2:$M$2,0))</f>
        <v>0</v>
      </c>
      <c r="C990" s="45">
        <f>INDEX('[3]Enrolled accounts Dom'!$A990:$M990,MATCH(C$2,'[3]Enrolled accounts Dom'!$A$2:$M$2,0))</f>
        <v>0</v>
      </c>
      <c r="D990" s="45">
        <f>INDEX('[3]Enrolled accounts Dom'!$A990:$M990,MATCH(D$2,'[3]Enrolled accounts Dom'!$A$2:$M$2,0))</f>
        <v>0</v>
      </c>
      <c r="E990" s="46" t="str">
        <f>IF(INDEX('[3]Enrolled accounts Dom'!$A990:$M990,MATCH(E$2,'[3]Enrolled accounts Dom'!$A$2:$M$2,0))=0,"",INDEX('[3]Enrolled accounts Dom'!$A990:$M990,MATCH(E$2,'[3]Enrolled accounts Dom'!$A$2:$M$2,0)))</f>
        <v/>
      </c>
      <c r="F990" s="53" t="str">
        <f>IF(INDEX('[3]Enrolled accounts Dom'!$A990:$M990,MATCH(F$2,'[3]Enrolled accounts Dom'!$A$2:$M$2,0))=0,"",INDEX('[3]Enrolled accounts Dom'!$A990:$M990,MATCH(F$2,'[3]Enrolled accounts Dom'!$A$2:$M$2,0)))</f>
        <v/>
      </c>
    </row>
    <row r="991" spans="1:6" x14ac:dyDescent="0.2">
      <c r="A991" s="52">
        <f>INDEX('[3]Enrolled accounts Dom'!$A991:$M991,MATCH(A$2,'[3]Enrolled accounts Dom'!$A$2:$M$2,0))</f>
        <v>0</v>
      </c>
      <c r="B991" s="45">
        <f>INDEX('[3]Enrolled accounts Dom'!$A991:$M991,MATCH(B$2,'[3]Enrolled accounts Dom'!$A$2:$M$2,0))</f>
        <v>0</v>
      </c>
      <c r="C991" s="45">
        <f>INDEX('[3]Enrolled accounts Dom'!$A991:$M991,MATCH(C$2,'[3]Enrolled accounts Dom'!$A$2:$M$2,0))</f>
        <v>0</v>
      </c>
      <c r="D991" s="45">
        <f>INDEX('[3]Enrolled accounts Dom'!$A991:$M991,MATCH(D$2,'[3]Enrolled accounts Dom'!$A$2:$M$2,0))</f>
        <v>0</v>
      </c>
      <c r="E991" s="46" t="str">
        <f>IF(INDEX('[3]Enrolled accounts Dom'!$A991:$M991,MATCH(E$2,'[3]Enrolled accounts Dom'!$A$2:$M$2,0))=0,"",INDEX('[3]Enrolled accounts Dom'!$A991:$M991,MATCH(E$2,'[3]Enrolled accounts Dom'!$A$2:$M$2,0)))</f>
        <v/>
      </c>
      <c r="F991" s="53" t="str">
        <f>IF(INDEX('[3]Enrolled accounts Dom'!$A991:$M991,MATCH(F$2,'[3]Enrolled accounts Dom'!$A$2:$M$2,0))=0,"",INDEX('[3]Enrolled accounts Dom'!$A991:$M991,MATCH(F$2,'[3]Enrolled accounts Dom'!$A$2:$M$2,0)))</f>
        <v/>
      </c>
    </row>
    <row r="992" spans="1:6" x14ac:dyDescent="0.2">
      <c r="A992" s="52">
        <f>INDEX('[3]Enrolled accounts Dom'!$A992:$M992,MATCH(A$2,'[3]Enrolled accounts Dom'!$A$2:$M$2,0))</f>
        <v>0</v>
      </c>
      <c r="B992" s="45">
        <f>INDEX('[3]Enrolled accounts Dom'!$A992:$M992,MATCH(B$2,'[3]Enrolled accounts Dom'!$A$2:$M$2,0))</f>
        <v>0</v>
      </c>
      <c r="C992" s="45">
        <f>INDEX('[3]Enrolled accounts Dom'!$A992:$M992,MATCH(C$2,'[3]Enrolled accounts Dom'!$A$2:$M$2,0))</f>
        <v>0</v>
      </c>
      <c r="D992" s="45">
        <f>INDEX('[3]Enrolled accounts Dom'!$A992:$M992,MATCH(D$2,'[3]Enrolled accounts Dom'!$A$2:$M$2,0))</f>
        <v>0</v>
      </c>
      <c r="E992" s="46" t="str">
        <f>IF(INDEX('[3]Enrolled accounts Dom'!$A992:$M992,MATCH(E$2,'[3]Enrolled accounts Dom'!$A$2:$M$2,0))=0,"",INDEX('[3]Enrolled accounts Dom'!$A992:$M992,MATCH(E$2,'[3]Enrolled accounts Dom'!$A$2:$M$2,0)))</f>
        <v/>
      </c>
      <c r="F992" s="53" t="str">
        <f>IF(INDEX('[3]Enrolled accounts Dom'!$A992:$M992,MATCH(F$2,'[3]Enrolled accounts Dom'!$A$2:$M$2,0))=0,"",INDEX('[3]Enrolled accounts Dom'!$A992:$M992,MATCH(F$2,'[3]Enrolled accounts Dom'!$A$2:$M$2,0)))</f>
        <v/>
      </c>
    </row>
    <row r="993" spans="1:6" x14ac:dyDescent="0.2">
      <c r="A993" s="52">
        <f>INDEX('[3]Enrolled accounts Dom'!$A993:$M993,MATCH(A$2,'[3]Enrolled accounts Dom'!$A$2:$M$2,0))</f>
        <v>0</v>
      </c>
      <c r="B993" s="45">
        <f>INDEX('[3]Enrolled accounts Dom'!$A993:$M993,MATCH(B$2,'[3]Enrolled accounts Dom'!$A$2:$M$2,0))</f>
        <v>0</v>
      </c>
      <c r="C993" s="45">
        <f>INDEX('[3]Enrolled accounts Dom'!$A993:$M993,MATCH(C$2,'[3]Enrolled accounts Dom'!$A$2:$M$2,0))</f>
        <v>0</v>
      </c>
      <c r="D993" s="45">
        <f>INDEX('[3]Enrolled accounts Dom'!$A993:$M993,MATCH(D$2,'[3]Enrolled accounts Dom'!$A$2:$M$2,0))</f>
        <v>0</v>
      </c>
      <c r="E993" s="46" t="str">
        <f>IF(INDEX('[3]Enrolled accounts Dom'!$A993:$M993,MATCH(E$2,'[3]Enrolled accounts Dom'!$A$2:$M$2,0))=0,"",INDEX('[3]Enrolled accounts Dom'!$A993:$M993,MATCH(E$2,'[3]Enrolled accounts Dom'!$A$2:$M$2,0)))</f>
        <v/>
      </c>
      <c r="F993" s="53" t="str">
        <f>IF(INDEX('[3]Enrolled accounts Dom'!$A993:$M993,MATCH(F$2,'[3]Enrolled accounts Dom'!$A$2:$M$2,0))=0,"",INDEX('[3]Enrolled accounts Dom'!$A993:$M993,MATCH(F$2,'[3]Enrolled accounts Dom'!$A$2:$M$2,0)))</f>
        <v/>
      </c>
    </row>
    <row r="994" spans="1:6" x14ac:dyDescent="0.2">
      <c r="A994" s="52">
        <f>INDEX('[3]Enrolled accounts Dom'!$A994:$M994,MATCH(A$2,'[3]Enrolled accounts Dom'!$A$2:$M$2,0))</f>
        <v>0</v>
      </c>
      <c r="B994" s="45">
        <f>INDEX('[3]Enrolled accounts Dom'!$A994:$M994,MATCH(B$2,'[3]Enrolled accounts Dom'!$A$2:$M$2,0))</f>
        <v>0</v>
      </c>
      <c r="C994" s="45">
        <f>INDEX('[3]Enrolled accounts Dom'!$A994:$M994,MATCH(C$2,'[3]Enrolled accounts Dom'!$A$2:$M$2,0))</f>
        <v>0</v>
      </c>
      <c r="D994" s="45">
        <f>INDEX('[3]Enrolled accounts Dom'!$A994:$M994,MATCH(D$2,'[3]Enrolled accounts Dom'!$A$2:$M$2,0))</f>
        <v>0</v>
      </c>
      <c r="E994" s="46" t="str">
        <f>IF(INDEX('[3]Enrolled accounts Dom'!$A994:$M994,MATCH(E$2,'[3]Enrolled accounts Dom'!$A$2:$M$2,0))=0,"",INDEX('[3]Enrolled accounts Dom'!$A994:$M994,MATCH(E$2,'[3]Enrolled accounts Dom'!$A$2:$M$2,0)))</f>
        <v/>
      </c>
      <c r="F994" s="53" t="str">
        <f>IF(INDEX('[3]Enrolled accounts Dom'!$A994:$M994,MATCH(F$2,'[3]Enrolled accounts Dom'!$A$2:$M$2,0))=0,"",INDEX('[3]Enrolled accounts Dom'!$A994:$M994,MATCH(F$2,'[3]Enrolled accounts Dom'!$A$2:$M$2,0)))</f>
        <v/>
      </c>
    </row>
    <row r="995" spans="1:6" x14ac:dyDescent="0.2">
      <c r="A995" s="52">
        <f>INDEX('[3]Enrolled accounts Dom'!$A995:$M995,MATCH(A$2,'[3]Enrolled accounts Dom'!$A$2:$M$2,0))</f>
        <v>0</v>
      </c>
      <c r="B995" s="45">
        <f>INDEX('[3]Enrolled accounts Dom'!$A995:$M995,MATCH(B$2,'[3]Enrolled accounts Dom'!$A$2:$M$2,0))</f>
        <v>0</v>
      </c>
      <c r="C995" s="45">
        <f>INDEX('[3]Enrolled accounts Dom'!$A995:$M995,MATCH(C$2,'[3]Enrolled accounts Dom'!$A$2:$M$2,0))</f>
        <v>0</v>
      </c>
      <c r="D995" s="45">
        <f>INDEX('[3]Enrolled accounts Dom'!$A995:$M995,MATCH(D$2,'[3]Enrolled accounts Dom'!$A$2:$M$2,0))</f>
        <v>0</v>
      </c>
      <c r="E995" s="46" t="str">
        <f>IF(INDEX('[3]Enrolled accounts Dom'!$A995:$M995,MATCH(E$2,'[3]Enrolled accounts Dom'!$A$2:$M$2,0))=0,"",INDEX('[3]Enrolled accounts Dom'!$A995:$M995,MATCH(E$2,'[3]Enrolled accounts Dom'!$A$2:$M$2,0)))</f>
        <v/>
      </c>
      <c r="F995" s="53" t="str">
        <f>IF(INDEX('[3]Enrolled accounts Dom'!$A995:$M995,MATCH(F$2,'[3]Enrolled accounts Dom'!$A$2:$M$2,0))=0,"",INDEX('[3]Enrolled accounts Dom'!$A995:$M995,MATCH(F$2,'[3]Enrolled accounts Dom'!$A$2:$M$2,0)))</f>
        <v/>
      </c>
    </row>
    <row r="996" spans="1:6" x14ac:dyDescent="0.2">
      <c r="A996" s="52">
        <f>INDEX('[3]Enrolled accounts Dom'!$A996:$M996,MATCH(A$2,'[3]Enrolled accounts Dom'!$A$2:$M$2,0))</f>
        <v>0</v>
      </c>
      <c r="B996" s="45">
        <f>INDEX('[3]Enrolled accounts Dom'!$A996:$M996,MATCH(B$2,'[3]Enrolled accounts Dom'!$A$2:$M$2,0))</f>
        <v>0</v>
      </c>
      <c r="C996" s="45">
        <f>INDEX('[3]Enrolled accounts Dom'!$A996:$M996,MATCH(C$2,'[3]Enrolled accounts Dom'!$A$2:$M$2,0))</f>
        <v>0</v>
      </c>
      <c r="D996" s="45">
        <f>INDEX('[3]Enrolled accounts Dom'!$A996:$M996,MATCH(D$2,'[3]Enrolled accounts Dom'!$A$2:$M$2,0))</f>
        <v>0</v>
      </c>
      <c r="E996" s="46" t="str">
        <f>IF(INDEX('[3]Enrolled accounts Dom'!$A996:$M996,MATCH(E$2,'[3]Enrolled accounts Dom'!$A$2:$M$2,0))=0,"",INDEX('[3]Enrolled accounts Dom'!$A996:$M996,MATCH(E$2,'[3]Enrolled accounts Dom'!$A$2:$M$2,0)))</f>
        <v/>
      </c>
      <c r="F996" s="53" t="str">
        <f>IF(INDEX('[3]Enrolled accounts Dom'!$A996:$M996,MATCH(F$2,'[3]Enrolled accounts Dom'!$A$2:$M$2,0))=0,"",INDEX('[3]Enrolled accounts Dom'!$A996:$M996,MATCH(F$2,'[3]Enrolled accounts Dom'!$A$2:$M$2,0)))</f>
        <v/>
      </c>
    </row>
    <row r="997" spans="1:6" x14ac:dyDescent="0.2">
      <c r="A997" s="52">
        <f>INDEX('[3]Enrolled accounts Dom'!$A997:$M997,MATCH(A$2,'[3]Enrolled accounts Dom'!$A$2:$M$2,0))</f>
        <v>0</v>
      </c>
      <c r="B997" s="45">
        <f>INDEX('[3]Enrolled accounts Dom'!$A997:$M997,MATCH(B$2,'[3]Enrolled accounts Dom'!$A$2:$M$2,0))</f>
        <v>0</v>
      </c>
      <c r="C997" s="45">
        <f>INDEX('[3]Enrolled accounts Dom'!$A997:$M997,MATCH(C$2,'[3]Enrolled accounts Dom'!$A$2:$M$2,0))</f>
        <v>0</v>
      </c>
      <c r="D997" s="45">
        <f>INDEX('[3]Enrolled accounts Dom'!$A997:$M997,MATCH(D$2,'[3]Enrolled accounts Dom'!$A$2:$M$2,0))</f>
        <v>0</v>
      </c>
      <c r="E997" s="46" t="str">
        <f>IF(INDEX('[3]Enrolled accounts Dom'!$A997:$M997,MATCH(E$2,'[3]Enrolled accounts Dom'!$A$2:$M$2,0))=0,"",INDEX('[3]Enrolled accounts Dom'!$A997:$M997,MATCH(E$2,'[3]Enrolled accounts Dom'!$A$2:$M$2,0)))</f>
        <v/>
      </c>
      <c r="F997" s="53" t="str">
        <f>IF(INDEX('[3]Enrolled accounts Dom'!$A997:$M997,MATCH(F$2,'[3]Enrolled accounts Dom'!$A$2:$M$2,0))=0,"",INDEX('[3]Enrolled accounts Dom'!$A997:$M997,MATCH(F$2,'[3]Enrolled accounts Dom'!$A$2:$M$2,0)))</f>
        <v/>
      </c>
    </row>
    <row r="998" spans="1:6" x14ac:dyDescent="0.2">
      <c r="A998" s="52">
        <f>INDEX('[3]Enrolled accounts Dom'!$A998:$M998,MATCH(A$2,'[3]Enrolled accounts Dom'!$A$2:$M$2,0))</f>
        <v>0</v>
      </c>
      <c r="B998" s="45">
        <f>INDEX('[3]Enrolled accounts Dom'!$A998:$M998,MATCH(B$2,'[3]Enrolled accounts Dom'!$A$2:$M$2,0))</f>
        <v>0</v>
      </c>
      <c r="C998" s="45">
        <f>INDEX('[3]Enrolled accounts Dom'!$A998:$M998,MATCH(C$2,'[3]Enrolled accounts Dom'!$A$2:$M$2,0))</f>
        <v>0</v>
      </c>
      <c r="D998" s="45">
        <f>INDEX('[3]Enrolled accounts Dom'!$A998:$M998,MATCH(D$2,'[3]Enrolled accounts Dom'!$A$2:$M$2,0))</f>
        <v>0</v>
      </c>
      <c r="E998" s="46" t="str">
        <f>IF(INDEX('[3]Enrolled accounts Dom'!$A998:$M998,MATCH(E$2,'[3]Enrolled accounts Dom'!$A$2:$M$2,0))=0,"",INDEX('[3]Enrolled accounts Dom'!$A998:$M998,MATCH(E$2,'[3]Enrolled accounts Dom'!$A$2:$M$2,0)))</f>
        <v/>
      </c>
      <c r="F998" s="53" t="str">
        <f>IF(INDEX('[3]Enrolled accounts Dom'!$A998:$M998,MATCH(F$2,'[3]Enrolled accounts Dom'!$A$2:$M$2,0))=0,"",INDEX('[3]Enrolled accounts Dom'!$A998:$M998,MATCH(F$2,'[3]Enrolled accounts Dom'!$A$2:$M$2,0)))</f>
        <v/>
      </c>
    </row>
    <row r="999" spans="1:6" x14ac:dyDescent="0.2">
      <c r="A999" s="52">
        <f>INDEX('[3]Enrolled accounts Dom'!$A999:$M999,MATCH(A$2,'[3]Enrolled accounts Dom'!$A$2:$M$2,0))</f>
        <v>0</v>
      </c>
      <c r="B999" s="45">
        <f>INDEX('[3]Enrolled accounts Dom'!$A999:$M999,MATCH(B$2,'[3]Enrolled accounts Dom'!$A$2:$M$2,0))</f>
        <v>0</v>
      </c>
      <c r="C999" s="45">
        <f>INDEX('[3]Enrolled accounts Dom'!$A999:$M999,MATCH(C$2,'[3]Enrolled accounts Dom'!$A$2:$M$2,0))</f>
        <v>0</v>
      </c>
      <c r="D999" s="45">
        <f>INDEX('[3]Enrolled accounts Dom'!$A999:$M999,MATCH(D$2,'[3]Enrolled accounts Dom'!$A$2:$M$2,0))</f>
        <v>0</v>
      </c>
      <c r="E999" s="46" t="str">
        <f>IF(INDEX('[3]Enrolled accounts Dom'!$A999:$M999,MATCH(E$2,'[3]Enrolled accounts Dom'!$A$2:$M$2,0))=0,"",INDEX('[3]Enrolled accounts Dom'!$A999:$M999,MATCH(E$2,'[3]Enrolled accounts Dom'!$A$2:$M$2,0)))</f>
        <v/>
      </c>
      <c r="F999" s="53" t="str">
        <f>IF(INDEX('[3]Enrolled accounts Dom'!$A999:$M999,MATCH(F$2,'[3]Enrolled accounts Dom'!$A$2:$M$2,0))=0,"",INDEX('[3]Enrolled accounts Dom'!$A999:$M999,MATCH(F$2,'[3]Enrolled accounts Dom'!$A$2:$M$2,0)))</f>
        <v/>
      </c>
    </row>
    <row r="1000" spans="1:6" x14ac:dyDescent="0.2">
      <c r="A1000" s="59">
        <f>INDEX('[3]Enrolled accounts Dom'!$A1000:$M1000,MATCH(A$2,'[3]Enrolled accounts Dom'!$A$2:$M$2,0))</f>
        <v>0</v>
      </c>
      <c r="B1000" s="60">
        <f>INDEX('[3]Enrolled accounts Dom'!$A1000:$M1000,MATCH(B$2,'[3]Enrolled accounts Dom'!$A$2:$M$2,0))</f>
        <v>0</v>
      </c>
      <c r="C1000" s="60">
        <f>INDEX('[3]Enrolled accounts Dom'!$A1000:$M1000,MATCH(C$2,'[3]Enrolled accounts Dom'!$A$2:$M$2,0))</f>
        <v>0</v>
      </c>
      <c r="D1000" s="60">
        <f>INDEX('[3]Enrolled accounts Dom'!$A1000:$M1000,MATCH(D$2,'[3]Enrolled accounts Dom'!$A$2:$M$2,0))</f>
        <v>0</v>
      </c>
      <c r="E1000" s="61" t="str">
        <f>IF(INDEX('[3]Enrolled accounts Dom'!$A1000:$M1000,MATCH(E$2,'[3]Enrolled accounts Dom'!$A$2:$M$2,0))=0,"",INDEX('[3]Enrolled accounts Dom'!$A1000:$M1000,MATCH(E$2,'[3]Enrolled accounts Dom'!$A$2:$M$2,0)))</f>
        <v/>
      </c>
      <c r="F1000" s="62" t="str">
        <f>IF(INDEX('[3]Enrolled accounts Dom'!$A1000:$M1000,MATCH(F$2,'[3]Enrolled accounts Dom'!$A$2:$M$2,0))=0,"",INDEX('[3]Enrolled accounts Dom'!$A1000:$M1000,MATCH(F$2,'[3]Enrolled accounts Dom'!$A$2:$M$2,0)))</f>
        <v/>
      </c>
    </row>
  </sheetData>
  <sheetProtection algorithmName="SHA-512" hashValue="9/KZWJ0/VLY3nk9MYoJaxyS2T3ne4N1YpB0+/wP+tecrqyS8M9IOxAZVDkA5rIh/YU79ZeMfttlpMGHXdMXAWw==" saltValue="BrDilXuUJE4kP0itg5B9yg==" spinCount="100000" sheet="1" objects="1" scenarios="1"/>
  <pageMargins left="0.7" right="0.7" top="0.75" bottom="0.75" header="0.3" footer="0.3"/>
  <tableParts count="1">
    <tablePart r:id="rId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5</vt:i4>
      </vt:variant>
      <vt:variant>
        <vt:lpstr>Named Ranges</vt:lpstr>
      </vt:variant>
      <vt:variant>
        <vt:i4>9</vt:i4>
      </vt:variant>
    </vt:vector>
  </HeadingPairs>
  <TitlesOfParts>
    <vt:vector size="14" baseType="lpstr">
      <vt:lpstr>Top Sheet</vt:lpstr>
      <vt:lpstr>Commercial GMS</vt:lpstr>
      <vt:lpstr>Domestic GMS</vt:lpstr>
      <vt:lpstr>Com Enrolled Accounts</vt:lpstr>
      <vt:lpstr>Dom Enrolled Accounts</vt:lpstr>
      <vt:lpstr>CustCode</vt:lpstr>
      <vt:lpstr>DateEnd</vt:lpstr>
      <vt:lpstr>DateStart</vt:lpstr>
      <vt:lpstr>DealerName</vt:lpstr>
      <vt:lpstr>Plant</vt:lpstr>
      <vt:lpstr>TSCom</vt:lpstr>
      <vt:lpstr>TSDom</vt:lpstr>
      <vt:lpstr>WPPCom</vt:lpstr>
      <vt:lpstr>WPPDom</vt:lpstr>
    </vt:vector>
  </TitlesOfParts>
  <Company>Hewlett-Packard Company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Carisse Vendiola</dc:creator>
  <cp:lastModifiedBy>QHTF</cp:lastModifiedBy>
  <dcterms:created xsi:type="dcterms:W3CDTF">2015-05-28T15:56:13Z</dcterms:created>
  <dcterms:modified xsi:type="dcterms:W3CDTF">2025-12-09T06:15:57Z</dcterms:modified>
</cp:coreProperties>
</file>